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財政係】\H30\110　財政共通\040　財政照会・回答\020　全般\【11月26日〆切】財政状況資料集\"/>
    </mc:Choice>
  </mc:AlternateContent>
  <bookViews>
    <workbookView xWindow="0" yWindow="0" windowWidth="20490" windowHeight="7770" tabRatio="83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C37" i="9"/>
  <c r="CO36" i="9"/>
  <c r="AM36" i="9"/>
  <c r="CO35" i="9"/>
  <c r="AM35" i="9"/>
  <c r="C34" i="9"/>
  <c r="C35" i="9" s="1"/>
  <c r="C36"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<sst xmlns="http://schemas.openxmlformats.org/spreadsheetml/2006/main" count="1072" uniqueCount="579">
  <si>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</si>
  <si>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</si>
  <si>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</si>
  <si>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</si>
  <si>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</si>
  <si>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</si>
  <si>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</si>
  <si>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</si>
  <si>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</si>
  <si>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</si>
  <si>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</si>
  <si>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</si>
  <si>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</si>
  <si>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</si>
  <si>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</si>
  <si>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</si>
  <si>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</si>
  <si>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</si>
  <si>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</si>
  <si>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</si>
  <si>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</si>
  <si>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</si>
  <si>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</si>
  <si>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</si>
  <si>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</si>
  <si>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</si>
  <si>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</si>
  <si>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</si>
  <si>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</si>
  <si>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</si>
  <si>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</si>
  <si>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</si>
  <si>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</si>
  <si>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</si>
  <si>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</si>
  <si>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</si>
  <si>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</si>
  <si>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</si>
  <si>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</si>
  <si>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</si>
  <si>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</si>
  <si>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</si>
  <si>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</si>
  <si>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</si>
  <si>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</si>
  <si>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</si>
  <si>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</si>
  <si>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</si>
  <si>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</si>
  <si>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</si>
  <si>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</si>
  <si>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</si>
  <si>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</si>
  <si>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</si>
  <si>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</si>
  <si>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</si>
  <si>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</si>
  <si>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</si>
  <si>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</si>
  <si>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</si>
  <si>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</si>
  <si>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</si>
  <si>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</si>
  <si>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</si>
  <si>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</si>
  <si>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</si>
  <si>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</si>
  <si>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</si>
  <si>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</si>
  <si>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</si>
  <si>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</si>
  <si>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</si>
  <si>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</si>
  <si>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</si>
  <si>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</si>
  <si>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</si>
  <si>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</si>
  <si>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</si>
  <si>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</si>
  <si>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</si>
  <si>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</si>
  <si>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</si>
  <si>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</si>
  <si>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</si>
  <si>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</si>
  <si>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</si>
  <si>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</si>
  <si>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</si>
  <si>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</si>
  <si>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</si>
  <si>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</si>
  <si>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</si>
  <si>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</si>
  <si>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</si>
  <si>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</si>
  <si>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</si>
  <si>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</si>
  <si>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</si>
  <si>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</si>
  <si>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</si>
  <si>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</si>
  <si>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</si>
  <si>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</si>
  <si>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</si>
  <si>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</si>
  <si>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</si>
  <si>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</si>
  <si>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</si>
  <si>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</si>
  <si>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</si>
  <si>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</si>
  <si>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</si>
  <si>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</si>
  <si>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</si>
  <si>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</si>
  <si>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</si>
  <si>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</si>
  <si>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</si>
  <si>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</si>
  <si>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</si>
  <si>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</si>
  <si>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</si>
  <si>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</si>
  <si>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</si>
  <si>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</si>
  <si>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</si>
  <si>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</si>
  <si>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</si>
  <si>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</si>
  <si>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</si>
  <si>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</si>
  <si>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</si>
  <si>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</si>
  <si>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</si>
  <si>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</si>
  <si>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</si>
  <si>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</si>
  <si>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</si>
  <si>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</si>
  <si>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</si>
  <si>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</si>
  <si>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</si>
  <si>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</si>
  <si>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</si>
  <si>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</si>
  <si>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</si>
  <si>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</si>
  <si>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</si>
  <si>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</si>
  <si>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</si>
  <si>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</si>
  <si>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</si>
  <si>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</si>
  <si>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</si>
  <si>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</si>
  <si>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</si>
  <si>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</si>
  <si>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</si>
  <si>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</si>
  <si>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</si>
  <si>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</si>
  <si>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</si>
  <si>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</si>
  <si>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</si>
  <si>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</si>
  <si>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</si>
  <si>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</si>
  <si>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</si>
  <si>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</si>
  <si>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</si>
  <si>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</si>
  <si>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</si>
  <si>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</si>
  <si>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</si>
  <si>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</si>
  <si>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</si>
  <si>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</si>
  <si>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</si>
  <si>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</si>
  <si>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</si>
  <si>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</si>
  <si>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</si>
  <si>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</si>
  <si>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</si>
  <si>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</si>
  <si>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</si>
  <si>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</si>
  <si>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</si>
  <si>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</si>
  <si>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</si>
  <si>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</si>
  <si>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</si>
  <si>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</si>
  <si>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</si>
  <si>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</si>
  <si>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</si>
  <si>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</si>
  <si>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</si>
  <si>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</si>
  <si>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</si>
  <si>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</si>
  <si>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</si>
  <si>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</si>
  <si>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</si>
  <si>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</si>
  <si>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</si>
  <si>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</si>
  <si>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</si>
  <si>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</si>
  <si>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</si>
  <si>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</si>
  <si>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</si>
  <si>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</si>
  <si>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</si>
  <si>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</si>
  <si>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</si>
  <si>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</si>
  <si>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</si>
  <si>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</si>
  <si>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</si>
  <si>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</si>
  <si>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</si>
  <si>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</si>
  <si>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</si>
  <si>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</si>
  <si>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</si>
  <si>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</si>
  <si>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</si>
  <si>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</si>
  <si>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</si>
  <si>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</si>
  <si>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</si>
  <si>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</si>
  <si>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</si>
  <si>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</si>
  <si>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</si>
  <si>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</si>
  <si>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</si>
  <si>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</si>
  <si>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</si>
  <si>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</si>
  <si>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</si>
  <si>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</si>
  <si>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</si>
  <si>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</si>
  <si>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</si>
  <si>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</si>
  <si>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</si>
  <si>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</si>
  <si>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</si>
  <si>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</si>
  <si>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</si>
  <si>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</si>
  <si>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</si>
  <si>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</si>
  <si>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</si>
  <si>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</si>
  <si>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</si>
  <si>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</si>
  <si>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</si>
  <si>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</si>
  <si>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</si>
  <si>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</si>
  <si>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</si>
  <si>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</si>
  <si>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</si>
  <si>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</si>
  <si>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</si>
  <si>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</si>
  <si>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</si>
  <si>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</si>
  <si>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</si>
  <si>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</si>
  <si>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</si>
  <si>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</si>
  <si>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</si>
  <si>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</si>
  <si>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</si>
  <si>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</si>
  <si>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</si>
  <si>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</si>
  <si>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</si>
  <si>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</si>
  <si>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</si>
  <si>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</si>
  <si>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</si>
  <si>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</si>
  <si>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</si>
  <si>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</si>
  <si>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</si>
  <si>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</si>
  <si>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</si>
  <si>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</si>
  <si>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</si>
  <si>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</si>
  <si>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</si>
  <si>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</si>
  <si>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</si>
  <si>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</si>
  <si>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</si>
  <si>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</si>
  <si>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</si>
  <si>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</si>
  <si>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</si>
  <si>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</si>
  <si>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</si>
  <si>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</si>
  <si>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</si>
  <si>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</si>
  <si>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</si>
  <si>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</si>
  <si>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</si>
  <si>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</si>
  <si>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</si>
  <si>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</si>
  <si>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</si>
  <si>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</si>
  <si>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</si>
  <si>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</si>
  <si>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</si>
  <si>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</si>
  <si>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</si>
  <si>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</si>
  <si>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</si>
  <si>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</si>
  <si>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</si>
  <si>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</si>
  <si>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</si>
  <si>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</si>
  <si>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</si>
  <si>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</si>
  <si>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</si>
  <si>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</si>
  <si>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</si>
  <si>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</si>
  <si>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</si>
  <si>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</si>
  <si>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</si>
  <si>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</si>
  <si>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</si>
  <si>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</si>
  <si>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</si>
  <si>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</si>
  <si>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</si>
  <si>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</si>
  <si>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</si>
  <si>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</si>
  <si>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</si>
  <si>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</si>
  <si>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</si>
  <si>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</si>
  <si>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</si>
  <si>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</si>
  <si>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</si>
  <si>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</si>
  <si>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</si>
  <si>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</si>
  <si>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</si>
  <si>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</si>
  <si>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</si>
  <si>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</si>
  <si>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</si>
  <si>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</si>
  <si>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</si>
  <si>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</si>
  <si>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</si>
  <si>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</si>
  <si>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</si>
  <si>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関市有線放送事業特別会計</t>
    <phoneticPr fontId="5"/>
  </si>
  <si>
    <t>関市中小企業従業員退職金共済事業特別会計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</si>
  <si>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</si>
  <si>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</si>
  <si>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</si>
  <si>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</si>
  <si>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</si>
  <si>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</si>
  <si>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</si>
  <si>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</si>
  <si>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</si>
  <si>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</si>
  <si>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</si>
  <si>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</si>
  <si>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</si>
  <si>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関市国民健康保険特別会計（事業勘定）</t>
    <phoneticPr fontId="5"/>
  </si>
  <si>
    <t>関市国民健康保険特別会計（直診勘定）</t>
    <phoneticPr fontId="5"/>
  </si>
  <si>
    <t>関市介護保険事業特別会計</t>
    <phoneticPr fontId="5"/>
  </si>
  <si>
    <t>関市後期高齢者医療特別会計</t>
    <phoneticPr fontId="5"/>
  </si>
  <si>
    <t>関市水道事業会計</t>
    <phoneticPr fontId="5"/>
  </si>
  <si>
    <t>法適用企業</t>
    <phoneticPr fontId="5"/>
  </si>
  <si>
    <t>関市下水道特別会計</t>
    <phoneticPr fontId="5"/>
  </si>
  <si>
    <t>法非適用企業</t>
    <phoneticPr fontId="5"/>
  </si>
  <si>
    <t>関市農業集落排水事業特別会計</t>
    <phoneticPr fontId="5"/>
  </si>
  <si>
    <t>関市食肉センター事業特別会計</t>
    <phoneticPr fontId="5"/>
  </si>
  <si>
    <t>関市公設地方卸売市場事業特別会計</t>
    <phoneticPr fontId="5"/>
  </si>
  <si>
    <t>関市簡易水道事業特別会計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</si>
  <si>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</si>
  <si>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</si>
  <si>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</si>
  <si>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</si>
  <si>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</si>
  <si>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</si>
  <si>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</si>
  <si>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</si>
  <si>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</si>
  <si>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</si>
  <si>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</si>
  <si>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</si>
  <si>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</si>
  <si>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</si>
  <si>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</si>
  <si>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</si>
  <si>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</si>
  <si>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</si>
  <si>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</si>
  <si>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</si>
  <si>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</si>
  <si>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</si>
  <si>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</si>
  <si>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</si>
  <si>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</si>
  <si>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</si>
  <si>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</si>
  <si>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</si>
  <si>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</si>
  <si>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</si>
  <si>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</si>
  <si>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</si>
  <si>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</si>
  <si>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</si>
  <si>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</si>
  <si>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</si>
  <si>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</si>
  <si>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</si>
  <si>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</si>
  <si>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</si>
  <si>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</si>
  <si>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</si>
  <si>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</si>
  <si>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</si>
  <si>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</si>
  <si>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</si>
  <si>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</si>
  <si>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</si>
  <si>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</si>
  <si>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</si>
  <si>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</si>
  <si>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</si>
  <si>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</si>
  <si>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</si>
  <si>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</si>
  <si>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</si>
  <si>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</si>
  <si>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</si>
  <si>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</si>
  <si>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</si>
  <si>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</si>
  <si>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</si>
  <si>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</si>
  <si>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</si>
  <si>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</si>
  <si>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</si>
  <si>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</si>
  <si>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</si>
  <si>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</si>
  <si>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</si>
  <si>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</si>
  <si>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</si>
  <si>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</si>
  <si>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</si>
  <si>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</si>
  <si>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</si>
  <si>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</si>
  <si>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</si>
  <si>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</si>
  <si>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</si>
  <si>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</si>
  <si>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</si>
  <si>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</si>
  <si>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</si>
  <si>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</si>
  <si>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</si>
  <si>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</si>
  <si>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</si>
  <si>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</si>
  <si>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</si>
  <si>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</si>
  <si>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</si>
  <si>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</si>
  <si>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</si>
  <si>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</si>
  <si>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</si>
  <si>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</si>
  <si>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</si>
  <si>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</si>
  <si>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</si>
  <si>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</si>
  <si>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</si>
  <si>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</si>
  <si>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</si>
  <si>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</si>
  <si>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</si>
  <si>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</si>
  <si>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</si>
  <si>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</si>
  <si>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</si>
  <si>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</si>
  <si>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</si>
  <si>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</si>
  <si>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</si>
  <si>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</si>
  <si>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</si>
  <si>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</si>
  <si>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</si>
  <si>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</si>
  <si>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</si>
  <si>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</si>
  <si>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</si>
  <si>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</si>
  <si>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</si>
  <si>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</si>
  <si>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</si>
  <si>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</si>
  <si>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</si>
  <si>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</si>
  <si>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</si>
  <si>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</si>
  <si>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</si>
  <si>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</si>
  <si>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</si>
  <si>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</si>
  <si>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0.62</t>
  </si>
  <si>
    <t>▲ 1.86</t>
  </si>
  <si>
    <t>一般会計</t>
  </si>
  <si>
    <t>関市水道事業会計</t>
  </si>
  <si>
    <t>関市国民健康保険特別会計（事業勘定）</t>
  </si>
  <si>
    <t>関市介護保険事業特別会計</t>
  </si>
  <si>
    <t>関市簡易水道事業特別会計</t>
  </si>
  <si>
    <t>関市国民健康保険特別会計（直診勘定）</t>
  </si>
  <si>
    <t>関市後期高齢者医療特別会計</t>
  </si>
  <si>
    <t>関市下水道特別会計</t>
  </si>
  <si>
    <t>その他会計（赤字）</t>
  </si>
  <si>
    <t>その他会計（黒字）</t>
  </si>
  <si>
    <t>基金から66百万円繰入</t>
    <rPh sb="0" eb="2">
      <t>キキン</t>
    </rPh>
    <rPh sb="6" eb="7">
      <t>モモ</t>
    </rPh>
    <rPh sb="7" eb="9">
      <t>マンエン</t>
    </rPh>
    <rPh sb="9" eb="11">
      <t>クリイレ</t>
    </rPh>
    <phoneticPr fontId="5"/>
  </si>
  <si>
    <t>-</t>
    <phoneticPr fontId="2"/>
  </si>
  <si>
    <t>-</t>
    <phoneticPr fontId="2"/>
  </si>
  <si>
    <t>-</t>
    <phoneticPr fontId="2"/>
  </si>
  <si>
    <t>○</t>
    <phoneticPr fontId="2"/>
  </si>
  <si>
    <t>関市土地開発公社</t>
    <rPh sb="0" eb="2">
      <t>セキシ</t>
    </rPh>
    <rPh sb="2" eb="4">
      <t>トチ</t>
    </rPh>
    <rPh sb="4" eb="6">
      <t>カイハツ</t>
    </rPh>
    <rPh sb="6" eb="8">
      <t>コウシャ</t>
    </rPh>
    <phoneticPr fontId="2"/>
  </si>
  <si>
    <t>中濃地域広域行政事務組合（一般会計）</t>
    <rPh sb="0" eb="2">
      <t>チュウノウ</t>
    </rPh>
    <rPh sb="2" eb="4">
      <t>チイキ</t>
    </rPh>
    <rPh sb="4" eb="6">
      <t>コウイキ</t>
    </rPh>
    <rPh sb="6" eb="8">
      <t>ギョウセイ</t>
    </rPh>
    <rPh sb="8" eb="10">
      <t>ジム</t>
    </rPh>
    <rPh sb="10" eb="12">
      <t>クミアイ</t>
    </rPh>
    <rPh sb="13" eb="15">
      <t>イッパン</t>
    </rPh>
    <rPh sb="15" eb="17">
      <t>カイケイ</t>
    </rPh>
    <phoneticPr fontId="5"/>
  </si>
  <si>
    <t>中濃地域広域行政事務組合（介護保険事業特別会計）</t>
    <rPh sb="0" eb="2">
      <t>チュウノウ</t>
    </rPh>
    <rPh sb="2" eb="4">
      <t>チイキ</t>
    </rPh>
    <rPh sb="4" eb="6">
      <t>コウイキ</t>
    </rPh>
    <rPh sb="6" eb="8">
      <t>ギョウセイ</t>
    </rPh>
    <rPh sb="8" eb="10">
      <t>ジム</t>
    </rPh>
    <rPh sb="10" eb="12">
      <t>クミアイ</t>
    </rPh>
    <rPh sb="13" eb="15">
      <t>カイゴ</t>
    </rPh>
    <rPh sb="15" eb="17">
      <t>ホケン</t>
    </rPh>
    <rPh sb="17" eb="19">
      <t>ジギョウ</t>
    </rPh>
    <rPh sb="19" eb="21">
      <t>トクベツ</t>
    </rPh>
    <rPh sb="21" eb="23">
      <t>カイケイ</t>
    </rPh>
    <phoneticPr fontId="5"/>
  </si>
  <si>
    <t>中濃地域広域行政事務組合（障害者自立支援事業特別会計）</t>
    <rPh sb="0" eb="2">
      <t>チュウノウ</t>
    </rPh>
    <rPh sb="2" eb="4">
      <t>チイキ</t>
    </rPh>
    <rPh sb="4" eb="6">
      <t>コウイキ</t>
    </rPh>
    <rPh sb="6" eb="8">
      <t>ギョウセイ</t>
    </rPh>
    <rPh sb="8" eb="10">
      <t>ジム</t>
    </rPh>
    <rPh sb="10" eb="12">
      <t>クミアイ</t>
    </rPh>
    <rPh sb="13" eb="16">
      <t>ショウガイシャ</t>
    </rPh>
    <rPh sb="16" eb="18">
      <t>ジリツ</t>
    </rPh>
    <rPh sb="18" eb="20">
      <t>シエン</t>
    </rPh>
    <rPh sb="20" eb="22">
      <t>ジギョウ</t>
    </rPh>
    <rPh sb="22" eb="24">
      <t>トクベツ</t>
    </rPh>
    <rPh sb="24" eb="26">
      <t>カイケイ</t>
    </rPh>
    <phoneticPr fontId="5"/>
  </si>
  <si>
    <t>中濃地域広域行政事務組合（造林事業特別会計）</t>
  </si>
  <si>
    <t>中濃消防組合</t>
  </si>
  <si>
    <t>岐北衛生施設利用組合</t>
  </si>
  <si>
    <t>岐阜県後期高齢者医療広域連合（一般会計）</t>
  </si>
  <si>
    <t>岐阜県後期高齢者医療広域連合（特別会計）</t>
  </si>
  <si>
    <t>岐阜地域児童発達支援センター組合</t>
  </si>
  <si>
    <t>岐阜県市町村会館組合</t>
  </si>
  <si>
    <t>-</t>
    <phoneticPr fontId="2"/>
  </si>
  <si>
    <t>-</t>
    <phoneticPr fontId="2"/>
  </si>
  <si>
    <t>基金から68百万円繰入</t>
    <rPh sb="0" eb="2">
      <t>キキン</t>
    </rPh>
    <rPh sb="6" eb="7">
      <t>ヒャク</t>
    </rPh>
    <rPh sb="7" eb="9">
      <t>マンエン</t>
    </rPh>
    <rPh sb="9" eb="11">
      <t>クリイレ</t>
    </rPh>
    <phoneticPr fontId="2"/>
  </si>
  <si>
    <t>法適用</t>
    <rPh sb="0" eb="1">
      <t>ホウ</t>
    </rPh>
    <rPh sb="1" eb="3">
      <t>テキヨウ</t>
    </rPh>
    <phoneticPr fontId="2"/>
  </si>
  <si>
    <t>-</t>
    <phoneticPr fontId="2"/>
  </si>
  <si>
    <t>基金から1,384百万円繰入</t>
    <rPh sb="0" eb="2">
      <t>キキン</t>
    </rPh>
    <rPh sb="9" eb="10">
      <t>ヒャク</t>
    </rPh>
    <rPh sb="10" eb="12">
      <t>マンエン</t>
    </rPh>
    <rPh sb="12" eb="14">
      <t>クリイレ</t>
    </rPh>
    <phoneticPr fontId="5"/>
  </si>
  <si>
    <t>基金から112百万円繰入</t>
    <rPh sb="0" eb="2">
      <t>キキン</t>
    </rPh>
    <rPh sb="7" eb="8">
      <t>ヒャク</t>
    </rPh>
    <rPh sb="8" eb="10">
      <t>マンエン</t>
    </rPh>
    <rPh sb="10" eb="12">
      <t>クリイレ</t>
    </rPh>
    <phoneticPr fontId="2"/>
  </si>
  <si>
    <t>中濃地域農業共済事務組合</t>
    <rPh sb="8" eb="10">
      <t>ジム</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</si>
  <si>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</si>
  <si>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</si>
  <si>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</si>
  <si>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</si>
  <si>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</si>
  <si>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</si>
  <si>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</si>
  <si>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</si>
  <si>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</si>
  <si>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</si>
  <si>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</si>
  <si>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将来負担比率はマイナスであり、また実質公債費率は減少傾向であり、類似団体と比べ良好である。</t>
    <rPh sb="0" eb="2">
      <t>ショウライ</t>
    </rPh>
    <rPh sb="2" eb="4">
      <t>フタン</t>
    </rPh>
    <rPh sb="4" eb="6">
      <t>ヒリツ</t>
    </rPh>
    <rPh sb="17" eb="19">
      <t>ジッシツ</t>
    </rPh>
    <rPh sb="19" eb="22">
      <t>コウサイヒ</t>
    </rPh>
    <rPh sb="22" eb="23">
      <t>リツ</t>
    </rPh>
    <rPh sb="24" eb="26">
      <t>ゲンショウ</t>
    </rPh>
    <rPh sb="26" eb="28">
      <t>ケイコウ</t>
    </rPh>
    <rPh sb="32" eb="34">
      <t>ルイジ</t>
    </rPh>
    <rPh sb="34" eb="36">
      <t>ダンタイ</t>
    </rPh>
    <rPh sb="37" eb="38">
      <t>クラ</t>
    </rPh>
    <rPh sb="39" eb="41">
      <t>リョウコウ</t>
    </rPh>
    <phoneticPr fontId="5"/>
  </si>
  <si>
    <t>将来負担比率はマイナスであり、類似団体と比べ良好である。</t>
    <rPh sb="0" eb="2">
      <t>ショウライ</t>
    </rPh>
    <rPh sb="2" eb="4">
      <t>フタン</t>
    </rPh>
    <rPh sb="4" eb="6">
      <t>ヒリツ</t>
    </rPh>
    <rPh sb="15" eb="17">
      <t>ルイジ</t>
    </rPh>
    <rPh sb="17" eb="19">
      <t>ダンタイ</t>
    </rPh>
    <rPh sb="20" eb="21">
      <t>クラ</t>
    </rPh>
    <rPh sb="22" eb="24">
      <t>リョウコウ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</si>
</sst>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30" fillId="0" borderId="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44"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5">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39"/>
    <cellStyle name="通貨 2 3" xfId="42"/>
    <cellStyle name="通貨 3" xfId="14"/>
    <cellStyle name="通貨 3 2" xfId="40"/>
    <cellStyle name="通貨 3 3" xfId="43"/>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4"/>
    <cellStyle name="標準 8" xfId="41"/>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45761</c:v>
                </c:pt>
                <c:pt idx="1">
                  <c:v>56255</c:v>
                </c:pt>
                <c:pt idx="2">
                  <c:v>57944</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53947</c:v>
                </c:pt>
                <c:pt idx="1">
                  <c:v>73006</c:v>
                </c:pt>
                <c:pt idx="2">
                  <c:v>68857</c:v>
                </c:pt>
                <c:pt idx="3">
                  <c:v>45861</c:v>
                </c:pt>
                <c:pt idx="4">
                  <c:v>44260</c:v>
                </c:pt>
              </c:numCache>
            </c:numRef>
          </c:val>
          <c:smooth val="0"/>
        </c:ser>
        <c:dLbls>
          <c:showLegendKey val="0"/>
          <c:showVal val="0"/>
          <c:showCatName val="0"/>
          <c:showSerName val="0"/>
          <c:showPercent val="0"/>
          <c:showBubbleSize val="0"/>
        </c:dLbls>
        <c:marker val="1"/>
        <c:smooth val="0"/>
        <c:axId val="231922264"/>
        <c:axId val="231922656"/>
      </c:lineChart>
      <c:catAx>
        <c:axId val="231922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922656"/>
        <c:crosses val="autoZero"/>
        <c:auto val="1"/>
        <c:lblAlgn val="ctr"/>
        <c:lblOffset val="100"/>
        <c:tickLblSkip val="1"/>
        <c:tickMarkSkip val="1"/>
        <c:noMultiLvlLbl val="0"/>
      </c:catAx>
      <c:valAx>
        <c:axId val="2319226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922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3.87</c:v>
                </c:pt>
                <c:pt idx="1">
                  <c:v>6.36</c:v>
                </c:pt>
                <c:pt idx="2">
                  <c:v>7.65</c:v>
                </c:pt>
                <c:pt idx="3">
                  <c:v>10.88</c:v>
                </c:pt>
                <c:pt idx="4">
                  <c:v>8.07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26.11</c:v>
                </c:pt>
                <c:pt idx="1">
                  <c:v>26.48</c:v>
                </c:pt>
                <c:pt idx="2">
                  <c:v>26.28</c:v>
                </c:pt>
                <c:pt idx="3">
                  <c:v>32.71</c:v>
                </c:pt>
                <c:pt idx="4">
                  <c:v>38.11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1924224"/>
        <c:axId val="231924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0.67</c:v>
                </c:pt>
                <c:pt idx="1">
                  <c:v>3.19</c:v>
                </c:pt>
                <c:pt idx="2">
                  <c:v>-0.62</c:v>
                </c:pt>
                <c:pt idx="3">
                  <c:v>6.36</c:v>
                </c:pt>
                <c:pt idx="4">
                  <c:v>-1.86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1924224"/>
        <c:axId val="231924616"/>
      </c:lineChart>
      <c:catAx>
        <c:axId val="23192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1924616"/>
        <c:crosses val="autoZero"/>
        <c:auto val="1"/>
        <c:lblAlgn val="ctr"/>
        <c:lblOffset val="100"/>
        <c:tickLblSkip val="1"/>
        <c:tickMarkSkip val="1"/>
        <c:noMultiLvlLbl val="0"/>
      </c:catAx>
      <c:valAx>
        <c:axId val="231924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92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関市下水道特別会計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関市後期高齢者医療特別会計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0.09</c:v>
                </c:pt>
                <c:pt idx="2">
                  <c:v>#N/A</c:v>
                </c:pt>
                <c:pt idx="3">
                  <c:v>0.06</c:v>
                </c:pt>
                <c:pt idx="4">
                  <c:v>#N/A</c:v>
                </c:pt>
                <c:pt idx="5">
                  <c:v>0.06</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関市国民健康保険特別会計（直診勘定）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0.15</c:v>
                </c:pt>
                <c:pt idx="2">
                  <c:v>#N/A</c:v>
                </c:pt>
                <c:pt idx="3">
                  <c:v>0.14000000000000001</c:v>
                </c:pt>
                <c:pt idx="4">
                  <c:v>#N/A</c:v>
                </c:pt>
                <c:pt idx="5">
                  <c:v>0.17</c:v>
                </c:pt>
                <c:pt idx="6">
                  <c:v>#N/A</c:v>
                </c:pt>
                <c:pt idx="7">
                  <c:v>0.15</c:v>
                </c:pt>
                <c:pt idx="8">
                  <c:v>#N/A</c:v>
                </c:pt>
                <c:pt idx="9">
                  <c:v>0.12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関市簡易水道事業特別会計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0.22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関市介護保険事業特別会計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0.12</c:v>
                </c:pt>
                <c:pt idx="2">
                  <c:v>#N/A</c:v>
                </c:pt>
                <c:pt idx="3">
                  <c:v>0.17</c:v>
                </c:pt>
                <c:pt idx="4">
                  <c:v>#N/A</c:v>
                </c:pt>
                <c:pt idx="5">
                  <c:v>0.08</c:v>
                </c:pt>
                <c:pt idx="6">
                  <c:v>#N/A</c:v>
                </c:pt>
                <c:pt idx="7">
                  <c:v>0.68</c:v>
                </c:pt>
                <c:pt idx="8">
                  <c:v>#N/A</c:v>
                </c:pt>
                <c:pt idx="9">
                  <c:v>0.75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関市国民健康保険特別会計（事業勘定）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0.94</c:v>
                </c:pt>
                <c:pt idx="2">
                  <c:v>#N/A</c:v>
                </c:pt>
                <c:pt idx="3">
                  <c:v>0.87</c:v>
                </c:pt>
                <c:pt idx="4">
                  <c:v>#N/A</c:v>
                </c:pt>
                <c:pt idx="5">
                  <c:v>1.62</c:v>
                </c:pt>
                <c:pt idx="6">
                  <c:v>#N/A</c:v>
                </c:pt>
                <c:pt idx="7">
                  <c:v>1.24</c:v>
                </c:pt>
                <c:pt idx="8">
                  <c:v>#N/A</c:v>
                </c:pt>
                <c:pt idx="9">
                  <c:v>2.57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関市水道事業会計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3.8</c:v>
                </c:pt>
                <c:pt idx="2">
                  <c:v>#N/A</c:v>
                </c:pt>
                <c:pt idx="3">
                  <c:v>3.79</c:v>
                </c:pt>
                <c:pt idx="4">
                  <c:v>#N/A</c:v>
                </c:pt>
                <c:pt idx="5">
                  <c:v>4.12</c:v>
                </c:pt>
                <c:pt idx="6">
                  <c:v>#N/A</c:v>
                </c:pt>
                <c:pt idx="7">
                  <c:v>3.9</c:v>
                </c:pt>
                <c:pt idx="8">
                  <c:v>#N/A</c:v>
                </c:pt>
                <c:pt idx="9">
                  <c:v>4.79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3.87</c:v>
                </c:pt>
                <c:pt idx="2">
                  <c:v>#N/A</c:v>
                </c:pt>
                <c:pt idx="3">
                  <c:v>6.35</c:v>
                </c:pt>
                <c:pt idx="4">
                  <c:v>#N/A</c:v>
                </c:pt>
                <c:pt idx="5">
                  <c:v>7.65</c:v>
                </c:pt>
                <c:pt idx="6">
                  <c:v>#N/A</c:v>
                </c:pt>
                <c:pt idx="7">
                  <c:v>10.87</c:v>
                </c:pt>
                <c:pt idx="8">
                  <c:v>#N/A</c:v>
                </c:pt>
                <c:pt idx="9">
                  <c:v>8.06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1925400"/>
        <c:axId val="231925792"/>
      </c:barChart>
      <c:catAx>
        <c:axId val="231925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925792"/>
        <c:crosses val="autoZero"/>
        <c:auto val="1"/>
        <c:lblAlgn val="ctr"/>
        <c:lblOffset val="100"/>
        <c:tickLblSkip val="1"/>
        <c:tickMarkSkip val="1"/>
        <c:noMultiLvlLbl val="0"/>
      </c:catAx>
      <c:valAx>
        <c:axId val="231925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925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4880</c:v>
                </c:pt>
                <c:pt idx="5">
                  <c:v>5040</c:v>
                </c:pt>
                <c:pt idx="8">
                  <c:v>5306</c:v>
                </c:pt>
                <c:pt idx="11">
                  <c:v>5454</c:v>
                </c:pt>
                <c:pt idx="14">
                  <c:v>5523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30</c:v>
                </c:pt>
                <c:pt idx="3">
                  <c:v>29</c:v>
                </c:pt>
                <c:pt idx="6">
                  <c:v>28</c:v>
                </c:pt>
                <c:pt idx="9">
                  <c:v>67</c:v>
                </c:pt>
                <c:pt idx="12">
                  <c:v>65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506</c:v>
                </c:pt>
                <c:pt idx="3">
                  <c:v>497</c:v>
                </c:pt>
                <c:pt idx="6">
                  <c:v>500</c:v>
                </c:pt>
                <c:pt idx="9">
                  <c:v>494</c:v>
                </c:pt>
                <c:pt idx="12">
                  <c:v>445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1561</c:v>
                </c:pt>
                <c:pt idx="3">
                  <c:v>1498</c:v>
                </c:pt>
                <c:pt idx="6">
                  <c:v>1451</c:v>
                </c:pt>
                <c:pt idx="9">
                  <c:v>1366</c:v>
                </c:pt>
                <c:pt idx="12">
                  <c:v>1331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4490</c:v>
                </c:pt>
                <c:pt idx="3">
                  <c:v>4234</c:v>
                </c:pt>
                <c:pt idx="6">
                  <c:v>4362</c:v>
                </c:pt>
                <c:pt idx="9">
                  <c:v>4460</c:v>
                </c:pt>
                <c:pt idx="12">
                  <c:v>4496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3219872"/>
        <c:axId val="233220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1707</c:v>
                </c:pt>
                <c:pt idx="2">
                  <c:v>#N/A</c:v>
                </c:pt>
                <c:pt idx="3">
                  <c:v>#N/A</c:v>
                </c:pt>
                <c:pt idx="4">
                  <c:v>1218</c:v>
                </c:pt>
                <c:pt idx="5">
                  <c:v>#N/A</c:v>
                </c:pt>
                <c:pt idx="6">
                  <c:v>#N/A</c:v>
                </c:pt>
                <c:pt idx="7">
                  <c:v>1035</c:v>
                </c:pt>
                <c:pt idx="8">
                  <c:v>#N/A</c:v>
                </c:pt>
                <c:pt idx="9">
                  <c:v>#N/A</c:v>
                </c:pt>
                <c:pt idx="10">
                  <c:v>933</c:v>
                </c:pt>
                <c:pt idx="11">
                  <c:v>#N/A</c:v>
                </c:pt>
                <c:pt idx="12">
                  <c:v>#N/A</c:v>
                </c:pt>
                <c:pt idx="13">
                  <c:v>814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3219872"/>
        <c:axId val="233220264"/>
      </c:lineChart>
      <c:catAx>
        <c:axId val="23321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220264"/>
        <c:crosses val="autoZero"/>
        <c:auto val="1"/>
        <c:lblAlgn val="ctr"/>
        <c:lblOffset val="100"/>
        <c:tickLblSkip val="1"/>
        <c:tickMarkSkip val="1"/>
        <c:noMultiLvlLbl val="0"/>
      </c:catAx>
      <c:valAx>
        <c:axId val="233220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21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41339</c:v>
                </c:pt>
                <c:pt idx="5">
                  <c:v>40200</c:v>
                </c:pt>
                <c:pt idx="8">
                  <c:v>43204</c:v>
                </c:pt>
                <c:pt idx="11">
                  <c:v>42535</c:v>
                </c:pt>
                <c:pt idx="14">
                  <c:v>41489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7589</c:v>
                </c:pt>
                <c:pt idx="5">
                  <c:v>7026</c:v>
                </c:pt>
                <c:pt idx="8">
                  <c:v>6564</c:v>
                </c:pt>
                <c:pt idx="11">
                  <c:v>5967</c:v>
                </c:pt>
                <c:pt idx="14">
                  <c:v>5445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15715</c:v>
                </c:pt>
                <c:pt idx="5">
                  <c:v>15290</c:v>
                </c:pt>
                <c:pt idx="8">
                  <c:v>14818</c:v>
                </c:pt>
                <c:pt idx="11">
                  <c:v>16423</c:v>
                </c:pt>
                <c:pt idx="14">
                  <c:v>17959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6233</c:v>
                </c:pt>
                <c:pt idx="3">
                  <c:v>6003</c:v>
                </c:pt>
                <c:pt idx="6">
                  <c:v>5320</c:v>
                </c:pt>
                <c:pt idx="9">
                  <c:v>4677</c:v>
                </c:pt>
                <c:pt idx="12">
                  <c:v>4638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2683</c:v>
                </c:pt>
                <c:pt idx="3">
                  <c:v>2526</c:v>
                </c:pt>
                <c:pt idx="6">
                  <c:v>2390</c:v>
                </c:pt>
                <c:pt idx="9">
                  <c:v>2200</c:v>
                </c:pt>
                <c:pt idx="12">
                  <c:v>1831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17051</c:v>
                </c:pt>
                <c:pt idx="3">
                  <c:v>15697</c:v>
                </c:pt>
                <c:pt idx="6">
                  <c:v>14625</c:v>
                </c:pt>
                <c:pt idx="9">
                  <c:v>13631</c:v>
                </c:pt>
                <c:pt idx="12">
                  <c:v>12748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1958</c:v>
                </c:pt>
                <c:pt idx="3">
                  <c:v>1756</c:v>
                </c:pt>
                <c:pt idx="6">
                  <c:v>1521</c:v>
                </c:pt>
                <c:pt idx="9">
                  <c:v>1806</c:v>
                </c:pt>
                <c:pt idx="12">
                  <c:v>1783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36023</c:v>
                </c:pt>
                <c:pt idx="3">
                  <c:v>35936</c:v>
                </c:pt>
                <c:pt idx="6">
                  <c:v>35632</c:v>
                </c:pt>
                <c:pt idx="9">
                  <c:v>34129</c:v>
                </c:pt>
                <c:pt idx="12">
                  <c:v>32190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3223008"/>
        <c:axId val="240688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3223008"/>
        <c:axId val="240688904"/>
      </c:lineChart>
      <c:catAx>
        <c:axId val="23322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0688904"/>
        <c:crosses val="autoZero"/>
        <c:auto val="1"/>
        <c:lblAlgn val="ctr"/>
        <c:lblOffset val="100"/>
        <c:tickLblSkip val="1"/>
        <c:tickMarkSkip val="1"/>
        <c:noMultiLvlLbl val="0"/>
      </c:catAx>
      <c:valAx>
        <c:axId val="240688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22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{A8DB1D16-5949-4355-A25E-222345738959}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{C89F4FDC-AD56-4A2F-A071-B1ABFA1D1D78}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{21E0E3F9-20BD-4101-9A8B-E7E2DD95ADAC}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{65C68F2D-6755-4AB2-9465-612888A072DD}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{CBB5DACA-F470-43AC-A3CC-9CE95F0119B9}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57.9</c:v>
                </c:pt>
                <c:pt idx="4">
                  <c:v>59.2</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{37C2AFF6-FC35-4746-94BF-AE1A72726A8C}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{FC955236-F5B7-4B22-87AE-F1C7F21B7DB5}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{5CDABF6F-4CE5-42C3-86FF-EC30D5AE9C56}</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{1C615656-2646-471F-8C20-05CEA7489745}</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{43D260CD-789E-42DF-8C1B-DDF4CFAC7E8E}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pt idx="4">
                  <c:v>54.5</c:v>
                </c:pt>
              </c:numCache>
            </c:numRef>
          </c:xVal>
          <c:yVal>
            <c:numRef>
              <c:f>公会計指標分析・財政指標組合せ分析表!$K$55:$O$55</c:f>
              <c:numCache>
                <c:formatCode>#,##0.0;"▲ "#,##0.0</c:formatCode>
                <c:ptCount val="5"/>
                <c:pt idx="3">
                  <c:v>37.299999999999997</c:v>
                </c:pt>
                <c:pt idx="4">
                  <c:v>33.1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40690080"/>
        <c:axId val="240690472"/>
      </c:scatterChart>
      <c:valAx>
        <c:axId val="240690080"/>
        <c:scaling>
          <c:orientation val="minMax"/>
          <c:max val="55.300000000000004"/>
          <c:min val="5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690472"/>
        <c:crosses val="autoZero"/>
        <c:crossBetween val="midCat"/>
      </c:valAx>
      <c:valAx>
        <c:axId val="240690472"/>
        <c:scaling>
          <c:orientation val="minMax"/>
          <c:max val="38"/>
          <c:min val="3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690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{D899DB55-710D-4881-AD60-227BBD4F35B9}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{109F75BC-20B5-41E0-A33E-A908D8A71EB8}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{998C5350-AAEE-4354-B512-2F65948D4787}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{E5F8D8FE-5D72-46D0-8486-09E3696D2A10}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{BF17FF00-EC84-4CE9-8B9C-FE81D0B72D6D}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10.9</c:v>
                </c:pt>
                <c:pt idx="1">
                  <c:v>8.9</c:v>
                </c:pt>
                <c:pt idx="2">
                  <c:v>6.7</c:v>
                </c:pt>
                <c:pt idx="3">
                  <c:v>5.4</c:v>
                </c:pt>
                <c:pt idx="4">
                  <c:v>4.8</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{E9C292ED-4639-4E8C-BD1C-AD5D3FF505AA}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{8B6910FE-FBA4-4CB4-84F8-9DBC4F2DA670}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{A697DF86-C8ED-4537-A28E-523A92887B98}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{80FADA24-FCEF-4DED-A9F5-1D62C42AF68C}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{0ED2AFD2-23AF-4CEC-8D67-11855E74E77F}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11.3</c:v>
                </c:pt>
                <c:pt idx="1">
                  <c:v>10.4</c:v>
                </c:pt>
                <c:pt idx="2">
                  <c:v>9.4</c:v>
                </c:pt>
                <c:pt idx="3">
                  <c:v>7.8</c:v>
                </c:pt>
                <c:pt idx="4">
                  <c:v>7.5</c:v>
                </c:pt>
              </c:numCache>
            </c:numRef>
          </c:xVal>
          <c:yVal>
            <c:numRef>
              <c:f>公会計指標分析・財政指標組合せ分析表!$K$77:$O$77</c:f>
              <c:numCache>
                <c:formatCode>#,##0.0;"▲ "#,##0.0</c:formatCode>
                <c:ptCount val="5"/>
                <c:pt idx="0">
                  <c:v>57.6</c:v>
                </c:pt>
                <c:pt idx="1">
                  <c:v>48.3</c:v>
                </c:pt>
                <c:pt idx="2">
                  <c:v>44.4</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40691256"/>
        <c:axId val="240691648"/>
      </c:scatterChart>
      <c:valAx>
        <c:axId val="240691256"/>
        <c:scaling>
          <c:orientation val="minMax"/>
          <c:max val="11.7"/>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691648"/>
        <c:crosses val="autoZero"/>
        <c:crossBetween val="midCat"/>
      </c:valAx>
      <c:valAx>
        <c:axId val="240691648"/>
        <c:scaling>
          <c:orientation val="minMax"/>
          <c:max val="62"/>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6912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元利償還金については、償還額以上の起債を制限していることもあり順調に減少しているが、財政融資借入分の据置期間終了に伴う元金分の増により前年度より増加した。</a:t>
          </a:r>
          <a:endParaRPr lang="ja-JP" altLang="ja-JP" sz="1400">
            <a:effectLst/>
          </a:endParaRPr>
        </a:p>
        <a:p>
          <a:r>
            <a:rPr kumimoji="1" lang="ja-JP" altLang="ja-JP" sz="1100">
              <a:solidFill>
                <a:schemeClr val="dk1"/>
              </a:solidFill>
              <a:effectLst/>
              <a:latin typeface="+mn-lt"/>
              <a:ea typeface="+mn-ea"/>
              <a:cs typeface="+mn-cs"/>
            </a:rPr>
            <a:t>債務負担行為に基づく支出額については、</a:t>
          </a:r>
          <a:r>
            <a:rPr kumimoji="1" lang="ja-JP" altLang="en-US" sz="1100">
              <a:solidFill>
                <a:schemeClr val="dk1"/>
              </a:solidFill>
              <a:effectLst/>
              <a:latin typeface="+mn-lt"/>
              <a:ea typeface="+mn-ea"/>
              <a:cs typeface="+mn-cs"/>
            </a:rPr>
            <a:t>前年度と同水準である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実質公債費比率の分子については、元利償還金が減少し、合併特例債など交付税算入の大きいものの借入が増加していることから、大幅な減少となっている。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一般会計等に係る地方債の現在高については、償還額以上の起債を制限していることもあり、順調に減少している。</a:t>
          </a:r>
          <a:endParaRPr lang="ja-JP" altLang="ja-JP" sz="1400">
            <a:effectLst/>
          </a:endParaRPr>
        </a:p>
        <a:p>
          <a:r>
            <a:rPr kumimoji="1" lang="ja-JP" altLang="ja-JP" sz="1100">
              <a:solidFill>
                <a:schemeClr val="dk1"/>
              </a:solidFill>
              <a:effectLst/>
              <a:latin typeface="+mn-lt"/>
              <a:ea typeface="+mn-ea"/>
              <a:cs typeface="+mn-cs"/>
            </a:rPr>
            <a:t>公営企業債等繰入見込額及び組合等負担等見込額についても一般会計地方債現在高と同様に、起債の新規発行を抑制していることにより減少している。</a:t>
          </a:r>
          <a:endParaRPr lang="ja-JP" altLang="ja-JP" sz="1400">
            <a:effectLst/>
          </a:endParaRPr>
        </a:p>
        <a:p>
          <a:r>
            <a:rPr kumimoji="1" lang="ja-JP" altLang="ja-JP" sz="1100">
              <a:solidFill>
                <a:schemeClr val="dk1"/>
              </a:solidFill>
              <a:effectLst/>
              <a:latin typeface="+mn-lt"/>
              <a:ea typeface="+mn-ea"/>
              <a:cs typeface="+mn-cs"/>
            </a:rPr>
            <a:t>退職手当負担見込額については、定員適正化計画に基づく職員採用等を行っており、減少している。</a:t>
          </a:r>
          <a:endParaRPr lang="ja-JP" altLang="ja-JP" sz="1400">
            <a:effectLst/>
          </a:endParaRPr>
        </a:p>
        <a:p>
          <a:r>
            <a:rPr kumimoji="1" lang="ja-JP" altLang="ja-JP" sz="1100">
              <a:solidFill>
                <a:schemeClr val="dk1"/>
              </a:solidFill>
              <a:effectLst/>
              <a:latin typeface="+mn-lt"/>
              <a:ea typeface="+mn-ea"/>
              <a:cs typeface="+mn-cs"/>
            </a:rPr>
            <a:t>充当可能基金については、財政調整基金の増により増加している。</a:t>
          </a:r>
          <a:endParaRPr lang="ja-JP" altLang="ja-JP" sz="1400">
            <a:effectLst/>
          </a:endParaRPr>
        </a:p>
        <a:p>
          <a:r>
            <a:rPr kumimoji="1" lang="ja-JP" altLang="ja-JP" sz="1100">
              <a:solidFill>
                <a:schemeClr val="dk1"/>
              </a:solidFill>
              <a:effectLst/>
              <a:latin typeface="+mn-lt"/>
              <a:ea typeface="+mn-ea"/>
              <a:cs typeface="+mn-cs"/>
            </a:rPr>
            <a:t>充当可能特定歳入については、住宅新築資金等貸付資金償還金や公営住宅使用料などであるが、減少している。</a:t>
          </a:r>
          <a:endParaRPr lang="ja-JP" altLang="ja-JP" sz="1400">
            <a:effectLst/>
          </a:endParaRPr>
        </a:p>
        <a:p>
          <a:r>
            <a:rPr kumimoji="1" lang="ja-JP" altLang="ja-JP" sz="1100">
              <a:solidFill>
                <a:schemeClr val="dk1"/>
              </a:solidFill>
              <a:effectLst/>
              <a:latin typeface="+mn-lt"/>
              <a:ea typeface="+mn-ea"/>
              <a:cs typeface="+mn-cs"/>
            </a:rPr>
            <a:t>基準財政需要額算入見込額については、下水道事業に対する算入見込額の減少により</a:t>
          </a:r>
          <a:r>
            <a:rPr lang="ja-JP" altLang="ja-JP" sz="1100">
              <a:solidFill>
                <a:schemeClr val="dk1"/>
              </a:solidFill>
              <a:effectLst/>
              <a:latin typeface="+mn-lt"/>
              <a:ea typeface="+mn-ea"/>
              <a:cs typeface="+mn-cs"/>
            </a:rPr>
            <a:t>減少している。</a:t>
          </a:r>
          <a:endParaRPr lang="ja-JP" altLang="ja-JP" sz="1400">
            <a:effectLst/>
          </a:endParaRPr>
        </a:p>
        <a:p>
          <a:r>
            <a:rPr kumimoji="1" lang="ja-JP" altLang="ja-JP" sz="1100">
              <a:solidFill>
                <a:schemeClr val="dk1"/>
              </a:solidFill>
              <a:effectLst/>
              <a:latin typeface="+mn-lt"/>
              <a:ea typeface="+mn-ea"/>
              <a:cs typeface="+mn-cs"/>
            </a:rPr>
            <a:t>将来負担比率の分子については、将来負担額の減少により大きく減少している。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90,156
88,422
472.33
38,726,062
36,620,178
1,914,364
23,723,597
32,190,097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類似団体に比べ、有形固定資産原価償却率が高くなっている。</a:t>
          </a: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9" name="テキスト ボックス 58"/>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1" name="テキスト ボックス 60"/>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3" name="テキスト ボックス 62"/>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5" name="テキスト ボックス 64"/>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7" name="テキスト ボックス 66"/>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71" name="直線コネクタ 70"/>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72"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73" name="直線コネクタ 72"/>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74"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75" name="直線コネクタ 74"/>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76"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7" name="フローチャート : 判断 76"/>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8" name="フローチャート : 判断 77"/>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69003</xdr:rowOff>
    </xdr:from>
    <xdr:to>
      <xdr:col>3</xdr:col>
      <xdr:colOff>1222375</xdr:colOff>
      <xdr:row>28</xdr:row>
      <xdr:rowOff>170603</xdr:rowOff>
    </xdr:to>
    <xdr:sp macro="" textlink="">
      <xdr:nvSpPr>
        <xdr:cNvPr id="84" name="円/楕円 83"/>
        <xdr:cNvSpPr/>
      </xdr:nvSpPr>
      <xdr:spPr>
        <a:xfrm>
          <a:off x="4711700" y="56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91880</xdr:rowOff>
    </xdr:from>
    <xdr:ext cx="405111" cy="259045"/>
    <xdr:sp macro="" textlink="">
      <xdr:nvSpPr>
        <xdr:cNvPr id="85" name="有形固定資産減価償却率該当値テキスト"/>
        <xdr:cNvSpPr txBox="1"/>
      </xdr:nvSpPr>
      <xdr:spPr>
        <a:xfrm>
          <a:off x="4813300" y="550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115782</xdr:rowOff>
    </xdr:from>
    <xdr:to>
      <xdr:col>3</xdr:col>
      <xdr:colOff>511175</xdr:colOff>
      <xdr:row>29</xdr:row>
      <xdr:rowOff>45932</xdr:rowOff>
    </xdr:to>
    <xdr:sp macro="" textlink="">
      <xdr:nvSpPr>
        <xdr:cNvPr id="86" name="円/楕円 85"/>
        <xdr:cNvSpPr/>
      </xdr:nvSpPr>
      <xdr:spPr>
        <a:xfrm>
          <a:off x="4000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119803</xdr:rowOff>
    </xdr:from>
    <xdr:to>
      <xdr:col>3</xdr:col>
      <xdr:colOff>1171575</xdr:colOff>
      <xdr:row>28</xdr:row>
      <xdr:rowOff>166582</xdr:rowOff>
    </xdr:to>
    <xdr:cxnSp macro="">
      <xdr:nvCxnSpPr>
        <xdr:cNvPr id="87" name="直線コネクタ 86"/>
        <xdr:cNvCxnSpPr/>
      </xdr:nvCxnSpPr>
      <xdr:spPr>
        <a:xfrm flipV="1">
          <a:off x="4051300" y="5701453"/>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134214</xdr:rowOff>
    </xdr:from>
    <xdr:ext cx="405111" cy="259045"/>
    <xdr:sp macro="" textlink="">
      <xdr:nvSpPr>
        <xdr:cNvPr id="88" name="n_1aveValue有形固定資産減価償却率"/>
        <xdr:cNvSpPr txBox="1"/>
      </xdr:nvSpPr>
      <xdr:spPr>
        <a:xfrm>
          <a:off x="3836043"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62459</xdr:rowOff>
    </xdr:from>
    <xdr:ext cx="405111" cy="259045"/>
    <xdr:sp macro="" textlink="">
      <xdr:nvSpPr>
        <xdr:cNvPr id="89" name="n_1mainValue有形固定資産減価償却率"/>
        <xdr:cNvSpPr txBox="1"/>
      </xdr:nvSpPr>
      <xdr:spPr>
        <a:xfrm>
          <a:off x="3836043"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90,156
88,422
472.33
38,726,062
36,620,178
1,914,364
23,723,597
32,190,097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118745</xdr:rowOff>
    </xdr:from>
    <xdr:to>
      <xdr:col>6</xdr:col>
      <xdr:colOff>561975</xdr:colOff>
      <xdr:row>34</xdr:row>
      <xdr:rowOff>48895</xdr:rowOff>
    </xdr:to>
    <xdr:sp macro="" textlink="">
      <xdr:nvSpPr>
        <xdr:cNvPr id="70" name="円/楕円 69"/>
        <xdr:cNvSpPr/>
      </xdr:nvSpPr>
      <xdr:spPr>
        <a:xfrm>
          <a:off x="45847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71772</xdr:rowOff>
    </xdr:from>
    <xdr:ext cx="405111" cy="259045"/>
    <xdr:sp macro="" textlink="">
      <xdr:nvSpPr>
        <xdr:cNvPr id="71" name="【道路】&#10;有形固定資産減価償却率該当値テキスト"/>
        <xdr:cNvSpPr txBox="1"/>
      </xdr:nvSpPr>
      <xdr:spPr>
        <a:xfrm>
          <a:off x="4724400" y="5729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107315</xdr:rowOff>
    </xdr:from>
    <xdr:to>
      <xdr:col>5</xdr:col>
      <xdr:colOff>409575</xdr:colOff>
      <xdr:row>34</xdr:row>
      <xdr:rowOff>37465</xdr:rowOff>
    </xdr:to>
    <xdr:sp macro="" textlink="">
      <xdr:nvSpPr>
        <xdr:cNvPr id="72" name="円/楕円 71"/>
        <xdr:cNvSpPr/>
      </xdr:nvSpPr>
      <xdr:spPr>
        <a:xfrm>
          <a:off x="37465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158115</xdr:rowOff>
    </xdr:from>
    <xdr:to>
      <xdr:col>6</xdr:col>
      <xdr:colOff>511175</xdr:colOff>
      <xdr:row>33</xdr:row>
      <xdr:rowOff>169545</xdr:rowOff>
    </xdr:to>
    <xdr:cxnSp macro="">
      <xdr:nvCxnSpPr>
        <xdr:cNvPr id="73" name="直線コネクタ 72"/>
        <xdr:cNvCxnSpPr/>
      </xdr:nvCxnSpPr>
      <xdr:spPr>
        <a:xfrm>
          <a:off x="3797300" y="581596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121937</xdr:rowOff>
    </xdr:from>
    <xdr:ext cx="405111" cy="259045"/>
    <xdr:sp macro="" textlink="">
      <xdr:nvSpPr>
        <xdr:cNvPr id="74" name="n_1aveValue【道路】&#10;有形固定資産減価償却率"/>
        <xdr:cNvSpPr txBox="1"/>
      </xdr:nvSpPr>
      <xdr:spPr>
        <a:xfrm>
          <a:off x="3582043"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53992</xdr:rowOff>
    </xdr:from>
    <xdr:ext cx="405111" cy="259045"/>
    <xdr:sp macro="" textlink="">
      <xdr:nvSpPr>
        <xdr:cNvPr id="75" name="n_1mainValue【道路】&#10;有形固定資産減価償却率"/>
        <xdr:cNvSpPr txBox="1"/>
      </xdr:nvSpPr>
      <xdr:spPr>
        <a:xfrm>
          <a:off x="3582043"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9" name="直線コネクタ 98"/>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100"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101" name="直線コネクタ 100"/>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102"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3" name="直線コネクタ 102"/>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4"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5" name="フローチャート : 判断 104"/>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6" name="フローチャート : 判断 105"/>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29210</xdr:rowOff>
    </xdr:from>
    <xdr:to>
      <xdr:col>15</xdr:col>
      <xdr:colOff>231775</xdr:colOff>
      <xdr:row>38</xdr:row>
      <xdr:rowOff>130810</xdr:rowOff>
    </xdr:to>
    <xdr:sp macro="" textlink="">
      <xdr:nvSpPr>
        <xdr:cNvPr id="112" name="円/楕円 111"/>
        <xdr:cNvSpPr/>
      </xdr:nvSpPr>
      <xdr:spPr>
        <a:xfrm>
          <a:off x="10426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52087</xdr:rowOff>
    </xdr:from>
    <xdr:ext cx="534377" cy="259045"/>
    <xdr:sp macro="" textlink="">
      <xdr:nvSpPr>
        <xdr:cNvPr id="113" name="【道路】&#10;一人当たり延長該当値テキスト"/>
        <xdr:cNvSpPr txBox="1"/>
      </xdr:nvSpPr>
      <xdr:spPr>
        <a:xfrm>
          <a:off x="10566400" y="63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16.900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34811</xdr:rowOff>
    </xdr:from>
    <xdr:to>
      <xdr:col>14</xdr:col>
      <xdr:colOff>79375</xdr:colOff>
      <xdr:row>38</xdr:row>
      <xdr:rowOff>136411</xdr:rowOff>
    </xdr:to>
    <xdr:sp macro="" textlink="">
      <xdr:nvSpPr>
        <xdr:cNvPr id="114" name="円/楕円 113"/>
        <xdr:cNvSpPr/>
      </xdr:nvSpPr>
      <xdr:spPr>
        <a:xfrm>
          <a:off x="9588500" y="65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80010</xdr:rowOff>
    </xdr:from>
    <xdr:to>
      <xdr:col>15</xdr:col>
      <xdr:colOff>180975</xdr:colOff>
      <xdr:row>38</xdr:row>
      <xdr:rowOff>85611</xdr:rowOff>
    </xdr:to>
    <xdr:cxnSp macro="">
      <xdr:nvCxnSpPr>
        <xdr:cNvPr id="115" name="直線コネクタ 114"/>
        <xdr:cNvCxnSpPr/>
      </xdr:nvCxnSpPr>
      <xdr:spPr>
        <a:xfrm flipV="1">
          <a:off x="9639300" y="6595110"/>
          <a:ext cx="8382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39</xdr:row>
      <xdr:rowOff>86847</xdr:rowOff>
    </xdr:from>
    <xdr:ext cx="534377" cy="259045"/>
    <xdr:sp macro="" textlink="">
      <xdr:nvSpPr>
        <xdr:cNvPr id="116" name="n_1aveValue【道路】&#10;一人当たり延長"/>
        <xdr:cNvSpPr txBox="1"/>
      </xdr:nvSpPr>
      <xdr:spPr>
        <a:xfrm>
          <a:off x="9359410" y="67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152938</xdr:rowOff>
    </xdr:from>
    <xdr:ext cx="534377" cy="259045"/>
    <xdr:sp macro="" textlink="">
      <xdr:nvSpPr>
        <xdr:cNvPr id="117" name="n_1mainValue【道路】&#10;一人当たり延長"/>
        <xdr:cNvSpPr txBox="1"/>
      </xdr:nvSpPr>
      <xdr:spPr>
        <a:xfrm>
          <a:off x="9359410" y="632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42" name="直線コネクタ 141"/>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43"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44" name="直線コネクタ 143"/>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5"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6" name="直線コネクタ 145"/>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109237</xdr:rowOff>
    </xdr:from>
    <xdr:ext cx="405111" cy="259045"/>
    <xdr:sp macro="" textlink="">
      <xdr:nvSpPr>
        <xdr:cNvPr id="147" name="【橋りょう・トンネル】&#10;有形固定資産減価償却率平均値テキスト"/>
        <xdr:cNvSpPr txBox="1"/>
      </xdr:nvSpPr>
      <xdr:spPr>
        <a:xfrm>
          <a:off x="47244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8" name="フローチャート : 判断 14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9" name="フローチャート : 判断 148"/>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8255</xdr:rowOff>
    </xdr:from>
    <xdr:to>
      <xdr:col>6</xdr:col>
      <xdr:colOff>561975</xdr:colOff>
      <xdr:row>61</xdr:row>
      <xdr:rowOff>109855</xdr:rowOff>
    </xdr:to>
    <xdr:sp macro="" textlink="">
      <xdr:nvSpPr>
        <xdr:cNvPr id="155" name="円/楕円 154"/>
        <xdr:cNvSpPr/>
      </xdr:nvSpPr>
      <xdr:spPr>
        <a:xfrm>
          <a:off x="45847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158132</xdr:rowOff>
    </xdr:from>
    <xdr:ext cx="405111" cy="259045"/>
    <xdr:sp macro="" textlink="">
      <xdr:nvSpPr>
        <xdr:cNvPr id="156" name="【橋りょう・トンネル】&#10;有形固定資産減価償却率該当値テキスト"/>
        <xdr:cNvSpPr txBox="1"/>
      </xdr:nvSpPr>
      <xdr:spPr>
        <a:xfrm>
          <a:off x="4724400"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38735</xdr:rowOff>
    </xdr:from>
    <xdr:to>
      <xdr:col>5</xdr:col>
      <xdr:colOff>409575</xdr:colOff>
      <xdr:row>61</xdr:row>
      <xdr:rowOff>140335</xdr:rowOff>
    </xdr:to>
    <xdr:sp macro="" textlink="">
      <xdr:nvSpPr>
        <xdr:cNvPr id="157" name="円/楕円 156"/>
        <xdr:cNvSpPr/>
      </xdr:nvSpPr>
      <xdr:spPr>
        <a:xfrm>
          <a:off x="3746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59055</xdr:rowOff>
    </xdr:from>
    <xdr:to>
      <xdr:col>6</xdr:col>
      <xdr:colOff>511175</xdr:colOff>
      <xdr:row>61</xdr:row>
      <xdr:rowOff>89535</xdr:rowOff>
    </xdr:to>
    <xdr:cxnSp macro="">
      <xdr:nvCxnSpPr>
        <xdr:cNvPr id="158" name="直線コネクタ 157"/>
        <xdr:cNvCxnSpPr/>
      </xdr:nvCxnSpPr>
      <xdr:spPr>
        <a:xfrm flipV="1">
          <a:off x="3797300" y="1051750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4462</xdr:rowOff>
    </xdr:from>
    <xdr:ext cx="405111" cy="259045"/>
    <xdr:sp macro="" textlink="">
      <xdr:nvSpPr>
        <xdr:cNvPr id="159" name="n_1aveValue【橋りょう・トンネル】&#10;有形固定資産減価償却率"/>
        <xdr:cNvSpPr txBox="1"/>
      </xdr:nvSpPr>
      <xdr:spPr>
        <a:xfrm>
          <a:off x="3582043"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131462</xdr:rowOff>
    </xdr:from>
    <xdr:ext cx="405111" cy="259045"/>
    <xdr:sp macro="" textlink="">
      <xdr:nvSpPr>
        <xdr:cNvPr id="160" name="n_1mainValue【橋りょう・トンネル】&#10;有形固定資産減価償却率"/>
        <xdr:cNvSpPr txBox="1"/>
      </xdr:nvSpPr>
      <xdr:spPr>
        <a:xfrm>
          <a:off x="3582043"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4" name="テキスト ボックス 17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6" name="テキスト ボックス 17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8" name="テキスト ボックス 17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82" name="直線コネクタ 181"/>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83"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84" name="直線コネクタ 183"/>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85"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86" name="直線コネクタ 185"/>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87"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88" name="フローチャート : 判断 187"/>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9" name="フローチャート : 判断 188"/>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15851</xdr:rowOff>
    </xdr:from>
    <xdr:to>
      <xdr:col>15</xdr:col>
      <xdr:colOff>231775</xdr:colOff>
      <xdr:row>59</xdr:row>
      <xdr:rowOff>117451</xdr:rowOff>
    </xdr:to>
    <xdr:sp macro="" textlink="">
      <xdr:nvSpPr>
        <xdr:cNvPr id="195" name="円/楕円 194"/>
        <xdr:cNvSpPr/>
      </xdr:nvSpPr>
      <xdr:spPr>
        <a:xfrm>
          <a:off x="10426700" y="101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38728</xdr:rowOff>
    </xdr:from>
    <xdr:ext cx="599010" cy="259045"/>
    <xdr:sp macro="" textlink="">
      <xdr:nvSpPr>
        <xdr:cNvPr id="196" name="【橋りょう・トンネル】&#10;一人当たり有形固定資産（償却資産）額該当値テキスト"/>
        <xdr:cNvSpPr txBox="1"/>
      </xdr:nvSpPr>
      <xdr:spPr>
        <a:xfrm>
          <a:off x="10566400" y="998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345,844</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21863</xdr:rowOff>
    </xdr:from>
    <xdr:to>
      <xdr:col>14</xdr:col>
      <xdr:colOff>79375</xdr:colOff>
      <xdr:row>59</xdr:row>
      <xdr:rowOff>123463</xdr:rowOff>
    </xdr:to>
    <xdr:sp macro="" textlink="">
      <xdr:nvSpPr>
        <xdr:cNvPr id="197" name="円/楕円 196"/>
        <xdr:cNvSpPr/>
      </xdr:nvSpPr>
      <xdr:spPr>
        <a:xfrm>
          <a:off x="9588500" y="1013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66651</xdr:rowOff>
    </xdr:from>
    <xdr:to>
      <xdr:col>15</xdr:col>
      <xdr:colOff>180975</xdr:colOff>
      <xdr:row>59</xdr:row>
      <xdr:rowOff>72663</xdr:rowOff>
    </xdr:to>
    <xdr:cxnSp macro="">
      <xdr:nvCxnSpPr>
        <xdr:cNvPr id="198" name="直線コネクタ 197"/>
        <xdr:cNvCxnSpPr/>
      </xdr:nvCxnSpPr>
      <xdr:spPr>
        <a:xfrm flipV="1">
          <a:off x="9639300" y="10182201"/>
          <a:ext cx="8382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136355</xdr:rowOff>
    </xdr:from>
    <xdr:ext cx="599010" cy="259045"/>
    <xdr:sp macro="" textlink="">
      <xdr:nvSpPr>
        <xdr:cNvPr id="199" name="n_1aveValue【橋りょう・トンネル】&#10;一人当たり有形固定資産（償却資産）額"/>
        <xdr:cNvSpPr txBox="1"/>
      </xdr:nvSpPr>
      <xdr:spPr>
        <a:xfrm>
          <a:off x="9327094"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57</xdr:row>
      <xdr:rowOff>139990</xdr:rowOff>
    </xdr:from>
    <xdr:ext cx="599010" cy="259045"/>
    <xdr:sp macro="" textlink="">
      <xdr:nvSpPr>
        <xdr:cNvPr id="200" name="n_1mainValue【橋りょう・トンネル】&#10;一人当たり有形固定資産（償却資産）額"/>
        <xdr:cNvSpPr txBox="1"/>
      </xdr:nvSpPr>
      <xdr:spPr>
        <a:xfrm>
          <a:off x="9327094" y="991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343,214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2" name="テキスト ボックス 211"/>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0" name="テキスト ボックス 21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24" name="直線コネクタ 223"/>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25"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26" name="直線コネクタ 225"/>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27"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28" name="直線コネクタ 227"/>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29"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30" name="フローチャート : 判断 229"/>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31" name="フローチャート : 判断 230"/>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25400</xdr:rowOff>
    </xdr:from>
    <xdr:to>
      <xdr:col>6</xdr:col>
      <xdr:colOff>561975</xdr:colOff>
      <xdr:row>79</xdr:row>
      <xdr:rowOff>127000</xdr:rowOff>
    </xdr:to>
    <xdr:sp macro="" textlink="">
      <xdr:nvSpPr>
        <xdr:cNvPr id="237" name="円/楕円 236"/>
        <xdr:cNvSpPr/>
      </xdr:nvSpPr>
      <xdr:spPr>
        <a:xfrm>
          <a:off x="45847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48277</xdr:rowOff>
    </xdr:from>
    <xdr:ext cx="405111" cy="259045"/>
    <xdr:sp macro="" textlink="">
      <xdr:nvSpPr>
        <xdr:cNvPr id="238" name="【公営住宅】&#10;有形固定資産減価償却率該当値テキスト"/>
        <xdr:cNvSpPr txBox="1"/>
      </xdr:nvSpPr>
      <xdr:spPr>
        <a:xfrm>
          <a:off x="4724400"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63500</xdr:rowOff>
    </xdr:from>
    <xdr:to>
      <xdr:col>5</xdr:col>
      <xdr:colOff>409575</xdr:colOff>
      <xdr:row>79</xdr:row>
      <xdr:rowOff>165100</xdr:rowOff>
    </xdr:to>
    <xdr:sp macro="" textlink="">
      <xdr:nvSpPr>
        <xdr:cNvPr id="239" name="円/楕円 238"/>
        <xdr:cNvSpPr/>
      </xdr:nvSpPr>
      <xdr:spPr>
        <a:xfrm>
          <a:off x="3746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76200</xdr:rowOff>
    </xdr:from>
    <xdr:to>
      <xdr:col>6</xdr:col>
      <xdr:colOff>511175</xdr:colOff>
      <xdr:row>79</xdr:row>
      <xdr:rowOff>114300</xdr:rowOff>
    </xdr:to>
    <xdr:cxnSp macro="">
      <xdr:nvCxnSpPr>
        <xdr:cNvPr id="240" name="直線コネクタ 239"/>
        <xdr:cNvCxnSpPr/>
      </xdr:nvCxnSpPr>
      <xdr:spPr>
        <a:xfrm flipV="1">
          <a:off x="3797300" y="13620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40022</xdr:rowOff>
    </xdr:from>
    <xdr:ext cx="405111" cy="259045"/>
    <xdr:sp macro="" textlink="">
      <xdr:nvSpPr>
        <xdr:cNvPr id="241" name="n_1aveValue【公営住宅】&#10;有形固定資産減価償却率"/>
        <xdr:cNvSpPr txBox="1"/>
      </xdr:nvSpPr>
      <xdr:spPr>
        <a:xfrm>
          <a:off x="3582043" y="1375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10177</xdr:rowOff>
    </xdr:from>
    <xdr:ext cx="405111" cy="259045"/>
    <xdr:sp macro="" textlink="">
      <xdr:nvSpPr>
        <xdr:cNvPr id="242" name="n_1mainValue【公営住宅】&#10;有形固定資産減価償却率"/>
        <xdr:cNvSpPr txBox="1"/>
      </xdr:nvSpPr>
      <xdr:spPr>
        <a:xfrm>
          <a:off x="3582043"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3" name="直線コネクタ 25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4" name="テキスト ボックス 25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5" name="直線コネクタ 25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6" name="テキスト ボックス 25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7" name="直線コネクタ 25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8" name="テキスト ボックス 25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9" name="直線コネクタ 25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0" name="テキスト ボックス 25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64" name="直線コネクタ 263"/>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65"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66" name="直線コネクタ 265"/>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67"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68" name="直線コネクタ 267"/>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69"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70" name="フローチャート : 判断 269"/>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71" name="フローチャート : 判断 270"/>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77" name="円/楕円 276"/>
        <xdr:cNvSpPr/>
      </xdr:nvSpPr>
      <xdr:spPr>
        <a:xfrm>
          <a:off x="10426700" y="1429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82872</xdr:rowOff>
    </xdr:from>
    <xdr:ext cx="469744" cy="259045"/>
    <xdr:sp macro="" textlink="">
      <xdr:nvSpPr>
        <xdr:cNvPr id="278" name="【公営住宅】&#10;一人当たり面積該当値テキスト"/>
        <xdr:cNvSpPr txBox="1"/>
      </xdr:nvSpPr>
      <xdr:spPr>
        <a:xfrm>
          <a:off x="10566400" y="1414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0.483</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63652</xdr:rowOff>
    </xdr:from>
    <xdr:to>
      <xdr:col>14</xdr:col>
      <xdr:colOff>79375</xdr:colOff>
      <xdr:row>83</xdr:row>
      <xdr:rowOff>165252</xdr:rowOff>
    </xdr:to>
    <xdr:sp macro="" textlink="">
      <xdr:nvSpPr>
        <xdr:cNvPr id="279" name="円/楕円 278"/>
        <xdr:cNvSpPr/>
      </xdr:nvSpPr>
      <xdr:spPr>
        <a:xfrm>
          <a:off x="9588500" y="142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110795</xdr:rowOff>
    </xdr:from>
    <xdr:to>
      <xdr:col>15</xdr:col>
      <xdr:colOff>180975</xdr:colOff>
      <xdr:row>83</xdr:row>
      <xdr:rowOff>114452</xdr:rowOff>
    </xdr:to>
    <xdr:cxnSp macro="">
      <xdr:nvCxnSpPr>
        <xdr:cNvPr id="280" name="直線コネクタ 279"/>
        <xdr:cNvCxnSpPr/>
      </xdr:nvCxnSpPr>
      <xdr:spPr>
        <a:xfrm flipV="1">
          <a:off x="9639300" y="14341145"/>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139716</xdr:rowOff>
    </xdr:from>
    <xdr:ext cx="469744" cy="259045"/>
    <xdr:sp macro="" textlink="">
      <xdr:nvSpPr>
        <xdr:cNvPr id="281"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156379</xdr:rowOff>
    </xdr:from>
    <xdr:ext cx="469744" cy="259045"/>
    <xdr:sp macro="" textlink="">
      <xdr:nvSpPr>
        <xdr:cNvPr id="282" name="n_1mainValue【公営住宅】&#10;一人当たり面積"/>
        <xdr:cNvSpPr txBox="1"/>
      </xdr:nvSpPr>
      <xdr:spPr>
        <a:xfrm>
          <a:off x="9391727" y="1438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0" name="直線コネクタ 30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1" name="テキスト ボックス 31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2" name="直線コネクタ 31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3" name="テキスト ボックス 31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4" name="直線コネクタ 31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5" name="テキスト ボックス 31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6" name="直線コネクタ 31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7" name="テキスト ボックス 31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21" name="直線コネクタ 320"/>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22"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23" name="直線コネクタ 322"/>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24"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25" name="直線コネクタ 324"/>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26"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27" name="フローチャート : 判断 326"/>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28" name="フローチャート : 判断 327"/>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36830</xdr:rowOff>
    </xdr:from>
    <xdr:to>
      <xdr:col>23</xdr:col>
      <xdr:colOff>568325</xdr:colOff>
      <xdr:row>36</xdr:row>
      <xdr:rowOff>138430</xdr:rowOff>
    </xdr:to>
    <xdr:sp macro="" textlink="">
      <xdr:nvSpPr>
        <xdr:cNvPr id="334" name="円/楕円 333"/>
        <xdr:cNvSpPr/>
      </xdr:nvSpPr>
      <xdr:spPr>
        <a:xfrm>
          <a:off x="16268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59707</xdr:rowOff>
    </xdr:from>
    <xdr:ext cx="405111" cy="259045"/>
    <xdr:sp macro="" textlink="">
      <xdr:nvSpPr>
        <xdr:cNvPr id="335" name="【認定こども園・幼稚園・保育所】&#10;有形固定資産減価償却率該当値テキスト"/>
        <xdr:cNvSpPr txBox="1"/>
      </xdr:nvSpPr>
      <xdr:spPr>
        <a:xfrm>
          <a:off x="164084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130556</xdr:rowOff>
    </xdr:from>
    <xdr:to>
      <xdr:col>22</xdr:col>
      <xdr:colOff>415925</xdr:colOff>
      <xdr:row>36</xdr:row>
      <xdr:rowOff>60706</xdr:rowOff>
    </xdr:to>
    <xdr:sp macro="" textlink="">
      <xdr:nvSpPr>
        <xdr:cNvPr id="336" name="円/楕円 335"/>
        <xdr:cNvSpPr/>
      </xdr:nvSpPr>
      <xdr:spPr>
        <a:xfrm>
          <a:off x="15430500" y="61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9906</xdr:rowOff>
    </xdr:from>
    <xdr:to>
      <xdr:col>23</xdr:col>
      <xdr:colOff>517525</xdr:colOff>
      <xdr:row>36</xdr:row>
      <xdr:rowOff>87630</xdr:rowOff>
    </xdr:to>
    <xdr:cxnSp macro="">
      <xdr:nvCxnSpPr>
        <xdr:cNvPr id="337" name="直線コネクタ 336"/>
        <xdr:cNvCxnSpPr/>
      </xdr:nvCxnSpPr>
      <xdr:spPr>
        <a:xfrm>
          <a:off x="15481300" y="618210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145559</xdr:rowOff>
    </xdr:from>
    <xdr:ext cx="405111" cy="259045"/>
    <xdr:sp macro="" textlink="">
      <xdr:nvSpPr>
        <xdr:cNvPr id="338" name="n_1aveValue【認定こども園・幼稚園・保育所】&#10;有形固定資産減価償却率"/>
        <xdr:cNvSpPr txBox="1"/>
      </xdr:nvSpPr>
      <xdr:spPr>
        <a:xfrm>
          <a:off x="15266043"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77233</xdr:rowOff>
    </xdr:from>
    <xdr:ext cx="405111" cy="259045"/>
    <xdr:sp macro="" textlink="">
      <xdr:nvSpPr>
        <xdr:cNvPr id="339" name="n_1mainValue【認定こども園・幼稚園・保育所】&#10;有形固定資産減価償却率"/>
        <xdr:cNvSpPr txBox="1"/>
      </xdr:nvSpPr>
      <xdr:spPr>
        <a:xfrm>
          <a:off x="15266043" y="590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0" name="直線コネクタ 3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1" name="テキスト ボックス 35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2" name="直線コネクタ 3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3" name="テキスト ボックス 35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4" name="直線コネクタ 3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5" name="テキスト ボックス 35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6" name="直線コネクタ 3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7" name="テキスト ボックス 35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8" name="直線コネクタ 3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9" name="テキスト ボックス 35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63" name="直線コネクタ 362"/>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64"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65" name="直線コネクタ 364"/>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66"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67" name="直線コネクタ 366"/>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78757</xdr:rowOff>
    </xdr:from>
    <xdr:ext cx="469744" cy="259045"/>
    <xdr:sp macro="" textlink="">
      <xdr:nvSpPr>
        <xdr:cNvPr id="368" name="【認定こども園・幼稚園・保育所】&#10;一人当たり面積平均値テキスト"/>
        <xdr:cNvSpPr txBox="1"/>
      </xdr:nvSpPr>
      <xdr:spPr>
        <a:xfrm>
          <a:off x="222504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69" name="フローチャート : 判断 36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70" name="フローチャート : 判断 369"/>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71120</xdr:rowOff>
    </xdr:from>
    <xdr:to>
      <xdr:col>32</xdr:col>
      <xdr:colOff>238125</xdr:colOff>
      <xdr:row>40</xdr:row>
      <xdr:rowOff>1270</xdr:rowOff>
    </xdr:to>
    <xdr:sp macro="" textlink="">
      <xdr:nvSpPr>
        <xdr:cNvPr id="376" name="円/楕円 375"/>
        <xdr:cNvSpPr/>
      </xdr:nvSpPr>
      <xdr:spPr>
        <a:xfrm>
          <a:off x="22110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49547</xdr:rowOff>
    </xdr:from>
    <xdr:ext cx="469744" cy="259045"/>
    <xdr:sp macro="" textlink="">
      <xdr:nvSpPr>
        <xdr:cNvPr id="377" name="【認定こども園・幼稚園・保育所】&#10;一人当たり面積該当値テキスト"/>
        <xdr:cNvSpPr txBox="1"/>
      </xdr:nvSpPr>
      <xdr:spPr>
        <a:xfrm>
          <a:off x="22250400" y="673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71120</xdr:rowOff>
    </xdr:from>
    <xdr:to>
      <xdr:col>31</xdr:col>
      <xdr:colOff>85725</xdr:colOff>
      <xdr:row>40</xdr:row>
      <xdr:rowOff>1270</xdr:rowOff>
    </xdr:to>
    <xdr:sp macro="" textlink="">
      <xdr:nvSpPr>
        <xdr:cNvPr id="378" name="円/楕円 377"/>
        <xdr:cNvSpPr/>
      </xdr:nvSpPr>
      <xdr:spPr>
        <a:xfrm>
          <a:off x="21272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121920</xdr:rowOff>
    </xdr:from>
    <xdr:to>
      <xdr:col>32</xdr:col>
      <xdr:colOff>187325</xdr:colOff>
      <xdr:row>39</xdr:row>
      <xdr:rowOff>121920</xdr:rowOff>
    </xdr:to>
    <xdr:cxnSp macro="">
      <xdr:nvCxnSpPr>
        <xdr:cNvPr id="379" name="直線コネクタ 378"/>
        <xdr:cNvCxnSpPr/>
      </xdr:nvCxnSpPr>
      <xdr:spPr>
        <a:xfrm>
          <a:off x="21323300" y="6808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71137</xdr:rowOff>
    </xdr:from>
    <xdr:ext cx="469744" cy="259045"/>
    <xdr:sp macro="" textlink="">
      <xdr:nvSpPr>
        <xdr:cNvPr id="380" name="n_1ave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163847</xdr:rowOff>
    </xdr:from>
    <xdr:ext cx="469744" cy="259045"/>
    <xdr:sp macro="" textlink="">
      <xdr:nvSpPr>
        <xdr:cNvPr id="381" name="n_1mainValue【認定こども園・幼稚園・保育所】&#10;一人当たり面積"/>
        <xdr:cNvSpPr txBox="1"/>
      </xdr:nvSpPr>
      <xdr:spPr>
        <a:xfrm>
          <a:off x="210757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2" name="テキスト ボックス 3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2" name="テキスト ボックス 4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4" name="テキスト ボックス 4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406" name="直線コネクタ 405"/>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407"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08" name="直線コネクタ 407"/>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409"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410" name="直線コネクタ 409"/>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411"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12" name="フローチャート : 判断 411"/>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413" name="フローチャート : 判断 412"/>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166370</xdr:rowOff>
    </xdr:from>
    <xdr:to>
      <xdr:col>23</xdr:col>
      <xdr:colOff>568325</xdr:colOff>
      <xdr:row>59</xdr:row>
      <xdr:rowOff>96520</xdr:rowOff>
    </xdr:to>
    <xdr:sp macro="" textlink="">
      <xdr:nvSpPr>
        <xdr:cNvPr id="419" name="円/楕円 418"/>
        <xdr:cNvSpPr/>
      </xdr:nvSpPr>
      <xdr:spPr>
        <a:xfrm>
          <a:off x="16268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17797</xdr:rowOff>
    </xdr:from>
    <xdr:ext cx="405111" cy="259045"/>
    <xdr:sp macro="" textlink="">
      <xdr:nvSpPr>
        <xdr:cNvPr id="420" name="【学校施設】&#10;有形固定資産減価償却率該当値テキスト"/>
        <xdr:cNvSpPr txBox="1"/>
      </xdr:nvSpPr>
      <xdr:spPr>
        <a:xfrm>
          <a:off x="164084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55880</xdr:rowOff>
    </xdr:from>
    <xdr:to>
      <xdr:col>22</xdr:col>
      <xdr:colOff>415925</xdr:colOff>
      <xdr:row>59</xdr:row>
      <xdr:rowOff>157480</xdr:rowOff>
    </xdr:to>
    <xdr:sp macro="" textlink="">
      <xdr:nvSpPr>
        <xdr:cNvPr id="421" name="円/楕円 420"/>
        <xdr:cNvSpPr/>
      </xdr:nvSpPr>
      <xdr:spPr>
        <a:xfrm>
          <a:off x="15430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45720</xdr:rowOff>
    </xdr:from>
    <xdr:to>
      <xdr:col>23</xdr:col>
      <xdr:colOff>517525</xdr:colOff>
      <xdr:row>59</xdr:row>
      <xdr:rowOff>106680</xdr:rowOff>
    </xdr:to>
    <xdr:cxnSp macro="">
      <xdr:nvCxnSpPr>
        <xdr:cNvPr id="422" name="直線コネクタ 421"/>
        <xdr:cNvCxnSpPr/>
      </xdr:nvCxnSpPr>
      <xdr:spPr>
        <a:xfrm flipV="1">
          <a:off x="15481300" y="101612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53357</xdr:rowOff>
    </xdr:from>
    <xdr:ext cx="405111" cy="259045"/>
    <xdr:sp macro="" textlink="">
      <xdr:nvSpPr>
        <xdr:cNvPr id="423" name="n_1aveValue【学校施設】&#10;有形固定資産減価償却率"/>
        <xdr:cNvSpPr txBox="1"/>
      </xdr:nvSpPr>
      <xdr:spPr>
        <a:xfrm>
          <a:off x="15266043"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2557</xdr:rowOff>
    </xdr:from>
    <xdr:ext cx="405111" cy="259045"/>
    <xdr:sp macro="" textlink="">
      <xdr:nvSpPr>
        <xdr:cNvPr id="424" name="n_1mainValue【学校施設】&#10;有形固定資産減価償却率"/>
        <xdr:cNvSpPr txBox="1"/>
      </xdr:nvSpPr>
      <xdr:spPr>
        <a:xfrm>
          <a:off x="15266043"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6" name="直線コネクタ 4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7" name="テキスト ボックス 4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8" name="直線コネクタ 4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9" name="テキスト ボックス 4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0" name="直線コネクタ 4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1" name="テキスト ボックス 4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2" name="直線コネクタ 4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3" name="テキスト ボックス 4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4" name="直線コネクタ 4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5" name="テキスト ボックス 4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49" name="直線コネクタ 448"/>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50"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51" name="直線コネクタ 450"/>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52"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53" name="直線コネクタ 452"/>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54"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55" name="フローチャート : 判断 454"/>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56" name="フローチャート : 判断 455"/>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167132</xdr:rowOff>
    </xdr:from>
    <xdr:to>
      <xdr:col>32</xdr:col>
      <xdr:colOff>238125</xdr:colOff>
      <xdr:row>58</xdr:row>
      <xdr:rowOff>97282</xdr:rowOff>
    </xdr:to>
    <xdr:sp macro="" textlink="">
      <xdr:nvSpPr>
        <xdr:cNvPr id="462" name="円/楕円 461"/>
        <xdr:cNvSpPr/>
      </xdr:nvSpPr>
      <xdr:spPr>
        <a:xfrm>
          <a:off x="22110700" y="99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18559</xdr:rowOff>
    </xdr:from>
    <xdr:ext cx="469744" cy="259045"/>
    <xdr:sp macro="" textlink="">
      <xdr:nvSpPr>
        <xdr:cNvPr id="463" name="【学校施設】&#10;一人当たり面積該当値テキスト"/>
        <xdr:cNvSpPr txBox="1"/>
      </xdr:nvSpPr>
      <xdr:spPr>
        <a:xfrm>
          <a:off x="22250400" y="979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7112</xdr:rowOff>
    </xdr:from>
    <xdr:to>
      <xdr:col>31</xdr:col>
      <xdr:colOff>85725</xdr:colOff>
      <xdr:row>58</xdr:row>
      <xdr:rowOff>108712</xdr:rowOff>
    </xdr:to>
    <xdr:sp macro="" textlink="">
      <xdr:nvSpPr>
        <xdr:cNvPr id="464" name="円/楕円 463"/>
        <xdr:cNvSpPr/>
      </xdr:nvSpPr>
      <xdr:spPr>
        <a:xfrm>
          <a:off x="21272500" y="99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46482</xdr:rowOff>
    </xdr:from>
    <xdr:to>
      <xdr:col>32</xdr:col>
      <xdr:colOff>187325</xdr:colOff>
      <xdr:row>58</xdr:row>
      <xdr:rowOff>57912</xdr:rowOff>
    </xdr:to>
    <xdr:cxnSp macro="">
      <xdr:nvCxnSpPr>
        <xdr:cNvPr id="465" name="直線コネクタ 464"/>
        <xdr:cNvCxnSpPr/>
      </xdr:nvCxnSpPr>
      <xdr:spPr>
        <a:xfrm flipV="1">
          <a:off x="21323300" y="999058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114317</xdr:rowOff>
    </xdr:from>
    <xdr:ext cx="469744" cy="259045"/>
    <xdr:sp macro="" textlink="">
      <xdr:nvSpPr>
        <xdr:cNvPr id="466" name="n_1aveValue【学校施設】&#10;一人当たり面積"/>
        <xdr:cNvSpPr txBox="1"/>
      </xdr:nvSpPr>
      <xdr:spPr>
        <a:xfrm>
          <a:off x="210757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125239</xdr:rowOff>
    </xdr:from>
    <xdr:ext cx="469744" cy="259045"/>
    <xdr:sp macro="" textlink="">
      <xdr:nvSpPr>
        <xdr:cNvPr id="467" name="n_1mainValue【学校施設】&#10;一人当たり面積"/>
        <xdr:cNvSpPr txBox="1"/>
      </xdr:nvSpPr>
      <xdr:spPr>
        <a:xfrm>
          <a:off x="21075727" y="972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8" name="テキスト ボックス 4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9" name="直線コネクタ 4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0" name="テキスト ボックス 4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1" name="直線コネクタ 4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2" name="テキスト ボックス 4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3" name="直線コネクタ 4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4" name="テキスト ボックス 4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5" name="直線コネクタ 4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6" name="テキスト ボックス 4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7" name="直線コネクタ 4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8" name="テキスト ボックス 4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92" name="直線コネクタ 49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9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94" name="直線コネクタ 49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9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96" name="直線コネクタ 49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52088</xdr:rowOff>
    </xdr:from>
    <xdr:ext cx="405111" cy="259045"/>
    <xdr:sp macro="" textlink="">
      <xdr:nvSpPr>
        <xdr:cNvPr id="497" name="【児童館】&#10;有形固定資産減価償却率平均値テキスト"/>
        <xdr:cNvSpPr txBox="1"/>
      </xdr:nvSpPr>
      <xdr:spPr>
        <a:xfrm>
          <a:off x="16408400" y="13939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98" name="フローチャート : 判断 49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99" name="フローチャート : 判断 498"/>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31114</xdr:rowOff>
    </xdr:from>
    <xdr:to>
      <xdr:col>23</xdr:col>
      <xdr:colOff>568325</xdr:colOff>
      <xdr:row>84</xdr:row>
      <xdr:rowOff>132714</xdr:rowOff>
    </xdr:to>
    <xdr:sp macro="" textlink="">
      <xdr:nvSpPr>
        <xdr:cNvPr id="505" name="円/楕円 504"/>
        <xdr:cNvSpPr/>
      </xdr:nvSpPr>
      <xdr:spPr>
        <a:xfrm>
          <a:off x="162687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9541</xdr:rowOff>
    </xdr:from>
    <xdr:ext cx="405111" cy="259045"/>
    <xdr:sp macro="" textlink="">
      <xdr:nvSpPr>
        <xdr:cNvPr id="506" name="【児童館】&#10;有形固定資産減価償却率該当値テキスト"/>
        <xdr:cNvSpPr txBox="1"/>
      </xdr:nvSpPr>
      <xdr:spPr>
        <a:xfrm>
          <a:off x="16408400"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80645</xdr:rowOff>
    </xdr:from>
    <xdr:to>
      <xdr:col>22</xdr:col>
      <xdr:colOff>415925</xdr:colOff>
      <xdr:row>85</xdr:row>
      <xdr:rowOff>10795</xdr:rowOff>
    </xdr:to>
    <xdr:sp macro="" textlink="">
      <xdr:nvSpPr>
        <xdr:cNvPr id="507" name="円/楕円 506"/>
        <xdr:cNvSpPr/>
      </xdr:nvSpPr>
      <xdr:spPr>
        <a:xfrm>
          <a:off x="15430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81914</xdr:rowOff>
    </xdr:from>
    <xdr:to>
      <xdr:col>23</xdr:col>
      <xdr:colOff>517525</xdr:colOff>
      <xdr:row>84</xdr:row>
      <xdr:rowOff>131445</xdr:rowOff>
    </xdr:to>
    <xdr:cxnSp macro="">
      <xdr:nvCxnSpPr>
        <xdr:cNvPr id="508" name="直線コネクタ 507"/>
        <xdr:cNvCxnSpPr/>
      </xdr:nvCxnSpPr>
      <xdr:spPr>
        <a:xfrm flipV="1">
          <a:off x="15481300" y="1448371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67327</xdr:rowOff>
    </xdr:from>
    <xdr:ext cx="405111" cy="259045"/>
    <xdr:sp macro="" textlink="">
      <xdr:nvSpPr>
        <xdr:cNvPr id="509" name="n_1aveValue【児童館】&#10;有形固定資産減価償却率"/>
        <xdr:cNvSpPr txBox="1"/>
      </xdr:nvSpPr>
      <xdr:spPr>
        <a:xfrm>
          <a:off x="15266043"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1922</xdr:rowOff>
    </xdr:from>
    <xdr:ext cx="405111" cy="259045"/>
    <xdr:sp macro="" textlink="">
      <xdr:nvSpPr>
        <xdr:cNvPr id="510" name="n_1mainValue【児童館】&#10;有形固定資産減価償却率"/>
        <xdr:cNvSpPr txBox="1"/>
      </xdr:nvSpPr>
      <xdr:spPr>
        <a:xfrm>
          <a:off x="15266043"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21" name="直線コネクタ 52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22" name="テキスト ボックス 52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23" name="直線コネクタ 52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24" name="テキスト ボックス 52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25" name="直線コネクタ 52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6" name="テキスト ボックス 52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7" name="直線コネクタ 52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8" name="テキスト ボックス 52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9" name="直線コネクタ 5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0" name="テキスト ボックス 5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532" name="直線コネクタ 531"/>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33"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34" name="直線コネクタ 533"/>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35"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36" name="直線コネクタ 535"/>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101616</xdr:rowOff>
    </xdr:from>
    <xdr:ext cx="469744" cy="259045"/>
    <xdr:sp macro="" textlink="">
      <xdr:nvSpPr>
        <xdr:cNvPr id="537" name="【児童館】&#10;一人当たり面積平均値テキスト"/>
        <xdr:cNvSpPr txBox="1"/>
      </xdr:nvSpPr>
      <xdr:spPr>
        <a:xfrm>
          <a:off x="222504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38" name="フローチャート : 判断 537"/>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39" name="フローチャート : 判断 538"/>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147320</xdr:rowOff>
    </xdr:from>
    <xdr:to>
      <xdr:col>32</xdr:col>
      <xdr:colOff>238125</xdr:colOff>
      <xdr:row>85</xdr:row>
      <xdr:rowOff>77470</xdr:rowOff>
    </xdr:to>
    <xdr:sp macro="" textlink="">
      <xdr:nvSpPr>
        <xdr:cNvPr id="545" name="円/楕円 544"/>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125747</xdr:rowOff>
    </xdr:from>
    <xdr:ext cx="469744" cy="259045"/>
    <xdr:sp macro="" textlink="">
      <xdr:nvSpPr>
        <xdr:cNvPr id="546" name="【児童館】&#10;一人当たり面積該当値テキスト"/>
        <xdr:cNvSpPr txBox="1"/>
      </xdr:nvSpPr>
      <xdr:spPr>
        <a:xfrm>
          <a:off x="222504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147320</xdr:rowOff>
    </xdr:from>
    <xdr:to>
      <xdr:col>31</xdr:col>
      <xdr:colOff>85725</xdr:colOff>
      <xdr:row>85</xdr:row>
      <xdr:rowOff>77470</xdr:rowOff>
    </xdr:to>
    <xdr:sp macro="" textlink="">
      <xdr:nvSpPr>
        <xdr:cNvPr id="547" name="円/楕円 546"/>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26670</xdr:rowOff>
    </xdr:from>
    <xdr:to>
      <xdr:col>32</xdr:col>
      <xdr:colOff>187325</xdr:colOff>
      <xdr:row>85</xdr:row>
      <xdr:rowOff>26670</xdr:rowOff>
    </xdr:to>
    <xdr:cxnSp macro="">
      <xdr:nvCxnSpPr>
        <xdr:cNvPr id="548" name="直線コネクタ 547"/>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93997</xdr:rowOff>
    </xdr:from>
    <xdr:ext cx="469744" cy="259045"/>
    <xdr:sp macro="" textlink="">
      <xdr:nvSpPr>
        <xdr:cNvPr id="549"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68597</xdr:rowOff>
    </xdr:from>
    <xdr:ext cx="469744" cy="259045"/>
    <xdr:sp macro="" textlink="">
      <xdr:nvSpPr>
        <xdr:cNvPr id="550"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1" name="正方形/長方形 5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2" name="正方形/長方形 5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3" name="正方形/長方形 5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4" name="正方形/長方形 5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5" name="正方形/長方形 5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6" name="正方形/長方形 5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7" name="正方形/長方形 5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8" name="正方形/長方形 5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9" name="テキスト ボックス 5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0" name="直線コネクタ 5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1" name="テキスト ボックス 56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62" name="直線コネクタ 5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63" name="テキスト ボックス 56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4" name="直線コネクタ 5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65" name="テキスト ボックス 5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66" name="直線コネクタ 5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67" name="テキスト ボックス 5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68" name="直線コネクタ 5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69" name="テキスト ボックス 5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0" name="直線コネクタ 5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71" name="テキスト ボックス 57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75" name="直線コネクタ 574"/>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76"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77" name="直線コネクタ 576"/>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78"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79" name="直線コネクタ 578"/>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124477</xdr:rowOff>
    </xdr:from>
    <xdr:ext cx="405111" cy="259045"/>
    <xdr:sp macro="" textlink="">
      <xdr:nvSpPr>
        <xdr:cNvPr id="580" name="【公民館】&#10;有形固定資産減価償却率平均値テキスト"/>
        <xdr:cNvSpPr txBox="1"/>
      </xdr:nvSpPr>
      <xdr:spPr>
        <a:xfrm>
          <a:off x="164084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81" name="フローチャート : 判断 580"/>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82" name="フローチャート : 判断 581"/>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6350</xdr:rowOff>
    </xdr:from>
    <xdr:to>
      <xdr:col>23</xdr:col>
      <xdr:colOff>568325</xdr:colOff>
      <xdr:row>107</xdr:row>
      <xdr:rowOff>107950</xdr:rowOff>
    </xdr:to>
    <xdr:sp macro="" textlink="">
      <xdr:nvSpPr>
        <xdr:cNvPr id="588" name="円/楕円 587"/>
        <xdr:cNvSpPr/>
      </xdr:nvSpPr>
      <xdr:spPr>
        <a:xfrm>
          <a:off x="16268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92727</xdr:rowOff>
    </xdr:from>
    <xdr:ext cx="405111" cy="259045"/>
    <xdr:sp macro="" textlink="">
      <xdr:nvSpPr>
        <xdr:cNvPr id="589" name="【公民館】&#10;有形固定資産減価償却率該当値テキスト"/>
        <xdr:cNvSpPr txBox="1"/>
      </xdr:nvSpPr>
      <xdr:spPr>
        <a:xfrm>
          <a:off x="16408400" y="182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44450</xdr:rowOff>
    </xdr:from>
    <xdr:to>
      <xdr:col>22</xdr:col>
      <xdr:colOff>415925</xdr:colOff>
      <xdr:row>107</xdr:row>
      <xdr:rowOff>146050</xdr:rowOff>
    </xdr:to>
    <xdr:sp macro="" textlink="">
      <xdr:nvSpPr>
        <xdr:cNvPr id="590" name="円/楕円 589"/>
        <xdr:cNvSpPr/>
      </xdr:nvSpPr>
      <xdr:spPr>
        <a:xfrm>
          <a:off x="15430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57150</xdr:rowOff>
    </xdr:from>
    <xdr:to>
      <xdr:col>23</xdr:col>
      <xdr:colOff>517525</xdr:colOff>
      <xdr:row>107</xdr:row>
      <xdr:rowOff>95250</xdr:rowOff>
    </xdr:to>
    <xdr:cxnSp macro="">
      <xdr:nvCxnSpPr>
        <xdr:cNvPr id="591" name="直線コネクタ 590"/>
        <xdr:cNvCxnSpPr/>
      </xdr:nvCxnSpPr>
      <xdr:spPr>
        <a:xfrm flipV="1">
          <a:off x="15481300" y="18402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93997</xdr:rowOff>
    </xdr:from>
    <xdr:ext cx="405111" cy="259045"/>
    <xdr:sp macro="" textlink="">
      <xdr:nvSpPr>
        <xdr:cNvPr id="592" name="n_1aveValue【公民館】&#10;有形固定資産減価償却率"/>
        <xdr:cNvSpPr txBox="1"/>
      </xdr:nvSpPr>
      <xdr:spPr>
        <a:xfrm>
          <a:off x="15266043"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137177</xdr:rowOff>
    </xdr:from>
    <xdr:ext cx="405111" cy="259045"/>
    <xdr:sp macro="" textlink="">
      <xdr:nvSpPr>
        <xdr:cNvPr id="593" name="n_1mainValue【公民館】&#10;有形固定資産減価償却率"/>
        <xdr:cNvSpPr txBox="1"/>
      </xdr:nvSpPr>
      <xdr:spPr>
        <a:xfrm>
          <a:off x="15266043"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4" name="直線コネクタ 6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5" name="テキスト ボックス 6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6" name="直線コネクタ 6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7" name="テキスト ボックス 6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8" name="直線コネクタ 6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9" name="テキスト ボックス 6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0" name="直線コネクタ 6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1" name="テキスト ボックス 6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2" name="直線コネクタ 6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3" name="テキスト ボックス 6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617" name="直線コネクタ 616"/>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618"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619" name="直線コネクタ 618"/>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620"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621" name="直線コネクタ 620"/>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86377</xdr:rowOff>
    </xdr:from>
    <xdr:ext cx="469744" cy="259045"/>
    <xdr:sp macro="" textlink="">
      <xdr:nvSpPr>
        <xdr:cNvPr id="622" name="【公民館】&#10;一人当たり面積平均値テキスト"/>
        <xdr:cNvSpPr txBox="1"/>
      </xdr:nvSpPr>
      <xdr:spPr>
        <a:xfrm>
          <a:off x="222504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623" name="フローチャート : 判断 622"/>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624" name="フローチャート : 判断 623"/>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86361</xdr:rowOff>
    </xdr:from>
    <xdr:to>
      <xdr:col>32</xdr:col>
      <xdr:colOff>238125</xdr:colOff>
      <xdr:row>107</xdr:row>
      <xdr:rowOff>16511</xdr:rowOff>
    </xdr:to>
    <xdr:sp macro="" textlink="">
      <xdr:nvSpPr>
        <xdr:cNvPr id="630" name="円/楕円 629"/>
        <xdr:cNvSpPr/>
      </xdr:nvSpPr>
      <xdr:spPr>
        <a:xfrm>
          <a:off x="22110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64788</xdr:rowOff>
    </xdr:from>
    <xdr:ext cx="469744" cy="259045"/>
    <xdr:sp macro="" textlink="">
      <xdr:nvSpPr>
        <xdr:cNvPr id="631" name="【公民館】&#10;一人当たり面積該当値テキスト"/>
        <xdr:cNvSpPr txBox="1"/>
      </xdr:nvSpPr>
      <xdr:spPr>
        <a:xfrm>
          <a:off x="222504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90170</xdr:rowOff>
    </xdr:from>
    <xdr:to>
      <xdr:col>31</xdr:col>
      <xdr:colOff>85725</xdr:colOff>
      <xdr:row>107</xdr:row>
      <xdr:rowOff>20320</xdr:rowOff>
    </xdr:to>
    <xdr:sp macro="" textlink="">
      <xdr:nvSpPr>
        <xdr:cNvPr id="632" name="円/楕円 631"/>
        <xdr:cNvSpPr/>
      </xdr:nvSpPr>
      <xdr:spPr>
        <a:xfrm>
          <a:off x="21272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137161</xdr:rowOff>
    </xdr:from>
    <xdr:to>
      <xdr:col>32</xdr:col>
      <xdr:colOff>187325</xdr:colOff>
      <xdr:row>106</xdr:row>
      <xdr:rowOff>140970</xdr:rowOff>
    </xdr:to>
    <xdr:cxnSp macro="">
      <xdr:nvCxnSpPr>
        <xdr:cNvPr id="633" name="直線コネクタ 632"/>
        <xdr:cNvCxnSpPr/>
      </xdr:nvCxnSpPr>
      <xdr:spPr>
        <a:xfrm flipV="1">
          <a:off x="21323300" y="183108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25416</xdr:rowOff>
    </xdr:from>
    <xdr:ext cx="469744" cy="259045"/>
    <xdr:sp macro="" textlink="">
      <xdr:nvSpPr>
        <xdr:cNvPr id="634"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11447</xdr:rowOff>
    </xdr:from>
    <xdr:ext cx="469744" cy="259045"/>
    <xdr:sp macro="" textlink="">
      <xdr:nvSpPr>
        <xdr:cNvPr id="635" name="n_1mainValue【公民館】&#10;一人当たり面積"/>
        <xdr:cNvSpPr txBox="1"/>
      </xdr:nvSpPr>
      <xdr:spPr>
        <a:xfrm>
          <a:off x="21075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有形固定資産原価償却率について、類似団体に比べて、道路が非常に高くなっている。児童館や公民館については低く、公営住宅や学校、保育所については、同率に近い状況である。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90,156
88,422
472.33
38,726,062
36,620,178
1,914,364
23,723,597
32,190,097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98878</xdr:rowOff>
    </xdr:from>
    <xdr:to>
      <xdr:col>6</xdr:col>
      <xdr:colOff>561975</xdr:colOff>
      <xdr:row>38</xdr:row>
      <xdr:rowOff>29028</xdr:rowOff>
    </xdr:to>
    <xdr:sp macro="" textlink="">
      <xdr:nvSpPr>
        <xdr:cNvPr id="71" name="円/楕円 70"/>
        <xdr:cNvSpPr/>
      </xdr:nvSpPr>
      <xdr:spPr>
        <a:xfrm>
          <a:off x="45847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121755</xdr:rowOff>
    </xdr:from>
    <xdr:ext cx="405111" cy="259045"/>
    <xdr:sp macro="" textlink="">
      <xdr:nvSpPr>
        <xdr:cNvPr id="72" name="【図書館】&#10;有形固定資産減価償却率該当値テキスト"/>
        <xdr:cNvSpPr txBox="1"/>
      </xdr:nvSpPr>
      <xdr:spPr>
        <a:xfrm>
          <a:off x="4724400" y="629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144599</xdr:rowOff>
    </xdr:from>
    <xdr:to>
      <xdr:col>5</xdr:col>
      <xdr:colOff>409575</xdr:colOff>
      <xdr:row>38</xdr:row>
      <xdr:rowOff>74749</xdr:rowOff>
    </xdr:to>
    <xdr:sp macro="" textlink="">
      <xdr:nvSpPr>
        <xdr:cNvPr id="73" name="円/楕円 72"/>
        <xdr:cNvSpPr/>
      </xdr:nvSpPr>
      <xdr:spPr>
        <a:xfrm>
          <a:off x="3746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149678</xdr:rowOff>
    </xdr:from>
    <xdr:to>
      <xdr:col>6</xdr:col>
      <xdr:colOff>511175</xdr:colOff>
      <xdr:row>38</xdr:row>
      <xdr:rowOff>23949</xdr:rowOff>
    </xdr:to>
    <xdr:cxnSp macro="">
      <xdr:nvCxnSpPr>
        <xdr:cNvPr id="74" name="直線コネクタ 73"/>
        <xdr:cNvCxnSpPr/>
      </xdr:nvCxnSpPr>
      <xdr:spPr>
        <a:xfrm flipV="1">
          <a:off x="3797300" y="649332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11992</xdr:rowOff>
    </xdr:from>
    <xdr:ext cx="405111" cy="259045"/>
    <xdr:sp macro="" textlink="">
      <xdr:nvSpPr>
        <xdr:cNvPr id="75"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91276</xdr:rowOff>
    </xdr:from>
    <xdr:ext cx="405111" cy="259045"/>
    <xdr:sp macro="" textlink="">
      <xdr:nvSpPr>
        <xdr:cNvPr id="76" name="n_1mainValue【図書館】&#10;有形固定資産減価償却率"/>
        <xdr:cNvSpPr txBox="1"/>
      </xdr:nvSpPr>
      <xdr:spPr>
        <a:xfrm>
          <a:off x="3582043"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100" name="直線コネクタ 99"/>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101"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102" name="直線コネクタ 101"/>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3"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4" name="直線コネクタ 103"/>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5"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6" name="フローチャート : 判断 10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7" name="フローチャート :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31750</xdr:rowOff>
    </xdr:from>
    <xdr:to>
      <xdr:col>15</xdr:col>
      <xdr:colOff>231775</xdr:colOff>
      <xdr:row>33</xdr:row>
      <xdr:rowOff>133350</xdr:rowOff>
    </xdr:to>
    <xdr:sp macro="" textlink="">
      <xdr:nvSpPr>
        <xdr:cNvPr id="113" name="円/楕円 112"/>
        <xdr:cNvSpPr/>
      </xdr:nvSpPr>
      <xdr:spPr>
        <a:xfrm>
          <a:off x="104267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130827</xdr:rowOff>
    </xdr:from>
    <xdr:ext cx="469744" cy="259045"/>
    <xdr:sp macro="" textlink="">
      <xdr:nvSpPr>
        <xdr:cNvPr id="114" name="【図書館】&#10;一人当たり面積該当値テキスト"/>
        <xdr:cNvSpPr txBox="1"/>
      </xdr:nvSpPr>
      <xdr:spPr>
        <a:xfrm>
          <a:off x="105664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44450</xdr:rowOff>
    </xdr:from>
    <xdr:to>
      <xdr:col>14</xdr:col>
      <xdr:colOff>79375</xdr:colOff>
      <xdr:row>33</xdr:row>
      <xdr:rowOff>146050</xdr:rowOff>
    </xdr:to>
    <xdr:sp macro="" textlink="">
      <xdr:nvSpPr>
        <xdr:cNvPr id="115" name="円/楕円 114"/>
        <xdr:cNvSpPr/>
      </xdr:nvSpPr>
      <xdr:spPr>
        <a:xfrm>
          <a:off x="9588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82550</xdr:rowOff>
    </xdr:from>
    <xdr:to>
      <xdr:col>15</xdr:col>
      <xdr:colOff>180975</xdr:colOff>
      <xdr:row>33</xdr:row>
      <xdr:rowOff>95250</xdr:rowOff>
    </xdr:to>
    <xdr:cxnSp macro="">
      <xdr:nvCxnSpPr>
        <xdr:cNvPr id="116" name="直線コネクタ 115"/>
        <xdr:cNvCxnSpPr/>
      </xdr:nvCxnSpPr>
      <xdr:spPr>
        <a:xfrm flipV="1">
          <a:off x="9639300" y="5740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156227</xdr:rowOff>
    </xdr:from>
    <xdr:ext cx="469744" cy="259045"/>
    <xdr:sp macro="" textlink="">
      <xdr:nvSpPr>
        <xdr:cNvPr id="117"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13</xdr:col>
      <xdr:colOff>466802</xdr:colOff>
      <xdr:row>31</xdr:row>
      <xdr:rowOff>162577</xdr:rowOff>
    </xdr:from>
    <xdr:ext cx="469744" cy="259045"/>
    <xdr:sp macro="" textlink="">
      <xdr:nvSpPr>
        <xdr:cNvPr id="118" name="n_1mainValue【図書館】&#10;一人当たり面積"/>
        <xdr:cNvSpPr txBox="1"/>
      </xdr:nvSpPr>
      <xdr:spPr>
        <a:xfrm>
          <a:off x="93917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7" name="テキスト ボックス 13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41" name="直線コネクタ 140"/>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42"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43" name="直線コネクタ 142"/>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44"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45" name="直線コネクタ 144"/>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6"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7" name="フローチャート : 判断 146"/>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8" name="フローチャート : 判断 147"/>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45212</xdr:rowOff>
    </xdr:from>
    <xdr:to>
      <xdr:col>6</xdr:col>
      <xdr:colOff>561975</xdr:colOff>
      <xdr:row>60</xdr:row>
      <xdr:rowOff>146812</xdr:rowOff>
    </xdr:to>
    <xdr:sp macro="" textlink="">
      <xdr:nvSpPr>
        <xdr:cNvPr id="154" name="円/楕円 153"/>
        <xdr:cNvSpPr/>
      </xdr:nvSpPr>
      <xdr:spPr>
        <a:xfrm>
          <a:off x="45847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68089</xdr:rowOff>
    </xdr:from>
    <xdr:ext cx="405111" cy="259045"/>
    <xdr:sp macro="" textlink="">
      <xdr:nvSpPr>
        <xdr:cNvPr id="155" name="【体育館・プール】&#10;有形固定資産減価償却率該当値テキスト"/>
        <xdr:cNvSpPr txBox="1"/>
      </xdr:nvSpPr>
      <xdr:spPr>
        <a:xfrm>
          <a:off x="4724400" y="1018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58928</xdr:rowOff>
    </xdr:from>
    <xdr:to>
      <xdr:col>5</xdr:col>
      <xdr:colOff>409575</xdr:colOff>
      <xdr:row>60</xdr:row>
      <xdr:rowOff>160528</xdr:rowOff>
    </xdr:to>
    <xdr:sp macro="" textlink="">
      <xdr:nvSpPr>
        <xdr:cNvPr id="156" name="円/楕円 155"/>
        <xdr:cNvSpPr/>
      </xdr:nvSpPr>
      <xdr:spPr>
        <a:xfrm>
          <a:off x="3746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96012</xdr:rowOff>
    </xdr:from>
    <xdr:to>
      <xdr:col>6</xdr:col>
      <xdr:colOff>511175</xdr:colOff>
      <xdr:row>60</xdr:row>
      <xdr:rowOff>109728</xdr:rowOff>
    </xdr:to>
    <xdr:cxnSp macro="">
      <xdr:nvCxnSpPr>
        <xdr:cNvPr id="157" name="直線コネクタ 156"/>
        <xdr:cNvCxnSpPr/>
      </xdr:nvCxnSpPr>
      <xdr:spPr>
        <a:xfrm flipV="1">
          <a:off x="3797300" y="103830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128795</xdr:rowOff>
    </xdr:from>
    <xdr:ext cx="405111" cy="259045"/>
    <xdr:sp macro="" textlink="">
      <xdr:nvSpPr>
        <xdr:cNvPr id="158" name="n_1aveValue【体育館・プール】&#10;有形固定資産減価償却率"/>
        <xdr:cNvSpPr txBox="1"/>
      </xdr:nvSpPr>
      <xdr:spPr>
        <a:xfrm>
          <a:off x="3582043"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5605</xdr:rowOff>
    </xdr:from>
    <xdr:ext cx="405111" cy="259045"/>
    <xdr:sp macro="" textlink="">
      <xdr:nvSpPr>
        <xdr:cNvPr id="159" name="n_1mainValue【体育館・プール】&#10;有形固定資産減価償却率"/>
        <xdr:cNvSpPr txBox="1"/>
      </xdr:nvSpPr>
      <xdr:spPr>
        <a:xfrm>
          <a:off x="3582043" y="1012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83" name="直線コネクタ 182"/>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84"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85" name="直線コネクタ 184"/>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86"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87" name="直線コネクタ 186"/>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52087</xdr:rowOff>
    </xdr:from>
    <xdr:ext cx="469744" cy="259045"/>
    <xdr:sp macro="" textlink="">
      <xdr:nvSpPr>
        <xdr:cNvPr id="188" name="【体育館・プール】&#10;一人当たり面積平均値テキスト"/>
        <xdr:cNvSpPr txBox="1"/>
      </xdr:nvSpPr>
      <xdr:spPr>
        <a:xfrm>
          <a:off x="105664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9" name="フローチャート : 判断 188"/>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90" name="フローチャート : 判断 189"/>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135890</xdr:rowOff>
    </xdr:from>
    <xdr:to>
      <xdr:col>15</xdr:col>
      <xdr:colOff>231775</xdr:colOff>
      <xdr:row>63</xdr:row>
      <xdr:rowOff>66040</xdr:rowOff>
    </xdr:to>
    <xdr:sp macro="" textlink="">
      <xdr:nvSpPr>
        <xdr:cNvPr id="196" name="円/楕円 195"/>
        <xdr:cNvSpPr/>
      </xdr:nvSpPr>
      <xdr:spPr>
        <a:xfrm>
          <a:off x="10426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114317</xdr:rowOff>
    </xdr:from>
    <xdr:ext cx="469744" cy="259045"/>
    <xdr:sp macro="" textlink="">
      <xdr:nvSpPr>
        <xdr:cNvPr id="197" name="【体育館・プール】&#10;一人当たり面積該当値テキスト"/>
        <xdr:cNvSpPr txBox="1"/>
      </xdr:nvSpPr>
      <xdr:spPr>
        <a:xfrm>
          <a:off x="10566400"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137795</xdr:rowOff>
    </xdr:from>
    <xdr:to>
      <xdr:col>14</xdr:col>
      <xdr:colOff>79375</xdr:colOff>
      <xdr:row>63</xdr:row>
      <xdr:rowOff>67945</xdr:rowOff>
    </xdr:to>
    <xdr:sp macro="" textlink="">
      <xdr:nvSpPr>
        <xdr:cNvPr id="198" name="円/楕円 197"/>
        <xdr:cNvSpPr/>
      </xdr:nvSpPr>
      <xdr:spPr>
        <a:xfrm>
          <a:off x="9588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15240</xdr:rowOff>
    </xdr:from>
    <xdr:to>
      <xdr:col>15</xdr:col>
      <xdr:colOff>180975</xdr:colOff>
      <xdr:row>63</xdr:row>
      <xdr:rowOff>17145</xdr:rowOff>
    </xdr:to>
    <xdr:cxnSp macro="">
      <xdr:nvCxnSpPr>
        <xdr:cNvPr id="199" name="直線コネクタ 198"/>
        <xdr:cNvCxnSpPr/>
      </xdr:nvCxnSpPr>
      <xdr:spPr>
        <a:xfrm flipV="1">
          <a:off x="9639300" y="108165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137812</xdr:rowOff>
    </xdr:from>
    <xdr:ext cx="469744" cy="259045"/>
    <xdr:sp macro="" textlink="">
      <xdr:nvSpPr>
        <xdr:cNvPr id="200"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59072</xdr:rowOff>
    </xdr:from>
    <xdr:ext cx="469744" cy="259045"/>
    <xdr:sp macro="" textlink="">
      <xdr:nvSpPr>
        <xdr:cNvPr id="201" name="n_1mainValue【体育館・プール】&#10;一人当たり面積"/>
        <xdr:cNvSpPr txBox="1"/>
      </xdr:nvSpPr>
      <xdr:spPr>
        <a:xfrm>
          <a:off x="93917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26" name="直線コネクタ 225"/>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27"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28" name="直線コネクタ 227"/>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29"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30" name="直線コネクタ 229"/>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31"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32" name="フローチャート : 判断 23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33" name="フローチャート : 判断 232"/>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23495</xdr:rowOff>
    </xdr:from>
    <xdr:to>
      <xdr:col>6</xdr:col>
      <xdr:colOff>561975</xdr:colOff>
      <xdr:row>82</xdr:row>
      <xdr:rowOff>125095</xdr:rowOff>
    </xdr:to>
    <xdr:sp macro="" textlink="">
      <xdr:nvSpPr>
        <xdr:cNvPr id="239" name="円/楕円 238"/>
        <xdr:cNvSpPr/>
      </xdr:nvSpPr>
      <xdr:spPr>
        <a:xfrm>
          <a:off x="45847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46372</xdr:rowOff>
    </xdr:from>
    <xdr:ext cx="405111" cy="259045"/>
    <xdr:sp macro="" textlink="">
      <xdr:nvSpPr>
        <xdr:cNvPr id="240" name="【福祉施設】&#10;有形固定資産減価償却率該当値テキスト"/>
        <xdr:cNvSpPr txBox="1"/>
      </xdr:nvSpPr>
      <xdr:spPr>
        <a:xfrm>
          <a:off x="4724400"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73025</xdr:rowOff>
    </xdr:from>
    <xdr:to>
      <xdr:col>5</xdr:col>
      <xdr:colOff>409575</xdr:colOff>
      <xdr:row>83</xdr:row>
      <xdr:rowOff>3175</xdr:rowOff>
    </xdr:to>
    <xdr:sp macro="" textlink="">
      <xdr:nvSpPr>
        <xdr:cNvPr id="241" name="円/楕円 240"/>
        <xdr:cNvSpPr/>
      </xdr:nvSpPr>
      <xdr:spPr>
        <a:xfrm>
          <a:off x="3746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74295</xdr:rowOff>
    </xdr:from>
    <xdr:to>
      <xdr:col>6</xdr:col>
      <xdr:colOff>511175</xdr:colOff>
      <xdr:row>82</xdr:row>
      <xdr:rowOff>123825</xdr:rowOff>
    </xdr:to>
    <xdr:cxnSp macro="">
      <xdr:nvCxnSpPr>
        <xdr:cNvPr id="242" name="直線コネクタ 241"/>
        <xdr:cNvCxnSpPr/>
      </xdr:nvCxnSpPr>
      <xdr:spPr>
        <a:xfrm flipV="1">
          <a:off x="3797300" y="141331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91457</xdr:rowOff>
    </xdr:from>
    <xdr:ext cx="405111" cy="259045"/>
    <xdr:sp macro="" textlink="">
      <xdr:nvSpPr>
        <xdr:cNvPr id="243" name="n_1aveValue【福祉施設】&#10;有形固定資産減価償却率"/>
        <xdr:cNvSpPr txBox="1"/>
      </xdr:nvSpPr>
      <xdr:spPr>
        <a:xfrm>
          <a:off x="3582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19702</xdr:rowOff>
    </xdr:from>
    <xdr:ext cx="405111" cy="259045"/>
    <xdr:sp macro="" textlink="">
      <xdr:nvSpPr>
        <xdr:cNvPr id="244" name="n_1mainValue【福祉施設】&#10;有形固定資産減価償却率"/>
        <xdr:cNvSpPr txBox="1"/>
      </xdr:nvSpPr>
      <xdr:spPr>
        <a:xfrm>
          <a:off x="3582043"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5" name="直線コネクタ 25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6" name="テキスト ボックス 25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7" name="直線コネクタ 25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8" name="テキスト ボックス 25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9" name="直線コネクタ 25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0" name="テキスト ボックス 25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1" name="直線コネクタ 26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2" name="テキスト ボックス 26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3" name="直線コネクタ 26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4" name="テキスト ボックス 26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5" name="直線コネクタ 26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6" name="テキスト ボックス 26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70" name="直線コネクタ 269"/>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71"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72" name="直線コネクタ 27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73"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74" name="直線コネクタ 273"/>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75"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76" name="フローチャート : 判断 275"/>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77" name="フローチャート : 判断 276"/>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33020</xdr:rowOff>
    </xdr:from>
    <xdr:to>
      <xdr:col>15</xdr:col>
      <xdr:colOff>231775</xdr:colOff>
      <xdr:row>84</xdr:row>
      <xdr:rowOff>134620</xdr:rowOff>
    </xdr:to>
    <xdr:sp macro="" textlink="">
      <xdr:nvSpPr>
        <xdr:cNvPr id="283" name="円/楕円 282"/>
        <xdr:cNvSpPr/>
      </xdr:nvSpPr>
      <xdr:spPr>
        <a:xfrm>
          <a:off x="10426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55897</xdr:rowOff>
    </xdr:from>
    <xdr:ext cx="469744" cy="259045"/>
    <xdr:sp macro="" textlink="">
      <xdr:nvSpPr>
        <xdr:cNvPr id="284" name="【福祉施設】&#10;一人当たり面積該当値テキスト"/>
        <xdr:cNvSpPr txBox="1"/>
      </xdr:nvSpPr>
      <xdr:spPr>
        <a:xfrm>
          <a:off x="10566400"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36286</xdr:rowOff>
    </xdr:from>
    <xdr:to>
      <xdr:col>14</xdr:col>
      <xdr:colOff>79375</xdr:colOff>
      <xdr:row>84</xdr:row>
      <xdr:rowOff>137886</xdr:rowOff>
    </xdr:to>
    <xdr:sp macro="" textlink="">
      <xdr:nvSpPr>
        <xdr:cNvPr id="285" name="円/楕円 284"/>
        <xdr:cNvSpPr/>
      </xdr:nvSpPr>
      <xdr:spPr>
        <a:xfrm>
          <a:off x="9588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83820</xdr:rowOff>
    </xdr:from>
    <xdr:to>
      <xdr:col>15</xdr:col>
      <xdr:colOff>180975</xdr:colOff>
      <xdr:row>84</xdr:row>
      <xdr:rowOff>87086</xdr:rowOff>
    </xdr:to>
    <xdr:cxnSp macro="">
      <xdr:nvCxnSpPr>
        <xdr:cNvPr id="286" name="直線コネクタ 285"/>
        <xdr:cNvCxnSpPr/>
      </xdr:nvCxnSpPr>
      <xdr:spPr>
        <a:xfrm flipV="1">
          <a:off x="9639300" y="144856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120848</xdr:rowOff>
    </xdr:from>
    <xdr:ext cx="469744" cy="259045"/>
    <xdr:sp macro="" textlink="">
      <xdr:nvSpPr>
        <xdr:cNvPr id="287" name="n_1ave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154413</xdr:rowOff>
    </xdr:from>
    <xdr:ext cx="469744" cy="259045"/>
    <xdr:sp macro="" textlink="">
      <xdr:nvSpPr>
        <xdr:cNvPr id="288" name="n_1mainValue【福祉施設】&#10;一人当たり面積"/>
        <xdr:cNvSpPr txBox="1"/>
      </xdr:nvSpPr>
      <xdr:spPr>
        <a:xfrm>
          <a:off x="93917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9" name="正方形/長方形 28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0" name="正方形/長方形 2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1" name="正方形/長方形 2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2" name="正方形/長方形 2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3" name="正方形/長方形 2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4" name="正方形/長方形 2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5" name="正方形/長方形 2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5" name="正方形/長方形 30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6" name="正方形/長方形 30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7" name="正方形/長方形 30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8" name="正方形/長方形 30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9" name="正方形/長方形 30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0" name="正方形/長方形 30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1" name="正方形/長方形 31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2" name="正方形/長方形 31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13" name="正方形/長方形 3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4" name="正方形/長方形 3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5" name="正方形/長方形 3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6" name="正方形/長方形 3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7" name="正方形/長方形 3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8" name="正方形/長方形 3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9" name="正方形/長方形 3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0" name="正方形/長方形 31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21" name="正方形/長方形 3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2" name="正方形/長方形 3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3" name="正方形/長方形 3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4" name="正方形/長方形 3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5" name="正方形/長方形 3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6" name="正方形/長方形 3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7" name="正方形/長方形 3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8" name="正方形/長方形 3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9" name="テキスト ボックス 3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30" name="直線コネクタ 3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31" name="直線コネクタ 33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32" name="テキスト ボックス 33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33" name="直線コネクタ 33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34" name="テキスト ボックス 33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35" name="直線コネクタ 33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36" name="テキスト ボックス 33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37" name="直線コネクタ 33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38" name="テキスト ボックス 33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39" name="直線コネクタ 33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40" name="テキスト ボックス 33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41" name="直線コネクタ 34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42" name="テキスト ボックス 34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3" name="直線コネクタ 3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44" name="テキスト ボックス 3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346" name="直線コネクタ 345"/>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347"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348" name="直線コネクタ 347"/>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349"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350" name="直線コネクタ 349"/>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136996</xdr:rowOff>
    </xdr:from>
    <xdr:ext cx="405111" cy="259045"/>
    <xdr:sp macro="" textlink="">
      <xdr:nvSpPr>
        <xdr:cNvPr id="351" name="【保健センター・保健所】&#10;有形固定資産減価償却率平均値テキスト"/>
        <xdr:cNvSpPr txBox="1"/>
      </xdr:nvSpPr>
      <xdr:spPr>
        <a:xfrm>
          <a:off x="164084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352" name="フローチャート : 判断 351"/>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353" name="フローチャート : 判断 352"/>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54" name="テキスト ボックス 3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5" name="テキスト ボックス 3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6" name="テキスト ボックス 3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7" name="テキスト ボックス 3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8" name="テキスト ボックス 3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140244</xdr:rowOff>
    </xdr:from>
    <xdr:to>
      <xdr:col>23</xdr:col>
      <xdr:colOff>568325</xdr:colOff>
      <xdr:row>61</xdr:row>
      <xdr:rowOff>70394</xdr:rowOff>
    </xdr:to>
    <xdr:sp macro="" textlink="">
      <xdr:nvSpPr>
        <xdr:cNvPr id="359" name="円/楕円 358"/>
        <xdr:cNvSpPr/>
      </xdr:nvSpPr>
      <xdr:spPr>
        <a:xfrm>
          <a:off x="162687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118671</xdr:rowOff>
    </xdr:from>
    <xdr:ext cx="405111" cy="259045"/>
    <xdr:sp macro="" textlink="">
      <xdr:nvSpPr>
        <xdr:cNvPr id="360" name="【保健センター・保健所】&#10;有形固定資産減価償却率該当値テキスト"/>
        <xdr:cNvSpPr txBox="1"/>
      </xdr:nvSpPr>
      <xdr:spPr>
        <a:xfrm>
          <a:off x="16408400"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21046</xdr:rowOff>
    </xdr:from>
    <xdr:to>
      <xdr:col>22</xdr:col>
      <xdr:colOff>415925</xdr:colOff>
      <xdr:row>61</xdr:row>
      <xdr:rowOff>122646</xdr:rowOff>
    </xdr:to>
    <xdr:sp macro="" textlink="">
      <xdr:nvSpPr>
        <xdr:cNvPr id="361" name="円/楕円 360"/>
        <xdr:cNvSpPr/>
      </xdr:nvSpPr>
      <xdr:spPr>
        <a:xfrm>
          <a:off x="15430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19594</xdr:rowOff>
    </xdr:from>
    <xdr:to>
      <xdr:col>23</xdr:col>
      <xdr:colOff>517525</xdr:colOff>
      <xdr:row>61</xdr:row>
      <xdr:rowOff>71846</xdr:rowOff>
    </xdr:to>
    <xdr:cxnSp macro="">
      <xdr:nvCxnSpPr>
        <xdr:cNvPr id="362" name="直線コネクタ 361"/>
        <xdr:cNvCxnSpPr/>
      </xdr:nvCxnSpPr>
      <xdr:spPr>
        <a:xfrm flipV="1">
          <a:off x="15481300" y="1047804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99984</xdr:rowOff>
    </xdr:from>
    <xdr:ext cx="405111" cy="259045"/>
    <xdr:sp macro="" textlink="">
      <xdr:nvSpPr>
        <xdr:cNvPr id="363" name="n_1aveValue【保健センター・保健所】&#10;有形固定資産減価償却率"/>
        <xdr:cNvSpPr txBox="1"/>
      </xdr:nvSpPr>
      <xdr:spPr>
        <a:xfrm>
          <a:off x="15266043"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113773</xdr:rowOff>
    </xdr:from>
    <xdr:ext cx="405111" cy="259045"/>
    <xdr:sp macro="" textlink="">
      <xdr:nvSpPr>
        <xdr:cNvPr id="364" name="n_1mainValue【保健センター・保健所】&#10;有形固定資産減価償却率"/>
        <xdr:cNvSpPr txBox="1"/>
      </xdr:nvSpPr>
      <xdr:spPr>
        <a:xfrm>
          <a:off x="15266043"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5" name="正方形/長方形 3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6" name="正方形/長方形 3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7" name="正方形/長方形 3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8" name="正方形/長方形 3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9" name="正方形/長方形 3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0" name="正方形/長方形 3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1" name="正方形/長方形 3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2" name="正方形/長方形 3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3" name="テキスト ボックス 3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4" name="直線コネクタ 3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75" name="直線コネクタ 3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76" name="テキスト ボックス 3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77" name="直線コネクタ 3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78" name="テキスト ボックス 3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79" name="直線コネクタ 3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80" name="テキスト ボックス 3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81" name="直線コネクタ 3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82" name="テキスト ボックス 3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83" name="直線コネクタ 3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84" name="テキスト ボックス 3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5" name="直線コネクタ 3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6" name="テキスト ボックス 3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388" name="直線コネクタ 387"/>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389"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390" name="直線コネクタ 389"/>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391"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392" name="直線コネクタ 391"/>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92727</xdr:rowOff>
    </xdr:from>
    <xdr:ext cx="469744" cy="259045"/>
    <xdr:sp macro="" textlink="">
      <xdr:nvSpPr>
        <xdr:cNvPr id="393" name="【保健センター・保健所】&#10;一人当たり面積平均値テキスト"/>
        <xdr:cNvSpPr txBox="1"/>
      </xdr:nvSpPr>
      <xdr:spPr>
        <a:xfrm>
          <a:off x="22250400" y="1037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394" name="フローチャート : 判断 393"/>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395" name="フローチャート : 判断 394"/>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96" name="テキスト ボックス 3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7" name="テキスト ボックス 3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8" name="テキスト ボックス 3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9" name="テキスト ボックス 3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0" name="テキスト ボックス 3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107950</xdr:rowOff>
    </xdr:from>
    <xdr:to>
      <xdr:col>32</xdr:col>
      <xdr:colOff>238125</xdr:colOff>
      <xdr:row>62</xdr:row>
      <xdr:rowOff>38100</xdr:rowOff>
    </xdr:to>
    <xdr:sp macro="" textlink="">
      <xdr:nvSpPr>
        <xdr:cNvPr id="401" name="円/楕円 400"/>
        <xdr:cNvSpPr/>
      </xdr:nvSpPr>
      <xdr:spPr>
        <a:xfrm>
          <a:off x="221107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86377</xdr:rowOff>
    </xdr:from>
    <xdr:ext cx="469744" cy="259045"/>
    <xdr:sp macro="" textlink="">
      <xdr:nvSpPr>
        <xdr:cNvPr id="402" name="【保健センター・保健所】&#10;一人当たり面積該当値テキスト"/>
        <xdr:cNvSpPr txBox="1"/>
      </xdr:nvSpPr>
      <xdr:spPr>
        <a:xfrm>
          <a:off x="22250400"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107950</xdr:rowOff>
    </xdr:from>
    <xdr:to>
      <xdr:col>31</xdr:col>
      <xdr:colOff>85725</xdr:colOff>
      <xdr:row>62</xdr:row>
      <xdr:rowOff>38100</xdr:rowOff>
    </xdr:to>
    <xdr:sp macro="" textlink="">
      <xdr:nvSpPr>
        <xdr:cNvPr id="403" name="円/楕円 402"/>
        <xdr:cNvSpPr/>
      </xdr:nvSpPr>
      <xdr:spPr>
        <a:xfrm>
          <a:off x="21272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158750</xdr:rowOff>
    </xdr:from>
    <xdr:to>
      <xdr:col>32</xdr:col>
      <xdr:colOff>187325</xdr:colOff>
      <xdr:row>61</xdr:row>
      <xdr:rowOff>158750</xdr:rowOff>
    </xdr:to>
    <xdr:cxnSp macro="">
      <xdr:nvCxnSpPr>
        <xdr:cNvPr id="404" name="直線コネクタ 403"/>
        <xdr:cNvCxnSpPr/>
      </xdr:nvCxnSpPr>
      <xdr:spPr>
        <a:xfrm>
          <a:off x="21323300" y="1061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137177</xdr:rowOff>
    </xdr:from>
    <xdr:ext cx="469744" cy="259045"/>
    <xdr:sp macro="" textlink="">
      <xdr:nvSpPr>
        <xdr:cNvPr id="405"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29227</xdr:rowOff>
    </xdr:from>
    <xdr:ext cx="469744" cy="259045"/>
    <xdr:sp macro="" textlink="">
      <xdr:nvSpPr>
        <xdr:cNvPr id="406" name="n_1mainValue【保健センター・保健所】&#10;一人当たり面積"/>
        <xdr:cNvSpPr txBox="1"/>
      </xdr:nvSpPr>
      <xdr:spPr>
        <a:xfrm>
          <a:off x="21075727"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7" name="正方形/長方形 4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8" name="正方形/長方形 4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9" name="正方形/長方形 4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0" name="正方形/長方形 4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1" name="正方形/長方形 4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2" name="正方形/長方形 4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3" name="正方形/長方形 4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4" name="正方形/長方形 41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15" name="正方形/長方形 4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6" name="正方形/長方形 4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7" name="正方形/長方形 4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8" name="正方形/長方形 4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9" name="正方形/長方形 4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0" name="正方形/長方形 4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1" name="正方形/長方形 4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2" name="正方形/長方形 42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23" name="正方形/長方形 4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4" name="正方形/長方形 4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5" name="正方形/長方形 4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6" name="正方形/長方形 4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7" name="正方形/長方形 4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8" name="正方形/長方形 4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9" name="正方形/長方形 4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30" name="正方形/長方形 4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1" name="テキスト ボックス 4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2" name="直線コネクタ 4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33" name="テキスト ボックス 43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34" name="直線コネクタ 43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35" name="テキスト ボックス 43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36" name="直線コネクタ 43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37" name="テキスト ボックス 43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38" name="直線コネクタ 43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39" name="テキスト ボックス 43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40" name="直線コネクタ 43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41" name="テキスト ボックス 44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42" name="直線コネクタ 44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43" name="テキスト ボックス 44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4" name="直線コネクタ 4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5" name="テキスト ボックス 4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447" name="直線コネクタ 446"/>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448"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449" name="直線コネクタ 448"/>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450"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451" name="直線コネクタ 450"/>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103522</xdr:rowOff>
    </xdr:from>
    <xdr:ext cx="405111" cy="259045"/>
    <xdr:sp macro="" textlink="">
      <xdr:nvSpPr>
        <xdr:cNvPr id="452" name="【庁舎】&#10;有形固定資産減価償却率平均値テキスト"/>
        <xdr:cNvSpPr txBox="1"/>
      </xdr:nvSpPr>
      <xdr:spPr>
        <a:xfrm>
          <a:off x="164084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453" name="フローチャート : 判断 452"/>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454" name="フローチャート : 判断 453"/>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5" name="テキスト ボックス 4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6" name="テキスト ボックス 4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7" name="テキスト ボックス 4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8" name="テキスト ボックス 4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9" name="テキスト ボックス 4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111125</xdr:rowOff>
    </xdr:from>
    <xdr:to>
      <xdr:col>23</xdr:col>
      <xdr:colOff>568325</xdr:colOff>
      <xdr:row>106</xdr:row>
      <xdr:rowOff>41275</xdr:rowOff>
    </xdr:to>
    <xdr:sp macro="" textlink="">
      <xdr:nvSpPr>
        <xdr:cNvPr id="460" name="円/楕円 459"/>
        <xdr:cNvSpPr/>
      </xdr:nvSpPr>
      <xdr:spPr>
        <a:xfrm>
          <a:off x="162687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89552</xdr:rowOff>
    </xdr:from>
    <xdr:ext cx="405111" cy="259045"/>
    <xdr:sp macro="" textlink="">
      <xdr:nvSpPr>
        <xdr:cNvPr id="461" name="【庁舎】&#10;有形固定資産減価償却率該当値テキスト"/>
        <xdr:cNvSpPr txBox="1"/>
      </xdr:nvSpPr>
      <xdr:spPr>
        <a:xfrm>
          <a:off x="16408400"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151130</xdr:rowOff>
    </xdr:from>
    <xdr:to>
      <xdr:col>22</xdr:col>
      <xdr:colOff>415925</xdr:colOff>
      <xdr:row>106</xdr:row>
      <xdr:rowOff>81280</xdr:rowOff>
    </xdr:to>
    <xdr:sp macro="" textlink="">
      <xdr:nvSpPr>
        <xdr:cNvPr id="462" name="円/楕円 461"/>
        <xdr:cNvSpPr/>
      </xdr:nvSpPr>
      <xdr:spPr>
        <a:xfrm>
          <a:off x="1543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161925</xdr:rowOff>
    </xdr:from>
    <xdr:to>
      <xdr:col>23</xdr:col>
      <xdr:colOff>517525</xdr:colOff>
      <xdr:row>106</xdr:row>
      <xdr:rowOff>30480</xdr:rowOff>
    </xdr:to>
    <xdr:cxnSp macro="">
      <xdr:nvCxnSpPr>
        <xdr:cNvPr id="463" name="直線コネクタ 462"/>
        <xdr:cNvCxnSpPr/>
      </xdr:nvCxnSpPr>
      <xdr:spPr>
        <a:xfrm flipV="1">
          <a:off x="15481300" y="181641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19702</xdr:rowOff>
    </xdr:from>
    <xdr:ext cx="405111" cy="259045"/>
    <xdr:sp macro="" textlink="">
      <xdr:nvSpPr>
        <xdr:cNvPr id="464" name="n_1aveValue【庁舎】&#10;有形固定資産減価償却率"/>
        <xdr:cNvSpPr txBox="1"/>
      </xdr:nvSpPr>
      <xdr:spPr>
        <a:xfrm>
          <a:off x="15266043"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72407</xdr:rowOff>
    </xdr:from>
    <xdr:ext cx="405111" cy="259045"/>
    <xdr:sp macro="" textlink="">
      <xdr:nvSpPr>
        <xdr:cNvPr id="465" name="n_1mainValue【庁舎】&#10;有形固定資産減価償却率"/>
        <xdr:cNvSpPr txBox="1"/>
      </xdr:nvSpPr>
      <xdr:spPr>
        <a:xfrm>
          <a:off x="15266043"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6" name="正方形/長方形 4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7" name="正方形/長方形 4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8" name="正方形/長方形 4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9" name="正方形/長方形 4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0" name="正方形/長方形 4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1" name="正方形/長方形 4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2" name="正方形/長方形 4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3" name="正方形/長方形 4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4" name="テキスト ボックス 4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5" name="直線コネクタ 4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76" name="テキスト ボックス 47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77" name="直線コネクタ 4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78" name="テキスト ボックス 4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79" name="直線コネクタ 4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80" name="テキスト ボックス 4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81" name="直線コネクタ 4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82" name="テキスト ボックス 4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83" name="直線コネクタ 4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84" name="テキスト ボックス 4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85" name="直線コネクタ 4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86" name="テキスト ボックス 4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87" name="直線コネクタ 4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88" name="テキスト ボックス 4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9" name="直線コネクタ 4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0" name="テキスト ボックス 4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492" name="直線コネクタ 491"/>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493"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494" name="直線コネクタ 493"/>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495"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496" name="直線コネクタ 495"/>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497"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498" name="フローチャート : 判断 497"/>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499" name="フローチャート : 判断 498"/>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0" name="テキスト ボックス 4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1" name="テキスト ボックス 5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2" name="テキスト ボックス 5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3" name="テキスト ボックス 5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4" name="テキスト ボックス 5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165826</xdr:rowOff>
    </xdr:from>
    <xdr:to>
      <xdr:col>32</xdr:col>
      <xdr:colOff>238125</xdr:colOff>
      <xdr:row>105</xdr:row>
      <xdr:rowOff>95976</xdr:rowOff>
    </xdr:to>
    <xdr:sp macro="" textlink="">
      <xdr:nvSpPr>
        <xdr:cNvPr id="505" name="円/楕円 504"/>
        <xdr:cNvSpPr/>
      </xdr:nvSpPr>
      <xdr:spPr>
        <a:xfrm>
          <a:off x="221107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17253</xdr:rowOff>
    </xdr:from>
    <xdr:ext cx="469744" cy="259045"/>
    <xdr:sp macro="" textlink="">
      <xdr:nvSpPr>
        <xdr:cNvPr id="506" name="【庁舎】&#10;一人当たり面積該当値テキスト"/>
        <xdr:cNvSpPr txBox="1"/>
      </xdr:nvSpPr>
      <xdr:spPr>
        <a:xfrm>
          <a:off x="22250400"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0.307</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4173</xdr:rowOff>
    </xdr:from>
    <xdr:to>
      <xdr:col>31</xdr:col>
      <xdr:colOff>85725</xdr:colOff>
      <xdr:row>105</xdr:row>
      <xdr:rowOff>105773</xdr:rowOff>
    </xdr:to>
    <xdr:sp macro="" textlink="">
      <xdr:nvSpPr>
        <xdr:cNvPr id="507" name="円/楕円 506"/>
        <xdr:cNvSpPr/>
      </xdr:nvSpPr>
      <xdr:spPr>
        <a:xfrm>
          <a:off x="21272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45176</xdr:rowOff>
    </xdr:from>
    <xdr:to>
      <xdr:col>32</xdr:col>
      <xdr:colOff>187325</xdr:colOff>
      <xdr:row>105</xdr:row>
      <xdr:rowOff>54973</xdr:rowOff>
    </xdr:to>
    <xdr:cxnSp macro="">
      <xdr:nvCxnSpPr>
        <xdr:cNvPr id="508" name="直線コネクタ 507"/>
        <xdr:cNvCxnSpPr/>
      </xdr:nvCxnSpPr>
      <xdr:spPr>
        <a:xfrm flipV="1">
          <a:off x="21323300" y="180474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41383</xdr:rowOff>
    </xdr:from>
    <xdr:ext cx="469744" cy="259045"/>
    <xdr:sp macro="" textlink="">
      <xdr:nvSpPr>
        <xdr:cNvPr id="509" name="n_1aveValue【庁舎】&#10;一人当たり面積"/>
        <xdr:cNvSpPr txBox="1"/>
      </xdr:nvSpPr>
      <xdr:spPr>
        <a:xfrm>
          <a:off x="21075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122300</xdr:rowOff>
    </xdr:from>
    <xdr:ext cx="469744" cy="259045"/>
    <xdr:sp macro="" textlink="">
      <xdr:nvSpPr>
        <xdr:cNvPr id="510" name="n_1mainValue【庁舎】&#10;一人当たり面積"/>
        <xdr:cNvSpPr txBox="1"/>
      </xdr:nvSpPr>
      <xdr:spPr>
        <a:xfrm>
          <a:off x="2107572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11" name="正方形/長方形 5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2" name="正方形/長方形 5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13" name="テキスト ボックス 5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施設面積について、図書館や庁舎、体育館、福祉施設は類似団体の平均より広い。特に図書館については、</a:t>
          </a:r>
          <a:r>
            <a:rPr kumimoji="1" lang="en-US" altLang="ja-JP" sz="1300">
              <a:latin typeface="ＭＳ Ｐゴシック"/>
            </a:rPr>
            <a:t>1</a:t>
          </a:r>
          <a:r>
            <a:rPr kumimoji="1" lang="ja-JP" altLang="en-US" sz="1300">
              <a:latin typeface="ＭＳ Ｐゴシック"/>
            </a:rPr>
            <a:t>人当たりの面積が広くなっている。減価償却率については、庁舎、保健センターは類似団体の平均値より低い。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90,156
88,422
472.33
38,726,062
36,620,178
1,914,364
23,723,597
32,190,097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財政力指数は、平成１７年２月の市町村合併により、合併前の０．７０から０．５６まで落ち込んだが、徐々に改善し、ここ数年は同程度で推移しており、平成２</a:t>
          </a:r>
          <a:r>
            <a:rPr lang="ja-JP" altLang="en-US" sz="1100" baseline="0">
              <a:solidFill>
                <a:schemeClr val="dk1"/>
              </a:solidFill>
              <a:effectLst/>
              <a:latin typeface="+mn-lt"/>
              <a:ea typeface="+mn-ea"/>
              <a:cs typeface="+mn-cs"/>
            </a:rPr>
            <a:t>８</a:t>
          </a:r>
          <a:r>
            <a:rPr lang="ja-JP" altLang="ja-JP" sz="1100" baseline="0">
              <a:solidFill>
                <a:schemeClr val="dk1"/>
              </a:solidFill>
              <a:effectLst/>
              <a:latin typeface="+mn-lt"/>
              <a:ea typeface="+mn-ea"/>
              <a:cs typeface="+mn-cs"/>
            </a:rPr>
            <a:t>年度は前年度と同じ０．６４であった。類似団体平均と比較すると依然として下回っていることから、今後も人件費の削減、事務事業の見直し、公共施設の民営化・統廃合など行財政改革による歳出削減を図るとともに、積極的な企業誘致、徴収率向上による税収増など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60778</xdr:rowOff>
    </xdr:to>
    <xdr:cxnSp macro="">
      <xdr:nvCxnSpPr>
        <xdr:cNvPr id="70" name="直線コネクタ 69"/>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60778</xdr:rowOff>
    </xdr:to>
    <xdr:cxnSp macro="">
      <xdr:nvCxnSpPr>
        <xdr:cNvPr id="73" name="直線コネクタ 72"/>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60778</xdr:rowOff>
    </xdr:to>
    <xdr:cxnSp macro="">
      <xdr:nvCxnSpPr>
        <xdr:cNvPr id="76" name="直線コネクタ 75"/>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78015</xdr:rowOff>
    </xdr:to>
    <xdr:cxnSp macro="">
      <xdr:nvCxnSpPr>
        <xdr:cNvPr id="79" name="直線コネクタ 78"/>
        <xdr:cNvCxnSpPr/>
      </xdr:nvCxnSpPr>
      <xdr:spPr>
        <a:xfrm flipV="1">
          <a:off x="1447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1105</xdr:rowOff>
    </xdr:from>
    <xdr:ext cx="762000" cy="259045"/>
    <xdr:sp macro="" textlink="">
      <xdr:nvSpPr>
        <xdr:cNvPr id="81" name="テキスト ボックス 80"/>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9" name="円/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1" name="円/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3" name="円/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4" name="テキスト ボックス 93"/>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5" name="円/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6" name="テキスト ボックス 95"/>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97" name="円/楕円 96"/>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98" name="テキスト ボックス 97"/>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aseline="0">
              <a:solidFill>
                <a:schemeClr val="dk1"/>
              </a:solidFill>
              <a:effectLst/>
              <a:latin typeface="+mn-lt"/>
              <a:ea typeface="+mn-ea"/>
              <a:cs typeface="+mn-cs"/>
            </a:rPr>
            <a:t>経常収支比率は、地方消費税交付金と国庫支出金のうち経常的なもの</a:t>
          </a:r>
          <a:r>
            <a:rPr lang="ja-JP" altLang="en-US" sz="1100" baseline="0">
              <a:solidFill>
                <a:schemeClr val="dk1"/>
              </a:solidFill>
              <a:effectLst/>
              <a:latin typeface="+mn-lt"/>
              <a:ea typeface="+mn-ea"/>
              <a:cs typeface="+mn-cs"/>
            </a:rPr>
            <a:t>の減</a:t>
          </a:r>
          <a:r>
            <a:rPr lang="ja-JP" altLang="ja-JP" sz="1100" baseline="0">
              <a:solidFill>
                <a:schemeClr val="dk1"/>
              </a:solidFill>
              <a:effectLst/>
              <a:latin typeface="+mn-lt"/>
              <a:ea typeface="+mn-ea"/>
              <a:cs typeface="+mn-cs"/>
            </a:rPr>
            <a:t>などにより前年度に比べ</a:t>
          </a:r>
          <a:r>
            <a:rPr lang="ja-JP" altLang="en-US" sz="1100" baseline="0">
              <a:solidFill>
                <a:schemeClr val="dk1"/>
              </a:solidFill>
              <a:effectLst/>
              <a:latin typeface="+mn-lt"/>
              <a:ea typeface="+mn-ea"/>
              <a:cs typeface="+mn-cs"/>
            </a:rPr>
            <a:t>１．６</a:t>
          </a:r>
          <a:r>
            <a:rPr lang="ja-JP" altLang="ja-JP" sz="1100" baseline="0">
              <a:solidFill>
                <a:schemeClr val="dk1"/>
              </a:solidFill>
              <a:effectLst/>
              <a:latin typeface="+mn-lt"/>
              <a:ea typeface="+mn-ea"/>
              <a:cs typeface="+mn-cs"/>
            </a:rPr>
            <a:t>ポイント</a:t>
          </a:r>
          <a:r>
            <a:rPr lang="ja-JP" altLang="en-US" sz="1100" baseline="0">
              <a:solidFill>
                <a:schemeClr val="dk1"/>
              </a:solidFill>
              <a:effectLst/>
              <a:latin typeface="+mn-lt"/>
              <a:ea typeface="+mn-ea"/>
              <a:cs typeface="+mn-cs"/>
            </a:rPr>
            <a:t>増加</a:t>
          </a:r>
          <a:r>
            <a:rPr lang="ja-JP" altLang="ja-JP" sz="1100" baseline="0">
              <a:solidFill>
                <a:schemeClr val="dk1"/>
              </a:solidFill>
              <a:effectLst/>
              <a:latin typeface="+mn-lt"/>
              <a:ea typeface="+mn-ea"/>
              <a:cs typeface="+mn-cs"/>
            </a:rPr>
            <a:t>し</a:t>
          </a:r>
          <a:r>
            <a:rPr lang="ja-JP" altLang="en-US" sz="1100" baseline="0">
              <a:solidFill>
                <a:schemeClr val="dk1"/>
              </a:solidFill>
              <a:effectLst/>
              <a:latin typeface="+mn-lt"/>
              <a:ea typeface="+mn-ea"/>
              <a:cs typeface="+mn-cs"/>
            </a:rPr>
            <a:t>たものの</a:t>
          </a:r>
          <a:r>
            <a:rPr lang="ja-JP" altLang="ja-JP" sz="1100" baseline="0">
              <a:solidFill>
                <a:schemeClr val="dk1"/>
              </a:solidFill>
              <a:effectLst/>
              <a:latin typeface="+mn-lt"/>
              <a:ea typeface="+mn-ea"/>
              <a:cs typeface="+mn-cs"/>
            </a:rPr>
            <a:t>類似団体平均</a:t>
          </a:r>
          <a:r>
            <a:rPr lang="ja-JP" altLang="en-US" sz="1100" baseline="0">
              <a:solidFill>
                <a:schemeClr val="dk1"/>
              </a:solidFill>
              <a:effectLst/>
              <a:latin typeface="+mn-lt"/>
              <a:ea typeface="+mn-ea"/>
              <a:cs typeface="+mn-cs"/>
            </a:rPr>
            <a:t>よりは下回った</a:t>
          </a:r>
          <a:r>
            <a:rPr lang="ja-JP" altLang="ja-JP" sz="1100" baseline="0">
              <a:solidFill>
                <a:schemeClr val="dk1"/>
              </a:solidFill>
              <a:effectLst/>
              <a:latin typeface="+mn-lt"/>
              <a:ea typeface="+mn-ea"/>
              <a:cs typeface="+mn-cs"/>
            </a:rPr>
            <a:t>。</a:t>
          </a:r>
          <a:endParaRPr lang="ja-JP" altLang="ja-JP" sz="1400">
            <a:effectLst/>
          </a:endParaRPr>
        </a:p>
        <a:p>
          <a:pPr rtl="0" eaLnBrk="1" fontAlgn="base" latinLnBrk="0" hangingPunct="1"/>
          <a:r>
            <a:rPr lang="ja-JP" altLang="ja-JP" sz="1100" baseline="0">
              <a:solidFill>
                <a:schemeClr val="dk1"/>
              </a:solidFill>
              <a:effectLst/>
              <a:latin typeface="+mn-lt"/>
              <a:ea typeface="+mn-ea"/>
              <a:cs typeface="+mn-cs"/>
            </a:rPr>
            <a:t>今後は、扶助費などの社会保障費の大幅な増加等により比率の悪化が懸念されるため、行財政改革や公営企業を含めた事務事業の見直しを推進し、経常経費の縮減に努める。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112819</xdr:rowOff>
    </xdr:from>
    <xdr:to>
      <xdr:col>7</xdr:col>
      <xdr:colOff>152400</xdr:colOff>
      <xdr:row>63</xdr:row>
      <xdr:rowOff>5715</xdr:rowOff>
    </xdr:to>
    <xdr:cxnSp macro="">
      <xdr:nvCxnSpPr>
        <xdr:cNvPr id="133" name="直線コネクタ 132"/>
        <xdr:cNvCxnSpPr/>
      </xdr:nvCxnSpPr>
      <xdr:spPr>
        <a:xfrm>
          <a:off x="4114800" y="10742719"/>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112819</xdr:rowOff>
    </xdr:from>
    <xdr:to>
      <xdr:col>6</xdr:col>
      <xdr:colOff>0</xdr:colOff>
      <xdr:row>63</xdr:row>
      <xdr:rowOff>62019</xdr:rowOff>
    </xdr:to>
    <xdr:cxnSp macro="">
      <xdr:nvCxnSpPr>
        <xdr:cNvPr id="136" name="直線コネクタ 135"/>
        <xdr:cNvCxnSpPr/>
      </xdr:nvCxnSpPr>
      <xdr:spPr>
        <a:xfrm flipV="1">
          <a:off x="3225800" y="1074271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132927</xdr:rowOff>
    </xdr:from>
    <xdr:to>
      <xdr:col>4</xdr:col>
      <xdr:colOff>482600</xdr:colOff>
      <xdr:row>63</xdr:row>
      <xdr:rowOff>62019</xdr:rowOff>
    </xdr:to>
    <xdr:cxnSp macro="">
      <xdr:nvCxnSpPr>
        <xdr:cNvPr id="139" name="直線コネクタ 138"/>
        <xdr:cNvCxnSpPr/>
      </xdr:nvCxnSpPr>
      <xdr:spPr>
        <a:xfrm>
          <a:off x="2336800" y="10762827"/>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110279</xdr:rowOff>
    </xdr:from>
    <xdr:to>
      <xdr:col>4</xdr:col>
      <xdr:colOff>533400</xdr:colOff>
      <xdr:row>63</xdr:row>
      <xdr:rowOff>40429</xdr:rowOff>
    </xdr:to>
    <xdr:sp macro="" textlink="">
      <xdr:nvSpPr>
        <xdr:cNvPr id="140" name="フローチャート : 判断 139"/>
        <xdr:cNvSpPr/>
      </xdr:nvSpPr>
      <xdr:spPr>
        <a:xfrm>
          <a:off x="31750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50606</xdr:rowOff>
    </xdr:from>
    <xdr:ext cx="762000" cy="259045"/>
    <xdr:sp macro="" textlink="">
      <xdr:nvSpPr>
        <xdr:cNvPr id="141" name="テキスト ボックス 140"/>
        <xdr:cNvSpPr txBox="1"/>
      </xdr:nvSpPr>
      <xdr:spPr>
        <a:xfrm>
          <a:off x="2844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132927</xdr:rowOff>
    </xdr:from>
    <xdr:to>
      <xdr:col>3</xdr:col>
      <xdr:colOff>279400</xdr:colOff>
      <xdr:row>63</xdr:row>
      <xdr:rowOff>45931</xdr:rowOff>
    </xdr:to>
    <xdr:cxnSp macro="">
      <xdr:nvCxnSpPr>
        <xdr:cNvPr id="142" name="直線コネクタ 141"/>
        <xdr:cNvCxnSpPr/>
      </xdr:nvCxnSpPr>
      <xdr:spPr>
        <a:xfrm flipV="1">
          <a:off x="1447800" y="10762827"/>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86148</xdr:rowOff>
    </xdr:from>
    <xdr:to>
      <xdr:col>3</xdr:col>
      <xdr:colOff>330200</xdr:colOff>
      <xdr:row>63</xdr:row>
      <xdr:rowOff>16298</xdr:rowOff>
    </xdr:to>
    <xdr:sp macro="" textlink="">
      <xdr:nvSpPr>
        <xdr:cNvPr id="143" name="フローチャート : 判断 142"/>
        <xdr:cNvSpPr/>
      </xdr:nvSpPr>
      <xdr:spPr>
        <a:xfrm>
          <a:off x="2286000" y="1071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1075</xdr:rowOff>
    </xdr:from>
    <xdr:ext cx="762000" cy="259045"/>
    <xdr:sp macro="" textlink="">
      <xdr:nvSpPr>
        <xdr:cNvPr id="144" name="テキスト ボックス 143"/>
        <xdr:cNvSpPr txBox="1"/>
      </xdr:nvSpPr>
      <xdr:spPr>
        <a:xfrm>
          <a:off x="1955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126365</xdr:rowOff>
    </xdr:from>
    <xdr:to>
      <xdr:col>7</xdr:col>
      <xdr:colOff>203200</xdr:colOff>
      <xdr:row>63</xdr:row>
      <xdr:rowOff>56515</xdr:rowOff>
    </xdr:to>
    <xdr:sp macro="" textlink="">
      <xdr:nvSpPr>
        <xdr:cNvPr id="152" name="円/楕円 151"/>
        <xdr:cNvSpPr/>
      </xdr:nvSpPr>
      <xdr:spPr>
        <a:xfrm>
          <a:off x="4902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142892</xdr:rowOff>
    </xdr:from>
    <xdr:ext cx="762000" cy="259045"/>
    <xdr:sp macro="" textlink="">
      <xdr:nvSpPr>
        <xdr:cNvPr id="153" name="財政構造の弾力性該当値テキスト"/>
        <xdr:cNvSpPr txBox="1"/>
      </xdr:nvSpPr>
      <xdr:spPr>
        <a:xfrm>
          <a:off x="50419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62019</xdr:rowOff>
    </xdr:from>
    <xdr:to>
      <xdr:col>6</xdr:col>
      <xdr:colOff>50800</xdr:colOff>
      <xdr:row>62</xdr:row>
      <xdr:rowOff>163619</xdr:rowOff>
    </xdr:to>
    <xdr:sp macro="" textlink="">
      <xdr:nvSpPr>
        <xdr:cNvPr id="154" name="円/楕円 153"/>
        <xdr:cNvSpPr/>
      </xdr:nvSpPr>
      <xdr:spPr>
        <a:xfrm>
          <a:off x="4064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55" name="テキスト ボックス 154"/>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11219</xdr:rowOff>
    </xdr:from>
    <xdr:to>
      <xdr:col>4</xdr:col>
      <xdr:colOff>533400</xdr:colOff>
      <xdr:row>63</xdr:row>
      <xdr:rowOff>112819</xdr:rowOff>
    </xdr:to>
    <xdr:sp macro="" textlink="">
      <xdr:nvSpPr>
        <xdr:cNvPr id="156" name="円/楕円 155"/>
        <xdr:cNvSpPr/>
      </xdr:nvSpPr>
      <xdr:spPr>
        <a:xfrm>
          <a:off x="3175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97596</xdr:rowOff>
    </xdr:from>
    <xdr:ext cx="762000" cy="259045"/>
    <xdr:sp macro="" textlink="">
      <xdr:nvSpPr>
        <xdr:cNvPr id="157" name="テキスト ボックス 156"/>
        <xdr:cNvSpPr txBox="1"/>
      </xdr:nvSpPr>
      <xdr:spPr>
        <a:xfrm>
          <a:off x="2844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82127</xdr:rowOff>
    </xdr:from>
    <xdr:to>
      <xdr:col>3</xdr:col>
      <xdr:colOff>330200</xdr:colOff>
      <xdr:row>63</xdr:row>
      <xdr:rowOff>12277</xdr:rowOff>
    </xdr:to>
    <xdr:sp macro="" textlink="">
      <xdr:nvSpPr>
        <xdr:cNvPr id="158" name="円/楕円 157"/>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59" name="テキスト ボックス 158"/>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166581</xdr:rowOff>
    </xdr:from>
    <xdr:to>
      <xdr:col>2</xdr:col>
      <xdr:colOff>127000</xdr:colOff>
      <xdr:row>63</xdr:row>
      <xdr:rowOff>96731</xdr:rowOff>
    </xdr:to>
    <xdr:sp macro="" textlink="">
      <xdr:nvSpPr>
        <xdr:cNvPr id="160" name="円/楕円 159"/>
        <xdr:cNvSpPr/>
      </xdr:nvSpPr>
      <xdr:spPr>
        <a:xfrm>
          <a:off x="1397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81508</xdr:rowOff>
    </xdr:from>
    <xdr:ext cx="762000" cy="259045"/>
    <xdr:sp macro="" textlink="">
      <xdr:nvSpPr>
        <xdr:cNvPr id="161" name="テキスト ボックス 160"/>
        <xdr:cNvSpPr txBox="1"/>
      </xdr:nvSpPr>
      <xdr:spPr>
        <a:xfrm>
          <a:off x="1066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[114,857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chemeClr val="dk1"/>
              </a:solidFill>
              <a:effectLst/>
              <a:latin typeface="+mn-lt"/>
              <a:ea typeface="+mn-ea"/>
              <a:cs typeface="+mn-cs"/>
            </a:rPr>
            <a:t>人件費・物件費等は、</a:t>
          </a:r>
          <a:r>
            <a:rPr lang="ja-JP" altLang="ja-JP" sz="1100" baseline="0">
              <a:solidFill>
                <a:schemeClr val="dk1"/>
              </a:solidFill>
              <a:effectLst/>
              <a:latin typeface="+mn-lt"/>
              <a:ea typeface="+mn-ea"/>
              <a:cs typeface="+mn-cs"/>
            </a:rPr>
            <a:t>人件費は前年度に比べ減少したが、物件費が増加したことなどに伴い前年度の数値を上回ったが、類似団体平均は下回る結果となった。市町村合併に伴い公共施設などが増加したことにより物件費や維持補修費が増えており、施設の統廃合、指定管理者制度の活用等により効率化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51064</xdr:rowOff>
    </xdr:from>
    <xdr:to>
      <xdr:col>7</xdr:col>
      <xdr:colOff>152400</xdr:colOff>
      <xdr:row>81</xdr:row>
      <xdr:rowOff>53729</xdr:rowOff>
    </xdr:to>
    <xdr:cxnSp macro="">
      <xdr:nvCxnSpPr>
        <xdr:cNvPr id="197" name="直線コネクタ 196"/>
        <xdr:cNvCxnSpPr/>
      </xdr:nvCxnSpPr>
      <xdr:spPr>
        <a:xfrm>
          <a:off x="4114800" y="13938514"/>
          <a:ext cx="838200" cy="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38505</xdr:rowOff>
    </xdr:from>
    <xdr:ext cx="762000" cy="259045"/>
    <xdr:sp macro="" textlink="">
      <xdr:nvSpPr>
        <xdr:cNvPr id="198" name="人件費・物件費等の状況平均値テキスト"/>
        <xdr:cNvSpPr txBox="1"/>
      </xdr:nvSpPr>
      <xdr:spPr>
        <a:xfrm>
          <a:off x="5041900" y="1392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49966</xdr:rowOff>
    </xdr:from>
    <xdr:to>
      <xdr:col>6</xdr:col>
      <xdr:colOff>0</xdr:colOff>
      <xdr:row>81</xdr:row>
      <xdr:rowOff>51064</xdr:rowOff>
    </xdr:to>
    <xdr:cxnSp macro="">
      <xdr:nvCxnSpPr>
        <xdr:cNvPr id="200" name="直線コネクタ 199"/>
        <xdr:cNvCxnSpPr/>
      </xdr:nvCxnSpPr>
      <xdr:spPr>
        <a:xfrm>
          <a:off x="3225800" y="13937416"/>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41232</xdr:rowOff>
    </xdr:from>
    <xdr:to>
      <xdr:col>4</xdr:col>
      <xdr:colOff>482600</xdr:colOff>
      <xdr:row>81</xdr:row>
      <xdr:rowOff>49966</xdr:rowOff>
    </xdr:to>
    <xdr:cxnSp macro="">
      <xdr:nvCxnSpPr>
        <xdr:cNvPr id="203" name="直線コネクタ 202"/>
        <xdr:cNvCxnSpPr/>
      </xdr:nvCxnSpPr>
      <xdr:spPr>
        <a:xfrm>
          <a:off x="2336800" y="13928682"/>
          <a:ext cx="889000" cy="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166720</xdr:rowOff>
    </xdr:from>
    <xdr:to>
      <xdr:col>4</xdr:col>
      <xdr:colOff>533400</xdr:colOff>
      <xdr:row>81</xdr:row>
      <xdr:rowOff>96870</xdr:rowOff>
    </xdr:to>
    <xdr:sp macro="" textlink="">
      <xdr:nvSpPr>
        <xdr:cNvPr id="204" name="フローチャート : 判断 203"/>
        <xdr:cNvSpPr/>
      </xdr:nvSpPr>
      <xdr:spPr>
        <a:xfrm>
          <a:off x="3175000" y="138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107047</xdr:rowOff>
    </xdr:from>
    <xdr:ext cx="762000" cy="259045"/>
    <xdr:sp macro="" textlink="">
      <xdr:nvSpPr>
        <xdr:cNvPr id="205" name="テキスト ボックス 204"/>
        <xdr:cNvSpPr txBox="1"/>
      </xdr:nvSpPr>
      <xdr:spPr>
        <a:xfrm>
          <a:off x="2844800" y="1365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41232</xdr:rowOff>
    </xdr:from>
    <xdr:to>
      <xdr:col>3</xdr:col>
      <xdr:colOff>279400</xdr:colOff>
      <xdr:row>81</xdr:row>
      <xdr:rowOff>47287</xdr:rowOff>
    </xdr:to>
    <xdr:cxnSp macro="">
      <xdr:nvCxnSpPr>
        <xdr:cNvPr id="206" name="直線コネクタ 205"/>
        <xdr:cNvCxnSpPr/>
      </xdr:nvCxnSpPr>
      <xdr:spPr>
        <a:xfrm flipV="1">
          <a:off x="1447800" y="13928682"/>
          <a:ext cx="889000" cy="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161035</xdr:rowOff>
    </xdr:from>
    <xdr:to>
      <xdr:col>3</xdr:col>
      <xdr:colOff>330200</xdr:colOff>
      <xdr:row>81</xdr:row>
      <xdr:rowOff>91185</xdr:rowOff>
    </xdr:to>
    <xdr:sp macro="" textlink="">
      <xdr:nvSpPr>
        <xdr:cNvPr id="207" name="フローチャート : 判断 206"/>
        <xdr:cNvSpPr/>
      </xdr:nvSpPr>
      <xdr:spPr>
        <a:xfrm>
          <a:off x="2286000" y="1387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101362</xdr:rowOff>
    </xdr:from>
    <xdr:ext cx="762000" cy="259045"/>
    <xdr:sp macro="" textlink="">
      <xdr:nvSpPr>
        <xdr:cNvPr id="208" name="テキスト ボックス 207"/>
        <xdr:cNvSpPr txBox="1"/>
      </xdr:nvSpPr>
      <xdr:spPr>
        <a:xfrm>
          <a:off x="1955800" y="1364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163313</xdr:rowOff>
    </xdr:from>
    <xdr:to>
      <xdr:col>2</xdr:col>
      <xdr:colOff>127000</xdr:colOff>
      <xdr:row>81</xdr:row>
      <xdr:rowOff>93463</xdr:rowOff>
    </xdr:to>
    <xdr:sp macro="" textlink="">
      <xdr:nvSpPr>
        <xdr:cNvPr id="209" name="フローチャート : 判断 208"/>
        <xdr:cNvSpPr/>
      </xdr:nvSpPr>
      <xdr:spPr>
        <a:xfrm>
          <a:off x="1397000" y="1387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103640</xdr:rowOff>
    </xdr:from>
    <xdr:ext cx="762000" cy="259045"/>
    <xdr:sp macro="" textlink="">
      <xdr:nvSpPr>
        <xdr:cNvPr id="210" name="テキスト ボックス 209"/>
        <xdr:cNvSpPr txBox="1"/>
      </xdr:nvSpPr>
      <xdr:spPr>
        <a:xfrm>
          <a:off x="1066800" y="1364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2929</xdr:rowOff>
    </xdr:from>
    <xdr:to>
      <xdr:col>7</xdr:col>
      <xdr:colOff>203200</xdr:colOff>
      <xdr:row>81</xdr:row>
      <xdr:rowOff>104529</xdr:rowOff>
    </xdr:to>
    <xdr:sp macro="" textlink="">
      <xdr:nvSpPr>
        <xdr:cNvPr id="216" name="円/楕円 215"/>
        <xdr:cNvSpPr/>
      </xdr:nvSpPr>
      <xdr:spPr>
        <a:xfrm>
          <a:off x="4902200" y="138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95656</xdr:rowOff>
    </xdr:from>
    <xdr:ext cx="762000" cy="259045"/>
    <xdr:sp macro="" textlink="">
      <xdr:nvSpPr>
        <xdr:cNvPr id="217" name="人件費・物件費等の状況該当値テキスト"/>
        <xdr:cNvSpPr txBox="1"/>
      </xdr:nvSpPr>
      <xdr:spPr>
        <a:xfrm>
          <a:off x="5041900" y="1381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114,857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264</xdr:rowOff>
    </xdr:from>
    <xdr:to>
      <xdr:col>6</xdr:col>
      <xdr:colOff>50800</xdr:colOff>
      <xdr:row>81</xdr:row>
      <xdr:rowOff>101864</xdr:rowOff>
    </xdr:to>
    <xdr:sp macro="" textlink="">
      <xdr:nvSpPr>
        <xdr:cNvPr id="218" name="円/楕円 217"/>
        <xdr:cNvSpPr/>
      </xdr:nvSpPr>
      <xdr:spPr>
        <a:xfrm>
          <a:off x="4064000" y="1388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112041</xdr:rowOff>
    </xdr:from>
    <xdr:ext cx="736600" cy="259045"/>
    <xdr:sp macro="" textlink="">
      <xdr:nvSpPr>
        <xdr:cNvPr id="219" name="テキスト ボックス 218"/>
        <xdr:cNvSpPr txBox="1"/>
      </xdr:nvSpPr>
      <xdr:spPr>
        <a:xfrm>
          <a:off x="3733800" y="1365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113,311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170616</xdr:rowOff>
    </xdr:from>
    <xdr:to>
      <xdr:col>4</xdr:col>
      <xdr:colOff>533400</xdr:colOff>
      <xdr:row>81</xdr:row>
      <xdr:rowOff>100766</xdr:rowOff>
    </xdr:to>
    <xdr:sp macro="" textlink="">
      <xdr:nvSpPr>
        <xdr:cNvPr id="220" name="円/楕円 219"/>
        <xdr:cNvSpPr/>
      </xdr:nvSpPr>
      <xdr:spPr>
        <a:xfrm>
          <a:off x="3175000" y="138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85543</xdr:rowOff>
    </xdr:from>
    <xdr:ext cx="762000" cy="259045"/>
    <xdr:sp macro="" textlink="">
      <xdr:nvSpPr>
        <xdr:cNvPr id="221" name="テキスト ボックス 220"/>
        <xdr:cNvSpPr txBox="1"/>
      </xdr:nvSpPr>
      <xdr:spPr>
        <a:xfrm>
          <a:off x="2844800" y="139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112,674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161882</xdr:rowOff>
    </xdr:from>
    <xdr:to>
      <xdr:col>3</xdr:col>
      <xdr:colOff>330200</xdr:colOff>
      <xdr:row>81</xdr:row>
      <xdr:rowOff>92032</xdr:rowOff>
    </xdr:to>
    <xdr:sp macro="" textlink="">
      <xdr:nvSpPr>
        <xdr:cNvPr id="222" name="円/楕円 221"/>
        <xdr:cNvSpPr/>
      </xdr:nvSpPr>
      <xdr:spPr>
        <a:xfrm>
          <a:off x="2286000" y="138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76809</xdr:rowOff>
    </xdr:from>
    <xdr:ext cx="762000" cy="259045"/>
    <xdr:sp macro="" textlink="">
      <xdr:nvSpPr>
        <xdr:cNvPr id="223" name="テキスト ボックス 222"/>
        <xdr:cNvSpPr txBox="1"/>
      </xdr:nvSpPr>
      <xdr:spPr>
        <a:xfrm>
          <a:off x="1955800" y="139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107,606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167937</xdr:rowOff>
    </xdr:from>
    <xdr:to>
      <xdr:col>2</xdr:col>
      <xdr:colOff>127000</xdr:colOff>
      <xdr:row>81</xdr:row>
      <xdr:rowOff>98087</xdr:rowOff>
    </xdr:to>
    <xdr:sp macro="" textlink="">
      <xdr:nvSpPr>
        <xdr:cNvPr id="224" name="円/楕円 223"/>
        <xdr:cNvSpPr/>
      </xdr:nvSpPr>
      <xdr:spPr>
        <a:xfrm>
          <a:off x="1397000" y="1388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82864</xdr:rowOff>
    </xdr:from>
    <xdr:ext cx="762000" cy="259045"/>
    <xdr:sp macro="" textlink="">
      <xdr:nvSpPr>
        <xdr:cNvPr id="225" name="テキスト ボックス 224"/>
        <xdr:cNvSpPr txBox="1"/>
      </xdr:nvSpPr>
      <xdr:spPr>
        <a:xfrm>
          <a:off x="1066800" y="1397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給与水準は、前年度より０．６ポイント減少し、類似団体より０．６ポイント低い状況にある。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も定員適正化計画のもと、より一層給与水準の適正化に努める。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64407</xdr:rowOff>
    </xdr:from>
    <xdr:to>
      <xdr:col>24</xdr:col>
      <xdr:colOff>558800</xdr:colOff>
      <xdr:row>83</xdr:row>
      <xdr:rowOff>133350</xdr:rowOff>
    </xdr:to>
    <xdr:cxnSp macro="">
      <xdr:nvCxnSpPr>
        <xdr:cNvPr id="261" name="直線コネクタ 260"/>
        <xdr:cNvCxnSpPr/>
      </xdr:nvCxnSpPr>
      <xdr:spPr>
        <a:xfrm flipV="1">
          <a:off x="16179800" y="142947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83</xdr:row>
      <xdr:rowOff>156332</xdr:rowOff>
    </xdr:to>
    <xdr:cxnSp macro="">
      <xdr:nvCxnSpPr>
        <xdr:cNvPr id="264" name="直線コネクタ 263"/>
        <xdr:cNvCxnSpPr/>
      </xdr:nvCxnSpPr>
      <xdr:spPr>
        <a:xfrm flipV="1">
          <a:off x="15290800" y="14363700"/>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83</xdr:row>
      <xdr:rowOff>156332</xdr:rowOff>
    </xdr:to>
    <xdr:cxnSp macro="">
      <xdr:nvCxnSpPr>
        <xdr:cNvPr id="267" name="直線コネクタ 266"/>
        <xdr:cNvCxnSpPr/>
      </xdr:nvCxnSpPr>
      <xdr:spPr>
        <a:xfrm>
          <a:off x="14401800" y="14340718"/>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8" name="フローチャート : 判断 267"/>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11386</xdr:rowOff>
    </xdr:from>
    <xdr:ext cx="762000" cy="259045"/>
    <xdr:sp macro="" textlink="">
      <xdr:nvSpPr>
        <xdr:cNvPr id="269" name="テキスト ボックス 268"/>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89</xdr:row>
      <xdr:rowOff>12398</xdr:rowOff>
    </xdr:to>
    <xdr:cxnSp macro="">
      <xdr:nvCxnSpPr>
        <xdr:cNvPr id="270" name="直線コネクタ 269"/>
        <xdr:cNvCxnSpPr/>
      </xdr:nvCxnSpPr>
      <xdr:spPr>
        <a:xfrm flipV="1">
          <a:off x="13512800" y="14340718"/>
          <a:ext cx="889000" cy="93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71059</xdr:rowOff>
    </xdr:from>
    <xdr:to>
      <xdr:col>21</xdr:col>
      <xdr:colOff>50800</xdr:colOff>
      <xdr:row>84</xdr:row>
      <xdr:rowOff>1209</xdr:rowOff>
    </xdr:to>
    <xdr:sp macro="" textlink="">
      <xdr:nvSpPr>
        <xdr:cNvPr id="271" name="フローチャート : 判断 270"/>
        <xdr:cNvSpPr/>
      </xdr:nvSpPr>
      <xdr:spPr>
        <a:xfrm>
          <a:off x="14351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157436</xdr:rowOff>
    </xdr:from>
    <xdr:ext cx="762000" cy="259045"/>
    <xdr:sp macro="" textlink="">
      <xdr:nvSpPr>
        <xdr:cNvPr id="272" name="テキスト ボックス 271"/>
        <xdr:cNvSpPr txBox="1"/>
      </xdr:nvSpPr>
      <xdr:spPr>
        <a:xfrm>
          <a:off x="14020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73" name="フローチャート : 判断 272"/>
        <xdr:cNvSpPr/>
      </xdr:nvSpPr>
      <xdr:spPr>
        <a:xfrm>
          <a:off x="13462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27413</xdr:rowOff>
    </xdr:from>
    <xdr:ext cx="762000" cy="259045"/>
    <xdr:sp macro="" textlink="">
      <xdr:nvSpPr>
        <xdr:cNvPr id="274" name="テキスト ボックス 273"/>
        <xdr:cNvSpPr txBox="1"/>
      </xdr:nvSpPr>
      <xdr:spPr>
        <a:xfrm>
          <a:off x="13131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80" name="円/楕円 279"/>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30134</xdr:rowOff>
    </xdr:from>
    <xdr:ext cx="762000" cy="259045"/>
    <xdr:sp macro="" textlink="">
      <xdr:nvSpPr>
        <xdr:cNvPr id="281"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82" name="円/楕円 281"/>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83" name="テキスト ボックス 282"/>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105532</xdr:rowOff>
    </xdr:from>
    <xdr:to>
      <xdr:col>22</xdr:col>
      <xdr:colOff>254000</xdr:colOff>
      <xdr:row>84</xdr:row>
      <xdr:rowOff>35682</xdr:rowOff>
    </xdr:to>
    <xdr:sp macro="" textlink="">
      <xdr:nvSpPr>
        <xdr:cNvPr id="284" name="円/楕円 283"/>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20459</xdr:rowOff>
    </xdr:from>
    <xdr:ext cx="762000" cy="259045"/>
    <xdr:sp macro="" textlink="">
      <xdr:nvSpPr>
        <xdr:cNvPr id="285" name="テキスト ボックス 284"/>
        <xdr:cNvSpPr txBox="1"/>
      </xdr:nvSpPr>
      <xdr:spPr>
        <a:xfrm>
          <a:off x="149098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59568</xdr:rowOff>
    </xdr:from>
    <xdr:to>
      <xdr:col>21</xdr:col>
      <xdr:colOff>50800</xdr:colOff>
      <xdr:row>83</xdr:row>
      <xdr:rowOff>161168</xdr:rowOff>
    </xdr:to>
    <xdr:sp macro="" textlink="">
      <xdr:nvSpPr>
        <xdr:cNvPr id="286" name="円/楕円 285"/>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171345</xdr:rowOff>
    </xdr:from>
    <xdr:ext cx="762000" cy="259045"/>
    <xdr:sp macro="" textlink="">
      <xdr:nvSpPr>
        <xdr:cNvPr id="287" name="テキスト ボックス 286"/>
        <xdr:cNvSpPr txBox="1"/>
      </xdr:nvSpPr>
      <xdr:spPr>
        <a:xfrm>
          <a:off x="14020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133048</xdr:rowOff>
    </xdr:from>
    <xdr:to>
      <xdr:col>19</xdr:col>
      <xdr:colOff>533400</xdr:colOff>
      <xdr:row>89</xdr:row>
      <xdr:rowOff>63198</xdr:rowOff>
    </xdr:to>
    <xdr:sp macro="" textlink="">
      <xdr:nvSpPr>
        <xdr:cNvPr id="288" name="円/楕円 287"/>
        <xdr:cNvSpPr/>
      </xdr:nvSpPr>
      <xdr:spPr>
        <a:xfrm>
          <a:off x="13462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47975</xdr:rowOff>
    </xdr:from>
    <xdr:ext cx="762000" cy="259045"/>
    <xdr:sp macro="" textlink="">
      <xdr:nvSpPr>
        <xdr:cNvPr id="289" name="テキスト ボックス 288"/>
        <xdr:cNvSpPr txBox="1"/>
      </xdr:nvSpPr>
      <xdr:spPr>
        <a:xfrm>
          <a:off x="13131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aseline="0">
              <a:solidFill>
                <a:schemeClr val="dk1"/>
              </a:solidFill>
              <a:effectLst/>
              <a:latin typeface="+mn-lt"/>
              <a:ea typeface="+mn-ea"/>
              <a:cs typeface="+mn-cs"/>
            </a:rPr>
            <a:t>定員適正化計画に基づき、退職者の補充</a:t>
          </a:r>
          <a:r>
            <a:rPr lang="ja-JP" altLang="en-US" sz="1100" baseline="0">
              <a:solidFill>
                <a:schemeClr val="dk1"/>
              </a:solidFill>
              <a:effectLst/>
              <a:latin typeface="+mn-lt"/>
              <a:ea typeface="+mn-ea"/>
              <a:cs typeface="+mn-cs"/>
            </a:rPr>
            <a:t>に係る新規採用職員の抑制</a:t>
          </a:r>
          <a:r>
            <a:rPr lang="ja-JP" altLang="ja-JP" sz="1100" baseline="0">
              <a:solidFill>
                <a:schemeClr val="dk1"/>
              </a:solidFill>
              <a:effectLst/>
              <a:latin typeface="+mn-lt"/>
              <a:ea typeface="+mn-ea"/>
              <a:cs typeface="+mn-cs"/>
            </a:rPr>
            <a:t>や指定管理者制度の導入などにより、定員適正化のための取組を積極的に進めた</a:t>
          </a:r>
          <a:r>
            <a:rPr lang="ja-JP" altLang="en-US" sz="1100" baseline="0">
              <a:solidFill>
                <a:schemeClr val="dk1"/>
              </a:solidFill>
              <a:effectLst/>
              <a:latin typeface="+mn-lt"/>
              <a:ea typeface="+mn-ea"/>
              <a:cs typeface="+mn-cs"/>
            </a:rPr>
            <a:t>ことにより、類似団体の中では平均より良好な状況にある。今後も社会情勢の変化や行政需要の動向を考慮した上で、継続的な市民サービスの質の向上をめざし、適正な職員数、年齢構成の管理に努める。</a:t>
          </a:r>
          <a:endParaRPr lang="ja-JP" altLang="ja-JP" sz="1400">
            <a:solidFill>
              <a:srgbClr val="FF0000"/>
            </a:solidFill>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71120</xdr:rowOff>
    </xdr:from>
    <xdr:to>
      <xdr:col>24</xdr:col>
      <xdr:colOff>558800</xdr:colOff>
      <xdr:row>61</xdr:row>
      <xdr:rowOff>131445</xdr:rowOff>
    </xdr:to>
    <xdr:cxnSp macro="">
      <xdr:nvCxnSpPr>
        <xdr:cNvPr id="324" name="直線コネクタ 323"/>
        <xdr:cNvCxnSpPr/>
      </xdr:nvCxnSpPr>
      <xdr:spPr>
        <a:xfrm>
          <a:off x="16179800" y="1052957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55033</xdr:rowOff>
    </xdr:from>
    <xdr:to>
      <xdr:col>23</xdr:col>
      <xdr:colOff>406400</xdr:colOff>
      <xdr:row>61</xdr:row>
      <xdr:rowOff>71120</xdr:rowOff>
    </xdr:to>
    <xdr:cxnSp macro="">
      <xdr:nvCxnSpPr>
        <xdr:cNvPr id="327" name="直線コネクタ 326"/>
        <xdr:cNvCxnSpPr/>
      </xdr:nvCxnSpPr>
      <xdr:spPr>
        <a:xfrm>
          <a:off x="15290800" y="105134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55033</xdr:rowOff>
    </xdr:from>
    <xdr:to>
      <xdr:col>22</xdr:col>
      <xdr:colOff>203200</xdr:colOff>
      <xdr:row>61</xdr:row>
      <xdr:rowOff>105304</xdr:rowOff>
    </xdr:to>
    <xdr:cxnSp macro="">
      <xdr:nvCxnSpPr>
        <xdr:cNvPr id="330" name="直線コネクタ 329"/>
        <xdr:cNvCxnSpPr/>
      </xdr:nvCxnSpPr>
      <xdr:spPr>
        <a:xfrm flipV="1">
          <a:off x="14401800" y="10513483"/>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31" name="フローチャート : 判断 330"/>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163000</xdr:rowOff>
    </xdr:from>
    <xdr:ext cx="762000" cy="259045"/>
    <xdr:sp macro="" textlink="">
      <xdr:nvSpPr>
        <xdr:cNvPr id="332" name="テキスト ボックス 331"/>
        <xdr:cNvSpPr txBox="1"/>
      </xdr:nvSpPr>
      <xdr:spPr>
        <a:xfrm>
          <a:off x="14909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105304</xdr:rowOff>
    </xdr:from>
    <xdr:to>
      <xdr:col>21</xdr:col>
      <xdr:colOff>0</xdr:colOff>
      <xdr:row>61</xdr:row>
      <xdr:rowOff>115358</xdr:rowOff>
    </xdr:to>
    <xdr:cxnSp macro="">
      <xdr:nvCxnSpPr>
        <xdr:cNvPr id="333" name="直線コネクタ 332"/>
        <xdr:cNvCxnSpPr/>
      </xdr:nvCxnSpPr>
      <xdr:spPr>
        <a:xfrm flipV="1">
          <a:off x="13512800" y="105637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76623</xdr:rowOff>
    </xdr:from>
    <xdr:to>
      <xdr:col>21</xdr:col>
      <xdr:colOff>50800</xdr:colOff>
      <xdr:row>62</xdr:row>
      <xdr:rowOff>6773</xdr:rowOff>
    </xdr:to>
    <xdr:sp macro="" textlink="">
      <xdr:nvSpPr>
        <xdr:cNvPr id="334" name="フローチャート : 判断 333"/>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163000</xdr:rowOff>
    </xdr:from>
    <xdr:ext cx="762000" cy="259045"/>
    <xdr:sp macro="" textlink="">
      <xdr:nvSpPr>
        <xdr:cNvPr id="335" name="テキスト ボックス 334"/>
        <xdr:cNvSpPr txBox="1"/>
      </xdr:nvSpPr>
      <xdr:spPr>
        <a:xfrm>
          <a:off x="14020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36" name="フローチャート : 判断 335"/>
        <xdr:cNvSpPr/>
      </xdr:nvSpPr>
      <xdr:spPr>
        <a:xfrm>
          <a:off x="13462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167022</xdr:rowOff>
    </xdr:from>
    <xdr:ext cx="762000" cy="259045"/>
    <xdr:sp macro="" textlink="">
      <xdr:nvSpPr>
        <xdr:cNvPr id="337" name="テキスト ボックス 336"/>
        <xdr:cNvSpPr txBox="1"/>
      </xdr:nvSpPr>
      <xdr:spPr>
        <a:xfrm>
          <a:off x="13131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43" name="円/楕円 342"/>
        <xdr:cNvSpPr/>
      </xdr:nvSpPr>
      <xdr:spPr>
        <a:xfrm>
          <a:off x="16967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97172</xdr:rowOff>
    </xdr:from>
    <xdr:ext cx="762000" cy="259045"/>
    <xdr:sp macro="" textlink="">
      <xdr:nvSpPr>
        <xdr:cNvPr id="344" name="定員管理の状況該当値テキスト"/>
        <xdr:cNvSpPr txBox="1"/>
      </xdr:nvSpPr>
      <xdr:spPr>
        <a:xfrm>
          <a:off x="171069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20320</xdr:rowOff>
    </xdr:from>
    <xdr:to>
      <xdr:col>23</xdr:col>
      <xdr:colOff>457200</xdr:colOff>
      <xdr:row>61</xdr:row>
      <xdr:rowOff>121920</xdr:rowOff>
    </xdr:to>
    <xdr:sp macro="" textlink="">
      <xdr:nvSpPr>
        <xdr:cNvPr id="345" name="円/楕円 344"/>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132097</xdr:rowOff>
    </xdr:from>
    <xdr:ext cx="736600" cy="259045"/>
    <xdr:sp macro="" textlink="">
      <xdr:nvSpPr>
        <xdr:cNvPr id="346" name="テキスト ボックス 345"/>
        <xdr:cNvSpPr txBox="1"/>
      </xdr:nvSpPr>
      <xdr:spPr>
        <a:xfrm>
          <a:off x="15798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4233</xdr:rowOff>
    </xdr:from>
    <xdr:to>
      <xdr:col>22</xdr:col>
      <xdr:colOff>254000</xdr:colOff>
      <xdr:row>61</xdr:row>
      <xdr:rowOff>105833</xdr:rowOff>
    </xdr:to>
    <xdr:sp macro="" textlink="">
      <xdr:nvSpPr>
        <xdr:cNvPr id="347" name="円/楕円 346"/>
        <xdr:cNvSpPr/>
      </xdr:nvSpPr>
      <xdr:spPr>
        <a:xfrm>
          <a:off x="15240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116010</xdr:rowOff>
    </xdr:from>
    <xdr:ext cx="762000" cy="259045"/>
    <xdr:sp macro="" textlink="">
      <xdr:nvSpPr>
        <xdr:cNvPr id="348" name="テキスト ボックス 347"/>
        <xdr:cNvSpPr txBox="1"/>
      </xdr:nvSpPr>
      <xdr:spPr>
        <a:xfrm>
          <a:off x="14909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54504</xdr:rowOff>
    </xdr:from>
    <xdr:to>
      <xdr:col>21</xdr:col>
      <xdr:colOff>50800</xdr:colOff>
      <xdr:row>61</xdr:row>
      <xdr:rowOff>156104</xdr:rowOff>
    </xdr:to>
    <xdr:sp macro="" textlink="">
      <xdr:nvSpPr>
        <xdr:cNvPr id="349" name="円/楕円 348"/>
        <xdr:cNvSpPr/>
      </xdr:nvSpPr>
      <xdr:spPr>
        <a:xfrm>
          <a:off x="143510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166281</xdr:rowOff>
    </xdr:from>
    <xdr:ext cx="762000" cy="259045"/>
    <xdr:sp macro="" textlink="">
      <xdr:nvSpPr>
        <xdr:cNvPr id="350" name="テキスト ボックス 349"/>
        <xdr:cNvSpPr txBox="1"/>
      </xdr:nvSpPr>
      <xdr:spPr>
        <a:xfrm>
          <a:off x="14020800" y="1028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64558</xdr:rowOff>
    </xdr:from>
    <xdr:to>
      <xdr:col>19</xdr:col>
      <xdr:colOff>533400</xdr:colOff>
      <xdr:row>61</xdr:row>
      <xdr:rowOff>166158</xdr:rowOff>
    </xdr:to>
    <xdr:sp macro="" textlink="">
      <xdr:nvSpPr>
        <xdr:cNvPr id="351" name="円/楕円 350"/>
        <xdr:cNvSpPr/>
      </xdr:nvSpPr>
      <xdr:spPr>
        <a:xfrm>
          <a:off x="13462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4885</xdr:rowOff>
    </xdr:from>
    <xdr:ext cx="762000" cy="259045"/>
    <xdr:sp macro="" textlink="">
      <xdr:nvSpPr>
        <xdr:cNvPr id="352" name="テキスト ボックス 351"/>
        <xdr:cNvSpPr txBox="1"/>
      </xdr:nvSpPr>
      <xdr:spPr>
        <a:xfrm>
          <a:off x="13131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a:solidFill>
                <a:schemeClr val="dk1"/>
              </a:solidFill>
              <a:effectLst/>
              <a:latin typeface="+mn-lt"/>
              <a:ea typeface="+mn-ea"/>
              <a:cs typeface="+mn-cs"/>
            </a:rPr>
            <a:t>実質公債費比率は、借入額が償還額を上回らない方針採用の影響や地方交付税算入の大きいものの借入れに厳選してきたことなどにより、前年度より</a:t>
          </a:r>
          <a:r>
            <a:rPr lang="ja-JP" altLang="en-US" sz="1100" b="0">
              <a:solidFill>
                <a:schemeClr val="dk1"/>
              </a:solidFill>
              <a:effectLst/>
              <a:latin typeface="+mn-lt"/>
              <a:ea typeface="+mn-ea"/>
              <a:cs typeface="+mn-cs"/>
            </a:rPr>
            <a:t>０．６</a:t>
          </a:r>
          <a:r>
            <a:rPr lang="ja-JP" altLang="ja-JP" sz="1100" b="0">
              <a:solidFill>
                <a:schemeClr val="dk1"/>
              </a:solidFill>
              <a:effectLst/>
              <a:latin typeface="+mn-lt"/>
              <a:ea typeface="+mn-ea"/>
              <a:cs typeface="+mn-cs"/>
            </a:rPr>
            <a:t>ポイント減少し、</a:t>
          </a:r>
          <a:r>
            <a:rPr lang="ja-JP" altLang="ja-JP" sz="1100" baseline="0">
              <a:solidFill>
                <a:schemeClr val="dk1"/>
              </a:solidFill>
              <a:effectLst/>
              <a:latin typeface="+mn-lt"/>
              <a:ea typeface="+mn-ea"/>
              <a:cs typeface="+mn-cs"/>
            </a:rPr>
            <a:t>類似団体平均を下回る結果となった。今後、数年間は、合併特例事業債の起債発行額の増加が見込まれるが、市債の繰上償還や必要最小限の借入により、実質公債費率の上昇を抑える。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112304</xdr:rowOff>
    </xdr:from>
    <xdr:to>
      <xdr:col>24</xdr:col>
      <xdr:colOff>558800</xdr:colOff>
      <xdr:row>39</xdr:row>
      <xdr:rowOff>153670</xdr:rowOff>
    </xdr:to>
    <xdr:cxnSp macro="">
      <xdr:nvCxnSpPr>
        <xdr:cNvPr id="387" name="直線コネクタ 386"/>
        <xdr:cNvCxnSpPr/>
      </xdr:nvCxnSpPr>
      <xdr:spPr>
        <a:xfrm flipV="1">
          <a:off x="16179800" y="6798854"/>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40</xdr:row>
      <xdr:rowOff>71846</xdr:rowOff>
    </xdr:to>
    <xdr:cxnSp macro="">
      <xdr:nvCxnSpPr>
        <xdr:cNvPr id="390" name="直線コネクタ 389"/>
        <xdr:cNvCxnSpPr/>
      </xdr:nvCxnSpPr>
      <xdr:spPr>
        <a:xfrm flipV="1">
          <a:off x="15290800" y="684022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71846</xdr:rowOff>
    </xdr:from>
    <xdr:to>
      <xdr:col>22</xdr:col>
      <xdr:colOff>203200</xdr:colOff>
      <xdr:row>41</xdr:row>
      <xdr:rowOff>52070</xdr:rowOff>
    </xdr:to>
    <xdr:cxnSp macro="">
      <xdr:nvCxnSpPr>
        <xdr:cNvPr id="393" name="直線コネクタ 392"/>
        <xdr:cNvCxnSpPr/>
      </xdr:nvCxnSpPr>
      <xdr:spPr>
        <a:xfrm flipV="1">
          <a:off x="14401800" y="6929846"/>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35741</xdr:rowOff>
    </xdr:from>
    <xdr:to>
      <xdr:col>22</xdr:col>
      <xdr:colOff>254000</xdr:colOff>
      <xdr:row>41</xdr:row>
      <xdr:rowOff>137341</xdr:rowOff>
    </xdr:to>
    <xdr:sp macro="" textlink="">
      <xdr:nvSpPr>
        <xdr:cNvPr id="394" name="フローチャート : 判断 393"/>
        <xdr:cNvSpPr/>
      </xdr:nvSpPr>
      <xdr:spPr>
        <a:xfrm>
          <a:off x="15240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122118</xdr:rowOff>
    </xdr:from>
    <xdr:ext cx="762000" cy="259045"/>
    <xdr:sp macro="" textlink="">
      <xdr:nvSpPr>
        <xdr:cNvPr id="395" name="テキスト ボックス 394"/>
        <xdr:cNvSpPr txBox="1"/>
      </xdr:nvSpPr>
      <xdr:spPr>
        <a:xfrm>
          <a:off x="14909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42</xdr:row>
      <xdr:rowOff>18506</xdr:rowOff>
    </xdr:to>
    <xdr:cxnSp macro="">
      <xdr:nvCxnSpPr>
        <xdr:cNvPr id="396" name="直線コネクタ 395"/>
        <xdr:cNvCxnSpPr/>
      </xdr:nvCxnSpPr>
      <xdr:spPr>
        <a:xfrm flipV="1">
          <a:off x="13512800" y="708152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104684</xdr:rowOff>
    </xdr:from>
    <xdr:to>
      <xdr:col>21</xdr:col>
      <xdr:colOff>50800</xdr:colOff>
      <xdr:row>42</xdr:row>
      <xdr:rowOff>34834</xdr:rowOff>
    </xdr:to>
    <xdr:sp macro="" textlink="">
      <xdr:nvSpPr>
        <xdr:cNvPr id="397" name="フローチャート : 判断 396"/>
        <xdr:cNvSpPr/>
      </xdr:nvSpPr>
      <xdr:spPr>
        <a:xfrm>
          <a:off x="14351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19611</xdr:rowOff>
    </xdr:from>
    <xdr:ext cx="762000" cy="259045"/>
    <xdr:sp macro="" textlink="">
      <xdr:nvSpPr>
        <xdr:cNvPr id="398" name="テキスト ボックス 397"/>
        <xdr:cNvSpPr txBox="1"/>
      </xdr:nvSpPr>
      <xdr:spPr>
        <a:xfrm>
          <a:off x="14020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166733</xdr:rowOff>
    </xdr:from>
    <xdr:to>
      <xdr:col>19</xdr:col>
      <xdr:colOff>533400</xdr:colOff>
      <xdr:row>42</xdr:row>
      <xdr:rowOff>96883</xdr:rowOff>
    </xdr:to>
    <xdr:sp macro="" textlink="">
      <xdr:nvSpPr>
        <xdr:cNvPr id="399" name="フローチャート : 判断 398"/>
        <xdr:cNvSpPr/>
      </xdr:nvSpPr>
      <xdr:spPr>
        <a:xfrm>
          <a:off x="13462000" y="719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81660</xdr:rowOff>
    </xdr:from>
    <xdr:ext cx="762000" cy="259045"/>
    <xdr:sp macro="" textlink="">
      <xdr:nvSpPr>
        <xdr:cNvPr id="400" name="テキスト ボックス 399"/>
        <xdr:cNvSpPr txBox="1"/>
      </xdr:nvSpPr>
      <xdr:spPr>
        <a:xfrm>
          <a:off x="13131800" y="728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61504</xdr:rowOff>
    </xdr:from>
    <xdr:to>
      <xdr:col>24</xdr:col>
      <xdr:colOff>609600</xdr:colOff>
      <xdr:row>39</xdr:row>
      <xdr:rowOff>163104</xdr:rowOff>
    </xdr:to>
    <xdr:sp macro="" textlink="">
      <xdr:nvSpPr>
        <xdr:cNvPr id="406" name="円/楕円 405"/>
        <xdr:cNvSpPr/>
      </xdr:nvSpPr>
      <xdr:spPr>
        <a:xfrm>
          <a:off x="169672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78031</xdr:rowOff>
    </xdr:from>
    <xdr:ext cx="762000" cy="259045"/>
    <xdr:sp macro="" textlink="">
      <xdr:nvSpPr>
        <xdr:cNvPr id="407" name="公債費負担の状況該当値テキスト"/>
        <xdr:cNvSpPr txBox="1"/>
      </xdr:nvSpPr>
      <xdr:spPr>
        <a:xfrm>
          <a:off x="17106900" y="659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408" name="円/楕円 407"/>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409" name="テキスト ボックス 408"/>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21046</xdr:rowOff>
    </xdr:from>
    <xdr:to>
      <xdr:col>22</xdr:col>
      <xdr:colOff>254000</xdr:colOff>
      <xdr:row>40</xdr:row>
      <xdr:rowOff>122646</xdr:rowOff>
    </xdr:to>
    <xdr:sp macro="" textlink="">
      <xdr:nvSpPr>
        <xdr:cNvPr id="410" name="円/楕円 409"/>
        <xdr:cNvSpPr/>
      </xdr:nvSpPr>
      <xdr:spPr>
        <a:xfrm>
          <a:off x="15240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132823</xdr:rowOff>
    </xdr:from>
    <xdr:ext cx="762000" cy="259045"/>
    <xdr:sp macro="" textlink="">
      <xdr:nvSpPr>
        <xdr:cNvPr id="411" name="テキスト ボックス 410"/>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412" name="円/楕円 411"/>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413" name="テキスト ボックス 412"/>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139156</xdr:rowOff>
    </xdr:from>
    <xdr:to>
      <xdr:col>19</xdr:col>
      <xdr:colOff>533400</xdr:colOff>
      <xdr:row>42</xdr:row>
      <xdr:rowOff>69306</xdr:rowOff>
    </xdr:to>
    <xdr:sp macro="" textlink="">
      <xdr:nvSpPr>
        <xdr:cNvPr id="414" name="円/楕円 413"/>
        <xdr:cNvSpPr/>
      </xdr:nvSpPr>
      <xdr:spPr>
        <a:xfrm>
          <a:off x="13462000" y="71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79483</xdr:rowOff>
    </xdr:from>
    <xdr:ext cx="762000" cy="259045"/>
    <xdr:sp macro="" textlink="">
      <xdr:nvSpPr>
        <xdr:cNvPr id="415" name="テキスト ボックス 414"/>
        <xdr:cNvSpPr txBox="1"/>
      </xdr:nvSpPr>
      <xdr:spPr>
        <a:xfrm>
          <a:off x="13131800" y="69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将来負担比率は、類似団体平均を大きく下回る結果となったが、今後も地方債の新規発行の抑制など市債残高の削減に努めるほか、</a:t>
          </a:r>
          <a:r>
            <a:rPr lang="ja-JP" altLang="ja-JP" sz="1100" baseline="0">
              <a:solidFill>
                <a:schemeClr val="dk1"/>
              </a:solidFill>
              <a:effectLst/>
              <a:latin typeface="+mn-lt"/>
              <a:ea typeface="+mn-ea"/>
              <a:cs typeface="+mn-cs"/>
            </a:rPr>
            <a:t>財政調整基金などの充当可能基金を増やすことで将来負担額の削減に努める。 </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9"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0" name="フローチャート : 判断 449"/>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1" name="フローチャート : 判断 450"/>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2" name="テキスト ボックス 451"/>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105241</xdr:rowOff>
    </xdr:from>
    <xdr:to>
      <xdr:col>22</xdr:col>
      <xdr:colOff>254000</xdr:colOff>
      <xdr:row>16</xdr:row>
      <xdr:rowOff>35391</xdr:rowOff>
    </xdr:to>
    <xdr:sp macro="" textlink="">
      <xdr:nvSpPr>
        <xdr:cNvPr id="453" name="フローチャート : 判断 452"/>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54" name="テキスト ボックス 453"/>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136610</xdr:rowOff>
    </xdr:from>
    <xdr:to>
      <xdr:col>21</xdr:col>
      <xdr:colOff>50800</xdr:colOff>
      <xdr:row>16</xdr:row>
      <xdr:rowOff>66760</xdr:rowOff>
    </xdr:to>
    <xdr:sp macro="" textlink="">
      <xdr:nvSpPr>
        <xdr:cNvPr id="455" name="フローチャート : 判断 454"/>
        <xdr:cNvSpPr/>
      </xdr:nvSpPr>
      <xdr:spPr>
        <a:xfrm>
          <a:off x="14351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76937</xdr:rowOff>
    </xdr:from>
    <xdr:ext cx="762000" cy="259045"/>
    <xdr:sp macro="" textlink="">
      <xdr:nvSpPr>
        <xdr:cNvPr id="456" name="テキスト ボックス 455"/>
        <xdr:cNvSpPr txBox="1"/>
      </xdr:nvSpPr>
      <xdr:spPr>
        <a:xfrm>
          <a:off x="14020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39963</xdr:rowOff>
    </xdr:from>
    <xdr:to>
      <xdr:col>19</xdr:col>
      <xdr:colOff>533400</xdr:colOff>
      <xdr:row>16</xdr:row>
      <xdr:rowOff>141563</xdr:rowOff>
    </xdr:to>
    <xdr:sp macro="" textlink="">
      <xdr:nvSpPr>
        <xdr:cNvPr id="457" name="フローチャート : 判断 456"/>
        <xdr:cNvSpPr/>
      </xdr:nvSpPr>
      <xdr:spPr>
        <a:xfrm>
          <a:off x="13462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151740</xdr:rowOff>
    </xdr:from>
    <xdr:ext cx="762000" cy="259045"/>
    <xdr:sp macro="" textlink="">
      <xdr:nvSpPr>
        <xdr:cNvPr id="458" name="テキスト ボックス 457"/>
        <xdr:cNvSpPr txBox="1"/>
      </xdr:nvSpPr>
      <xdr:spPr>
        <a:xfrm>
          <a:off x="13131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90,156
88,422
472.33
38,726,062
36,620,178
1,914,364
23,723,597
32,190,097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退職者補充の抑制、計画的な新規採用などにより定員適正化計画の数値目標を上回る水準で達成し、前年度より</a:t>
          </a:r>
          <a:r>
            <a:rPr lang="ja-JP" altLang="en-US" sz="1300" b="0" i="0" baseline="0">
              <a:solidFill>
                <a:schemeClr val="dk1"/>
              </a:solidFill>
              <a:effectLst/>
              <a:latin typeface="+mn-lt"/>
              <a:ea typeface="+mn-ea"/>
              <a:cs typeface="+mn-cs"/>
            </a:rPr>
            <a:t>０</a:t>
          </a:r>
          <a:r>
            <a:rPr lang="en-US"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ポイント減少し、類似団体平均を</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．８ポイント下</a:t>
          </a:r>
          <a:r>
            <a:rPr lang="ja-JP" altLang="en-US" sz="1300" b="0" i="0" baseline="0">
              <a:solidFill>
                <a:schemeClr val="dk1"/>
              </a:solidFill>
              <a:effectLst/>
              <a:latin typeface="+mn-lt"/>
              <a:ea typeface="+mn-ea"/>
              <a:cs typeface="+mn-cs"/>
            </a:rPr>
            <a:t>回り</a:t>
          </a:r>
          <a:r>
            <a:rPr lang="ja-JP" altLang="ja-JP" sz="1300" b="0" i="0" baseline="0">
              <a:solidFill>
                <a:schemeClr val="dk1"/>
              </a:solidFill>
              <a:effectLst/>
              <a:latin typeface="+mn-lt"/>
              <a:ea typeface="+mn-ea"/>
              <a:cs typeface="+mn-cs"/>
            </a:rPr>
            <a:t>、人件費の抑制効果が表れている。</a:t>
          </a:r>
          <a:r>
            <a:rPr kumimoji="1" lang="ja-JP" altLang="ja-JP" sz="1300">
              <a:solidFill>
                <a:schemeClr val="dk1"/>
              </a:solidFill>
              <a:effectLst/>
              <a:latin typeface="+mn-lt"/>
              <a:ea typeface="+mn-ea"/>
              <a:cs typeface="+mn-cs"/>
            </a:rPr>
            <a:t>今後も、定員適正化計画</a:t>
          </a:r>
          <a:r>
            <a:rPr kumimoji="1" lang="ja-JP" altLang="en-US" sz="1300">
              <a:solidFill>
                <a:schemeClr val="dk1"/>
              </a:solidFill>
              <a:effectLst/>
              <a:latin typeface="+mn-lt"/>
              <a:ea typeface="+mn-ea"/>
              <a:cs typeface="+mn-cs"/>
            </a:rPr>
            <a:t>に基づき、職員の計画的な採用などを進め、人件費の適正な管理に努める。</a:t>
          </a:r>
          <a:endParaRPr kumimoji="0" lang="en-US" altLang="ja-JP" sz="1300">
            <a:solidFill>
              <a:schemeClr val="dk1"/>
            </a:solidFill>
            <a:effectLst/>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46990</xdr:rowOff>
    </xdr:from>
    <xdr:to>
      <xdr:col>7</xdr:col>
      <xdr:colOff>15875</xdr:colOff>
      <xdr:row>35</xdr:row>
      <xdr:rowOff>100330</xdr:rowOff>
    </xdr:to>
    <xdr:cxnSp macro="">
      <xdr:nvCxnSpPr>
        <xdr:cNvPr id="66" name="直線コネクタ 65"/>
        <xdr:cNvCxnSpPr/>
      </xdr:nvCxnSpPr>
      <xdr:spPr>
        <a:xfrm flipV="1">
          <a:off x="3987800" y="60477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100330</xdr:rowOff>
    </xdr:from>
    <xdr:to>
      <xdr:col>5</xdr:col>
      <xdr:colOff>549275</xdr:colOff>
      <xdr:row>36</xdr:row>
      <xdr:rowOff>20320</xdr:rowOff>
    </xdr:to>
    <xdr:cxnSp macro="">
      <xdr:nvCxnSpPr>
        <xdr:cNvPr id="69" name="直線コネクタ 68"/>
        <xdr:cNvCxnSpPr/>
      </xdr:nvCxnSpPr>
      <xdr:spPr>
        <a:xfrm flipV="1">
          <a:off x="3098800" y="6101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146050</xdr:rowOff>
    </xdr:from>
    <xdr:to>
      <xdr:col>4</xdr:col>
      <xdr:colOff>346075</xdr:colOff>
      <xdr:row>36</xdr:row>
      <xdr:rowOff>20320</xdr:rowOff>
    </xdr:to>
    <xdr:cxnSp macro="">
      <xdr:nvCxnSpPr>
        <xdr:cNvPr id="72" name="直線コネクタ 71"/>
        <xdr:cNvCxnSpPr/>
      </xdr:nvCxnSpPr>
      <xdr:spPr>
        <a:xfrm>
          <a:off x="2209800" y="614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146050</xdr:rowOff>
    </xdr:from>
    <xdr:to>
      <xdr:col>3</xdr:col>
      <xdr:colOff>142875</xdr:colOff>
      <xdr:row>36</xdr:row>
      <xdr:rowOff>127000</xdr:rowOff>
    </xdr:to>
    <xdr:cxnSp macro="">
      <xdr:nvCxnSpPr>
        <xdr:cNvPr id="75" name="直線コネクタ 74"/>
        <xdr:cNvCxnSpPr/>
      </xdr:nvCxnSpPr>
      <xdr:spPr>
        <a:xfrm flipV="1">
          <a:off x="1320800" y="6146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8" name="フローチャート :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167640</xdr:rowOff>
    </xdr:from>
    <xdr:to>
      <xdr:col>7</xdr:col>
      <xdr:colOff>66675</xdr:colOff>
      <xdr:row>35</xdr:row>
      <xdr:rowOff>97790</xdr:rowOff>
    </xdr:to>
    <xdr:sp macro="" textlink="">
      <xdr:nvSpPr>
        <xdr:cNvPr id="85" name="円/楕円 84"/>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12717</xdr:rowOff>
    </xdr:from>
    <xdr:ext cx="762000" cy="259045"/>
    <xdr:sp macro="" textlink="">
      <xdr:nvSpPr>
        <xdr:cNvPr id="86"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49530</xdr:rowOff>
    </xdr:from>
    <xdr:to>
      <xdr:col>5</xdr:col>
      <xdr:colOff>600075</xdr:colOff>
      <xdr:row>35</xdr:row>
      <xdr:rowOff>151130</xdr:rowOff>
    </xdr:to>
    <xdr:sp macro="" textlink="">
      <xdr:nvSpPr>
        <xdr:cNvPr id="87" name="円/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161307</xdr:rowOff>
    </xdr:from>
    <xdr:ext cx="736600" cy="259045"/>
    <xdr:sp macro="" textlink="">
      <xdr:nvSpPr>
        <xdr:cNvPr id="88" name="テキスト ボックス 87"/>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140970</xdr:rowOff>
    </xdr:from>
    <xdr:to>
      <xdr:col>4</xdr:col>
      <xdr:colOff>396875</xdr:colOff>
      <xdr:row>36</xdr:row>
      <xdr:rowOff>71120</xdr:rowOff>
    </xdr:to>
    <xdr:sp macro="" textlink="">
      <xdr:nvSpPr>
        <xdr:cNvPr id="89" name="円/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90" name="テキスト ボックス 89"/>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95250</xdr:rowOff>
    </xdr:from>
    <xdr:to>
      <xdr:col>3</xdr:col>
      <xdr:colOff>193675</xdr:colOff>
      <xdr:row>36</xdr:row>
      <xdr:rowOff>25400</xdr:rowOff>
    </xdr:to>
    <xdr:sp macro="" textlink="">
      <xdr:nvSpPr>
        <xdr:cNvPr id="91" name="円/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3" name="円/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162577</xdr:rowOff>
    </xdr:from>
    <xdr:ext cx="762000" cy="259045"/>
    <xdr:sp macro="" textlink="">
      <xdr:nvSpPr>
        <xdr:cNvPr id="94" name="テキスト ボックス 93"/>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物件費は、０．７ポイント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たものの</a:t>
          </a:r>
          <a:r>
            <a:rPr kumimoji="1" lang="ja-JP" altLang="ja-JP" sz="1300">
              <a:solidFill>
                <a:schemeClr val="dk1"/>
              </a:solidFill>
              <a:effectLst/>
              <a:latin typeface="+mn-lt"/>
              <a:ea typeface="+mn-ea"/>
              <a:cs typeface="+mn-cs"/>
            </a:rPr>
            <a:t>、類似団体平均を２．</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ポイント下回っている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今後も指定管理費用の適正化に加え、事務事業の見直しや施設の統廃合等により、物件費の抑制に努める。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16</xdr:row>
      <xdr:rowOff>134620</xdr:rowOff>
    </xdr:to>
    <xdr:cxnSp macro="">
      <xdr:nvCxnSpPr>
        <xdr:cNvPr id="127" name="直線コネクタ 126"/>
        <xdr:cNvCxnSpPr/>
      </xdr:nvCxnSpPr>
      <xdr:spPr>
        <a:xfrm>
          <a:off x="15671800" y="2824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81280</xdr:rowOff>
    </xdr:from>
    <xdr:to>
      <xdr:col>22</xdr:col>
      <xdr:colOff>565150</xdr:colOff>
      <xdr:row>16</xdr:row>
      <xdr:rowOff>134620</xdr:rowOff>
    </xdr:to>
    <xdr:cxnSp macro="">
      <xdr:nvCxnSpPr>
        <xdr:cNvPr id="130" name="直線コネクタ 129"/>
        <xdr:cNvCxnSpPr/>
      </xdr:nvCxnSpPr>
      <xdr:spPr>
        <a:xfrm flipV="1">
          <a:off x="14782800" y="2824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134620</xdr:rowOff>
    </xdr:to>
    <xdr:cxnSp macro="">
      <xdr:nvCxnSpPr>
        <xdr:cNvPr id="133" name="直線コネクタ 132"/>
        <xdr:cNvCxnSpPr/>
      </xdr:nvCxnSpPr>
      <xdr:spPr>
        <a:xfrm>
          <a:off x="13893800" y="283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137160</xdr:rowOff>
    </xdr:from>
    <xdr:to>
      <xdr:col>21</xdr:col>
      <xdr:colOff>412750</xdr:colOff>
      <xdr:row>17</xdr:row>
      <xdr:rowOff>67310</xdr:rowOff>
    </xdr:to>
    <xdr:sp macro="" textlink="">
      <xdr:nvSpPr>
        <xdr:cNvPr id="134" name="フローチャート : 判断 133"/>
        <xdr:cNvSpPr/>
      </xdr:nvSpPr>
      <xdr:spPr>
        <a:xfrm>
          <a:off x="14732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52087</xdr:rowOff>
    </xdr:from>
    <xdr:ext cx="762000" cy="259045"/>
    <xdr:sp macro="" textlink="">
      <xdr:nvSpPr>
        <xdr:cNvPr id="135" name="テキスト ボックス 134"/>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43180</xdr:rowOff>
    </xdr:from>
    <xdr:to>
      <xdr:col>20</xdr:col>
      <xdr:colOff>158750</xdr:colOff>
      <xdr:row>16</xdr:row>
      <xdr:rowOff>88900</xdr:rowOff>
    </xdr:to>
    <xdr:cxnSp macro="">
      <xdr:nvCxnSpPr>
        <xdr:cNvPr id="136" name="直線コネクタ 135"/>
        <xdr:cNvCxnSpPr/>
      </xdr:nvCxnSpPr>
      <xdr:spPr>
        <a:xfrm>
          <a:off x="13004800" y="278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7" name="フローチャート :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38" name="テキスト ボックス 137"/>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46" name="円/楕円 145"/>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100347</xdr:rowOff>
    </xdr:from>
    <xdr:ext cx="762000" cy="259045"/>
    <xdr:sp macro="" textlink="">
      <xdr:nvSpPr>
        <xdr:cNvPr id="147" name="物件費該当値テキスト"/>
        <xdr:cNvSpPr txBox="1"/>
      </xdr:nvSpPr>
      <xdr:spPr>
        <a:xfrm>
          <a:off x="165989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30480</xdr:rowOff>
    </xdr:from>
    <xdr:to>
      <xdr:col>22</xdr:col>
      <xdr:colOff>615950</xdr:colOff>
      <xdr:row>16</xdr:row>
      <xdr:rowOff>132080</xdr:rowOff>
    </xdr:to>
    <xdr:sp macro="" textlink="">
      <xdr:nvSpPr>
        <xdr:cNvPr id="148" name="円/楕円 147"/>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49" name="テキスト ボックス 148"/>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83820</xdr:rowOff>
    </xdr:from>
    <xdr:to>
      <xdr:col>21</xdr:col>
      <xdr:colOff>412750</xdr:colOff>
      <xdr:row>17</xdr:row>
      <xdr:rowOff>13970</xdr:rowOff>
    </xdr:to>
    <xdr:sp macro="" textlink="">
      <xdr:nvSpPr>
        <xdr:cNvPr id="150" name="円/楕円 149"/>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24147</xdr:rowOff>
    </xdr:from>
    <xdr:ext cx="762000" cy="259045"/>
    <xdr:sp macro="" textlink="">
      <xdr:nvSpPr>
        <xdr:cNvPr id="151" name="テキスト ボックス 150"/>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2" name="円/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53" name="テキスト ボックス 152"/>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54" name="円/楕円 153"/>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55" name="テキスト ボックス 154"/>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扶助費は、類似団体平均と比較すると２．</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下回ったものの</a:t>
          </a:r>
          <a:r>
            <a:rPr kumimoji="1" lang="ja-JP" altLang="ja-JP" sz="1300">
              <a:solidFill>
                <a:schemeClr val="dk1"/>
              </a:solidFill>
              <a:effectLst/>
              <a:latin typeface="+mn-lt"/>
              <a:ea typeface="+mn-ea"/>
              <a:cs typeface="+mn-cs"/>
            </a:rPr>
            <a:t>、少子高齢化の影響から社会保障経費の増加は避けられず上昇傾向にある。今後も生活保護費や自立支援事業費などは増加が見込まれることから、資格審査等の適正化を図るなど、扶助費の抑制に努め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18143</xdr:rowOff>
    </xdr:to>
    <xdr:cxnSp macro="">
      <xdr:nvCxnSpPr>
        <xdr:cNvPr id="190" name="直線コネクタ 189"/>
        <xdr:cNvCxnSpPr/>
      </xdr:nvCxnSpPr>
      <xdr:spPr>
        <a:xfrm>
          <a:off x="3987800" y="92329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53</xdr:row>
      <xdr:rowOff>146050</xdr:rowOff>
    </xdr:to>
    <xdr:cxnSp macro="">
      <xdr:nvCxnSpPr>
        <xdr:cNvPr id="193" name="直線コネクタ 192"/>
        <xdr:cNvCxnSpPr/>
      </xdr:nvCxnSpPr>
      <xdr:spPr>
        <a:xfrm>
          <a:off x="3098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146050</xdr:rowOff>
    </xdr:to>
    <xdr:cxnSp macro="">
      <xdr:nvCxnSpPr>
        <xdr:cNvPr id="196" name="直線コネクタ 195"/>
        <xdr:cNvCxnSpPr/>
      </xdr:nvCxnSpPr>
      <xdr:spPr>
        <a:xfrm>
          <a:off x="2209800" y="9222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87085</xdr:rowOff>
    </xdr:from>
    <xdr:to>
      <xdr:col>4</xdr:col>
      <xdr:colOff>396875</xdr:colOff>
      <xdr:row>55</xdr:row>
      <xdr:rowOff>17235</xdr:rowOff>
    </xdr:to>
    <xdr:sp macro="" textlink="">
      <xdr:nvSpPr>
        <xdr:cNvPr id="197" name="フローチャート : 判断 196"/>
        <xdr:cNvSpPr/>
      </xdr:nvSpPr>
      <xdr:spPr>
        <a:xfrm>
          <a:off x="3048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2012</xdr:rowOff>
    </xdr:from>
    <xdr:ext cx="762000" cy="259045"/>
    <xdr:sp macro="" textlink="">
      <xdr:nvSpPr>
        <xdr:cNvPr id="198" name="テキスト ボックス 197"/>
        <xdr:cNvSpPr txBox="1"/>
      </xdr:nvSpPr>
      <xdr:spPr>
        <a:xfrm>
          <a:off x="2717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135165</xdr:rowOff>
    </xdr:to>
    <xdr:cxnSp macro="">
      <xdr:nvCxnSpPr>
        <xdr:cNvPr id="199" name="直線コネクタ 198"/>
        <xdr:cNvCxnSpPr/>
      </xdr:nvCxnSpPr>
      <xdr:spPr>
        <a:xfrm>
          <a:off x="1320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65315</xdr:rowOff>
    </xdr:from>
    <xdr:to>
      <xdr:col>3</xdr:col>
      <xdr:colOff>193675</xdr:colOff>
      <xdr:row>54</xdr:row>
      <xdr:rowOff>166915</xdr:rowOff>
    </xdr:to>
    <xdr:sp macro="" textlink="">
      <xdr:nvSpPr>
        <xdr:cNvPr id="200" name="フローチャート : 判断 199"/>
        <xdr:cNvSpPr/>
      </xdr:nvSpPr>
      <xdr:spPr>
        <a:xfrm>
          <a:off x="2159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151692</xdr:rowOff>
    </xdr:from>
    <xdr:ext cx="762000" cy="259045"/>
    <xdr:sp macro="" textlink="">
      <xdr:nvSpPr>
        <xdr:cNvPr id="201" name="テキスト ボックス 200"/>
        <xdr:cNvSpPr txBox="1"/>
      </xdr:nvSpPr>
      <xdr:spPr>
        <a:xfrm>
          <a:off x="1828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2" name="フローチャート : 判断 201"/>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140805</xdr:rowOff>
    </xdr:from>
    <xdr:ext cx="762000" cy="259045"/>
    <xdr:sp macro="" textlink="">
      <xdr:nvSpPr>
        <xdr:cNvPr id="203" name="テキスト ボックス 202"/>
        <xdr:cNvSpPr txBox="1"/>
      </xdr:nvSpPr>
      <xdr:spPr>
        <a:xfrm>
          <a:off x="939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138793</xdr:rowOff>
    </xdr:from>
    <xdr:to>
      <xdr:col>7</xdr:col>
      <xdr:colOff>66675</xdr:colOff>
      <xdr:row>54</xdr:row>
      <xdr:rowOff>68943</xdr:rowOff>
    </xdr:to>
    <xdr:sp macro="" textlink="">
      <xdr:nvSpPr>
        <xdr:cNvPr id="209" name="円/楕円 208"/>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155320</xdr:rowOff>
    </xdr:from>
    <xdr:ext cx="762000" cy="259045"/>
    <xdr:sp macro="" textlink="">
      <xdr:nvSpPr>
        <xdr:cNvPr id="210" name="扶助費該当値テキスト"/>
        <xdr:cNvSpPr txBox="1"/>
      </xdr:nvSpPr>
      <xdr:spPr>
        <a:xfrm>
          <a:off x="49149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11" name="円/楕円 210"/>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12" name="テキスト ボックス 211"/>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3" name="円/楕円 212"/>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4" name="テキスト ボックス 213"/>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5" name="円/楕円 214"/>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6" name="テキスト ボックス 215"/>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7" name="円/楕円 216"/>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8" name="テキスト ボックス 217"/>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を１．１ポイント上回っているのは、繰出金が主な要因であり、下水道施設の維持管理経費など、公営企業会計への繰出金が多額になっていることが要因である。受益者負担の適正化を図りながら普通会計負担額の抑制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59</xdr:row>
      <xdr:rowOff>31750</xdr:rowOff>
    </xdr:to>
    <xdr:cxnSp macro="">
      <xdr:nvCxnSpPr>
        <xdr:cNvPr id="253" name="直線コネクタ 252"/>
        <xdr:cNvCxnSpPr/>
      </xdr:nvCxnSpPr>
      <xdr:spPr>
        <a:xfrm flipV="1">
          <a:off x="15671800" y="1007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170543</xdr:rowOff>
    </xdr:from>
    <xdr:to>
      <xdr:col>22</xdr:col>
      <xdr:colOff>565150</xdr:colOff>
      <xdr:row>59</xdr:row>
      <xdr:rowOff>31750</xdr:rowOff>
    </xdr:to>
    <xdr:cxnSp macro="">
      <xdr:nvCxnSpPr>
        <xdr:cNvPr id="256" name="直線コネクタ 255"/>
        <xdr:cNvCxnSpPr/>
      </xdr:nvCxnSpPr>
      <xdr:spPr>
        <a:xfrm>
          <a:off x="14782800" y="1011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105228</xdr:rowOff>
    </xdr:from>
    <xdr:to>
      <xdr:col>21</xdr:col>
      <xdr:colOff>361950</xdr:colOff>
      <xdr:row>58</xdr:row>
      <xdr:rowOff>170543</xdr:rowOff>
    </xdr:to>
    <xdr:cxnSp macro="">
      <xdr:nvCxnSpPr>
        <xdr:cNvPr id="259" name="直線コネクタ 258"/>
        <xdr:cNvCxnSpPr/>
      </xdr:nvCxnSpPr>
      <xdr:spPr>
        <a:xfrm>
          <a:off x="13893800" y="10049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10885</xdr:rowOff>
    </xdr:from>
    <xdr:to>
      <xdr:col>21</xdr:col>
      <xdr:colOff>412750</xdr:colOff>
      <xdr:row>58</xdr:row>
      <xdr:rowOff>112485</xdr:rowOff>
    </xdr:to>
    <xdr:sp macro="" textlink="">
      <xdr:nvSpPr>
        <xdr:cNvPr id="260" name="フローチャート : 判断 259"/>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122662</xdr:rowOff>
    </xdr:from>
    <xdr:ext cx="762000" cy="259045"/>
    <xdr:sp macro="" textlink="">
      <xdr:nvSpPr>
        <xdr:cNvPr id="261" name="テキスト ボックス 260"/>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83457</xdr:rowOff>
    </xdr:from>
    <xdr:to>
      <xdr:col>20</xdr:col>
      <xdr:colOff>158750</xdr:colOff>
      <xdr:row>58</xdr:row>
      <xdr:rowOff>105228</xdr:rowOff>
    </xdr:to>
    <xdr:cxnSp macro="">
      <xdr:nvCxnSpPr>
        <xdr:cNvPr id="262" name="直線コネクタ 261"/>
        <xdr:cNvCxnSpPr/>
      </xdr:nvCxnSpPr>
      <xdr:spPr>
        <a:xfrm>
          <a:off x="13004800" y="10027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149678</xdr:rowOff>
    </xdr:from>
    <xdr:to>
      <xdr:col>20</xdr:col>
      <xdr:colOff>209550</xdr:colOff>
      <xdr:row>58</xdr:row>
      <xdr:rowOff>79828</xdr:rowOff>
    </xdr:to>
    <xdr:sp macro="" textlink="">
      <xdr:nvSpPr>
        <xdr:cNvPr id="263" name="フローチャート :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160565</xdr:rowOff>
    </xdr:from>
    <xdr:to>
      <xdr:col>19</xdr:col>
      <xdr:colOff>6350</xdr:colOff>
      <xdr:row>58</xdr:row>
      <xdr:rowOff>90715</xdr:rowOff>
    </xdr:to>
    <xdr:sp macro="" textlink="">
      <xdr:nvSpPr>
        <xdr:cNvPr id="265" name="フローチャート : 判断 264"/>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100892</xdr:rowOff>
    </xdr:from>
    <xdr:ext cx="762000" cy="259045"/>
    <xdr:sp macro="" textlink="">
      <xdr:nvSpPr>
        <xdr:cNvPr id="266" name="テキスト ボックス 265"/>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72" name="円/楕円 271"/>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73"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152400</xdr:rowOff>
    </xdr:from>
    <xdr:to>
      <xdr:col>22</xdr:col>
      <xdr:colOff>615950</xdr:colOff>
      <xdr:row>59</xdr:row>
      <xdr:rowOff>82550</xdr:rowOff>
    </xdr:to>
    <xdr:sp macro="" textlink="">
      <xdr:nvSpPr>
        <xdr:cNvPr id="274" name="円/楕円 273"/>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67327</xdr:rowOff>
    </xdr:from>
    <xdr:ext cx="736600" cy="259045"/>
    <xdr:sp macro="" textlink="">
      <xdr:nvSpPr>
        <xdr:cNvPr id="275" name="テキスト ボックス 274"/>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119743</xdr:rowOff>
    </xdr:from>
    <xdr:to>
      <xdr:col>21</xdr:col>
      <xdr:colOff>412750</xdr:colOff>
      <xdr:row>59</xdr:row>
      <xdr:rowOff>49893</xdr:rowOff>
    </xdr:to>
    <xdr:sp macro="" textlink="">
      <xdr:nvSpPr>
        <xdr:cNvPr id="276" name="円/楕円 275"/>
        <xdr:cNvSpPr/>
      </xdr:nvSpPr>
      <xdr:spPr>
        <a:xfrm>
          <a:off x="14732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34670</xdr:rowOff>
    </xdr:from>
    <xdr:ext cx="762000" cy="259045"/>
    <xdr:sp macro="" textlink="">
      <xdr:nvSpPr>
        <xdr:cNvPr id="277" name="テキスト ボックス 276"/>
        <xdr:cNvSpPr txBox="1"/>
      </xdr:nvSpPr>
      <xdr:spPr>
        <a:xfrm>
          <a:off x="14401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54428</xdr:rowOff>
    </xdr:from>
    <xdr:to>
      <xdr:col>20</xdr:col>
      <xdr:colOff>209550</xdr:colOff>
      <xdr:row>58</xdr:row>
      <xdr:rowOff>156028</xdr:rowOff>
    </xdr:to>
    <xdr:sp macro="" textlink="">
      <xdr:nvSpPr>
        <xdr:cNvPr id="278" name="円/楕円 277"/>
        <xdr:cNvSpPr/>
      </xdr:nvSpPr>
      <xdr:spPr>
        <a:xfrm>
          <a:off x="13843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140805</xdr:rowOff>
    </xdr:from>
    <xdr:ext cx="762000" cy="259045"/>
    <xdr:sp macro="" textlink="">
      <xdr:nvSpPr>
        <xdr:cNvPr id="279" name="テキスト ボックス 278"/>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32657</xdr:rowOff>
    </xdr:from>
    <xdr:to>
      <xdr:col>19</xdr:col>
      <xdr:colOff>6350</xdr:colOff>
      <xdr:row>58</xdr:row>
      <xdr:rowOff>134257</xdr:rowOff>
    </xdr:to>
    <xdr:sp macro="" textlink="">
      <xdr:nvSpPr>
        <xdr:cNvPr id="280" name="円/楕円 279"/>
        <xdr:cNvSpPr/>
      </xdr:nvSpPr>
      <xdr:spPr>
        <a:xfrm>
          <a:off x="12954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119034</xdr:rowOff>
    </xdr:from>
    <xdr:ext cx="762000" cy="259045"/>
    <xdr:sp macro="" textlink="">
      <xdr:nvSpPr>
        <xdr:cNvPr id="281" name="テキスト ボックス 280"/>
        <xdr:cNvSpPr txBox="1"/>
      </xdr:nvSpPr>
      <xdr:spPr>
        <a:xfrm>
          <a:off x="12623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は、以前からと同様に消防業務、ごみ処理などを共同で行う一部事務組合への負担金が、類似団体平均を上回っている大きな要因となっている。今後も公益性や費用対効果等を考慮し、各種団体への補助金等について、内容を精査し、交付の見直しや廃止を含め、整理・統合を図っ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52705</xdr:rowOff>
    </xdr:from>
    <xdr:to>
      <xdr:col>24</xdr:col>
      <xdr:colOff>31750</xdr:colOff>
      <xdr:row>38</xdr:row>
      <xdr:rowOff>81280</xdr:rowOff>
    </xdr:to>
    <xdr:cxnSp macro="">
      <xdr:nvCxnSpPr>
        <xdr:cNvPr id="309" name="直線コネクタ 308"/>
        <xdr:cNvCxnSpPr/>
      </xdr:nvCxnSpPr>
      <xdr:spPr>
        <a:xfrm>
          <a:off x="15671800" y="65678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52705</xdr:rowOff>
    </xdr:from>
    <xdr:to>
      <xdr:col>22</xdr:col>
      <xdr:colOff>565150</xdr:colOff>
      <xdr:row>38</xdr:row>
      <xdr:rowOff>86995</xdr:rowOff>
    </xdr:to>
    <xdr:cxnSp macro="">
      <xdr:nvCxnSpPr>
        <xdr:cNvPr id="312" name="直線コネクタ 311"/>
        <xdr:cNvCxnSpPr/>
      </xdr:nvCxnSpPr>
      <xdr:spPr>
        <a:xfrm flipV="1">
          <a:off x="14782800" y="6567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81280</xdr:rowOff>
    </xdr:from>
    <xdr:to>
      <xdr:col>21</xdr:col>
      <xdr:colOff>361950</xdr:colOff>
      <xdr:row>38</xdr:row>
      <xdr:rowOff>86995</xdr:rowOff>
    </xdr:to>
    <xdr:cxnSp macro="">
      <xdr:nvCxnSpPr>
        <xdr:cNvPr id="315" name="直線コネクタ 314"/>
        <xdr:cNvCxnSpPr/>
      </xdr:nvCxnSpPr>
      <xdr:spPr>
        <a:xfrm>
          <a:off x="13893800" y="65963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116205</xdr:rowOff>
    </xdr:from>
    <xdr:to>
      <xdr:col>21</xdr:col>
      <xdr:colOff>412750</xdr:colOff>
      <xdr:row>38</xdr:row>
      <xdr:rowOff>46355</xdr:rowOff>
    </xdr:to>
    <xdr:sp macro="" textlink="">
      <xdr:nvSpPr>
        <xdr:cNvPr id="316" name="フローチャート : 判断 315"/>
        <xdr:cNvSpPr/>
      </xdr:nvSpPr>
      <xdr:spPr>
        <a:xfrm>
          <a:off x="14732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56532</xdr:rowOff>
    </xdr:from>
    <xdr:ext cx="762000" cy="259045"/>
    <xdr:sp macro="" textlink="">
      <xdr:nvSpPr>
        <xdr:cNvPr id="317" name="テキスト ボックス 316"/>
        <xdr:cNvSpPr txBox="1"/>
      </xdr:nvSpPr>
      <xdr:spPr>
        <a:xfrm>
          <a:off x="14401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75565</xdr:rowOff>
    </xdr:from>
    <xdr:to>
      <xdr:col>20</xdr:col>
      <xdr:colOff>158750</xdr:colOff>
      <xdr:row>38</xdr:row>
      <xdr:rowOff>81280</xdr:rowOff>
    </xdr:to>
    <xdr:cxnSp macro="">
      <xdr:nvCxnSpPr>
        <xdr:cNvPr id="318" name="直線コネクタ 317"/>
        <xdr:cNvCxnSpPr/>
      </xdr:nvCxnSpPr>
      <xdr:spPr>
        <a:xfrm>
          <a:off x="13004800" y="65906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121920</xdr:rowOff>
    </xdr:from>
    <xdr:to>
      <xdr:col>20</xdr:col>
      <xdr:colOff>209550</xdr:colOff>
      <xdr:row>38</xdr:row>
      <xdr:rowOff>52070</xdr:rowOff>
    </xdr:to>
    <xdr:sp macro="" textlink="">
      <xdr:nvSpPr>
        <xdr:cNvPr id="319" name="フローチャート : 判断 318"/>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62247</xdr:rowOff>
    </xdr:from>
    <xdr:ext cx="762000" cy="259045"/>
    <xdr:sp macro="" textlink="">
      <xdr:nvSpPr>
        <xdr:cNvPr id="320" name="テキスト ボックス 319"/>
        <xdr:cNvSpPr txBox="1"/>
      </xdr:nvSpPr>
      <xdr:spPr>
        <a:xfrm>
          <a:off x="13512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116205</xdr:rowOff>
    </xdr:from>
    <xdr:to>
      <xdr:col>19</xdr:col>
      <xdr:colOff>6350</xdr:colOff>
      <xdr:row>38</xdr:row>
      <xdr:rowOff>46355</xdr:rowOff>
    </xdr:to>
    <xdr:sp macro="" textlink="">
      <xdr:nvSpPr>
        <xdr:cNvPr id="321" name="フローチャート : 判断 320"/>
        <xdr:cNvSpPr/>
      </xdr:nvSpPr>
      <xdr:spPr>
        <a:xfrm>
          <a:off x="12954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56532</xdr:rowOff>
    </xdr:from>
    <xdr:ext cx="762000" cy="259045"/>
    <xdr:sp macro="" textlink="">
      <xdr:nvSpPr>
        <xdr:cNvPr id="322" name="テキスト ボックス 321"/>
        <xdr:cNvSpPr txBox="1"/>
      </xdr:nvSpPr>
      <xdr:spPr>
        <a:xfrm>
          <a:off x="12623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30480</xdr:rowOff>
    </xdr:from>
    <xdr:to>
      <xdr:col>24</xdr:col>
      <xdr:colOff>82550</xdr:colOff>
      <xdr:row>38</xdr:row>
      <xdr:rowOff>132080</xdr:rowOff>
    </xdr:to>
    <xdr:sp macro="" textlink="">
      <xdr:nvSpPr>
        <xdr:cNvPr id="328" name="円/楕円 327"/>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2557</xdr:rowOff>
    </xdr:from>
    <xdr:ext cx="762000" cy="259045"/>
    <xdr:sp macro="" textlink="">
      <xdr:nvSpPr>
        <xdr:cNvPr id="329"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1905</xdr:rowOff>
    </xdr:from>
    <xdr:to>
      <xdr:col>22</xdr:col>
      <xdr:colOff>615950</xdr:colOff>
      <xdr:row>38</xdr:row>
      <xdr:rowOff>103505</xdr:rowOff>
    </xdr:to>
    <xdr:sp macro="" textlink="">
      <xdr:nvSpPr>
        <xdr:cNvPr id="330" name="円/楕円 329"/>
        <xdr:cNvSpPr/>
      </xdr:nvSpPr>
      <xdr:spPr>
        <a:xfrm>
          <a:off x="15621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88282</xdr:rowOff>
    </xdr:from>
    <xdr:ext cx="736600" cy="259045"/>
    <xdr:sp macro="" textlink="">
      <xdr:nvSpPr>
        <xdr:cNvPr id="331" name="テキスト ボックス 330"/>
        <xdr:cNvSpPr txBox="1"/>
      </xdr:nvSpPr>
      <xdr:spPr>
        <a:xfrm>
          <a:off x="15290800" y="660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36195</xdr:rowOff>
    </xdr:from>
    <xdr:to>
      <xdr:col>21</xdr:col>
      <xdr:colOff>412750</xdr:colOff>
      <xdr:row>38</xdr:row>
      <xdr:rowOff>137795</xdr:rowOff>
    </xdr:to>
    <xdr:sp macro="" textlink="">
      <xdr:nvSpPr>
        <xdr:cNvPr id="332" name="円/楕円 331"/>
        <xdr:cNvSpPr/>
      </xdr:nvSpPr>
      <xdr:spPr>
        <a:xfrm>
          <a:off x="147320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122572</xdr:rowOff>
    </xdr:from>
    <xdr:ext cx="762000" cy="259045"/>
    <xdr:sp macro="" textlink="">
      <xdr:nvSpPr>
        <xdr:cNvPr id="333" name="テキスト ボックス 332"/>
        <xdr:cNvSpPr txBox="1"/>
      </xdr:nvSpPr>
      <xdr:spPr>
        <a:xfrm>
          <a:off x="14401800" y="663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30480</xdr:rowOff>
    </xdr:from>
    <xdr:to>
      <xdr:col>20</xdr:col>
      <xdr:colOff>209550</xdr:colOff>
      <xdr:row>38</xdr:row>
      <xdr:rowOff>132080</xdr:rowOff>
    </xdr:to>
    <xdr:sp macro="" textlink="">
      <xdr:nvSpPr>
        <xdr:cNvPr id="334" name="円/楕円 333"/>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116857</xdr:rowOff>
    </xdr:from>
    <xdr:ext cx="762000" cy="259045"/>
    <xdr:sp macro="" textlink="">
      <xdr:nvSpPr>
        <xdr:cNvPr id="335" name="テキスト ボックス 334"/>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24765</xdr:rowOff>
    </xdr:from>
    <xdr:to>
      <xdr:col>19</xdr:col>
      <xdr:colOff>6350</xdr:colOff>
      <xdr:row>38</xdr:row>
      <xdr:rowOff>126365</xdr:rowOff>
    </xdr:to>
    <xdr:sp macro="" textlink="">
      <xdr:nvSpPr>
        <xdr:cNvPr id="336" name="円/楕円 335"/>
        <xdr:cNvSpPr/>
      </xdr:nvSpPr>
      <xdr:spPr>
        <a:xfrm>
          <a:off x="129540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111142</xdr:rowOff>
    </xdr:from>
    <xdr:ext cx="762000" cy="259045"/>
    <xdr:sp macro="" textlink="">
      <xdr:nvSpPr>
        <xdr:cNvPr id="337" name="テキスト ボックス 336"/>
        <xdr:cNvSpPr txBox="1"/>
      </xdr:nvSpPr>
      <xdr:spPr>
        <a:xfrm>
          <a:off x="12623800" y="662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合併町村の地方債を引き継いだことにより、地方債現在高が大きく増加した影響で元利償還金が膨らんでおり、公債費に係る経常収支比率が類似団体平均を３．２ポイント上回っている。今後も、合併特例債事業などにより公債費の増加が予測されるが、公営企業の経営健全化を推進し、繰出金の減少を図るなど、公債費の負担軽減に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99568</xdr:rowOff>
    </xdr:to>
    <xdr:cxnSp macro="">
      <xdr:nvCxnSpPr>
        <xdr:cNvPr id="367" name="直線コネクタ 366"/>
        <xdr:cNvCxnSpPr/>
      </xdr:nvCxnSpPr>
      <xdr:spPr>
        <a:xfrm>
          <a:off x="3987800" y="1340866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72137</xdr:rowOff>
    </xdr:to>
    <xdr:cxnSp macro="">
      <xdr:nvCxnSpPr>
        <xdr:cNvPr id="370" name="直線コネクタ 369"/>
        <xdr:cNvCxnSpPr/>
      </xdr:nvCxnSpPr>
      <xdr:spPr>
        <a:xfrm flipV="1">
          <a:off x="3098800" y="134086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49276</xdr:rowOff>
    </xdr:from>
    <xdr:to>
      <xdr:col>4</xdr:col>
      <xdr:colOff>346075</xdr:colOff>
      <xdr:row>78</xdr:row>
      <xdr:rowOff>72137</xdr:rowOff>
    </xdr:to>
    <xdr:cxnSp macro="">
      <xdr:nvCxnSpPr>
        <xdr:cNvPr id="373" name="直線コネクタ 372"/>
        <xdr:cNvCxnSpPr/>
      </xdr:nvCxnSpPr>
      <xdr:spPr>
        <a:xfrm>
          <a:off x="2209800" y="134223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49276</xdr:rowOff>
    </xdr:from>
    <xdr:to>
      <xdr:col>3</xdr:col>
      <xdr:colOff>142875</xdr:colOff>
      <xdr:row>78</xdr:row>
      <xdr:rowOff>94996</xdr:rowOff>
    </xdr:to>
    <xdr:cxnSp macro="">
      <xdr:nvCxnSpPr>
        <xdr:cNvPr id="376" name="直線コネクタ 375"/>
        <xdr:cNvCxnSpPr/>
      </xdr:nvCxnSpPr>
      <xdr:spPr>
        <a:xfrm flipV="1">
          <a:off x="1320800" y="134223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133350</xdr:rowOff>
    </xdr:from>
    <xdr:to>
      <xdr:col>3</xdr:col>
      <xdr:colOff>193675</xdr:colOff>
      <xdr:row>78</xdr:row>
      <xdr:rowOff>63500</xdr:rowOff>
    </xdr:to>
    <xdr:sp macro="" textlink="">
      <xdr:nvSpPr>
        <xdr:cNvPr id="377" name="フローチャート : 判断 376"/>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73677</xdr:rowOff>
    </xdr:from>
    <xdr:ext cx="762000" cy="259045"/>
    <xdr:sp macro="" textlink="">
      <xdr:nvSpPr>
        <xdr:cNvPr id="378" name="テキスト ボックス 377"/>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48768</xdr:rowOff>
    </xdr:from>
    <xdr:to>
      <xdr:col>7</xdr:col>
      <xdr:colOff>66675</xdr:colOff>
      <xdr:row>78</xdr:row>
      <xdr:rowOff>150368</xdr:rowOff>
    </xdr:to>
    <xdr:sp macro="" textlink="">
      <xdr:nvSpPr>
        <xdr:cNvPr id="386" name="円/楕円 385"/>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20845</xdr:rowOff>
    </xdr:from>
    <xdr:ext cx="762000" cy="259045"/>
    <xdr:sp macro="" textlink="">
      <xdr:nvSpPr>
        <xdr:cNvPr id="387" name="公債費該当値テキスト"/>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156211</xdr:rowOff>
    </xdr:from>
    <xdr:to>
      <xdr:col>5</xdr:col>
      <xdr:colOff>600075</xdr:colOff>
      <xdr:row>78</xdr:row>
      <xdr:rowOff>86361</xdr:rowOff>
    </xdr:to>
    <xdr:sp macro="" textlink="">
      <xdr:nvSpPr>
        <xdr:cNvPr id="388" name="円/楕円 387"/>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89" name="テキスト ボックス 388"/>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21337</xdr:rowOff>
    </xdr:from>
    <xdr:to>
      <xdr:col>4</xdr:col>
      <xdr:colOff>396875</xdr:colOff>
      <xdr:row>78</xdr:row>
      <xdr:rowOff>122937</xdr:rowOff>
    </xdr:to>
    <xdr:sp macro="" textlink="">
      <xdr:nvSpPr>
        <xdr:cNvPr id="390" name="円/楕円 389"/>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91" name="テキスト ボックス 390"/>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169926</xdr:rowOff>
    </xdr:from>
    <xdr:to>
      <xdr:col>3</xdr:col>
      <xdr:colOff>193675</xdr:colOff>
      <xdr:row>78</xdr:row>
      <xdr:rowOff>100076</xdr:rowOff>
    </xdr:to>
    <xdr:sp macro="" textlink="">
      <xdr:nvSpPr>
        <xdr:cNvPr id="392" name="円/楕円 391"/>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84853</xdr:rowOff>
    </xdr:from>
    <xdr:ext cx="762000" cy="259045"/>
    <xdr:sp macro="" textlink="">
      <xdr:nvSpPr>
        <xdr:cNvPr id="393" name="テキスト ボックス 392"/>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44196</xdr:rowOff>
    </xdr:from>
    <xdr:to>
      <xdr:col>1</xdr:col>
      <xdr:colOff>676275</xdr:colOff>
      <xdr:row>78</xdr:row>
      <xdr:rowOff>145796</xdr:rowOff>
    </xdr:to>
    <xdr:sp macro="" textlink="">
      <xdr:nvSpPr>
        <xdr:cNvPr id="394" name="円/楕円 393"/>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130573</xdr:rowOff>
    </xdr:from>
    <xdr:ext cx="762000" cy="259045"/>
    <xdr:sp macro="" textlink="">
      <xdr:nvSpPr>
        <xdr:cNvPr id="395" name="テキスト ボックス 394"/>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０．２ポイント増加したものの、類似団体平均を４．１ポイント下回ったが、補助費等及びその他の項目では類似団体平均を上回っている。今後は、各種団体への補助金等について、交付の見直しや廃止も含め整理・統合を図るとともに、公営企業会計の健全化に努め、各事業の見直しなど経常経費の削減に努め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58420</xdr:rowOff>
    </xdr:from>
    <xdr:to>
      <xdr:col>24</xdr:col>
      <xdr:colOff>31750</xdr:colOff>
      <xdr:row>75</xdr:row>
      <xdr:rowOff>66040</xdr:rowOff>
    </xdr:to>
    <xdr:cxnSp macro="">
      <xdr:nvCxnSpPr>
        <xdr:cNvPr id="428" name="直線コネクタ 427"/>
        <xdr:cNvCxnSpPr/>
      </xdr:nvCxnSpPr>
      <xdr:spPr>
        <a:xfrm>
          <a:off x="15671800" y="129171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58420</xdr:rowOff>
    </xdr:from>
    <xdr:to>
      <xdr:col>22</xdr:col>
      <xdr:colOff>565150</xdr:colOff>
      <xdr:row>75</xdr:row>
      <xdr:rowOff>142240</xdr:rowOff>
    </xdr:to>
    <xdr:cxnSp macro="">
      <xdr:nvCxnSpPr>
        <xdr:cNvPr id="431" name="直線コネクタ 430"/>
        <xdr:cNvCxnSpPr/>
      </xdr:nvCxnSpPr>
      <xdr:spPr>
        <a:xfrm flipV="1">
          <a:off x="14782800" y="129171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66040</xdr:rowOff>
    </xdr:from>
    <xdr:to>
      <xdr:col>21</xdr:col>
      <xdr:colOff>361950</xdr:colOff>
      <xdr:row>75</xdr:row>
      <xdr:rowOff>142240</xdr:rowOff>
    </xdr:to>
    <xdr:cxnSp macro="">
      <xdr:nvCxnSpPr>
        <xdr:cNvPr id="434" name="直線コネクタ 433"/>
        <xdr:cNvCxnSpPr/>
      </xdr:nvCxnSpPr>
      <xdr:spPr>
        <a:xfrm>
          <a:off x="13893800" y="129247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5" name="フローチャート : 判断 434"/>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6" name="テキスト ボックス 435"/>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66040</xdr:rowOff>
    </xdr:from>
    <xdr:to>
      <xdr:col>20</xdr:col>
      <xdr:colOff>158750</xdr:colOff>
      <xdr:row>75</xdr:row>
      <xdr:rowOff>107950</xdr:rowOff>
    </xdr:to>
    <xdr:cxnSp macro="">
      <xdr:nvCxnSpPr>
        <xdr:cNvPr id="437" name="直線コネクタ 436"/>
        <xdr:cNvCxnSpPr/>
      </xdr:nvCxnSpPr>
      <xdr:spPr>
        <a:xfrm flipV="1">
          <a:off x="13004800" y="129247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8" name="フローチャート : 判断 437"/>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9" name="テキスト ボックス 438"/>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15240</xdr:rowOff>
    </xdr:from>
    <xdr:to>
      <xdr:col>24</xdr:col>
      <xdr:colOff>82550</xdr:colOff>
      <xdr:row>75</xdr:row>
      <xdr:rowOff>116840</xdr:rowOff>
    </xdr:to>
    <xdr:sp macro="" textlink="">
      <xdr:nvSpPr>
        <xdr:cNvPr id="447" name="円/楕円 446"/>
        <xdr:cNvSpPr/>
      </xdr:nvSpPr>
      <xdr:spPr>
        <a:xfrm>
          <a:off x="16459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31767</xdr:rowOff>
    </xdr:from>
    <xdr:ext cx="762000" cy="259045"/>
    <xdr:sp macro="" textlink="">
      <xdr:nvSpPr>
        <xdr:cNvPr id="448" name="公債費以外該当値テキスト"/>
        <xdr:cNvSpPr txBox="1"/>
      </xdr:nvSpPr>
      <xdr:spPr>
        <a:xfrm>
          <a:off x="165989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7620</xdr:rowOff>
    </xdr:from>
    <xdr:to>
      <xdr:col>22</xdr:col>
      <xdr:colOff>615950</xdr:colOff>
      <xdr:row>75</xdr:row>
      <xdr:rowOff>109220</xdr:rowOff>
    </xdr:to>
    <xdr:sp macro="" textlink="">
      <xdr:nvSpPr>
        <xdr:cNvPr id="449" name="円/楕円 448"/>
        <xdr:cNvSpPr/>
      </xdr:nvSpPr>
      <xdr:spPr>
        <a:xfrm>
          <a:off x="15621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119397</xdr:rowOff>
    </xdr:from>
    <xdr:ext cx="736600" cy="259045"/>
    <xdr:sp macro="" textlink="">
      <xdr:nvSpPr>
        <xdr:cNvPr id="450" name="テキスト ボックス 449"/>
        <xdr:cNvSpPr txBox="1"/>
      </xdr:nvSpPr>
      <xdr:spPr>
        <a:xfrm>
          <a:off x="15290800" y="1263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91440</xdr:rowOff>
    </xdr:from>
    <xdr:to>
      <xdr:col>21</xdr:col>
      <xdr:colOff>412750</xdr:colOff>
      <xdr:row>76</xdr:row>
      <xdr:rowOff>21589</xdr:rowOff>
    </xdr:to>
    <xdr:sp macro="" textlink="">
      <xdr:nvSpPr>
        <xdr:cNvPr id="451" name="円/楕円 450"/>
        <xdr:cNvSpPr/>
      </xdr:nvSpPr>
      <xdr:spPr>
        <a:xfrm>
          <a:off x="14732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6366</xdr:rowOff>
    </xdr:from>
    <xdr:ext cx="762000" cy="259045"/>
    <xdr:sp macro="" textlink="">
      <xdr:nvSpPr>
        <xdr:cNvPr id="452" name="テキスト ボックス 451"/>
        <xdr:cNvSpPr txBox="1"/>
      </xdr:nvSpPr>
      <xdr:spPr>
        <a:xfrm>
          <a:off x="14401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15240</xdr:rowOff>
    </xdr:from>
    <xdr:to>
      <xdr:col>20</xdr:col>
      <xdr:colOff>209550</xdr:colOff>
      <xdr:row>75</xdr:row>
      <xdr:rowOff>116840</xdr:rowOff>
    </xdr:to>
    <xdr:sp macro="" textlink="">
      <xdr:nvSpPr>
        <xdr:cNvPr id="453" name="円/楕円 452"/>
        <xdr:cNvSpPr/>
      </xdr:nvSpPr>
      <xdr:spPr>
        <a:xfrm>
          <a:off x="13843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127017</xdr:rowOff>
    </xdr:from>
    <xdr:ext cx="762000" cy="259045"/>
    <xdr:sp macro="" textlink="">
      <xdr:nvSpPr>
        <xdr:cNvPr id="454" name="テキスト ボックス 453"/>
        <xdr:cNvSpPr txBox="1"/>
      </xdr:nvSpPr>
      <xdr:spPr>
        <a:xfrm>
          <a:off x="13512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57150</xdr:rowOff>
    </xdr:from>
    <xdr:to>
      <xdr:col>19</xdr:col>
      <xdr:colOff>6350</xdr:colOff>
      <xdr:row>75</xdr:row>
      <xdr:rowOff>158750</xdr:rowOff>
    </xdr:to>
    <xdr:sp macro="" textlink="">
      <xdr:nvSpPr>
        <xdr:cNvPr id="455" name="円/楕円 454"/>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168927</xdr:rowOff>
    </xdr:from>
    <xdr:ext cx="762000" cy="259045"/>
    <xdr:sp macro="" textlink="">
      <xdr:nvSpPr>
        <xdr:cNvPr id="456" name="テキスト ボックス 455"/>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138849</xdr:rowOff>
    </xdr:from>
    <xdr:to>
      <xdr:col>4</xdr:col>
      <xdr:colOff>1117600</xdr:colOff>
      <xdr:row>16</xdr:row>
      <xdr:rowOff>156032</xdr:rowOff>
    </xdr:to>
    <xdr:cxnSp macro="">
      <xdr:nvCxnSpPr>
        <xdr:cNvPr id="50" name="直線コネクタ 49"/>
        <xdr:cNvCxnSpPr/>
      </xdr:nvCxnSpPr>
      <xdr:spPr bwMode="auto">
        <a:xfrm>
          <a:off x="5003800" y="2929674"/>
          <a:ext cx="647700" cy="17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135020</xdr:rowOff>
    </xdr:from>
    <xdr:to>
      <xdr:col>4</xdr:col>
      <xdr:colOff>469900</xdr:colOff>
      <xdr:row>16</xdr:row>
      <xdr:rowOff>138849</xdr:rowOff>
    </xdr:to>
    <xdr:cxnSp macro="">
      <xdr:nvCxnSpPr>
        <xdr:cNvPr id="53" name="直線コネクタ 52"/>
        <xdr:cNvCxnSpPr/>
      </xdr:nvCxnSpPr>
      <xdr:spPr bwMode="auto">
        <a:xfrm>
          <a:off x="4305300" y="2925845"/>
          <a:ext cx="698500" cy="3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135020</xdr:rowOff>
    </xdr:from>
    <xdr:to>
      <xdr:col>3</xdr:col>
      <xdr:colOff>904875</xdr:colOff>
      <xdr:row>16</xdr:row>
      <xdr:rowOff>152622</xdr:rowOff>
    </xdr:to>
    <xdr:cxnSp macro="">
      <xdr:nvCxnSpPr>
        <xdr:cNvPr id="56" name="直線コネクタ 55"/>
        <xdr:cNvCxnSpPr/>
      </xdr:nvCxnSpPr>
      <xdr:spPr bwMode="auto">
        <a:xfrm flipV="1">
          <a:off x="3606800" y="2925845"/>
          <a:ext cx="6985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115176</xdr:rowOff>
    </xdr:from>
    <xdr:to>
      <xdr:col>3</xdr:col>
      <xdr:colOff>955675</xdr:colOff>
      <xdr:row>17</xdr:row>
      <xdr:rowOff>45326</xdr:rowOff>
    </xdr:to>
    <xdr:sp macro="" textlink="">
      <xdr:nvSpPr>
        <xdr:cNvPr id="57" name="フローチャート : 判断 56"/>
        <xdr:cNvSpPr/>
      </xdr:nvSpPr>
      <xdr:spPr bwMode="auto">
        <a:xfrm>
          <a:off x="42545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30103</xdr:rowOff>
    </xdr:from>
    <xdr:ext cx="762000" cy="259045"/>
    <xdr:sp macro="" textlink="">
      <xdr:nvSpPr>
        <xdr:cNvPr id="58" name="テキスト ボックス 57"/>
        <xdr:cNvSpPr txBox="1"/>
      </xdr:nvSpPr>
      <xdr:spPr>
        <a:xfrm>
          <a:off x="39243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85357</xdr:rowOff>
    </xdr:from>
    <xdr:to>
      <xdr:col>3</xdr:col>
      <xdr:colOff>206375</xdr:colOff>
      <xdr:row>16</xdr:row>
      <xdr:rowOff>152622</xdr:rowOff>
    </xdr:to>
    <xdr:cxnSp macro="">
      <xdr:nvCxnSpPr>
        <xdr:cNvPr id="59" name="直線コネクタ 58"/>
        <xdr:cNvCxnSpPr/>
      </xdr:nvCxnSpPr>
      <xdr:spPr bwMode="auto">
        <a:xfrm>
          <a:off x="2908300" y="2876182"/>
          <a:ext cx="698500" cy="67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144647</xdr:rowOff>
    </xdr:from>
    <xdr:to>
      <xdr:col>3</xdr:col>
      <xdr:colOff>257175</xdr:colOff>
      <xdr:row>17</xdr:row>
      <xdr:rowOff>74797</xdr:rowOff>
    </xdr:to>
    <xdr:sp macro="" textlink="">
      <xdr:nvSpPr>
        <xdr:cNvPr id="60" name="フローチャート : 判断 59"/>
        <xdr:cNvSpPr/>
      </xdr:nvSpPr>
      <xdr:spPr bwMode="auto">
        <a:xfrm>
          <a:off x="35560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59574</xdr:rowOff>
    </xdr:from>
    <xdr:ext cx="762000" cy="259045"/>
    <xdr:sp macro="" textlink="">
      <xdr:nvSpPr>
        <xdr:cNvPr id="61" name="テキスト ボックス 60"/>
        <xdr:cNvSpPr txBox="1"/>
      </xdr:nvSpPr>
      <xdr:spPr>
        <a:xfrm>
          <a:off x="32258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114967</xdr:rowOff>
    </xdr:from>
    <xdr:to>
      <xdr:col>2</xdr:col>
      <xdr:colOff>692150</xdr:colOff>
      <xdr:row>17</xdr:row>
      <xdr:rowOff>45117</xdr:rowOff>
    </xdr:to>
    <xdr:sp macro="" textlink="">
      <xdr:nvSpPr>
        <xdr:cNvPr id="62" name="フローチャート : 判断 61"/>
        <xdr:cNvSpPr/>
      </xdr:nvSpPr>
      <xdr:spPr bwMode="auto">
        <a:xfrm>
          <a:off x="28575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29894</xdr:rowOff>
    </xdr:from>
    <xdr:ext cx="762000" cy="259045"/>
    <xdr:sp macro="" textlink="">
      <xdr:nvSpPr>
        <xdr:cNvPr id="63" name="テキスト ボックス 62"/>
        <xdr:cNvSpPr txBox="1"/>
      </xdr:nvSpPr>
      <xdr:spPr>
        <a:xfrm>
          <a:off x="2527300" y="2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105232</xdr:rowOff>
    </xdr:from>
    <xdr:to>
      <xdr:col>5</xdr:col>
      <xdr:colOff>34925</xdr:colOff>
      <xdr:row>17</xdr:row>
      <xdr:rowOff>35382</xdr:rowOff>
    </xdr:to>
    <xdr:sp macro="" textlink="">
      <xdr:nvSpPr>
        <xdr:cNvPr id="69" name="円/楕円 68"/>
        <xdr:cNvSpPr/>
      </xdr:nvSpPr>
      <xdr:spPr bwMode="auto">
        <a:xfrm>
          <a:off x="5600700" y="2896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77309</xdr:rowOff>
    </xdr:from>
    <xdr:ext cx="762000" cy="259045"/>
    <xdr:sp macro="" textlink="">
      <xdr:nvSpPr>
        <xdr:cNvPr id="70" name="人口1人当たり決算額の推移該当値テキスト130"/>
        <xdr:cNvSpPr txBox="1"/>
      </xdr:nvSpPr>
      <xdr:spPr>
        <a:xfrm>
          <a:off x="5740400" y="286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71,976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88049</xdr:rowOff>
    </xdr:from>
    <xdr:to>
      <xdr:col>4</xdr:col>
      <xdr:colOff>520700</xdr:colOff>
      <xdr:row>17</xdr:row>
      <xdr:rowOff>18199</xdr:rowOff>
    </xdr:to>
    <xdr:sp macro="" textlink="">
      <xdr:nvSpPr>
        <xdr:cNvPr id="71" name="円/楕円 70"/>
        <xdr:cNvSpPr/>
      </xdr:nvSpPr>
      <xdr:spPr bwMode="auto">
        <a:xfrm>
          <a:off x="4953000" y="2878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28376</xdr:rowOff>
    </xdr:from>
    <xdr:ext cx="736600" cy="259045"/>
    <xdr:sp macro="" textlink="">
      <xdr:nvSpPr>
        <xdr:cNvPr id="72" name="テキスト ボックス 71"/>
        <xdr:cNvSpPr txBox="1"/>
      </xdr:nvSpPr>
      <xdr:spPr>
        <a:xfrm>
          <a:off x="4622800" y="2647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72,878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84220</xdr:rowOff>
    </xdr:from>
    <xdr:to>
      <xdr:col>3</xdr:col>
      <xdr:colOff>955675</xdr:colOff>
      <xdr:row>17</xdr:row>
      <xdr:rowOff>14370</xdr:rowOff>
    </xdr:to>
    <xdr:sp macro="" textlink="">
      <xdr:nvSpPr>
        <xdr:cNvPr id="73" name="円/楕円 72"/>
        <xdr:cNvSpPr/>
      </xdr:nvSpPr>
      <xdr:spPr bwMode="auto">
        <a:xfrm>
          <a:off x="4254500" y="2875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24547</xdr:rowOff>
    </xdr:from>
    <xdr:ext cx="762000" cy="259045"/>
    <xdr:sp macro="" textlink="">
      <xdr:nvSpPr>
        <xdr:cNvPr id="74" name="テキスト ボックス 73"/>
        <xdr:cNvSpPr txBox="1"/>
      </xdr:nvSpPr>
      <xdr:spPr>
        <a:xfrm>
          <a:off x="3924300" y="264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73,079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101822</xdr:rowOff>
    </xdr:from>
    <xdr:to>
      <xdr:col>3</xdr:col>
      <xdr:colOff>257175</xdr:colOff>
      <xdr:row>17</xdr:row>
      <xdr:rowOff>31972</xdr:rowOff>
    </xdr:to>
    <xdr:sp macro="" textlink="">
      <xdr:nvSpPr>
        <xdr:cNvPr id="75" name="円/楕円 74"/>
        <xdr:cNvSpPr/>
      </xdr:nvSpPr>
      <xdr:spPr bwMode="auto">
        <a:xfrm>
          <a:off x="3556000" y="2892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42149</xdr:rowOff>
    </xdr:from>
    <xdr:ext cx="762000" cy="259045"/>
    <xdr:sp macro="" textlink="">
      <xdr:nvSpPr>
        <xdr:cNvPr id="76" name="テキスト ボックス 75"/>
        <xdr:cNvSpPr txBox="1"/>
      </xdr:nvSpPr>
      <xdr:spPr>
        <a:xfrm>
          <a:off x="3225800" y="2661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72,155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34557</xdr:rowOff>
    </xdr:from>
    <xdr:to>
      <xdr:col>2</xdr:col>
      <xdr:colOff>692150</xdr:colOff>
      <xdr:row>16</xdr:row>
      <xdr:rowOff>136157</xdr:rowOff>
    </xdr:to>
    <xdr:sp macro="" textlink="">
      <xdr:nvSpPr>
        <xdr:cNvPr id="77" name="円/楕円 76"/>
        <xdr:cNvSpPr/>
      </xdr:nvSpPr>
      <xdr:spPr bwMode="auto">
        <a:xfrm>
          <a:off x="2857500" y="2825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146334</xdr:rowOff>
    </xdr:from>
    <xdr:ext cx="762000" cy="259045"/>
    <xdr:sp macro="" textlink="">
      <xdr:nvSpPr>
        <xdr:cNvPr id="78" name="テキスト ボックス 77"/>
        <xdr:cNvSpPr txBox="1"/>
      </xdr:nvSpPr>
      <xdr:spPr>
        <a:xfrm>
          <a:off x="2527300" y="259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338422</xdr:rowOff>
    </xdr:from>
    <xdr:to>
      <xdr:col>4</xdr:col>
      <xdr:colOff>1117600</xdr:colOff>
      <xdr:row>36</xdr:row>
      <xdr:rowOff>36475</xdr:rowOff>
    </xdr:to>
    <xdr:cxnSp macro="">
      <xdr:nvCxnSpPr>
        <xdr:cNvPr id="113" name="直線コネクタ 112"/>
        <xdr:cNvCxnSpPr/>
      </xdr:nvCxnSpPr>
      <xdr:spPr bwMode="auto">
        <a:xfrm>
          <a:off x="5003800" y="6948772"/>
          <a:ext cx="647700" cy="40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304557</xdr:rowOff>
    </xdr:from>
    <xdr:to>
      <xdr:col>4</xdr:col>
      <xdr:colOff>469900</xdr:colOff>
      <xdr:row>35</xdr:row>
      <xdr:rowOff>338422</xdr:rowOff>
    </xdr:to>
    <xdr:cxnSp macro="">
      <xdr:nvCxnSpPr>
        <xdr:cNvPr id="116" name="直線コネクタ 115"/>
        <xdr:cNvCxnSpPr/>
      </xdr:nvCxnSpPr>
      <xdr:spPr bwMode="auto">
        <a:xfrm>
          <a:off x="4305300" y="6914907"/>
          <a:ext cx="698500" cy="33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241757</xdr:rowOff>
    </xdr:from>
    <xdr:to>
      <xdr:col>3</xdr:col>
      <xdr:colOff>904875</xdr:colOff>
      <xdr:row>35</xdr:row>
      <xdr:rowOff>304557</xdr:rowOff>
    </xdr:to>
    <xdr:cxnSp macro="">
      <xdr:nvCxnSpPr>
        <xdr:cNvPr id="119" name="直線コネクタ 118"/>
        <xdr:cNvCxnSpPr/>
      </xdr:nvCxnSpPr>
      <xdr:spPr bwMode="auto">
        <a:xfrm>
          <a:off x="3606800" y="6852107"/>
          <a:ext cx="698500" cy="62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87467</xdr:rowOff>
    </xdr:from>
    <xdr:to>
      <xdr:col>3</xdr:col>
      <xdr:colOff>955675</xdr:colOff>
      <xdr:row>35</xdr:row>
      <xdr:rowOff>189067</xdr:rowOff>
    </xdr:to>
    <xdr:sp macro="" textlink="">
      <xdr:nvSpPr>
        <xdr:cNvPr id="120" name="フローチャート : 判断 119"/>
        <xdr:cNvSpPr/>
      </xdr:nvSpPr>
      <xdr:spPr bwMode="auto">
        <a:xfrm>
          <a:off x="4254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199244</xdr:rowOff>
    </xdr:from>
    <xdr:ext cx="762000" cy="259045"/>
    <xdr:sp macro="" textlink="">
      <xdr:nvSpPr>
        <xdr:cNvPr id="121" name="テキスト ボックス 120"/>
        <xdr:cNvSpPr txBox="1"/>
      </xdr:nvSpPr>
      <xdr:spPr>
        <a:xfrm>
          <a:off x="3924300" y="646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71287</xdr:rowOff>
    </xdr:from>
    <xdr:to>
      <xdr:col>3</xdr:col>
      <xdr:colOff>206375</xdr:colOff>
      <xdr:row>35</xdr:row>
      <xdr:rowOff>241757</xdr:rowOff>
    </xdr:to>
    <xdr:cxnSp macro="">
      <xdr:nvCxnSpPr>
        <xdr:cNvPr id="122" name="直線コネクタ 121"/>
        <xdr:cNvCxnSpPr/>
      </xdr:nvCxnSpPr>
      <xdr:spPr bwMode="auto">
        <a:xfrm>
          <a:off x="2908300" y="6681637"/>
          <a:ext cx="698500" cy="170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20617</xdr:rowOff>
    </xdr:from>
    <xdr:to>
      <xdr:col>3</xdr:col>
      <xdr:colOff>257175</xdr:colOff>
      <xdr:row>35</xdr:row>
      <xdr:rowOff>122217</xdr:rowOff>
    </xdr:to>
    <xdr:sp macro="" textlink="">
      <xdr:nvSpPr>
        <xdr:cNvPr id="123" name="フローチャート : 判断 122"/>
        <xdr:cNvSpPr/>
      </xdr:nvSpPr>
      <xdr:spPr bwMode="auto">
        <a:xfrm>
          <a:off x="35560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132395</xdr:rowOff>
    </xdr:from>
    <xdr:ext cx="762000" cy="259045"/>
    <xdr:sp macro="" textlink="">
      <xdr:nvSpPr>
        <xdr:cNvPr id="124" name="テキスト ボックス 123"/>
        <xdr:cNvSpPr txBox="1"/>
      </xdr:nvSpPr>
      <xdr:spPr>
        <a:xfrm>
          <a:off x="3225800" y="63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307772</xdr:rowOff>
    </xdr:from>
    <xdr:to>
      <xdr:col>2</xdr:col>
      <xdr:colOff>692150</xdr:colOff>
      <xdr:row>35</xdr:row>
      <xdr:rowOff>66472</xdr:rowOff>
    </xdr:to>
    <xdr:sp macro="" textlink="">
      <xdr:nvSpPr>
        <xdr:cNvPr id="125" name="フローチャート : 判断 124"/>
        <xdr:cNvSpPr/>
      </xdr:nvSpPr>
      <xdr:spPr bwMode="auto">
        <a:xfrm>
          <a:off x="28575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76649</xdr:rowOff>
    </xdr:from>
    <xdr:ext cx="762000" cy="259045"/>
    <xdr:sp macro="" textlink="">
      <xdr:nvSpPr>
        <xdr:cNvPr id="126" name="テキスト ボックス 125"/>
        <xdr:cNvSpPr txBox="1"/>
      </xdr:nvSpPr>
      <xdr:spPr>
        <a:xfrm>
          <a:off x="2527300" y="634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328575</xdr:rowOff>
    </xdr:from>
    <xdr:to>
      <xdr:col>5</xdr:col>
      <xdr:colOff>34925</xdr:colOff>
      <xdr:row>36</xdr:row>
      <xdr:rowOff>87275</xdr:rowOff>
    </xdr:to>
    <xdr:sp macro="" textlink="">
      <xdr:nvSpPr>
        <xdr:cNvPr id="132" name="円/楕円 131"/>
        <xdr:cNvSpPr/>
      </xdr:nvSpPr>
      <xdr:spPr bwMode="auto">
        <a:xfrm>
          <a:off x="5600700" y="6938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300652</xdr:rowOff>
    </xdr:from>
    <xdr:ext cx="762000" cy="259045"/>
    <xdr:sp macro="" textlink="">
      <xdr:nvSpPr>
        <xdr:cNvPr id="133" name="人口1人当たり決算額の推移該当値テキスト445"/>
        <xdr:cNvSpPr txBox="1"/>
      </xdr:nvSpPr>
      <xdr:spPr>
        <a:xfrm>
          <a:off x="5740400" y="69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287622</xdr:rowOff>
    </xdr:from>
    <xdr:to>
      <xdr:col>4</xdr:col>
      <xdr:colOff>520700</xdr:colOff>
      <xdr:row>36</xdr:row>
      <xdr:rowOff>46322</xdr:rowOff>
    </xdr:to>
    <xdr:sp macro="" textlink="">
      <xdr:nvSpPr>
        <xdr:cNvPr id="134" name="円/楕円 133"/>
        <xdr:cNvSpPr/>
      </xdr:nvSpPr>
      <xdr:spPr bwMode="auto">
        <a:xfrm>
          <a:off x="4953000" y="6897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31099</xdr:rowOff>
    </xdr:from>
    <xdr:ext cx="736600" cy="259045"/>
    <xdr:sp macro="" textlink="">
      <xdr:nvSpPr>
        <xdr:cNvPr id="135" name="テキスト ボックス 134"/>
        <xdr:cNvSpPr txBox="1"/>
      </xdr:nvSpPr>
      <xdr:spPr>
        <a:xfrm>
          <a:off x="4622800" y="6984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253757</xdr:rowOff>
    </xdr:from>
    <xdr:to>
      <xdr:col>3</xdr:col>
      <xdr:colOff>955675</xdr:colOff>
      <xdr:row>36</xdr:row>
      <xdr:rowOff>12457</xdr:rowOff>
    </xdr:to>
    <xdr:sp macro="" textlink="">
      <xdr:nvSpPr>
        <xdr:cNvPr id="136" name="円/楕円 135"/>
        <xdr:cNvSpPr/>
      </xdr:nvSpPr>
      <xdr:spPr bwMode="auto">
        <a:xfrm>
          <a:off x="4254500" y="6864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340134</xdr:rowOff>
    </xdr:from>
    <xdr:ext cx="762000" cy="259045"/>
    <xdr:sp macro="" textlink="">
      <xdr:nvSpPr>
        <xdr:cNvPr id="137" name="テキスト ボックス 136"/>
        <xdr:cNvSpPr txBox="1"/>
      </xdr:nvSpPr>
      <xdr:spPr>
        <a:xfrm>
          <a:off x="3924300" y="695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190957</xdr:rowOff>
    </xdr:from>
    <xdr:to>
      <xdr:col>3</xdr:col>
      <xdr:colOff>257175</xdr:colOff>
      <xdr:row>35</xdr:row>
      <xdr:rowOff>292557</xdr:rowOff>
    </xdr:to>
    <xdr:sp macro="" textlink="">
      <xdr:nvSpPr>
        <xdr:cNvPr id="138" name="円/楕円 137"/>
        <xdr:cNvSpPr/>
      </xdr:nvSpPr>
      <xdr:spPr bwMode="auto">
        <a:xfrm>
          <a:off x="3556000" y="680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277334</xdr:rowOff>
    </xdr:from>
    <xdr:ext cx="762000" cy="259045"/>
    <xdr:sp macro="" textlink="">
      <xdr:nvSpPr>
        <xdr:cNvPr id="139" name="テキスト ボックス 138"/>
        <xdr:cNvSpPr txBox="1"/>
      </xdr:nvSpPr>
      <xdr:spPr>
        <a:xfrm>
          <a:off x="3225800" y="6887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20487</xdr:rowOff>
    </xdr:from>
    <xdr:to>
      <xdr:col>2</xdr:col>
      <xdr:colOff>692150</xdr:colOff>
      <xdr:row>35</xdr:row>
      <xdr:rowOff>122087</xdr:rowOff>
    </xdr:to>
    <xdr:sp macro="" textlink="">
      <xdr:nvSpPr>
        <xdr:cNvPr id="140" name="円/楕円 139"/>
        <xdr:cNvSpPr/>
      </xdr:nvSpPr>
      <xdr:spPr bwMode="auto">
        <a:xfrm>
          <a:off x="2857500" y="6630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106864</xdr:rowOff>
    </xdr:from>
    <xdr:ext cx="762000" cy="259045"/>
    <xdr:sp macro="" textlink="">
      <xdr:nvSpPr>
        <xdr:cNvPr id="141" name="テキスト ボックス 140"/>
        <xdr:cNvSpPr txBox="1"/>
      </xdr:nvSpPr>
      <xdr:spPr>
        <a:xfrm>
          <a:off x="2527300" y="671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90,156
88,422
472.33
38,726,062
36,620,178
1,914,364
23,723,597
32,190,097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138145</xdr:rowOff>
    </xdr:from>
    <xdr:to>
      <xdr:col>6</xdr:col>
      <xdr:colOff>511175</xdr:colOff>
      <xdr:row>36</xdr:row>
      <xdr:rowOff>89179</xdr:rowOff>
    </xdr:to>
    <xdr:cxnSp macro="">
      <xdr:nvCxnSpPr>
        <xdr:cNvPr id="59" name="直線コネクタ 58"/>
        <xdr:cNvCxnSpPr/>
      </xdr:nvCxnSpPr>
      <xdr:spPr>
        <a:xfrm>
          <a:off x="3797300" y="6138895"/>
          <a:ext cx="838200" cy="1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138145</xdr:rowOff>
    </xdr:from>
    <xdr:to>
      <xdr:col>5</xdr:col>
      <xdr:colOff>358775</xdr:colOff>
      <xdr:row>35</xdr:row>
      <xdr:rowOff>141689</xdr:rowOff>
    </xdr:to>
    <xdr:cxnSp macro="">
      <xdr:nvCxnSpPr>
        <xdr:cNvPr id="62" name="直線コネクタ 61"/>
        <xdr:cNvCxnSpPr/>
      </xdr:nvCxnSpPr>
      <xdr:spPr>
        <a:xfrm flipV="1">
          <a:off x="2908300" y="6138895"/>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141689</xdr:rowOff>
    </xdr:from>
    <xdr:to>
      <xdr:col>4</xdr:col>
      <xdr:colOff>155575</xdr:colOff>
      <xdr:row>36</xdr:row>
      <xdr:rowOff>10998</xdr:rowOff>
    </xdr:to>
    <xdr:cxnSp macro="">
      <xdr:nvCxnSpPr>
        <xdr:cNvPr id="65" name="直線コネクタ 64"/>
        <xdr:cNvCxnSpPr/>
      </xdr:nvCxnSpPr>
      <xdr:spPr>
        <a:xfrm flipV="1">
          <a:off x="2019300" y="6142439"/>
          <a:ext cx="889000" cy="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141021</xdr:rowOff>
    </xdr:from>
    <xdr:to>
      <xdr:col>4</xdr:col>
      <xdr:colOff>206375</xdr:colOff>
      <xdr:row>36</xdr:row>
      <xdr:rowOff>71171</xdr:rowOff>
    </xdr:to>
    <xdr:sp macro="" textlink="">
      <xdr:nvSpPr>
        <xdr:cNvPr id="66" name="フローチャート : 判断 65"/>
        <xdr:cNvSpPr/>
      </xdr:nvSpPr>
      <xdr:spPr>
        <a:xfrm>
          <a:off x="2857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62298</xdr:rowOff>
    </xdr:from>
    <xdr:ext cx="534377" cy="259045"/>
    <xdr:sp macro="" textlink="">
      <xdr:nvSpPr>
        <xdr:cNvPr id="67" name="テキスト ボックス 66"/>
        <xdr:cNvSpPr txBox="1"/>
      </xdr:nvSpPr>
      <xdr:spPr>
        <a:xfrm>
          <a:off x="2641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45517</xdr:rowOff>
    </xdr:from>
    <xdr:to>
      <xdr:col>2</xdr:col>
      <xdr:colOff>638175</xdr:colOff>
      <xdr:row>36</xdr:row>
      <xdr:rowOff>10998</xdr:rowOff>
    </xdr:to>
    <xdr:cxnSp macro="">
      <xdr:nvCxnSpPr>
        <xdr:cNvPr id="68" name="直線コネクタ 67"/>
        <xdr:cNvCxnSpPr/>
      </xdr:nvCxnSpPr>
      <xdr:spPr>
        <a:xfrm>
          <a:off x="1130300" y="6046267"/>
          <a:ext cx="889000" cy="1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155720</xdr:rowOff>
    </xdr:from>
    <xdr:to>
      <xdr:col>3</xdr:col>
      <xdr:colOff>3175</xdr:colOff>
      <xdr:row>36</xdr:row>
      <xdr:rowOff>85870</xdr:rowOff>
    </xdr:to>
    <xdr:sp macro="" textlink="">
      <xdr:nvSpPr>
        <xdr:cNvPr id="69" name="フローチャート : 判断 68"/>
        <xdr:cNvSpPr/>
      </xdr:nvSpPr>
      <xdr:spPr>
        <a:xfrm>
          <a:off x="1968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76997</xdr:rowOff>
    </xdr:from>
    <xdr:ext cx="534377" cy="259045"/>
    <xdr:sp macro="" textlink="">
      <xdr:nvSpPr>
        <xdr:cNvPr id="70" name="テキスト ボックス 69"/>
        <xdr:cNvSpPr txBox="1"/>
      </xdr:nvSpPr>
      <xdr:spPr>
        <a:xfrm>
          <a:off x="1752111" y="62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84488</xdr:rowOff>
    </xdr:from>
    <xdr:to>
      <xdr:col>1</xdr:col>
      <xdr:colOff>485775</xdr:colOff>
      <xdr:row>36</xdr:row>
      <xdr:rowOff>14638</xdr:rowOff>
    </xdr:to>
    <xdr:sp macro="" textlink="">
      <xdr:nvSpPr>
        <xdr:cNvPr id="71" name="フローチャート : 判断 70"/>
        <xdr:cNvSpPr/>
      </xdr:nvSpPr>
      <xdr:spPr>
        <a:xfrm>
          <a:off x="1079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5765</xdr:rowOff>
    </xdr:from>
    <xdr:ext cx="534377" cy="259045"/>
    <xdr:sp macro="" textlink="">
      <xdr:nvSpPr>
        <xdr:cNvPr id="72" name="テキスト ボックス 71"/>
        <xdr:cNvSpPr txBox="1"/>
      </xdr:nvSpPr>
      <xdr:spPr>
        <a:xfrm>
          <a:off x="863111" y="617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38379</xdr:rowOff>
    </xdr:from>
    <xdr:to>
      <xdr:col>6</xdr:col>
      <xdr:colOff>561975</xdr:colOff>
      <xdr:row>36</xdr:row>
      <xdr:rowOff>139979</xdr:rowOff>
    </xdr:to>
    <xdr:sp macro="" textlink="">
      <xdr:nvSpPr>
        <xdr:cNvPr id="78" name="円/楕円 77"/>
        <xdr:cNvSpPr/>
      </xdr:nvSpPr>
      <xdr:spPr>
        <a:xfrm>
          <a:off x="4584700" y="62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16806</xdr:rowOff>
    </xdr:from>
    <xdr:ext cx="534377" cy="259045"/>
    <xdr:sp macro="" textlink="">
      <xdr:nvSpPr>
        <xdr:cNvPr id="79" name="人件費該当値テキスト"/>
        <xdr:cNvSpPr txBox="1"/>
      </xdr:nvSpPr>
      <xdr:spPr>
        <a:xfrm>
          <a:off x="4686300" y="618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57,210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87345</xdr:rowOff>
    </xdr:from>
    <xdr:to>
      <xdr:col>5</xdr:col>
      <xdr:colOff>409575</xdr:colOff>
      <xdr:row>36</xdr:row>
      <xdr:rowOff>17495</xdr:rowOff>
    </xdr:to>
    <xdr:sp macro="" textlink="">
      <xdr:nvSpPr>
        <xdr:cNvPr id="80" name="円/楕円 79"/>
        <xdr:cNvSpPr/>
      </xdr:nvSpPr>
      <xdr:spPr>
        <a:xfrm>
          <a:off x="3746500" y="608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34022</xdr:rowOff>
    </xdr:from>
    <xdr:ext cx="534377" cy="259045"/>
    <xdr:sp macro="" textlink="">
      <xdr:nvSpPr>
        <xdr:cNvPr id="81" name="テキスト ボックス 80"/>
        <xdr:cNvSpPr txBox="1"/>
      </xdr:nvSpPr>
      <xdr:spPr>
        <a:xfrm>
          <a:off x="3530111" y="58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62,568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90889</xdr:rowOff>
    </xdr:from>
    <xdr:to>
      <xdr:col>4</xdr:col>
      <xdr:colOff>206375</xdr:colOff>
      <xdr:row>36</xdr:row>
      <xdr:rowOff>21039</xdr:rowOff>
    </xdr:to>
    <xdr:sp macro="" textlink="">
      <xdr:nvSpPr>
        <xdr:cNvPr id="82" name="円/楕円 81"/>
        <xdr:cNvSpPr/>
      </xdr:nvSpPr>
      <xdr:spPr>
        <a:xfrm>
          <a:off x="2857500" y="60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37566</xdr:rowOff>
    </xdr:from>
    <xdr:ext cx="534377" cy="259045"/>
    <xdr:sp macro="" textlink="">
      <xdr:nvSpPr>
        <xdr:cNvPr id="83" name="テキスト ボックス 82"/>
        <xdr:cNvSpPr txBox="1"/>
      </xdr:nvSpPr>
      <xdr:spPr>
        <a:xfrm>
          <a:off x="2641111" y="58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131648</xdr:rowOff>
    </xdr:from>
    <xdr:to>
      <xdr:col>3</xdr:col>
      <xdr:colOff>3175</xdr:colOff>
      <xdr:row>36</xdr:row>
      <xdr:rowOff>61798</xdr:rowOff>
    </xdr:to>
    <xdr:sp macro="" textlink="">
      <xdr:nvSpPr>
        <xdr:cNvPr id="84" name="円/楕円 83"/>
        <xdr:cNvSpPr/>
      </xdr:nvSpPr>
      <xdr:spPr>
        <a:xfrm>
          <a:off x="1968500" y="613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78325</xdr:rowOff>
    </xdr:from>
    <xdr:ext cx="534377" cy="259045"/>
    <xdr:sp macro="" textlink="">
      <xdr:nvSpPr>
        <xdr:cNvPr id="85" name="テキスト ボックス 84"/>
        <xdr:cNvSpPr txBox="1"/>
      </xdr:nvSpPr>
      <xdr:spPr>
        <a:xfrm>
          <a:off x="1752111" y="59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166167</xdr:rowOff>
    </xdr:from>
    <xdr:to>
      <xdr:col>1</xdr:col>
      <xdr:colOff>485775</xdr:colOff>
      <xdr:row>35</xdr:row>
      <xdr:rowOff>96317</xdr:rowOff>
    </xdr:to>
    <xdr:sp macro="" textlink="">
      <xdr:nvSpPr>
        <xdr:cNvPr id="86" name="円/楕円 85"/>
        <xdr:cNvSpPr/>
      </xdr:nvSpPr>
      <xdr:spPr>
        <a:xfrm>
          <a:off x="1079500" y="599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112844</xdr:rowOff>
    </xdr:from>
    <xdr:ext cx="534377" cy="259045"/>
    <xdr:sp macro="" textlink="">
      <xdr:nvSpPr>
        <xdr:cNvPr id="87" name="テキスト ボックス 86"/>
        <xdr:cNvSpPr txBox="1"/>
      </xdr:nvSpPr>
      <xdr:spPr>
        <a:xfrm>
          <a:off x="863111" y="57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2716</xdr:rowOff>
    </xdr:from>
    <xdr:to>
      <xdr:col>6</xdr:col>
      <xdr:colOff>511175</xdr:colOff>
      <xdr:row>59</xdr:row>
      <xdr:rowOff>6259</xdr:rowOff>
    </xdr:to>
    <xdr:cxnSp macro="">
      <xdr:nvCxnSpPr>
        <xdr:cNvPr id="118" name="直線コネクタ 117"/>
        <xdr:cNvCxnSpPr/>
      </xdr:nvCxnSpPr>
      <xdr:spPr>
        <a:xfrm flipV="1">
          <a:off x="3797300" y="10118266"/>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6259</xdr:rowOff>
    </xdr:from>
    <xdr:to>
      <xdr:col>5</xdr:col>
      <xdr:colOff>358775</xdr:colOff>
      <xdr:row>59</xdr:row>
      <xdr:rowOff>10141</xdr:rowOff>
    </xdr:to>
    <xdr:cxnSp macro="">
      <xdr:nvCxnSpPr>
        <xdr:cNvPr id="121" name="直線コネクタ 120"/>
        <xdr:cNvCxnSpPr/>
      </xdr:nvCxnSpPr>
      <xdr:spPr>
        <a:xfrm flipV="1">
          <a:off x="2908300" y="10121809"/>
          <a:ext cx="8890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10141</xdr:rowOff>
    </xdr:from>
    <xdr:to>
      <xdr:col>4</xdr:col>
      <xdr:colOff>155575</xdr:colOff>
      <xdr:row>59</xdr:row>
      <xdr:rowOff>14284</xdr:rowOff>
    </xdr:to>
    <xdr:cxnSp macro="">
      <xdr:nvCxnSpPr>
        <xdr:cNvPr id="124" name="直線コネクタ 123"/>
        <xdr:cNvCxnSpPr/>
      </xdr:nvCxnSpPr>
      <xdr:spPr>
        <a:xfrm flipV="1">
          <a:off x="2019300" y="10125691"/>
          <a:ext cx="889000" cy="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135580</xdr:rowOff>
    </xdr:from>
    <xdr:to>
      <xdr:col>4</xdr:col>
      <xdr:colOff>206375</xdr:colOff>
      <xdr:row>59</xdr:row>
      <xdr:rowOff>65730</xdr:rowOff>
    </xdr:to>
    <xdr:sp macro="" textlink="">
      <xdr:nvSpPr>
        <xdr:cNvPr id="125" name="フローチャート : 判断 124"/>
        <xdr:cNvSpPr/>
      </xdr:nvSpPr>
      <xdr:spPr>
        <a:xfrm>
          <a:off x="2857500" y="100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56857</xdr:rowOff>
    </xdr:from>
    <xdr:ext cx="534377" cy="259045"/>
    <xdr:sp macro="" textlink="">
      <xdr:nvSpPr>
        <xdr:cNvPr id="126" name="テキスト ボックス 125"/>
        <xdr:cNvSpPr txBox="1"/>
      </xdr:nvSpPr>
      <xdr:spPr>
        <a:xfrm>
          <a:off x="2641111" y="1017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14284</xdr:rowOff>
    </xdr:from>
    <xdr:to>
      <xdr:col>2</xdr:col>
      <xdr:colOff>638175</xdr:colOff>
      <xdr:row>59</xdr:row>
      <xdr:rowOff>16171</xdr:rowOff>
    </xdr:to>
    <xdr:cxnSp macro="">
      <xdr:nvCxnSpPr>
        <xdr:cNvPr id="127" name="直線コネクタ 126"/>
        <xdr:cNvCxnSpPr/>
      </xdr:nvCxnSpPr>
      <xdr:spPr>
        <a:xfrm flipV="1">
          <a:off x="1130300" y="10129834"/>
          <a:ext cx="8890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138619</xdr:rowOff>
    </xdr:from>
    <xdr:to>
      <xdr:col>3</xdr:col>
      <xdr:colOff>3175</xdr:colOff>
      <xdr:row>59</xdr:row>
      <xdr:rowOff>68769</xdr:rowOff>
    </xdr:to>
    <xdr:sp macro="" textlink="">
      <xdr:nvSpPr>
        <xdr:cNvPr id="128" name="フローチャート : 判断 127"/>
        <xdr:cNvSpPr/>
      </xdr:nvSpPr>
      <xdr:spPr>
        <a:xfrm>
          <a:off x="1968500" y="10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59896</xdr:rowOff>
    </xdr:from>
    <xdr:ext cx="534377" cy="259045"/>
    <xdr:sp macro="" textlink="">
      <xdr:nvSpPr>
        <xdr:cNvPr id="129" name="テキスト ボックス 128"/>
        <xdr:cNvSpPr txBox="1"/>
      </xdr:nvSpPr>
      <xdr:spPr>
        <a:xfrm>
          <a:off x="1752111" y="1017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140838</xdr:rowOff>
    </xdr:from>
    <xdr:to>
      <xdr:col>1</xdr:col>
      <xdr:colOff>485775</xdr:colOff>
      <xdr:row>59</xdr:row>
      <xdr:rowOff>70988</xdr:rowOff>
    </xdr:to>
    <xdr:sp macro="" textlink="">
      <xdr:nvSpPr>
        <xdr:cNvPr id="130" name="フローチャート : 判断 129"/>
        <xdr:cNvSpPr/>
      </xdr:nvSpPr>
      <xdr:spPr>
        <a:xfrm>
          <a:off x="1079500" y="100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62115</xdr:rowOff>
    </xdr:from>
    <xdr:ext cx="534377" cy="259045"/>
    <xdr:sp macro="" textlink="">
      <xdr:nvSpPr>
        <xdr:cNvPr id="131" name="テキスト ボックス 130"/>
        <xdr:cNvSpPr txBox="1"/>
      </xdr:nvSpPr>
      <xdr:spPr>
        <a:xfrm>
          <a:off x="863111" y="1017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123366</xdr:rowOff>
    </xdr:from>
    <xdr:to>
      <xdr:col>6</xdr:col>
      <xdr:colOff>561975</xdr:colOff>
      <xdr:row>59</xdr:row>
      <xdr:rowOff>53516</xdr:rowOff>
    </xdr:to>
    <xdr:sp macro="" textlink="">
      <xdr:nvSpPr>
        <xdr:cNvPr id="137" name="円/楕円 136"/>
        <xdr:cNvSpPr/>
      </xdr:nvSpPr>
      <xdr:spPr>
        <a:xfrm>
          <a:off x="4584700" y="1006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58,892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126909</xdr:rowOff>
    </xdr:from>
    <xdr:to>
      <xdr:col>5</xdr:col>
      <xdr:colOff>409575</xdr:colOff>
      <xdr:row>59</xdr:row>
      <xdr:rowOff>57059</xdr:rowOff>
    </xdr:to>
    <xdr:sp macro="" textlink="">
      <xdr:nvSpPr>
        <xdr:cNvPr id="139" name="円/楕円 138"/>
        <xdr:cNvSpPr/>
      </xdr:nvSpPr>
      <xdr:spPr>
        <a:xfrm>
          <a:off x="3746500" y="1007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48186</xdr:rowOff>
    </xdr:from>
    <xdr:ext cx="534377" cy="259045"/>
    <xdr:sp macro="" textlink="">
      <xdr:nvSpPr>
        <xdr:cNvPr id="140" name="テキスト ボックス 139"/>
        <xdr:cNvSpPr txBox="1"/>
      </xdr:nvSpPr>
      <xdr:spPr>
        <a:xfrm>
          <a:off x="3530111" y="1016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130791</xdr:rowOff>
    </xdr:from>
    <xdr:to>
      <xdr:col>4</xdr:col>
      <xdr:colOff>206375</xdr:colOff>
      <xdr:row>59</xdr:row>
      <xdr:rowOff>60941</xdr:rowOff>
    </xdr:to>
    <xdr:sp macro="" textlink="">
      <xdr:nvSpPr>
        <xdr:cNvPr id="141" name="円/楕円 140"/>
        <xdr:cNvSpPr/>
      </xdr:nvSpPr>
      <xdr:spPr>
        <a:xfrm>
          <a:off x="2857500" y="1007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77468</xdr:rowOff>
    </xdr:from>
    <xdr:ext cx="534377" cy="259045"/>
    <xdr:sp macro="" textlink="">
      <xdr:nvSpPr>
        <xdr:cNvPr id="142" name="テキスト ボックス 141"/>
        <xdr:cNvSpPr txBox="1"/>
      </xdr:nvSpPr>
      <xdr:spPr>
        <a:xfrm>
          <a:off x="2641111" y="985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134934</xdr:rowOff>
    </xdr:from>
    <xdr:to>
      <xdr:col>3</xdr:col>
      <xdr:colOff>3175</xdr:colOff>
      <xdr:row>59</xdr:row>
      <xdr:rowOff>65084</xdr:rowOff>
    </xdr:to>
    <xdr:sp macro="" textlink="">
      <xdr:nvSpPr>
        <xdr:cNvPr id="143" name="円/楕円 142"/>
        <xdr:cNvSpPr/>
      </xdr:nvSpPr>
      <xdr:spPr>
        <a:xfrm>
          <a:off x="1968500" y="1007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81611</xdr:rowOff>
    </xdr:from>
    <xdr:ext cx="534377" cy="259045"/>
    <xdr:sp macro="" textlink="">
      <xdr:nvSpPr>
        <xdr:cNvPr id="144" name="テキスト ボックス 143"/>
        <xdr:cNvSpPr txBox="1"/>
      </xdr:nvSpPr>
      <xdr:spPr>
        <a:xfrm>
          <a:off x="1752111" y="985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136821</xdr:rowOff>
    </xdr:from>
    <xdr:to>
      <xdr:col>1</xdr:col>
      <xdr:colOff>485775</xdr:colOff>
      <xdr:row>59</xdr:row>
      <xdr:rowOff>66971</xdr:rowOff>
    </xdr:to>
    <xdr:sp macro="" textlink="">
      <xdr:nvSpPr>
        <xdr:cNvPr id="145" name="円/楕円 144"/>
        <xdr:cNvSpPr/>
      </xdr:nvSpPr>
      <xdr:spPr>
        <a:xfrm>
          <a:off x="1079500" y="1008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83498</xdr:rowOff>
    </xdr:from>
    <xdr:ext cx="534377" cy="259045"/>
    <xdr:sp macro="" textlink="">
      <xdr:nvSpPr>
        <xdr:cNvPr id="146" name="テキスト ボックス 145"/>
        <xdr:cNvSpPr txBox="1"/>
      </xdr:nvSpPr>
      <xdr:spPr>
        <a:xfrm>
          <a:off x="863111" y="985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116514</xdr:rowOff>
    </xdr:from>
    <xdr:to>
      <xdr:col>6</xdr:col>
      <xdr:colOff>511175</xdr:colOff>
      <xdr:row>77</xdr:row>
      <xdr:rowOff>167241</xdr:rowOff>
    </xdr:to>
    <xdr:cxnSp macro="">
      <xdr:nvCxnSpPr>
        <xdr:cNvPr id="177" name="直線コネクタ 176"/>
        <xdr:cNvCxnSpPr/>
      </xdr:nvCxnSpPr>
      <xdr:spPr>
        <a:xfrm flipV="1">
          <a:off x="3797300" y="13318164"/>
          <a:ext cx="838200" cy="5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78739</xdr:rowOff>
    </xdr:from>
    <xdr:to>
      <xdr:col>5</xdr:col>
      <xdr:colOff>358775</xdr:colOff>
      <xdr:row>77</xdr:row>
      <xdr:rowOff>167241</xdr:rowOff>
    </xdr:to>
    <xdr:cxnSp macro="">
      <xdr:nvCxnSpPr>
        <xdr:cNvPr id="180" name="直線コネクタ 179"/>
        <xdr:cNvCxnSpPr/>
      </xdr:nvCxnSpPr>
      <xdr:spPr>
        <a:xfrm>
          <a:off x="2908300" y="13280389"/>
          <a:ext cx="889000" cy="8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78739</xdr:rowOff>
    </xdr:from>
    <xdr:to>
      <xdr:col>4</xdr:col>
      <xdr:colOff>155575</xdr:colOff>
      <xdr:row>78</xdr:row>
      <xdr:rowOff>23223</xdr:rowOff>
    </xdr:to>
    <xdr:cxnSp macro="">
      <xdr:nvCxnSpPr>
        <xdr:cNvPr id="183" name="直線コネクタ 182"/>
        <xdr:cNvCxnSpPr/>
      </xdr:nvCxnSpPr>
      <xdr:spPr>
        <a:xfrm flipV="1">
          <a:off x="2019300" y="13280389"/>
          <a:ext cx="889000" cy="1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168475</xdr:rowOff>
    </xdr:from>
    <xdr:to>
      <xdr:col>4</xdr:col>
      <xdr:colOff>206375</xdr:colOff>
      <xdr:row>77</xdr:row>
      <xdr:rowOff>98625</xdr:rowOff>
    </xdr:to>
    <xdr:sp macro="" textlink="">
      <xdr:nvSpPr>
        <xdr:cNvPr id="184" name="フローチャート : 判断 183"/>
        <xdr:cNvSpPr/>
      </xdr:nvSpPr>
      <xdr:spPr>
        <a:xfrm>
          <a:off x="2857500" y="131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115152</xdr:rowOff>
    </xdr:from>
    <xdr:ext cx="469744" cy="259045"/>
    <xdr:sp macro="" textlink="">
      <xdr:nvSpPr>
        <xdr:cNvPr id="185" name="テキスト ボックス 184"/>
        <xdr:cNvSpPr txBox="1"/>
      </xdr:nvSpPr>
      <xdr:spPr>
        <a:xfrm>
          <a:off x="2673427" y="1297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111615</xdr:rowOff>
    </xdr:from>
    <xdr:to>
      <xdr:col>2</xdr:col>
      <xdr:colOff>638175</xdr:colOff>
      <xdr:row>78</xdr:row>
      <xdr:rowOff>23223</xdr:rowOff>
    </xdr:to>
    <xdr:cxnSp macro="">
      <xdr:nvCxnSpPr>
        <xdr:cNvPr id="186" name="直線コネクタ 185"/>
        <xdr:cNvCxnSpPr/>
      </xdr:nvCxnSpPr>
      <xdr:spPr>
        <a:xfrm>
          <a:off x="1130300" y="13313265"/>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156392</xdr:rowOff>
    </xdr:from>
    <xdr:to>
      <xdr:col>3</xdr:col>
      <xdr:colOff>3175</xdr:colOff>
      <xdr:row>77</xdr:row>
      <xdr:rowOff>86542</xdr:rowOff>
    </xdr:to>
    <xdr:sp macro="" textlink="">
      <xdr:nvSpPr>
        <xdr:cNvPr id="187" name="フローチャート : 判断 186"/>
        <xdr:cNvSpPr/>
      </xdr:nvSpPr>
      <xdr:spPr>
        <a:xfrm>
          <a:off x="1968500" y="131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103068</xdr:rowOff>
    </xdr:from>
    <xdr:ext cx="469744" cy="259045"/>
    <xdr:sp macro="" textlink="">
      <xdr:nvSpPr>
        <xdr:cNvPr id="188" name="テキスト ボックス 187"/>
        <xdr:cNvSpPr txBox="1"/>
      </xdr:nvSpPr>
      <xdr:spPr>
        <a:xfrm>
          <a:off x="1784427" y="1296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110018</xdr:rowOff>
    </xdr:from>
    <xdr:to>
      <xdr:col>1</xdr:col>
      <xdr:colOff>485775</xdr:colOff>
      <xdr:row>77</xdr:row>
      <xdr:rowOff>40168</xdr:rowOff>
    </xdr:to>
    <xdr:sp macro="" textlink="">
      <xdr:nvSpPr>
        <xdr:cNvPr id="189" name="フローチャート : 判断 188"/>
        <xdr:cNvSpPr/>
      </xdr:nvSpPr>
      <xdr:spPr>
        <a:xfrm>
          <a:off x="1079500" y="1314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56695</xdr:rowOff>
    </xdr:from>
    <xdr:ext cx="469744" cy="259045"/>
    <xdr:sp macro="" textlink="">
      <xdr:nvSpPr>
        <xdr:cNvPr id="190" name="テキスト ボックス 189"/>
        <xdr:cNvSpPr txBox="1"/>
      </xdr:nvSpPr>
      <xdr:spPr>
        <a:xfrm>
          <a:off x="895427" y="1291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65714</xdr:rowOff>
    </xdr:from>
    <xdr:to>
      <xdr:col>6</xdr:col>
      <xdr:colOff>561975</xdr:colOff>
      <xdr:row>77</xdr:row>
      <xdr:rowOff>167314</xdr:rowOff>
    </xdr:to>
    <xdr:sp macro="" textlink="">
      <xdr:nvSpPr>
        <xdr:cNvPr id="196" name="円/楕円 195"/>
        <xdr:cNvSpPr/>
      </xdr:nvSpPr>
      <xdr:spPr>
        <a:xfrm>
          <a:off x="4584700" y="1326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44141</xdr:rowOff>
    </xdr:from>
    <xdr:ext cx="469744" cy="259045"/>
    <xdr:sp macro="" textlink="">
      <xdr:nvSpPr>
        <xdr:cNvPr id="197" name="維持補修費該当値テキスト"/>
        <xdr:cNvSpPr txBox="1"/>
      </xdr:nvSpPr>
      <xdr:spPr>
        <a:xfrm>
          <a:off x="4686300" y="1324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116441</xdr:rowOff>
    </xdr:from>
    <xdr:to>
      <xdr:col>5</xdr:col>
      <xdr:colOff>409575</xdr:colOff>
      <xdr:row>78</xdr:row>
      <xdr:rowOff>46591</xdr:rowOff>
    </xdr:to>
    <xdr:sp macro="" textlink="">
      <xdr:nvSpPr>
        <xdr:cNvPr id="198" name="円/楕円 197"/>
        <xdr:cNvSpPr/>
      </xdr:nvSpPr>
      <xdr:spPr>
        <a:xfrm>
          <a:off x="3746500" y="133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37718</xdr:rowOff>
    </xdr:from>
    <xdr:ext cx="469744" cy="259045"/>
    <xdr:sp macro="" textlink="">
      <xdr:nvSpPr>
        <xdr:cNvPr id="199" name="テキスト ボックス 198"/>
        <xdr:cNvSpPr txBox="1"/>
      </xdr:nvSpPr>
      <xdr:spPr>
        <a:xfrm>
          <a:off x="3562427" y="134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27939</xdr:rowOff>
    </xdr:from>
    <xdr:to>
      <xdr:col>4</xdr:col>
      <xdr:colOff>206375</xdr:colOff>
      <xdr:row>77</xdr:row>
      <xdr:rowOff>129539</xdr:rowOff>
    </xdr:to>
    <xdr:sp macro="" textlink="">
      <xdr:nvSpPr>
        <xdr:cNvPr id="200" name="円/楕円 199"/>
        <xdr:cNvSpPr/>
      </xdr:nvSpPr>
      <xdr:spPr>
        <a:xfrm>
          <a:off x="2857500" y="132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120666</xdr:rowOff>
    </xdr:from>
    <xdr:ext cx="469744" cy="259045"/>
    <xdr:sp macro="" textlink="">
      <xdr:nvSpPr>
        <xdr:cNvPr id="201" name="テキスト ボックス 200"/>
        <xdr:cNvSpPr txBox="1"/>
      </xdr:nvSpPr>
      <xdr:spPr>
        <a:xfrm>
          <a:off x="2673427"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143873</xdr:rowOff>
    </xdr:from>
    <xdr:to>
      <xdr:col>3</xdr:col>
      <xdr:colOff>3175</xdr:colOff>
      <xdr:row>78</xdr:row>
      <xdr:rowOff>74023</xdr:rowOff>
    </xdr:to>
    <xdr:sp macro="" textlink="">
      <xdr:nvSpPr>
        <xdr:cNvPr id="202" name="円/楕円 201"/>
        <xdr:cNvSpPr/>
      </xdr:nvSpPr>
      <xdr:spPr>
        <a:xfrm>
          <a:off x="1968500" y="1334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65150</xdr:rowOff>
    </xdr:from>
    <xdr:ext cx="469744" cy="259045"/>
    <xdr:sp macro="" textlink="">
      <xdr:nvSpPr>
        <xdr:cNvPr id="203" name="テキスト ボックス 202"/>
        <xdr:cNvSpPr txBox="1"/>
      </xdr:nvSpPr>
      <xdr:spPr>
        <a:xfrm>
          <a:off x="1784427" y="1343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60815</xdr:rowOff>
    </xdr:from>
    <xdr:to>
      <xdr:col>1</xdr:col>
      <xdr:colOff>485775</xdr:colOff>
      <xdr:row>77</xdr:row>
      <xdr:rowOff>162415</xdr:rowOff>
    </xdr:to>
    <xdr:sp macro="" textlink="">
      <xdr:nvSpPr>
        <xdr:cNvPr id="204" name="円/楕円 203"/>
        <xdr:cNvSpPr/>
      </xdr:nvSpPr>
      <xdr:spPr>
        <a:xfrm>
          <a:off x="1079500" y="132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153542</xdr:rowOff>
    </xdr:from>
    <xdr:ext cx="469744" cy="259045"/>
    <xdr:sp macro="" textlink="">
      <xdr:nvSpPr>
        <xdr:cNvPr id="205" name="テキスト ボックス 204"/>
        <xdr:cNvSpPr txBox="1"/>
      </xdr:nvSpPr>
      <xdr:spPr>
        <a:xfrm>
          <a:off x="895427" y="1335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58217</xdr:rowOff>
    </xdr:from>
    <xdr:to>
      <xdr:col>6</xdr:col>
      <xdr:colOff>511175</xdr:colOff>
      <xdr:row>96</xdr:row>
      <xdr:rowOff>107989</xdr:rowOff>
    </xdr:to>
    <xdr:cxnSp macro="">
      <xdr:nvCxnSpPr>
        <xdr:cNvPr id="235" name="直線コネクタ 234"/>
        <xdr:cNvCxnSpPr/>
      </xdr:nvCxnSpPr>
      <xdr:spPr>
        <a:xfrm flipV="1">
          <a:off x="3797300" y="16517417"/>
          <a:ext cx="838200" cy="4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107989</xdr:rowOff>
    </xdr:from>
    <xdr:to>
      <xdr:col>5</xdr:col>
      <xdr:colOff>358775</xdr:colOff>
      <xdr:row>96</xdr:row>
      <xdr:rowOff>125107</xdr:rowOff>
    </xdr:to>
    <xdr:cxnSp macro="">
      <xdr:nvCxnSpPr>
        <xdr:cNvPr id="238" name="直線コネクタ 237"/>
        <xdr:cNvCxnSpPr/>
      </xdr:nvCxnSpPr>
      <xdr:spPr>
        <a:xfrm flipV="1">
          <a:off x="2908300" y="16567189"/>
          <a:ext cx="889000" cy="1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125107</xdr:rowOff>
    </xdr:from>
    <xdr:to>
      <xdr:col>4</xdr:col>
      <xdr:colOff>155575</xdr:colOff>
      <xdr:row>97</xdr:row>
      <xdr:rowOff>12661</xdr:rowOff>
    </xdr:to>
    <xdr:cxnSp macro="">
      <xdr:nvCxnSpPr>
        <xdr:cNvPr id="241" name="直線コネクタ 240"/>
        <xdr:cNvCxnSpPr/>
      </xdr:nvCxnSpPr>
      <xdr:spPr>
        <a:xfrm flipV="1">
          <a:off x="2019300" y="16584307"/>
          <a:ext cx="889000" cy="5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145238</xdr:rowOff>
    </xdr:from>
    <xdr:to>
      <xdr:col>4</xdr:col>
      <xdr:colOff>206375</xdr:colOff>
      <xdr:row>96</xdr:row>
      <xdr:rowOff>75388</xdr:rowOff>
    </xdr:to>
    <xdr:sp macro="" textlink="">
      <xdr:nvSpPr>
        <xdr:cNvPr id="242" name="フローチャート : 判断 241"/>
        <xdr:cNvSpPr/>
      </xdr:nvSpPr>
      <xdr:spPr>
        <a:xfrm>
          <a:off x="2857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91915</xdr:rowOff>
    </xdr:from>
    <xdr:ext cx="534377" cy="259045"/>
    <xdr:sp macro="" textlink="">
      <xdr:nvSpPr>
        <xdr:cNvPr id="243" name="テキスト ボックス 242"/>
        <xdr:cNvSpPr txBox="1"/>
      </xdr:nvSpPr>
      <xdr:spPr>
        <a:xfrm>
          <a:off x="2641111" y="162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12661</xdr:rowOff>
    </xdr:from>
    <xdr:to>
      <xdr:col>2</xdr:col>
      <xdr:colOff>638175</xdr:colOff>
      <xdr:row>97</xdr:row>
      <xdr:rowOff>23076</xdr:rowOff>
    </xdr:to>
    <xdr:cxnSp macro="">
      <xdr:nvCxnSpPr>
        <xdr:cNvPr id="244" name="直線コネクタ 243"/>
        <xdr:cNvCxnSpPr/>
      </xdr:nvCxnSpPr>
      <xdr:spPr>
        <a:xfrm flipV="1">
          <a:off x="1130300" y="16643311"/>
          <a:ext cx="889000" cy="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43625</xdr:rowOff>
    </xdr:from>
    <xdr:to>
      <xdr:col>3</xdr:col>
      <xdr:colOff>3175</xdr:colOff>
      <xdr:row>96</xdr:row>
      <xdr:rowOff>145225</xdr:rowOff>
    </xdr:to>
    <xdr:sp macro="" textlink="">
      <xdr:nvSpPr>
        <xdr:cNvPr id="245" name="フローチャート : 判断 244"/>
        <xdr:cNvSpPr/>
      </xdr:nvSpPr>
      <xdr:spPr>
        <a:xfrm>
          <a:off x="1968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161752</xdr:rowOff>
    </xdr:from>
    <xdr:ext cx="534377" cy="259045"/>
    <xdr:sp macro="" textlink="">
      <xdr:nvSpPr>
        <xdr:cNvPr id="246" name="テキスト ボックス 245"/>
        <xdr:cNvSpPr txBox="1"/>
      </xdr:nvSpPr>
      <xdr:spPr>
        <a:xfrm>
          <a:off x="1752111" y="162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52756</xdr:rowOff>
    </xdr:from>
    <xdr:to>
      <xdr:col>1</xdr:col>
      <xdr:colOff>485775</xdr:colOff>
      <xdr:row>96</xdr:row>
      <xdr:rowOff>154356</xdr:rowOff>
    </xdr:to>
    <xdr:sp macro="" textlink="">
      <xdr:nvSpPr>
        <xdr:cNvPr id="247" name="フローチャート : 判断 246"/>
        <xdr:cNvSpPr/>
      </xdr:nvSpPr>
      <xdr:spPr>
        <a:xfrm>
          <a:off x="1079500" y="1651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170883</xdr:rowOff>
    </xdr:from>
    <xdr:ext cx="534377" cy="259045"/>
    <xdr:sp macro="" textlink="">
      <xdr:nvSpPr>
        <xdr:cNvPr id="248" name="テキスト ボックス 247"/>
        <xdr:cNvSpPr txBox="1"/>
      </xdr:nvSpPr>
      <xdr:spPr>
        <a:xfrm>
          <a:off x="863111" y="162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7417</xdr:rowOff>
    </xdr:from>
    <xdr:to>
      <xdr:col>6</xdr:col>
      <xdr:colOff>561975</xdr:colOff>
      <xdr:row>96</xdr:row>
      <xdr:rowOff>109017</xdr:rowOff>
    </xdr:to>
    <xdr:sp macro="" textlink="">
      <xdr:nvSpPr>
        <xdr:cNvPr id="254" name="円/楕円 253"/>
        <xdr:cNvSpPr/>
      </xdr:nvSpPr>
      <xdr:spPr>
        <a:xfrm>
          <a:off x="4584700" y="164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157294</xdr:rowOff>
    </xdr:from>
    <xdr:ext cx="534377" cy="259045"/>
    <xdr:sp macro="" textlink="">
      <xdr:nvSpPr>
        <xdr:cNvPr id="255" name="扶助費該当値テキスト"/>
        <xdr:cNvSpPr txBox="1"/>
      </xdr:nvSpPr>
      <xdr:spPr>
        <a:xfrm>
          <a:off x="4686300" y="164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69,416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57189</xdr:rowOff>
    </xdr:from>
    <xdr:to>
      <xdr:col>5</xdr:col>
      <xdr:colOff>409575</xdr:colOff>
      <xdr:row>96</xdr:row>
      <xdr:rowOff>158789</xdr:rowOff>
    </xdr:to>
    <xdr:sp macro="" textlink="">
      <xdr:nvSpPr>
        <xdr:cNvPr id="256" name="円/楕円 255"/>
        <xdr:cNvSpPr/>
      </xdr:nvSpPr>
      <xdr:spPr>
        <a:xfrm>
          <a:off x="3746500" y="1651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149916</xdr:rowOff>
    </xdr:from>
    <xdr:ext cx="534377" cy="259045"/>
    <xdr:sp macro="" textlink="">
      <xdr:nvSpPr>
        <xdr:cNvPr id="257" name="テキスト ボックス 256"/>
        <xdr:cNvSpPr txBox="1"/>
      </xdr:nvSpPr>
      <xdr:spPr>
        <a:xfrm>
          <a:off x="3530111" y="166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74307</xdr:rowOff>
    </xdr:from>
    <xdr:to>
      <xdr:col>4</xdr:col>
      <xdr:colOff>206375</xdr:colOff>
      <xdr:row>97</xdr:row>
      <xdr:rowOff>4457</xdr:rowOff>
    </xdr:to>
    <xdr:sp macro="" textlink="">
      <xdr:nvSpPr>
        <xdr:cNvPr id="258" name="円/楕円 257"/>
        <xdr:cNvSpPr/>
      </xdr:nvSpPr>
      <xdr:spPr>
        <a:xfrm>
          <a:off x="2857500" y="165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167034</xdr:rowOff>
    </xdr:from>
    <xdr:ext cx="534377" cy="259045"/>
    <xdr:sp macro="" textlink="">
      <xdr:nvSpPr>
        <xdr:cNvPr id="259" name="テキスト ボックス 258"/>
        <xdr:cNvSpPr txBox="1"/>
      </xdr:nvSpPr>
      <xdr:spPr>
        <a:xfrm>
          <a:off x="2641111" y="1662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64,149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133311</xdr:rowOff>
    </xdr:from>
    <xdr:to>
      <xdr:col>3</xdr:col>
      <xdr:colOff>3175</xdr:colOff>
      <xdr:row>97</xdr:row>
      <xdr:rowOff>63461</xdr:rowOff>
    </xdr:to>
    <xdr:sp macro="" textlink="">
      <xdr:nvSpPr>
        <xdr:cNvPr id="260" name="円/楕円 259"/>
        <xdr:cNvSpPr/>
      </xdr:nvSpPr>
      <xdr:spPr>
        <a:xfrm>
          <a:off x="1968500" y="1659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54588</xdr:rowOff>
    </xdr:from>
    <xdr:ext cx="534377" cy="259045"/>
    <xdr:sp macro="" textlink="">
      <xdr:nvSpPr>
        <xdr:cNvPr id="261" name="テキスト ボックス 260"/>
        <xdr:cNvSpPr txBox="1"/>
      </xdr:nvSpPr>
      <xdr:spPr>
        <a:xfrm>
          <a:off x="1752111" y="1668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59,503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143726</xdr:rowOff>
    </xdr:from>
    <xdr:to>
      <xdr:col>1</xdr:col>
      <xdr:colOff>485775</xdr:colOff>
      <xdr:row>97</xdr:row>
      <xdr:rowOff>73876</xdr:rowOff>
    </xdr:to>
    <xdr:sp macro="" textlink="">
      <xdr:nvSpPr>
        <xdr:cNvPr id="262" name="円/楕円 261"/>
        <xdr:cNvSpPr/>
      </xdr:nvSpPr>
      <xdr:spPr>
        <a:xfrm>
          <a:off x="1079500" y="1660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65003</xdr:rowOff>
    </xdr:from>
    <xdr:ext cx="534377" cy="259045"/>
    <xdr:sp macro="" textlink="">
      <xdr:nvSpPr>
        <xdr:cNvPr id="263" name="テキスト ボックス 262"/>
        <xdr:cNvSpPr txBox="1"/>
      </xdr:nvSpPr>
      <xdr:spPr>
        <a:xfrm>
          <a:off x="863111" y="1669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76060</xdr:rowOff>
    </xdr:from>
    <xdr:to>
      <xdr:col>15</xdr:col>
      <xdr:colOff>180975</xdr:colOff>
      <xdr:row>35</xdr:row>
      <xdr:rowOff>116192</xdr:rowOff>
    </xdr:to>
    <xdr:cxnSp macro="">
      <xdr:nvCxnSpPr>
        <xdr:cNvPr id="292" name="直線コネクタ 291"/>
        <xdr:cNvCxnSpPr/>
      </xdr:nvCxnSpPr>
      <xdr:spPr>
        <a:xfrm flipV="1">
          <a:off x="9639300" y="6076810"/>
          <a:ext cx="8382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116192</xdr:rowOff>
    </xdr:from>
    <xdr:to>
      <xdr:col>14</xdr:col>
      <xdr:colOff>28575</xdr:colOff>
      <xdr:row>35</xdr:row>
      <xdr:rowOff>139052</xdr:rowOff>
    </xdr:to>
    <xdr:cxnSp macro="">
      <xdr:nvCxnSpPr>
        <xdr:cNvPr id="295" name="直線コネクタ 294"/>
        <xdr:cNvCxnSpPr/>
      </xdr:nvCxnSpPr>
      <xdr:spPr>
        <a:xfrm flipV="1">
          <a:off x="8750300" y="611694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7" name="テキスト ボックス 296"/>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130010</xdr:rowOff>
    </xdr:from>
    <xdr:to>
      <xdr:col>12</xdr:col>
      <xdr:colOff>511175</xdr:colOff>
      <xdr:row>35</xdr:row>
      <xdr:rowOff>139052</xdr:rowOff>
    </xdr:to>
    <xdr:cxnSp macro="">
      <xdr:nvCxnSpPr>
        <xdr:cNvPr id="298" name="直線コネクタ 297"/>
        <xdr:cNvCxnSpPr/>
      </xdr:nvCxnSpPr>
      <xdr:spPr>
        <a:xfrm>
          <a:off x="7861300" y="6130760"/>
          <a:ext cx="889000" cy="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129845</xdr:rowOff>
    </xdr:from>
    <xdr:to>
      <xdr:col>12</xdr:col>
      <xdr:colOff>561975</xdr:colOff>
      <xdr:row>36</xdr:row>
      <xdr:rowOff>59995</xdr:rowOff>
    </xdr:to>
    <xdr:sp macro="" textlink="">
      <xdr:nvSpPr>
        <xdr:cNvPr id="299" name="フローチャート : 判断 298"/>
        <xdr:cNvSpPr/>
      </xdr:nvSpPr>
      <xdr:spPr>
        <a:xfrm>
          <a:off x="8699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51122</xdr:rowOff>
    </xdr:from>
    <xdr:ext cx="534377" cy="259045"/>
    <xdr:sp macro="" textlink="">
      <xdr:nvSpPr>
        <xdr:cNvPr id="300" name="テキスト ボックス 299"/>
        <xdr:cNvSpPr txBox="1"/>
      </xdr:nvSpPr>
      <xdr:spPr>
        <a:xfrm>
          <a:off x="8483111" y="6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130010</xdr:rowOff>
    </xdr:from>
    <xdr:to>
      <xdr:col>11</xdr:col>
      <xdr:colOff>307975</xdr:colOff>
      <xdr:row>35</xdr:row>
      <xdr:rowOff>156959</xdr:rowOff>
    </xdr:to>
    <xdr:cxnSp macro="">
      <xdr:nvCxnSpPr>
        <xdr:cNvPr id="301" name="直線コネクタ 300"/>
        <xdr:cNvCxnSpPr/>
      </xdr:nvCxnSpPr>
      <xdr:spPr>
        <a:xfrm flipV="1">
          <a:off x="6972300" y="6130760"/>
          <a:ext cx="889000" cy="2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31979</xdr:rowOff>
    </xdr:from>
    <xdr:to>
      <xdr:col>11</xdr:col>
      <xdr:colOff>358775</xdr:colOff>
      <xdr:row>35</xdr:row>
      <xdr:rowOff>133579</xdr:rowOff>
    </xdr:to>
    <xdr:sp macro="" textlink="">
      <xdr:nvSpPr>
        <xdr:cNvPr id="302" name="フローチャート : 判断 301"/>
        <xdr:cNvSpPr/>
      </xdr:nvSpPr>
      <xdr:spPr>
        <a:xfrm>
          <a:off x="7810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150106</xdr:rowOff>
    </xdr:from>
    <xdr:ext cx="534377" cy="259045"/>
    <xdr:sp macro="" textlink="">
      <xdr:nvSpPr>
        <xdr:cNvPr id="303" name="テキスト ボックス 302"/>
        <xdr:cNvSpPr txBox="1"/>
      </xdr:nvSpPr>
      <xdr:spPr>
        <a:xfrm>
          <a:off x="7594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158877</xdr:rowOff>
    </xdr:from>
    <xdr:to>
      <xdr:col>10</xdr:col>
      <xdr:colOff>155575</xdr:colOff>
      <xdr:row>36</xdr:row>
      <xdr:rowOff>89027</xdr:rowOff>
    </xdr:to>
    <xdr:sp macro="" textlink="">
      <xdr:nvSpPr>
        <xdr:cNvPr id="304" name="フローチャート : 判断 303"/>
        <xdr:cNvSpPr/>
      </xdr:nvSpPr>
      <xdr:spPr>
        <a:xfrm>
          <a:off x="6921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80154</xdr:rowOff>
    </xdr:from>
    <xdr:ext cx="534377" cy="259045"/>
    <xdr:sp macro="" textlink="">
      <xdr:nvSpPr>
        <xdr:cNvPr id="305" name="テキスト ボックス 304"/>
        <xdr:cNvSpPr txBox="1"/>
      </xdr:nvSpPr>
      <xdr:spPr>
        <a:xfrm>
          <a:off x="6705111" y="62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25260</xdr:rowOff>
    </xdr:from>
    <xdr:to>
      <xdr:col>15</xdr:col>
      <xdr:colOff>231775</xdr:colOff>
      <xdr:row>35</xdr:row>
      <xdr:rowOff>126860</xdr:rowOff>
    </xdr:to>
    <xdr:sp macro="" textlink="">
      <xdr:nvSpPr>
        <xdr:cNvPr id="311" name="円/楕円 310"/>
        <xdr:cNvSpPr/>
      </xdr:nvSpPr>
      <xdr:spPr>
        <a:xfrm>
          <a:off x="10426700" y="602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48137</xdr:rowOff>
    </xdr:from>
    <xdr:ext cx="534377" cy="259045"/>
    <xdr:sp macro="" textlink="">
      <xdr:nvSpPr>
        <xdr:cNvPr id="312" name="補助費等該当値テキスト"/>
        <xdr:cNvSpPr txBox="1"/>
      </xdr:nvSpPr>
      <xdr:spPr>
        <a:xfrm>
          <a:off x="10528300" y="58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51,511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65392</xdr:rowOff>
    </xdr:from>
    <xdr:to>
      <xdr:col>14</xdr:col>
      <xdr:colOff>79375</xdr:colOff>
      <xdr:row>35</xdr:row>
      <xdr:rowOff>166992</xdr:rowOff>
    </xdr:to>
    <xdr:sp macro="" textlink="">
      <xdr:nvSpPr>
        <xdr:cNvPr id="313" name="円/楕円 312"/>
        <xdr:cNvSpPr/>
      </xdr:nvSpPr>
      <xdr:spPr>
        <a:xfrm>
          <a:off x="9588500" y="60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12069</xdr:rowOff>
    </xdr:from>
    <xdr:ext cx="534377" cy="259045"/>
    <xdr:sp macro="" textlink="">
      <xdr:nvSpPr>
        <xdr:cNvPr id="314" name="テキスト ボックス 313"/>
        <xdr:cNvSpPr txBox="1"/>
      </xdr:nvSpPr>
      <xdr:spPr>
        <a:xfrm>
          <a:off x="9372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88252</xdr:rowOff>
    </xdr:from>
    <xdr:to>
      <xdr:col>12</xdr:col>
      <xdr:colOff>561975</xdr:colOff>
      <xdr:row>36</xdr:row>
      <xdr:rowOff>18402</xdr:rowOff>
    </xdr:to>
    <xdr:sp macro="" textlink="">
      <xdr:nvSpPr>
        <xdr:cNvPr id="315" name="円/楕円 314"/>
        <xdr:cNvSpPr/>
      </xdr:nvSpPr>
      <xdr:spPr>
        <a:xfrm>
          <a:off x="8699500" y="608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34929</xdr:rowOff>
    </xdr:from>
    <xdr:ext cx="534377" cy="259045"/>
    <xdr:sp macro="" textlink="">
      <xdr:nvSpPr>
        <xdr:cNvPr id="316" name="テキスト ボックス 315"/>
        <xdr:cNvSpPr txBox="1"/>
      </xdr:nvSpPr>
      <xdr:spPr>
        <a:xfrm>
          <a:off x="8483111" y="586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79210</xdr:rowOff>
    </xdr:from>
    <xdr:to>
      <xdr:col>11</xdr:col>
      <xdr:colOff>358775</xdr:colOff>
      <xdr:row>36</xdr:row>
      <xdr:rowOff>9360</xdr:rowOff>
    </xdr:to>
    <xdr:sp macro="" textlink="">
      <xdr:nvSpPr>
        <xdr:cNvPr id="317" name="円/楕円 316"/>
        <xdr:cNvSpPr/>
      </xdr:nvSpPr>
      <xdr:spPr>
        <a:xfrm>
          <a:off x="7810500" y="607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487</xdr:rowOff>
    </xdr:from>
    <xdr:ext cx="534377" cy="259045"/>
    <xdr:sp macro="" textlink="">
      <xdr:nvSpPr>
        <xdr:cNvPr id="318" name="テキスト ボックス 317"/>
        <xdr:cNvSpPr txBox="1"/>
      </xdr:nvSpPr>
      <xdr:spPr>
        <a:xfrm>
          <a:off x="7594111" y="617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47,263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106159</xdr:rowOff>
    </xdr:from>
    <xdr:to>
      <xdr:col>10</xdr:col>
      <xdr:colOff>155575</xdr:colOff>
      <xdr:row>36</xdr:row>
      <xdr:rowOff>36309</xdr:rowOff>
    </xdr:to>
    <xdr:sp macro="" textlink="">
      <xdr:nvSpPr>
        <xdr:cNvPr id="319" name="円/楕円 318"/>
        <xdr:cNvSpPr/>
      </xdr:nvSpPr>
      <xdr:spPr>
        <a:xfrm>
          <a:off x="6921500" y="61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52836</xdr:rowOff>
    </xdr:from>
    <xdr:ext cx="534377" cy="259045"/>
    <xdr:sp macro="" textlink="">
      <xdr:nvSpPr>
        <xdr:cNvPr id="320" name="テキスト ボックス 319"/>
        <xdr:cNvSpPr txBox="1"/>
      </xdr:nvSpPr>
      <xdr:spPr>
        <a:xfrm>
          <a:off x="6705111" y="58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48956</xdr:rowOff>
    </xdr:from>
    <xdr:to>
      <xdr:col>15</xdr:col>
      <xdr:colOff>180975</xdr:colOff>
      <xdr:row>59</xdr:row>
      <xdr:rowOff>50698</xdr:rowOff>
    </xdr:to>
    <xdr:cxnSp macro="">
      <xdr:nvCxnSpPr>
        <xdr:cNvPr id="351" name="直線コネクタ 350"/>
        <xdr:cNvCxnSpPr/>
      </xdr:nvCxnSpPr>
      <xdr:spPr>
        <a:xfrm>
          <a:off x="9639300" y="10164506"/>
          <a:ext cx="8382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23923</xdr:rowOff>
    </xdr:from>
    <xdr:to>
      <xdr:col>14</xdr:col>
      <xdr:colOff>28575</xdr:colOff>
      <xdr:row>59</xdr:row>
      <xdr:rowOff>48956</xdr:rowOff>
    </xdr:to>
    <xdr:cxnSp macro="">
      <xdr:nvCxnSpPr>
        <xdr:cNvPr id="354" name="直線コネクタ 353"/>
        <xdr:cNvCxnSpPr/>
      </xdr:nvCxnSpPr>
      <xdr:spPr>
        <a:xfrm>
          <a:off x="8750300" y="10139473"/>
          <a:ext cx="889000" cy="2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19407</xdr:rowOff>
    </xdr:from>
    <xdr:to>
      <xdr:col>12</xdr:col>
      <xdr:colOff>511175</xdr:colOff>
      <xdr:row>59</xdr:row>
      <xdr:rowOff>23923</xdr:rowOff>
    </xdr:to>
    <xdr:cxnSp macro="">
      <xdr:nvCxnSpPr>
        <xdr:cNvPr id="357" name="直線コネクタ 356"/>
        <xdr:cNvCxnSpPr/>
      </xdr:nvCxnSpPr>
      <xdr:spPr>
        <a:xfrm>
          <a:off x="7861300" y="10134957"/>
          <a:ext cx="8890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156452</xdr:rowOff>
    </xdr:from>
    <xdr:to>
      <xdr:col>12</xdr:col>
      <xdr:colOff>561975</xdr:colOff>
      <xdr:row>59</xdr:row>
      <xdr:rowOff>86602</xdr:rowOff>
    </xdr:to>
    <xdr:sp macro="" textlink="">
      <xdr:nvSpPr>
        <xdr:cNvPr id="358" name="フローチャート : 判断 357"/>
        <xdr:cNvSpPr/>
      </xdr:nvSpPr>
      <xdr:spPr>
        <a:xfrm>
          <a:off x="8699500" y="101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77729</xdr:rowOff>
    </xdr:from>
    <xdr:ext cx="534377" cy="259045"/>
    <xdr:sp macro="" textlink="">
      <xdr:nvSpPr>
        <xdr:cNvPr id="359" name="テキスト ボックス 358"/>
        <xdr:cNvSpPr txBox="1"/>
      </xdr:nvSpPr>
      <xdr:spPr>
        <a:xfrm>
          <a:off x="8483111" y="101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19407</xdr:rowOff>
    </xdr:from>
    <xdr:to>
      <xdr:col>11</xdr:col>
      <xdr:colOff>307975</xdr:colOff>
      <xdr:row>59</xdr:row>
      <xdr:rowOff>40153</xdr:rowOff>
    </xdr:to>
    <xdr:cxnSp macro="">
      <xdr:nvCxnSpPr>
        <xdr:cNvPr id="360" name="直線コネクタ 359"/>
        <xdr:cNvCxnSpPr/>
      </xdr:nvCxnSpPr>
      <xdr:spPr>
        <a:xfrm flipV="1">
          <a:off x="6972300" y="10134957"/>
          <a:ext cx="8890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158291</xdr:rowOff>
    </xdr:from>
    <xdr:to>
      <xdr:col>11</xdr:col>
      <xdr:colOff>358775</xdr:colOff>
      <xdr:row>59</xdr:row>
      <xdr:rowOff>88441</xdr:rowOff>
    </xdr:to>
    <xdr:sp macro="" textlink="">
      <xdr:nvSpPr>
        <xdr:cNvPr id="361" name="フローチャート : 判断 360"/>
        <xdr:cNvSpPr/>
      </xdr:nvSpPr>
      <xdr:spPr>
        <a:xfrm>
          <a:off x="7810500" y="101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79568</xdr:rowOff>
    </xdr:from>
    <xdr:ext cx="534377" cy="259045"/>
    <xdr:sp macro="" textlink="">
      <xdr:nvSpPr>
        <xdr:cNvPr id="362" name="テキスト ボックス 361"/>
        <xdr:cNvSpPr txBox="1"/>
      </xdr:nvSpPr>
      <xdr:spPr>
        <a:xfrm>
          <a:off x="7594111" y="101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169714</xdr:rowOff>
    </xdr:from>
    <xdr:to>
      <xdr:col>10</xdr:col>
      <xdr:colOff>155575</xdr:colOff>
      <xdr:row>59</xdr:row>
      <xdr:rowOff>99864</xdr:rowOff>
    </xdr:to>
    <xdr:sp macro="" textlink="">
      <xdr:nvSpPr>
        <xdr:cNvPr id="363" name="フローチャート : 判断 362"/>
        <xdr:cNvSpPr/>
      </xdr:nvSpPr>
      <xdr:spPr>
        <a:xfrm>
          <a:off x="6921500" y="101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90991</xdr:rowOff>
    </xdr:from>
    <xdr:ext cx="534377" cy="259045"/>
    <xdr:sp macro="" textlink="">
      <xdr:nvSpPr>
        <xdr:cNvPr id="364" name="テキスト ボックス 363"/>
        <xdr:cNvSpPr txBox="1"/>
      </xdr:nvSpPr>
      <xdr:spPr>
        <a:xfrm>
          <a:off x="6705111" y="102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171348</xdr:rowOff>
    </xdr:from>
    <xdr:to>
      <xdr:col>15</xdr:col>
      <xdr:colOff>231775</xdr:colOff>
      <xdr:row>59</xdr:row>
      <xdr:rowOff>101498</xdr:rowOff>
    </xdr:to>
    <xdr:sp macro="" textlink="">
      <xdr:nvSpPr>
        <xdr:cNvPr id="370" name="円/楕円 369"/>
        <xdr:cNvSpPr/>
      </xdr:nvSpPr>
      <xdr:spPr>
        <a:xfrm>
          <a:off x="10426700" y="1011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135585</xdr:rowOff>
    </xdr:from>
    <xdr:ext cx="534377" cy="259045"/>
    <xdr:sp macro="" textlink="">
      <xdr:nvSpPr>
        <xdr:cNvPr id="371" name="普通建設事業費該当値テキスト"/>
        <xdr:cNvSpPr txBox="1"/>
      </xdr:nvSpPr>
      <xdr:spPr>
        <a:xfrm>
          <a:off x="10528300" y="1007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44,260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169606</xdr:rowOff>
    </xdr:from>
    <xdr:to>
      <xdr:col>14</xdr:col>
      <xdr:colOff>79375</xdr:colOff>
      <xdr:row>59</xdr:row>
      <xdr:rowOff>99756</xdr:rowOff>
    </xdr:to>
    <xdr:sp macro="" textlink="">
      <xdr:nvSpPr>
        <xdr:cNvPr id="372" name="円/楕円 371"/>
        <xdr:cNvSpPr/>
      </xdr:nvSpPr>
      <xdr:spPr>
        <a:xfrm>
          <a:off x="9588500" y="101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90883</xdr:rowOff>
    </xdr:from>
    <xdr:ext cx="534377" cy="259045"/>
    <xdr:sp macro="" textlink="">
      <xdr:nvSpPr>
        <xdr:cNvPr id="373" name="テキスト ボックス 372"/>
        <xdr:cNvSpPr txBox="1"/>
      </xdr:nvSpPr>
      <xdr:spPr>
        <a:xfrm>
          <a:off x="9372111" y="1020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144573</xdr:rowOff>
    </xdr:from>
    <xdr:to>
      <xdr:col>12</xdr:col>
      <xdr:colOff>561975</xdr:colOff>
      <xdr:row>59</xdr:row>
      <xdr:rowOff>74723</xdr:rowOff>
    </xdr:to>
    <xdr:sp macro="" textlink="">
      <xdr:nvSpPr>
        <xdr:cNvPr id="374" name="円/楕円 373"/>
        <xdr:cNvSpPr/>
      </xdr:nvSpPr>
      <xdr:spPr>
        <a:xfrm>
          <a:off x="8699500" y="1008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91250</xdr:rowOff>
    </xdr:from>
    <xdr:ext cx="534377" cy="259045"/>
    <xdr:sp macro="" textlink="">
      <xdr:nvSpPr>
        <xdr:cNvPr id="375" name="テキスト ボックス 374"/>
        <xdr:cNvSpPr txBox="1"/>
      </xdr:nvSpPr>
      <xdr:spPr>
        <a:xfrm>
          <a:off x="8483111" y="98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68,857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140057</xdr:rowOff>
    </xdr:from>
    <xdr:to>
      <xdr:col>11</xdr:col>
      <xdr:colOff>358775</xdr:colOff>
      <xdr:row>59</xdr:row>
      <xdr:rowOff>70207</xdr:rowOff>
    </xdr:to>
    <xdr:sp macro="" textlink="">
      <xdr:nvSpPr>
        <xdr:cNvPr id="376" name="円/楕円 375"/>
        <xdr:cNvSpPr/>
      </xdr:nvSpPr>
      <xdr:spPr>
        <a:xfrm>
          <a:off x="7810500" y="1008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86734</xdr:rowOff>
    </xdr:from>
    <xdr:ext cx="534377" cy="259045"/>
    <xdr:sp macro="" textlink="">
      <xdr:nvSpPr>
        <xdr:cNvPr id="377" name="テキスト ボックス 376"/>
        <xdr:cNvSpPr txBox="1"/>
      </xdr:nvSpPr>
      <xdr:spPr>
        <a:xfrm>
          <a:off x="7594111" y="985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73,006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160803</xdr:rowOff>
    </xdr:from>
    <xdr:to>
      <xdr:col>10</xdr:col>
      <xdr:colOff>155575</xdr:colOff>
      <xdr:row>59</xdr:row>
      <xdr:rowOff>90953</xdr:rowOff>
    </xdr:to>
    <xdr:sp macro="" textlink="">
      <xdr:nvSpPr>
        <xdr:cNvPr id="378" name="円/楕円 377"/>
        <xdr:cNvSpPr/>
      </xdr:nvSpPr>
      <xdr:spPr>
        <a:xfrm>
          <a:off x="6921500" y="1010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107480</xdr:rowOff>
    </xdr:from>
    <xdr:ext cx="534377" cy="259045"/>
    <xdr:sp macro="" textlink="">
      <xdr:nvSpPr>
        <xdr:cNvPr id="379" name="テキスト ボックス 378"/>
        <xdr:cNvSpPr txBox="1"/>
      </xdr:nvSpPr>
      <xdr:spPr>
        <a:xfrm>
          <a:off x="6705111" y="988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16652</xdr:rowOff>
    </xdr:from>
    <xdr:to>
      <xdr:col>15</xdr:col>
      <xdr:colOff>180975</xdr:colOff>
      <xdr:row>79</xdr:row>
      <xdr:rowOff>21938</xdr:rowOff>
    </xdr:to>
    <xdr:cxnSp macro="">
      <xdr:nvCxnSpPr>
        <xdr:cNvPr id="408" name="直線コネクタ 407"/>
        <xdr:cNvCxnSpPr/>
      </xdr:nvCxnSpPr>
      <xdr:spPr>
        <a:xfrm>
          <a:off x="9639300" y="13561202"/>
          <a:ext cx="838200" cy="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9254</xdr:rowOff>
    </xdr:from>
    <xdr:to>
      <xdr:col>14</xdr:col>
      <xdr:colOff>28575</xdr:colOff>
      <xdr:row>79</xdr:row>
      <xdr:rowOff>16652</xdr:rowOff>
    </xdr:to>
    <xdr:cxnSp macro="">
      <xdr:nvCxnSpPr>
        <xdr:cNvPr id="411" name="直線コネクタ 410"/>
        <xdr:cNvCxnSpPr/>
      </xdr:nvCxnSpPr>
      <xdr:spPr>
        <a:xfrm>
          <a:off x="8750300" y="13553804"/>
          <a:ext cx="889000" cy="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59638</xdr:rowOff>
    </xdr:from>
    <xdr:ext cx="534377" cy="259045"/>
    <xdr:sp macro="" textlink="">
      <xdr:nvSpPr>
        <xdr:cNvPr id="413" name="テキスト ボックス 412"/>
        <xdr:cNvSpPr txBox="1"/>
      </xdr:nvSpPr>
      <xdr:spPr>
        <a:xfrm>
          <a:off x="9372111" y="13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138720</xdr:rowOff>
    </xdr:from>
    <xdr:to>
      <xdr:col>12</xdr:col>
      <xdr:colOff>561975</xdr:colOff>
      <xdr:row>79</xdr:row>
      <xdr:rowOff>68870</xdr:rowOff>
    </xdr:to>
    <xdr:sp macro="" textlink="">
      <xdr:nvSpPr>
        <xdr:cNvPr id="414" name="フローチャート : 判断 413"/>
        <xdr:cNvSpPr/>
      </xdr:nvSpPr>
      <xdr:spPr>
        <a:xfrm>
          <a:off x="8699500" y="1351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59997</xdr:rowOff>
    </xdr:from>
    <xdr:ext cx="534377" cy="259045"/>
    <xdr:sp macro="" textlink="">
      <xdr:nvSpPr>
        <xdr:cNvPr id="415" name="テキスト ボックス 414"/>
        <xdr:cNvSpPr txBox="1"/>
      </xdr:nvSpPr>
      <xdr:spPr>
        <a:xfrm>
          <a:off x="8483111" y="136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142588</xdr:rowOff>
    </xdr:from>
    <xdr:to>
      <xdr:col>15</xdr:col>
      <xdr:colOff>231775</xdr:colOff>
      <xdr:row>79</xdr:row>
      <xdr:rowOff>72738</xdr:rowOff>
    </xdr:to>
    <xdr:sp macro="" textlink="">
      <xdr:nvSpPr>
        <xdr:cNvPr id="421" name="円/楕円 420"/>
        <xdr:cNvSpPr/>
      </xdr:nvSpPr>
      <xdr:spPr>
        <a:xfrm>
          <a:off x="10426700" y="13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534377" cy="259045"/>
    <xdr:sp macro="" textlink="">
      <xdr:nvSpPr>
        <xdr:cNvPr id="422" name="普通建設事業費 （ うち新規整備　）該当値テキスト"/>
        <xdr:cNvSpPr txBox="1"/>
      </xdr:nvSpPr>
      <xdr:spPr>
        <a:xfrm>
          <a:off x="10528300" y="1349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137302</xdr:rowOff>
    </xdr:from>
    <xdr:to>
      <xdr:col>14</xdr:col>
      <xdr:colOff>79375</xdr:colOff>
      <xdr:row>79</xdr:row>
      <xdr:rowOff>67452</xdr:rowOff>
    </xdr:to>
    <xdr:sp macro="" textlink="">
      <xdr:nvSpPr>
        <xdr:cNvPr id="423" name="円/楕円 422"/>
        <xdr:cNvSpPr/>
      </xdr:nvSpPr>
      <xdr:spPr>
        <a:xfrm>
          <a:off x="9588500" y="135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83979</xdr:rowOff>
    </xdr:from>
    <xdr:ext cx="534377" cy="259045"/>
    <xdr:sp macro="" textlink="">
      <xdr:nvSpPr>
        <xdr:cNvPr id="424" name="テキスト ボックス 423"/>
        <xdr:cNvSpPr txBox="1"/>
      </xdr:nvSpPr>
      <xdr:spPr>
        <a:xfrm>
          <a:off x="9372111" y="1328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129904</xdr:rowOff>
    </xdr:from>
    <xdr:to>
      <xdr:col>12</xdr:col>
      <xdr:colOff>561975</xdr:colOff>
      <xdr:row>79</xdr:row>
      <xdr:rowOff>60054</xdr:rowOff>
    </xdr:to>
    <xdr:sp macro="" textlink="">
      <xdr:nvSpPr>
        <xdr:cNvPr id="425" name="円/楕円 424"/>
        <xdr:cNvSpPr/>
      </xdr:nvSpPr>
      <xdr:spPr>
        <a:xfrm>
          <a:off x="8699500" y="1350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76581</xdr:rowOff>
    </xdr:from>
    <xdr:ext cx="534377" cy="259045"/>
    <xdr:sp macro="" textlink="">
      <xdr:nvSpPr>
        <xdr:cNvPr id="426" name="テキスト ボックス 425"/>
        <xdr:cNvSpPr txBox="1"/>
      </xdr:nvSpPr>
      <xdr:spPr>
        <a:xfrm>
          <a:off x="8483111" y="1327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116548</xdr:rowOff>
    </xdr:from>
    <xdr:to>
      <xdr:col>15</xdr:col>
      <xdr:colOff>180975</xdr:colOff>
      <xdr:row>97</xdr:row>
      <xdr:rowOff>154736</xdr:rowOff>
    </xdr:to>
    <xdr:cxnSp macro="">
      <xdr:nvCxnSpPr>
        <xdr:cNvPr id="455" name="直線コネクタ 454"/>
        <xdr:cNvCxnSpPr/>
      </xdr:nvCxnSpPr>
      <xdr:spPr>
        <a:xfrm>
          <a:off x="9639300" y="16747198"/>
          <a:ext cx="838200" cy="3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73685</xdr:rowOff>
    </xdr:from>
    <xdr:to>
      <xdr:col>14</xdr:col>
      <xdr:colOff>28575</xdr:colOff>
      <xdr:row>97</xdr:row>
      <xdr:rowOff>116548</xdr:rowOff>
    </xdr:to>
    <xdr:cxnSp macro="">
      <xdr:nvCxnSpPr>
        <xdr:cNvPr id="458" name="直線コネクタ 457"/>
        <xdr:cNvCxnSpPr/>
      </xdr:nvCxnSpPr>
      <xdr:spPr>
        <a:xfrm>
          <a:off x="8750300" y="16532885"/>
          <a:ext cx="889000" cy="2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141720</xdr:rowOff>
    </xdr:from>
    <xdr:to>
      <xdr:col>12</xdr:col>
      <xdr:colOff>561975</xdr:colOff>
      <xdr:row>97</xdr:row>
      <xdr:rowOff>71870</xdr:rowOff>
    </xdr:to>
    <xdr:sp macro="" textlink="">
      <xdr:nvSpPr>
        <xdr:cNvPr id="461" name="フローチャート : 判断 460"/>
        <xdr:cNvSpPr/>
      </xdr:nvSpPr>
      <xdr:spPr>
        <a:xfrm>
          <a:off x="8699500" y="166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62997</xdr:rowOff>
    </xdr:from>
    <xdr:ext cx="534377" cy="259045"/>
    <xdr:sp macro="" textlink="">
      <xdr:nvSpPr>
        <xdr:cNvPr id="462" name="テキスト ボックス 461"/>
        <xdr:cNvSpPr txBox="1"/>
      </xdr:nvSpPr>
      <xdr:spPr>
        <a:xfrm>
          <a:off x="8483111" y="166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103936</xdr:rowOff>
    </xdr:from>
    <xdr:to>
      <xdr:col>15</xdr:col>
      <xdr:colOff>231775</xdr:colOff>
      <xdr:row>98</xdr:row>
      <xdr:rowOff>34086</xdr:rowOff>
    </xdr:to>
    <xdr:sp macro="" textlink="">
      <xdr:nvSpPr>
        <xdr:cNvPr id="468" name="円/楕円 467"/>
        <xdr:cNvSpPr/>
      </xdr:nvSpPr>
      <xdr:spPr>
        <a:xfrm>
          <a:off x="10426700" y="1673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82363</xdr:rowOff>
    </xdr:from>
    <xdr:ext cx="534377" cy="259045"/>
    <xdr:sp macro="" textlink="">
      <xdr:nvSpPr>
        <xdr:cNvPr id="469" name="普通建設事業費 （ うち更新整備　）該当値テキスト"/>
        <xdr:cNvSpPr txBox="1"/>
      </xdr:nvSpPr>
      <xdr:spPr>
        <a:xfrm>
          <a:off x="10528300" y="167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18,316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65748</xdr:rowOff>
    </xdr:from>
    <xdr:to>
      <xdr:col>14</xdr:col>
      <xdr:colOff>79375</xdr:colOff>
      <xdr:row>97</xdr:row>
      <xdr:rowOff>167348</xdr:rowOff>
    </xdr:to>
    <xdr:sp macro="" textlink="">
      <xdr:nvSpPr>
        <xdr:cNvPr id="470" name="円/楕円 469"/>
        <xdr:cNvSpPr/>
      </xdr:nvSpPr>
      <xdr:spPr>
        <a:xfrm>
          <a:off x="9588500" y="166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158475</xdr:rowOff>
    </xdr:from>
    <xdr:ext cx="534377" cy="259045"/>
    <xdr:sp macro="" textlink="">
      <xdr:nvSpPr>
        <xdr:cNvPr id="471" name="テキスト ボックス 470"/>
        <xdr:cNvSpPr txBox="1"/>
      </xdr:nvSpPr>
      <xdr:spPr>
        <a:xfrm>
          <a:off x="9372111" y="1678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22885</xdr:rowOff>
    </xdr:from>
    <xdr:to>
      <xdr:col>12</xdr:col>
      <xdr:colOff>561975</xdr:colOff>
      <xdr:row>96</xdr:row>
      <xdr:rowOff>124485</xdr:rowOff>
    </xdr:to>
    <xdr:sp macro="" textlink="">
      <xdr:nvSpPr>
        <xdr:cNvPr id="472" name="円/楕円 471"/>
        <xdr:cNvSpPr/>
      </xdr:nvSpPr>
      <xdr:spPr>
        <a:xfrm>
          <a:off x="8699500" y="164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141012</xdr:rowOff>
    </xdr:from>
    <xdr:ext cx="534377" cy="259045"/>
    <xdr:sp macro="" textlink="">
      <xdr:nvSpPr>
        <xdr:cNvPr id="473" name="テキスト ボックス 472"/>
        <xdr:cNvSpPr txBox="1"/>
      </xdr:nvSpPr>
      <xdr:spPr>
        <a:xfrm>
          <a:off x="8483111" y="1625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33592</xdr:rowOff>
    </xdr:from>
    <xdr:to>
      <xdr:col>23</xdr:col>
      <xdr:colOff>517525</xdr:colOff>
      <xdr:row>39</xdr:row>
      <xdr:rowOff>42151</xdr:rowOff>
    </xdr:to>
    <xdr:cxnSp macro="">
      <xdr:nvCxnSpPr>
        <xdr:cNvPr id="502" name="直線コネクタ 501"/>
        <xdr:cNvCxnSpPr/>
      </xdr:nvCxnSpPr>
      <xdr:spPr>
        <a:xfrm>
          <a:off x="15481300" y="6720142"/>
          <a:ext cx="8382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30874</xdr:rowOff>
    </xdr:from>
    <xdr:to>
      <xdr:col>22</xdr:col>
      <xdr:colOff>365125</xdr:colOff>
      <xdr:row>39</xdr:row>
      <xdr:rowOff>33592</xdr:rowOff>
    </xdr:to>
    <xdr:cxnSp macro="">
      <xdr:nvCxnSpPr>
        <xdr:cNvPr id="505" name="直線コネクタ 504"/>
        <xdr:cNvCxnSpPr/>
      </xdr:nvCxnSpPr>
      <xdr:spPr>
        <a:xfrm>
          <a:off x="14592300" y="6717424"/>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24752</xdr:rowOff>
    </xdr:from>
    <xdr:to>
      <xdr:col>21</xdr:col>
      <xdr:colOff>161925</xdr:colOff>
      <xdr:row>39</xdr:row>
      <xdr:rowOff>30874</xdr:rowOff>
    </xdr:to>
    <xdr:cxnSp macro="">
      <xdr:nvCxnSpPr>
        <xdr:cNvPr id="508" name="直線コネクタ 507"/>
        <xdr:cNvCxnSpPr/>
      </xdr:nvCxnSpPr>
      <xdr:spPr>
        <a:xfrm>
          <a:off x="13703300" y="6711302"/>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162446</xdr:rowOff>
    </xdr:from>
    <xdr:to>
      <xdr:col>21</xdr:col>
      <xdr:colOff>212725</xdr:colOff>
      <xdr:row>39</xdr:row>
      <xdr:rowOff>92596</xdr:rowOff>
    </xdr:to>
    <xdr:sp macro="" textlink="">
      <xdr:nvSpPr>
        <xdr:cNvPr id="509" name="フローチャート : 判断 508"/>
        <xdr:cNvSpPr/>
      </xdr:nvSpPr>
      <xdr:spPr>
        <a:xfrm>
          <a:off x="14541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83723</xdr:rowOff>
    </xdr:from>
    <xdr:ext cx="378565" cy="259045"/>
    <xdr:sp macro="" textlink="">
      <xdr:nvSpPr>
        <xdr:cNvPr id="510" name="テキスト ボックス 509"/>
        <xdr:cNvSpPr txBox="1"/>
      </xdr:nvSpPr>
      <xdr:spPr>
        <a:xfrm>
          <a:off x="14403017" y="6770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18618</xdr:rowOff>
    </xdr:from>
    <xdr:to>
      <xdr:col>19</xdr:col>
      <xdr:colOff>644525</xdr:colOff>
      <xdr:row>39</xdr:row>
      <xdr:rowOff>24752</xdr:rowOff>
    </xdr:to>
    <xdr:cxnSp macro="">
      <xdr:nvCxnSpPr>
        <xdr:cNvPr id="511" name="直線コネクタ 510"/>
        <xdr:cNvCxnSpPr/>
      </xdr:nvCxnSpPr>
      <xdr:spPr>
        <a:xfrm>
          <a:off x="12814300" y="6705168"/>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160375</xdr:rowOff>
    </xdr:from>
    <xdr:to>
      <xdr:col>20</xdr:col>
      <xdr:colOff>9525</xdr:colOff>
      <xdr:row>39</xdr:row>
      <xdr:rowOff>90525</xdr:rowOff>
    </xdr:to>
    <xdr:sp macro="" textlink="">
      <xdr:nvSpPr>
        <xdr:cNvPr id="512" name="フローチャート : 判断 511"/>
        <xdr:cNvSpPr/>
      </xdr:nvSpPr>
      <xdr:spPr>
        <a:xfrm>
          <a:off x="13652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81652</xdr:rowOff>
    </xdr:from>
    <xdr:ext cx="378565" cy="259045"/>
    <xdr:sp macro="" textlink="">
      <xdr:nvSpPr>
        <xdr:cNvPr id="513" name="テキスト ボックス 512"/>
        <xdr:cNvSpPr txBox="1"/>
      </xdr:nvSpPr>
      <xdr:spPr>
        <a:xfrm>
          <a:off x="13514017" y="676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155270</xdr:rowOff>
    </xdr:from>
    <xdr:to>
      <xdr:col>18</xdr:col>
      <xdr:colOff>492125</xdr:colOff>
      <xdr:row>39</xdr:row>
      <xdr:rowOff>85420</xdr:rowOff>
    </xdr:to>
    <xdr:sp macro="" textlink="">
      <xdr:nvSpPr>
        <xdr:cNvPr id="514" name="フローチャート : 判断 513"/>
        <xdr:cNvSpPr/>
      </xdr:nvSpPr>
      <xdr:spPr>
        <a:xfrm>
          <a:off x="12763500" y="66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76547</xdr:rowOff>
    </xdr:from>
    <xdr:ext cx="378565" cy="259045"/>
    <xdr:sp macro="" textlink="">
      <xdr:nvSpPr>
        <xdr:cNvPr id="515" name="テキスト ボックス 514"/>
        <xdr:cNvSpPr txBox="1"/>
      </xdr:nvSpPr>
      <xdr:spPr>
        <a:xfrm>
          <a:off x="12625017" y="6763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162801</xdr:rowOff>
    </xdr:from>
    <xdr:to>
      <xdr:col>23</xdr:col>
      <xdr:colOff>568325</xdr:colOff>
      <xdr:row>39</xdr:row>
      <xdr:rowOff>92951</xdr:rowOff>
    </xdr:to>
    <xdr:sp macro="" textlink="">
      <xdr:nvSpPr>
        <xdr:cNvPr id="521" name="円/楕円 520"/>
        <xdr:cNvSpPr/>
      </xdr:nvSpPr>
      <xdr:spPr>
        <a:xfrm>
          <a:off x="16268700" y="667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378565" cy="259045"/>
    <xdr:sp macro="" textlink="">
      <xdr:nvSpPr>
        <xdr:cNvPr id="522" name="災害復旧事業費該当値テキスト"/>
        <xdr:cNvSpPr txBox="1"/>
      </xdr:nvSpPr>
      <xdr:spPr>
        <a:xfrm>
          <a:off x="16370300" y="662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154242</xdr:rowOff>
    </xdr:from>
    <xdr:to>
      <xdr:col>22</xdr:col>
      <xdr:colOff>415925</xdr:colOff>
      <xdr:row>39</xdr:row>
      <xdr:rowOff>84392</xdr:rowOff>
    </xdr:to>
    <xdr:sp macro="" textlink="">
      <xdr:nvSpPr>
        <xdr:cNvPr id="523" name="円/楕円 522"/>
        <xdr:cNvSpPr/>
      </xdr:nvSpPr>
      <xdr:spPr>
        <a:xfrm>
          <a:off x="15430500" y="66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75519</xdr:rowOff>
    </xdr:from>
    <xdr:ext cx="378565" cy="259045"/>
    <xdr:sp macro="" textlink="">
      <xdr:nvSpPr>
        <xdr:cNvPr id="524" name="テキスト ボックス 523"/>
        <xdr:cNvSpPr txBox="1"/>
      </xdr:nvSpPr>
      <xdr:spPr>
        <a:xfrm>
          <a:off x="15292017" y="6762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151524</xdr:rowOff>
    </xdr:from>
    <xdr:to>
      <xdr:col>21</xdr:col>
      <xdr:colOff>212725</xdr:colOff>
      <xdr:row>39</xdr:row>
      <xdr:rowOff>81674</xdr:rowOff>
    </xdr:to>
    <xdr:sp macro="" textlink="">
      <xdr:nvSpPr>
        <xdr:cNvPr id="525" name="円/楕円 524"/>
        <xdr:cNvSpPr/>
      </xdr:nvSpPr>
      <xdr:spPr>
        <a:xfrm>
          <a:off x="14541500" y="66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98201</xdr:rowOff>
    </xdr:from>
    <xdr:ext cx="469744" cy="259045"/>
    <xdr:sp macro="" textlink="">
      <xdr:nvSpPr>
        <xdr:cNvPr id="526" name="テキスト ボックス 525"/>
        <xdr:cNvSpPr txBox="1"/>
      </xdr:nvSpPr>
      <xdr:spPr>
        <a:xfrm>
          <a:off x="14357427" y="644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145402</xdr:rowOff>
    </xdr:from>
    <xdr:to>
      <xdr:col>20</xdr:col>
      <xdr:colOff>9525</xdr:colOff>
      <xdr:row>39</xdr:row>
      <xdr:rowOff>75552</xdr:rowOff>
    </xdr:to>
    <xdr:sp macro="" textlink="">
      <xdr:nvSpPr>
        <xdr:cNvPr id="527" name="円/楕円 526"/>
        <xdr:cNvSpPr/>
      </xdr:nvSpPr>
      <xdr:spPr>
        <a:xfrm>
          <a:off x="13652500" y="66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92079</xdr:rowOff>
    </xdr:from>
    <xdr:ext cx="469744" cy="259045"/>
    <xdr:sp macro="" textlink="">
      <xdr:nvSpPr>
        <xdr:cNvPr id="528" name="テキスト ボックス 527"/>
        <xdr:cNvSpPr txBox="1"/>
      </xdr:nvSpPr>
      <xdr:spPr>
        <a:xfrm>
          <a:off x="13468427" y="643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139268</xdr:rowOff>
    </xdr:from>
    <xdr:to>
      <xdr:col>18</xdr:col>
      <xdr:colOff>492125</xdr:colOff>
      <xdr:row>39</xdr:row>
      <xdr:rowOff>69418</xdr:rowOff>
    </xdr:to>
    <xdr:sp macro="" textlink="">
      <xdr:nvSpPr>
        <xdr:cNvPr id="529" name="円/楕円 528"/>
        <xdr:cNvSpPr/>
      </xdr:nvSpPr>
      <xdr:spPr>
        <a:xfrm>
          <a:off x="12763500" y="665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85945</xdr:rowOff>
    </xdr:from>
    <xdr:ext cx="469744" cy="259045"/>
    <xdr:sp macro="" textlink="">
      <xdr:nvSpPr>
        <xdr:cNvPr id="530" name="テキスト ボックス 529"/>
        <xdr:cNvSpPr txBox="1"/>
      </xdr:nvSpPr>
      <xdr:spPr>
        <a:xfrm>
          <a:off x="12579427" y="642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141774</xdr:rowOff>
    </xdr:from>
    <xdr:to>
      <xdr:col>23</xdr:col>
      <xdr:colOff>517525</xdr:colOff>
      <xdr:row>74</xdr:row>
      <xdr:rowOff>154771</xdr:rowOff>
    </xdr:to>
    <xdr:cxnSp macro="">
      <xdr:nvCxnSpPr>
        <xdr:cNvPr id="610" name="直線コネクタ 609"/>
        <xdr:cNvCxnSpPr/>
      </xdr:nvCxnSpPr>
      <xdr:spPr>
        <a:xfrm flipV="1">
          <a:off x="15481300" y="12829074"/>
          <a:ext cx="8382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154771</xdr:rowOff>
    </xdr:from>
    <xdr:to>
      <xdr:col>22</xdr:col>
      <xdr:colOff>365125</xdr:colOff>
      <xdr:row>75</xdr:row>
      <xdr:rowOff>6181</xdr:rowOff>
    </xdr:to>
    <xdr:cxnSp macro="">
      <xdr:nvCxnSpPr>
        <xdr:cNvPr id="613" name="直線コネクタ 612"/>
        <xdr:cNvCxnSpPr/>
      </xdr:nvCxnSpPr>
      <xdr:spPr>
        <a:xfrm flipV="1">
          <a:off x="14592300" y="1284207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6181</xdr:rowOff>
    </xdr:from>
    <xdr:to>
      <xdr:col>21</xdr:col>
      <xdr:colOff>161925</xdr:colOff>
      <xdr:row>75</xdr:row>
      <xdr:rowOff>33907</xdr:rowOff>
    </xdr:to>
    <xdr:cxnSp macro="">
      <xdr:nvCxnSpPr>
        <xdr:cNvPr id="616" name="直線コネクタ 615"/>
        <xdr:cNvCxnSpPr/>
      </xdr:nvCxnSpPr>
      <xdr:spPr>
        <a:xfrm flipV="1">
          <a:off x="13703300" y="12864931"/>
          <a:ext cx="889000" cy="2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32926</xdr:rowOff>
    </xdr:from>
    <xdr:to>
      <xdr:col>21</xdr:col>
      <xdr:colOff>212725</xdr:colOff>
      <xdr:row>75</xdr:row>
      <xdr:rowOff>134526</xdr:rowOff>
    </xdr:to>
    <xdr:sp macro="" textlink="">
      <xdr:nvSpPr>
        <xdr:cNvPr id="617" name="フローチャート : 判断 616"/>
        <xdr:cNvSpPr/>
      </xdr:nvSpPr>
      <xdr:spPr>
        <a:xfrm>
          <a:off x="14541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125652</xdr:rowOff>
    </xdr:from>
    <xdr:ext cx="534377" cy="259045"/>
    <xdr:sp macro="" textlink="">
      <xdr:nvSpPr>
        <xdr:cNvPr id="618" name="テキスト ボックス 617"/>
        <xdr:cNvSpPr txBox="1"/>
      </xdr:nvSpPr>
      <xdr:spPr>
        <a:xfrm>
          <a:off x="14325111" y="129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75626</xdr:rowOff>
    </xdr:from>
    <xdr:to>
      <xdr:col>19</xdr:col>
      <xdr:colOff>644525</xdr:colOff>
      <xdr:row>75</xdr:row>
      <xdr:rowOff>33907</xdr:rowOff>
    </xdr:to>
    <xdr:cxnSp macro="">
      <xdr:nvCxnSpPr>
        <xdr:cNvPr id="619" name="直線コネクタ 618"/>
        <xdr:cNvCxnSpPr/>
      </xdr:nvCxnSpPr>
      <xdr:spPr>
        <a:xfrm>
          <a:off x="12814300" y="12762926"/>
          <a:ext cx="889000" cy="12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32191</xdr:rowOff>
    </xdr:from>
    <xdr:to>
      <xdr:col>20</xdr:col>
      <xdr:colOff>9525</xdr:colOff>
      <xdr:row>75</xdr:row>
      <xdr:rowOff>133791</xdr:rowOff>
    </xdr:to>
    <xdr:sp macro="" textlink="">
      <xdr:nvSpPr>
        <xdr:cNvPr id="620" name="フローチャート : 判断 619"/>
        <xdr:cNvSpPr/>
      </xdr:nvSpPr>
      <xdr:spPr>
        <a:xfrm>
          <a:off x="13652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124917</xdr:rowOff>
    </xdr:from>
    <xdr:ext cx="534377" cy="259045"/>
    <xdr:sp macro="" textlink="">
      <xdr:nvSpPr>
        <xdr:cNvPr id="621" name="テキスト ボックス 620"/>
        <xdr:cNvSpPr txBox="1"/>
      </xdr:nvSpPr>
      <xdr:spPr>
        <a:xfrm>
          <a:off x="13436111" y="129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10310</xdr:rowOff>
    </xdr:from>
    <xdr:to>
      <xdr:col>18</xdr:col>
      <xdr:colOff>492125</xdr:colOff>
      <xdr:row>75</xdr:row>
      <xdr:rowOff>111910</xdr:rowOff>
    </xdr:to>
    <xdr:sp macro="" textlink="">
      <xdr:nvSpPr>
        <xdr:cNvPr id="622" name="フローチャート : 判断 621"/>
        <xdr:cNvSpPr/>
      </xdr:nvSpPr>
      <xdr:spPr>
        <a:xfrm>
          <a:off x="12763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103037</xdr:rowOff>
    </xdr:from>
    <xdr:ext cx="534377" cy="259045"/>
    <xdr:sp macro="" textlink="">
      <xdr:nvSpPr>
        <xdr:cNvPr id="623" name="テキスト ボックス 622"/>
        <xdr:cNvSpPr txBox="1"/>
      </xdr:nvSpPr>
      <xdr:spPr>
        <a:xfrm>
          <a:off x="12547111" y="129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90974</xdr:rowOff>
    </xdr:from>
    <xdr:to>
      <xdr:col>23</xdr:col>
      <xdr:colOff>568325</xdr:colOff>
      <xdr:row>75</xdr:row>
      <xdr:rowOff>21124</xdr:rowOff>
    </xdr:to>
    <xdr:sp macro="" textlink="">
      <xdr:nvSpPr>
        <xdr:cNvPr id="629" name="円/楕円 628"/>
        <xdr:cNvSpPr/>
      </xdr:nvSpPr>
      <xdr:spPr>
        <a:xfrm>
          <a:off x="16268700" y="1277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113851</xdr:rowOff>
    </xdr:from>
    <xdr:ext cx="534377" cy="259045"/>
    <xdr:sp macro="" textlink="">
      <xdr:nvSpPr>
        <xdr:cNvPr id="630" name="公債費該当値テキスト"/>
        <xdr:cNvSpPr txBox="1"/>
      </xdr:nvSpPr>
      <xdr:spPr>
        <a:xfrm>
          <a:off x="16370300" y="1262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49,873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103971</xdr:rowOff>
    </xdr:from>
    <xdr:to>
      <xdr:col>22</xdr:col>
      <xdr:colOff>415925</xdr:colOff>
      <xdr:row>75</xdr:row>
      <xdr:rowOff>34121</xdr:rowOff>
    </xdr:to>
    <xdr:sp macro="" textlink="">
      <xdr:nvSpPr>
        <xdr:cNvPr id="631" name="円/楕円 630"/>
        <xdr:cNvSpPr/>
      </xdr:nvSpPr>
      <xdr:spPr>
        <a:xfrm>
          <a:off x="15430500" y="1279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50648</xdr:rowOff>
    </xdr:from>
    <xdr:ext cx="534377" cy="259045"/>
    <xdr:sp macro="" textlink="">
      <xdr:nvSpPr>
        <xdr:cNvPr id="632" name="テキスト ボックス 631"/>
        <xdr:cNvSpPr txBox="1"/>
      </xdr:nvSpPr>
      <xdr:spPr>
        <a:xfrm>
          <a:off x="15214111" y="1256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49,077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126831</xdr:rowOff>
    </xdr:from>
    <xdr:to>
      <xdr:col>21</xdr:col>
      <xdr:colOff>212725</xdr:colOff>
      <xdr:row>75</xdr:row>
      <xdr:rowOff>56981</xdr:rowOff>
    </xdr:to>
    <xdr:sp macro="" textlink="">
      <xdr:nvSpPr>
        <xdr:cNvPr id="633" name="円/楕円 632"/>
        <xdr:cNvSpPr/>
      </xdr:nvSpPr>
      <xdr:spPr>
        <a:xfrm>
          <a:off x="14541500" y="128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73508</xdr:rowOff>
    </xdr:from>
    <xdr:ext cx="534377" cy="259045"/>
    <xdr:sp macro="" textlink="">
      <xdr:nvSpPr>
        <xdr:cNvPr id="634" name="テキスト ボックス 633"/>
        <xdr:cNvSpPr txBox="1"/>
      </xdr:nvSpPr>
      <xdr:spPr>
        <a:xfrm>
          <a:off x="14325111" y="1258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154557</xdr:rowOff>
    </xdr:from>
    <xdr:to>
      <xdr:col>20</xdr:col>
      <xdr:colOff>9525</xdr:colOff>
      <xdr:row>75</xdr:row>
      <xdr:rowOff>84707</xdr:rowOff>
    </xdr:to>
    <xdr:sp macro="" textlink="">
      <xdr:nvSpPr>
        <xdr:cNvPr id="635" name="円/楕円 634"/>
        <xdr:cNvSpPr/>
      </xdr:nvSpPr>
      <xdr:spPr>
        <a:xfrm>
          <a:off x="13652500" y="128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101234</xdr:rowOff>
    </xdr:from>
    <xdr:ext cx="534377" cy="259045"/>
    <xdr:sp macro="" textlink="">
      <xdr:nvSpPr>
        <xdr:cNvPr id="636" name="テキスト ボックス 635"/>
        <xdr:cNvSpPr txBox="1"/>
      </xdr:nvSpPr>
      <xdr:spPr>
        <a:xfrm>
          <a:off x="13436111" y="1261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24826</xdr:rowOff>
    </xdr:from>
    <xdr:to>
      <xdr:col>18</xdr:col>
      <xdr:colOff>492125</xdr:colOff>
      <xdr:row>74</xdr:row>
      <xdr:rowOff>126426</xdr:rowOff>
    </xdr:to>
    <xdr:sp macro="" textlink="">
      <xdr:nvSpPr>
        <xdr:cNvPr id="637" name="円/楕円 636"/>
        <xdr:cNvSpPr/>
      </xdr:nvSpPr>
      <xdr:spPr>
        <a:xfrm>
          <a:off x="12763500" y="1271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142953</xdr:rowOff>
    </xdr:from>
    <xdr:ext cx="534377" cy="259045"/>
    <xdr:sp macro="" textlink="">
      <xdr:nvSpPr>
        <xdr:cNvPr id="638" name="テキスト ボックス 637"/>
        <xdr:cNvSpPr txBox="1"/>
      </xdr:nvSpPr>
      <xdr:spPr>
        <a:xfrm>
          <a:off x="12547111" y="124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131150</xdr:rowOff>
    </xdr:from>
    <xdr:to>
      <xdr:col>23</xdr:col>
      <xdr:colOff>517525</xdr:colOff>
      <xdr:row>98</xdr:row>
      <xdr:rowOff>148836</xdr:rowOff>
    </xdr:to>
    <xdr:cxnSp macro="">
      <xdr:nvCxnSpPr>
        <xdr:cNvPr id="667" name="直線コネクタ 666"/>
        <xdr:cNvCxnSpPr/>
      </xdr:nvCxnSpPr>
      <xdr:spPr>
        <a:xfrm>
          <a:off x="15481300" y="16933250"/>
          <a:ext cx="838200" cy="1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87287</xdr:rowOff>
    </xdr:from>
    <xdr:ext cx="534377" cy="259045"/>
    <xdr:sp macro="" textlink="">
      <xdr:nvSpPr>
        <xdr:cNvPr id="668" name="積立金平均値テキスト"/>
        <xdr:cNvSpPr txBox="1"/>
      </xdr:nvSpPr>
      <xdr:spPr>
        <a:xfrm>
          <a:off x="16370300" y="168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131150</xdr:rowOff>
    </xdr:from>
    <xdr:to>
      <xdr:col>22</xdr:col>
      <xdr:colOff>365125</xdr:colOff>
      <xdr:row>98</xdr:row>
      <xdr:rowOff>151164</xdr:rowOff>
    </xdr:to>
    <xdr:cxnSp macro="">
      <xdr:nvCxnSpPr>
        <xdr:cNvPr id="670" name="直線コネクタ 669"/>
        <xdr:cNvCxnSpPr/>
      </xdr:nvCxnSpPr>
      <xdr:spPr>
        <a:xfrm flipV="1">
          <a:off x="14592300" y="16933250"/>
          <a:ext cx="889000" cy="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2" name="テキスト ボックス 671"/>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119304</xdr:rowOff>
    </xdr:from>
    <xdr:to>
      <xdr:col>21</xdr:col>
      <xdr:colOff>161925</xdr:colOff>
      <xdr:row>98</xdr:row>
      <xdr:rowOff>151164</xdr:rowOff>
    </xdr:to>
    <xdr:cxnSp macro="">
      <xdr:nvCxnSpPr>
        <xdr:cNvPr id="673" name="直線コネクタ 672"/>
        <xdr:cNvCxnSpPr/>
      </xdr:nvCxnSpPr>
      <xdr:spPr>
        <a:xfrm>
          <a:off x="13703300" y="16921404"/>
          <a:ext cx="889000" cy="3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126608</xdr:rowOff>
    </xdr:from>
    <xdr:to>
      <xdr:col>21</xdr:col>
      <xdr:colOff>212725</xdr:colOff>
      <xdr:row>99</xdr:row>
      <xdr:rowOff>56758</xdr:rowOff>
    </xdr:to>
    <xdr:sp macro="" textlink="">
      <xdr:nvSpPr>
        <xdr:cNvPr id="674" name="フローチャート : 判断 673"/>
        <xdr:cNvSpPr/>
      </xdr:nvSpPr>
      <xdr:spPr>
        <a:xfrm>
          <a:off x="14541500" y="1692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47885</xdr:rowOff>
    </xdr:from>
    <xdr:ext cx="534377" cy="259045"/>
    <xdr:sp macro="" textlink="">
      <xdr:nvSpPr>
        <xdr:cNvPr id="675" name="テキスト ボックス 674"/>
        <xdr:cNvSpPr txBox="1"/>
      </xdr:nvSpPr>
      <xdr:spPr>
        <a:xfrm>
          <a:off x="14325111" y="1702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119304</xdr:rowOff>
    </xdr:from>
    <xdr:to>
      <xdr:col>19</xdr:col>
      <xdr:colOff>644525</xdr:colOff>
      <xdr:row>98</xdr:row>
      <xdr:rowOff>132004</xdr:rowOff>
    </xdr:to>
    <xdr:cxnSp macro="">
      <xdr:nvCxnSpPr>
        <xdr:cNvPr id="676" name="直線コネクタ 675"/>
        <xdr:cNvCxnSpPr/>
      </xdr:nvCxnSpPr>
      <xdr:spPr>
        <a:xfrm flipV="1">
          <a:off x="12814300" y="16921404"/>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116900</xdr:rowOff>
    </xdr:from>
    <xdr:to>
      <xdr:col>20</xdr:col>
      <xdr:colOff>9525</xdr:colOff>
      <xdr:row>99</xdr:row>
      <xdr:rowOff>47050</xdr:rowOff>
    </xdr:to>
    <xdr:sp macro="" textlink="">
      <xdr:nvSpPr>
        <xdr:cNvPr id="677" name="フローチャート : 判断 676"/>
        <xdr:cNvSpPr/>
      </xdr:nvSpPr>
      <xdr:spPr>
        <a:xfrm>
          <a:off x="13652500" y="1691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38177</xdr:rowOff>
    </xdr:from>
    <xdr:ext cx="534377" cy="259045"/>
    <xdr:sp macro="" textlink="">
      <xdr:nvSpPr>
        <xdr:cNvPr id="678" name="テキスト ボックス 677"/>
        <xdr:cNvSpPr txBox="1"/>
      </xdr:nvSpPr>
      <xdr:spPr>
        <a:xfrm>
          <a:off x="13436111" y="1701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118351</xdr:rowOff>
    </xdr:from>
    <xdr:to>
      <xdr:col>18</xdr:col>
      <xdr:colOff>492125</xdr:colOff>
      <xdr:row>99</xdr:row>
      <xdr:rowOff>48501</xdr:rowOff>
    </xdr:to>
    <xdr:sp macro="" textlink="">
      <xdr:nvSpPr>
        <xdr:cNvPr id="679" name="フローチャート : 判断 678"/>
        <xdr:cNvSpPr/>
      </xdr:nvSpPr>
      <xdr:spPr>
        <a:xfrm>
          <a:off x="12763500" y="169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39628</xdr:rowOff>
    </xdr:from>
    <xdr:ext cx="534377" cy="259045"/>
    <xdr:sp macro="" textlink="">
      <xdr:nvSpPr>
        <xdr:cNvPr id="680" name="テキスト ボックス 679"/>
        <xdr:cNvSpPr txBox="1"/>
      </xdr:nvSpPr>
      <xdr:spPr>
        <a:xfrm>
          <a:off x="12547111" y="1701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98036</xdr:rowOff>
    </xdr:from>
    <xdr:to>
      <xdr:col>23</xdr:col>
      <xdr:colOff>568325</xdr:colOff>
      <xdr:row>99</xdr:row>
      <xdr:rowOff>28186</xdr:rowOff>
    </xdr:to>
    <xdr:sp macro="" textlink="">
      <xdr:nvSpPr>
        <xdr:cNvPr id="686" name="円/楕円 685"/>
        <xdr:cNvSpPr/>
      </xdr:nvSpPr>
      <xdr:spPr>
        <a:xfrm>
          <a:off x="16268700" y="1690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57413</xdr:rowOff>
    </xdr:from>
    <xdr:ext cx="534377" cy="259045"/>
    <xdr:sp macro="" textlink="">
      <xdr:nvSpPr>
        <xdr:cNvPr id="687" name="積立金該当値テキスト"/>
        <xdr:cNvSpPr txBox="1"/>
      </xdr:nvSpPr>
      <xdr:spPr>
        <a:xfrm>
          <a:off x="16370300" y="1668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17,602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80350</xdr:rowOff>
    </xdr:from>
    <xdr:to>
      <xdr:col>22</xdr:col>
      <xdr:colOff>415925</xdr:colOff>
      <xdr:row>99</xdr:row>
      <xdr:rowOff>10500</xdr:rowOff>
    </xdr:to>
    <xdr:sp macro="" textlink="">
      <xdr:nvSpPr>
        <xdr:cNvPr id="688" name="円/楕円 687"/>
        <xdr:cNvSpPr/>
      </xdr:nvSpPr>
      <xdr:spPr>
        <a:xfrm>
          <a:off x="15430500" y="1688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27027</xdr:rowOff>
    </xdr:from>
    <xdr:ext cx="534377" cy="259045"/>
    <xdr:sp macro="" textlink="">
      <xdr:nvSpPr>
        <xdr:cNvPr id="689" name="テキスト ボックス 688"/>
        <xdr:cNvSpPr txBox="1"/>
      </xdr:nvSpPr>
      <xdr:spPr>
        <a:xfrm>
          <a:off x="15214111" y="1665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100364</xdr:rowOff>
    </xdr:from>
    <xdr:to>
      <xdr:col>21</xdr:col>
      <xdr:colOff>212725</xdr:colOff>
      <xdr:row>99</xdr:row>
      <xdr:rowOff>30514</xdr:rowOff>
    </xdr:to>
    <xdr:sp macro="" textlink="">
      <xdr:nvSpPr>
        <xdr:cNvPr id="690" name="円/楕円 689"/>
        <xdr:cNvSpPr/>
      </xdr:nvSpPr>
      <xdr:spPr>
        <a:xfrm>
          <a:off x="14541500" y="169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47041</xdr:rowOff>
    </xdr:from>
    <xdr:ext cx="534377" cy="259045"/>
    <xdr:sp macro="" textlink="">
      <xdr:nvSpPr>
        <xdr:cNvPr id="691" name="テキスト ボックス 690"/>
        <xdr:cNvSpPr txBox="1"/>
      </xdr:nvSpPr>
      <xdr:spPr>
        <a:xfrm>
          <a:off x="14325111" y="1667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68504</xdr:rowOff>
    </xdr:from>
    <xdr:to>
      <xdr:col>20</xdr:col>
      <xdr:colOff>9525</xdr:colOff>
      <xdr:row>98</xdr:row>
      <xdr:rowOff>170104</xdr:rowOff>
    </xdr:to>
    <xdr:sp macro="" textlink="">
      <xdr:nvSpPr>
        <xdr:cNvPr id="692" name="円/楕円 691"/>
        <xdr:cNvSpPr/>
      </xdr:nvSpPr>
      <xdr:spPr>
        <a:xfrm>
          <a:off x="13652500" y="168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15181</xdr:rowOff>
    </xdr:from>
    <xdr:ext cx="534377" cy="259045"/>
    <xdr:sp macro="" textlink="">
      <xdr:nvSpPr>
        <xdr:cNvPr id="693" name="テキスト ボックス 692"/>
        <xdr:cNvSpPr txBox="1"/>
      </xdr:nvSpPr>
      <xdr:spPr>
        <a:xfrm>
          <a:off x="13436111" y="166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81204</xdr:rowOff>
    </xdr:from>
    <xdr:to>
      <xdr:col>18</xdr:col>
      <xdr:colOff>492125</xdr:colOff>
      <xdr:row>99</xdr:row>
      <xdr:rowOff>11354</xdr:rowOff>
    </xdr:to>
    <xdr:sp macro="" textlink="">
      <xdr:nvSpPr>
        <xdr:cNvPr id="694" name="円/楕円 693"/>
        <xdr:cNvSpPr/>
      </xdr:nvSpPr>
      <xdr:spPr>
        <a:xfrm>
          <a:off x="12763500" y="168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27881</xdr:rowOff>
    </xdr:from>
    <xdr:ext cx="534377" cy="259045"/>
    <xdr:sp macro="" textlink="">
      <xdr:nvSpPr>
        <xdr:cNvPr id="695" name="テキスト ボックス 694"/>
        <xdr:cNvSpPr txBox="1"/>
      </xdr:nvSpPr>
      <xdr:spPr>
        <a:xfrm>
          <a:off x="12547111" y="1665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98846</xdr:rowOff>
    </xdr:from>
    <xdr:to>
      <xdr:col>32</xdr:col>
      <xdr:colOff>187325</xdr:colOff>
      <xdr:row>39</xdr:row>
      <xdr:rowOff>98846</xdr:rowOff>
    </xdr:to>
    <xdr:cxnSp macro="">
      <xdr:nvCxnSpPr>
        <xdr:cNvPr id="726" name="直線コネクタ 725"/>
        <xdr:cNvCxnSpPr/>
      </xdr:nvCxnSpPr>
      <xdr:spPr>
        <a:xfrm>
          <a:off x="21323300" y="67853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98846</xdr:rowOff>
    </xdr:from>
    <xdr:to>
      <xdr:col>31</xdr:col>
      <xdr:colOff>34925</xdr:colOff>
      <xdr:row>39</xdr:row>
      <xdr:rowOff>98846</xdr:rowOff>
    </xdr:to>
    <xdr:cxnSp macro="">
      <xdr:nvCxnSpPr>
        <xdr:cNvPr id="729" name="直線コネクタ 728"/>
        <xdr:cNvCxnSpPr/>
      </xdr:nvCxnSpPr>
      <xdr:spPr>
        <a:xfrm>
          <a:off x="20434300" y="6785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98846</xdr:rowOff>
    </xdr:from>
    <xdr:to>
      <xdr:col>29</xdr:col>
      <xdr:colOff>517525</xdr:colOff>
      <xdr:row>39</xdr:row>
      <xdr:rowOff>98846</xdr:rowOff>
    </xdr:to>
    <xdr:cxnSp macro="">
      <xdr:nvCxnSpPr>
        <xdr:cNvPr id="732" name="直線コネクタ 731"/>
        <xdr:cNvCxnSpPr/>
      </xdr:nvCxnSpPr>
      <xdr:spPr>
        <a:xfrm>
          <a:off x="19545300" y="6785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95170</xdr:rowOff>
    </xdr:from>
    <xdr:to>
      <xdr:col>29</xdr:col>
      <xdr:colOff>568325</xdr:colOff>
      <xdr:row>39</xdr:row>
      <xdr:rowOff>25320</xdr:rowOff>
    </xdr:to>
    <xdr:sp macro="" textlink="">
      <xdr:nvSpPr>
        <xdr:cNvPr id="733" name="フローチャート : 判断 732"/>
        <xdr:cNvSpPr/>
      </xdr:nvSpPr>
      <xdr:spPr>
        <a:xfrm>
          <a:off x="20383500" y="66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41847</xdr:rowOff>
    </xdr:from>
    <xdr:ext cx="469744" cy="259045"/>
    <xdr:sp macro="" textlink="">
      <xdr:nvSpPr>
        <xdr:cNvPr id="734" name="テキスト ボックス 733"/>
        <xdr:cNvSpPr txBox="1"/>
      </xdr:nvSpPr>
      <xdr:spPr>
        <a:xfrm>
          <a:off x="20199427" y="638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98846</xdr:rowOff>
    </xdr:from>
    <xdr:to>
      <xdr:col>28</xdr:col>
      <xdr:colOff>314325</xdr:colOff>
      <xdr:row>39</xdr:row>
      <xdr:rowOff>98846</xdr:rowOff>
    </xdr:to>
    <xdr:cxnSp macro="">
      <xdr:nvCxnSpPr>
        <xdr:cNvPr id="735" name="直線コネクタ 734"/>
        <xdr:cNvCxnSpPr/>
      </xdr:nvCxnSpPr>
      <xdr:spPr>
        <a:xfrm>
          <a:off x="18656300" y="6785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107874</xdr:rowOff>
    </xdr:from>
    <xdr:to>
      <xdr:col>28</xdr:col>
      <xdr:colOff>365125</xdr:colOff>
      <xdr:row>39</xdr:row>
      <xdr:rowOff>38024</xdr:rowOff>
    </xdr:to>
    <xdr:sp macro="" textlink="">
      <xdr:nvSpPr>
        <xdr:cNvPr id="736" name="フローチャート : 判断 735"/>
        <xdr:cNvSpPr/>
      </xdr:nvSpPr>
      <xdr:spPr>
        <a:xfrm>
          <a:off x="19494500" y="66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54551</xdr:rowOff>
    </xdr:from>
    <xdr:ext cx="469744" cy="259045"/>
    <xdr:sp macro="" textlink="">
      <xdr:nvSpPr>
        <xdr:cNvPr id="737" name="テキスト ボックス 736"/>
        <xdr:cNvSpPr txBox="1"/>
      </xdr:nvSpPr>
      <xdr:spPr>
        <a:xfrm>
          <a:off x="19310427" y="63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119990</xdr:rowOff>
    </xdr:from>
    <xdr:to>
      <xdr:col>27</xdr:col>
      <xdr:colOff>161925</xdr:colOff>
      <xdr:row>39</xdr:row>
      <xdr:rowOff>50140</xdr:rowOff>
    </xdr:to>
    <xdr:sp macro="" textlink="">
      <xdr:nvSpPr>
        <xdr:cNvPr id="738" name="フローチャート : 判断 737"/>
        <xdr:cNvSpPr/>
      </xdr:nvSpPr>
      <xdr:spPr>
        <a:xfrm>
          <a:off x="18605500" y="66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66667</xdr:rowOff>
    </xdr:from>
    <xdr:ext cx="469744" cy="259045"/>
    <xdr:sp macro="" textlink="">
      <xdr:nvSpPr>
        <xdr:cNvPr id="739" name="テキスト ボックス 738"/>
        <xdr:cNvSpPr txBox="1"/>
      </xdr:nvSpPr>
      <xdr:spPr>
        <a:xfrm>
          <a:off x="18421427" y="641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48046</xdr:rowOff>
    </xdr:from>
    <xdr:to>
      <xdr:col>32</xdr:col>
      <xdr:colOff>238125</xdr:colOff>
      <xdr:row>39</xdr:row>
      <xdr:rowOff>149646</xdr:rowOff>
    </xdr:to>
    <xdr:sp macro="" textlink="">
      <xdr:nvSpPr>
        <xdr:cNvPr id="745" name="円/楕円 744"/>
        <xdr:cNvSpPr/>
      </xdr:nvSpPr>
      <xdr:spPr>
        <a:xfrm>
          <a:off x="221107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134423</xdr:rowOff>
    </xdr:from>
    <xdr:ext cx="249299" cy="259045"/>
    <xdr:sp macro="" textlink="">
      <xdr:nvSpPr>
        <xdr:cNvPr id="746" name="投資及び出資金該当値テキスト"/>
        <xdr:cNvSpPr txBox="1"/>
      </xdr:nvSpPr>
      <xdr:spPr>
        <a:xfrm>
          <a:off x="22212300" y="66495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48046</xdr:rowOff>
    </xdr:from>
    <xdr:to>
      <xdr:col>31</xdr:col>
      <xdr:colOff>85725</xdr:colOff>
      <xdr:row>39</xdr:row>
      <xdr:rowOff>149646</xdr:rowOff>
    </xdr:to>
    <xdr:sp macro="" textlink="">
      <xdr:nvSpPr>
        <xdr:cNvPr id="747" name="円/楕円 746"/>
        <xdr:cNvSpPr/>
      </xdr:nvSpPr>
      <xdr:spPr>
        <a:xfrm>
          <a:off x="21272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140773</xdr:rowOff>
    </xdr:from>
    <xdr:ext cx="249299" cy="259045"/>
    <xdr:sp macro="" textlink="">
      <xdr:nvSpPr>
        <xdr:cNvPr id="748" name="テキスト ボックス 747"/>
        <xdr:cNvSpPr txBox="1"/>
      </xdr:nvSpPr>
      <xdr:spPr>
        <a:xfrm>
          <a:off x="21198649"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48046</xdr:rowOff>
    </xdr:from>
    <xdr:to>
      <xdr:col>29</xdr:col>
      <xdr:colOff>568325</xdr:colOff>
      <xdr:row>39</xdr:row>
      <xdr:rowOff>149646</xdr:rowOff>
    </xdr:to>
    <xdr:sp macro="" textlink="">
      <xdr:nvSpPr>
        <xdr:cNvPr id="749" name="円/楕円 748"/>
        <xdr:cNvSpPr/>
      </xdr:nvSpPr>
      <xdr:spPr>
        <a:xfrm>
          <a:off x="20383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140773</xdr:rowOff>
    </xdr:from>
    <xdr:ext cx="249299" cy="259045"/>
    <xdr:sp macro="" textlink="">
      <xdr:nvSpPr>
        <xdr:cNvPr id="750" name="テキスト ボックス 749"/>
        <xdr:cNvSpPr txBox="1"/>
      </xdr:nvSpPr>
      <xdr:spPr>
        <a:xfrm>
          <a:off x="20309649"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48046</xdr:rowOff>
    </xdr:from>
    <xdr:to>
      <xdr:col>28</xdr:col>
      <xdr:colOff>365125</xdr:colOff>
      <xdr:row>39</xdr:row>
      <xdr:rowOff>149646</xdr:rowOff>
    </xdr:to>
    <xdr:sp macro="" textlink="">
      <xdr:nvSpPr>
        <xdr:cNvPr id="751" name="円/楕円 750"/>
        <xdr:cNvSpPr/>
      </xdr:nvSpPr>
      <xdr:spPr>
        <a:xfrm>
          <a:off x="19494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140773</xdr:rowOff>
    </xdr:from>
    <xdr:ext cx="249299" cy="259045"/>
    <xdr:sp macro="" textlink="">
      <xdr:nvSpPr>
        <xdr:cNvPr id="752" name="テキスト ボックス 751"/>
        <xdr:cNvSpPr txBox="1"/>
      </xdr:nvSpPr>
      <xdr:spPr>
        <a:xfrm>
          <a:off x="19420649"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48046</xdr:rowOff>
    </xdr:from>
    <xdr:to>
      <xdr:col>27</xdr:col>
      <xdr:colOff>161925</xdr:colOff>
      <xdr:row>39</xdr:row>
      <xdr:rowOff>149646</xdr:rowOff>
    </xdr:to>
    <xdr:sp macro="" textlink="">
      <xdr:nvSpPr>
        <xdr:cNvPr id="753" name="円/楕円 752"/>
        <xdr:cNvSpPr/>
      </xdr:nvSpPr>
      <xdr:spPr>
        <a:xfrm>
          <a:off x="18605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140773</xdr:rowOff>
    </xdr:from>
    <xdr:ext cx="249299" cy="259045"/>
    <xdr:sp macro="" textlink="">
      <xdr:nvSpPr>
        <xdr:cNvPr id="754" name="テキスト ボックス 753"/>
        <xdr:cNvSpPr txBox="1"/>
      </xdr:nvSpPr>
      <xdr:spPr>
        <a:xfrm>
          <a:off x="18531649"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73504</xdr:rowOff>
    </xdr:from>
    <xdr:to>
      <xdr:col>32</xdr:col>
      <xdr:colOff>187325</xdr:colOff>
      <xdr:row>59</xdr:row>
      <xdr:rowOff>77195</xdr:rowOff>
    </xdr:to>
    <xdr:cxnSp macro="">
      <xdr:nvCxnSpPr>
        <xdr:cNvPr id="785" name="直線コネクタ 784"/>
        <xdr:cNvCxnSpPr/>
      </xdr:nvCxnSpPr>
      <xdr:spPr>
        <a:xfrm>
          <a:off x="21323300" y="10189054"/>
          <a:ext cx="8382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72883</xdr:rowOff>
    </xdr:from>
    <xdr:to>
      <xdr:col>31</xdr:col>
      <xdr:colOff>34925</xdr:colOff>
      <xdr:row>59</xdr:row>
      <xdr:rowOff>73504</xdr:rowOff>
    </xdr:to>
    <xdr:cxnSp macro="">
      <xdr:nvCxnSpPr>
        <xdr:cNvPr id="788" name="直線コネクタ 787"/>
        <xdr:cNvCxnSpPr/>
      </xdr:nvCxnSpPr>
      <xdr:spPr>
        <a:xfrm>
          <a:off x="20434300" y="10188433"/>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67560</xdr:rowOff>
    </xdr:from>
    <xdr:to>
      <xdr:col>29</xdr:col>
      <xdr:colOff>517525</xdr:colOff>
      <xdr:row>59</xdr:row>
      <xdr:rowOff>72883</xdr:rowOff>
    </xdr:to>
    <xdr:cxnSp macro="">
      <xdr:nvCxnSpPr>
        <xdr:cNvPr id="791" name="直線コネクタ 790"/>
        <xdr:cNvCxnSpPr/>
      </xdr:nvCxnSpPr>
      <xdr:spPr>
        <a:xfrm>
          <a:off x="19545300" y="10183110"/>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66432</xdr:rowOff>
    </xdr:from>
    <xdr:to>
      <xdr:col>29</xdr:col>
      <xdr:colOff>568325</xdr:colOff>
      <xdr:row>57</xdr:row>
      <xdr:rowOff>168032</xdr:rowOff>
    </xdr:to>
    <xdr:sp macro="" textlink="">
      <xdr:nvSpPr>
        <xdr:cNvPr id="792" name="フローチャート : 判断 791"/>
        <xdr:cNvSpPr/>
      </xdr:nvSpPr>
      <xdr:spPr>
        <a:xfrm>
          <a:off x="20383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13109</xdr:rowOff>
    </xdr:from>
    <xdr:ext cx="469744" cy="259045"/>
    <xdr:sp macro="" textlink="">
      <xdr:nvSpPr>
        <xdr:cNvPr id="793" name="テキスト ボックス 792"/>
        <xdr:cNvSpPr txBox="1"/>
      </xdr:nvSpPr>
      <xdr:spPr>
        <a:xfrm>
          <a:off x="20199427" y="96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63903</xdr:rowOff>
    </xdr:from>
    <xdr:to>
      <xdr:col>28</xdr:col>
      <xdr:colOff>314325</xdr:colOff>
      <xdr:row>59</xdr:row>
      <xdr:rowOff>67560</xdr:rowOff>
    </xdr:to>
    <xdr:cxnSp macro="">
      <xdr:nvCxnSpPr>
        <xdr:cNvPr id="794" name="直線コネクタ 793"/>
        <xdr:cNvCxnSpPr/>
      </xdr:nvCxnSpPr>
      <xdr:spPr>
        <a:xfrm>
          <a:off x="18656300" y="1017945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48568</xdr:rowOff>
    </xdr:from>
    <xdr:to>
      <xdr:col>28</xdr:col>
      <xdr:colOff>365125</xdr:colOff>
      <xdr:row>57</xdr:row>
      <xdr:rowOff>150168</xdr:rowOff>
    </xdr:to>
    <xdr:sp macro="" textlink="">
      <xdr:nvSpPr>
        <xdr:cNvPr id="795" name="フローチャート : 判断 794"/>
        <xdr:cNvSpPr/>
      </xdr:nvSpPr>
      <xdr:spPr>
        <a:xfrm>
          <a:off x="19494500" y="982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166695</xdr:rowOff>
    </xdr:from>
    <xdr:ext cx="534377" cy="259045"/>
    <xdr:sp macro="" textlink="">
      <xdr:nvSpPr>
        <xdr:cNvPr id="796" name="テキスト ボックス 795"/>
        <xdr:cNvSpPr txBox="1"/>
      </xdr:nvSpPr>
      <xdr:spPr>
        <a:xfrm>
          <a:off x="19278111" y="95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36714</xdr:rowOff>
    </xdr:from>
    <xdr:to>
      <xdr:col>27</xdr:col>
      <xdr:colOff>161925</xdr:colOff>
      <xdr:row>57</xdr:row>
      <xdr:rowOff>138314</xdr:rowOff>
    </xdr:to>
    <xdr:sp macro="" textlink="">
      <xdr:nvSpPr>
        <xdr:cNvPr id="797" name="フローチャート : 判断 796"/>
        <xdr:cNvSpPr/>
      </xdr:nvSpPr>
      <xdr:spPr>
        <a:xfrm>
          <a:off x="18605500" y="98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154841</xdr:rowOff>
    </xdr:from>
    <xdr:ext cx="534377" cy="259045"/>
    <xdr:sp macro="" textlink="">
      <xdr:nvSpPr>
        <xdr:cNvPr id="798" name="テキスト ボックス 797"/>
        <xdr:cNvSpPr txBox="1"/>
      </xdr:nvSpPr>
      <xdr:spPr>
        <a:xfrm>
          <a:off x="18389111" y="958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26395</xdr:rowOff>
    </xdr:from>
    <xdr:to>
      <xdr:col>32</xdr:col>
      <xdr:colOff>238125</xdr:colOff>
      <xdr:row>59</xdr:row>
      <xdr:rowOff>127995</xdr:rowOff>
    </xdr:to>
    <xdr:sp macro="" textlink="">
      <xdr:nvSpPr>
        <xdr:cNvPr id="804" name="円/楕円 803"/>
        <xdr:cNvSpPr/>
      </xdr:nvSpPr>
      <xdr:spPr>
        <a:xfrm>
          <a:off x="22110700" y="1014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112772</xdr:rowOff>
    </xdr:from>
    <xdr:ext cx="378565" cy="259045"/>
    <xdr:sp macro="" textlink="">
      <xdr:nvSpPr>
        <xdr:cNvPr id="805" name="貸付金該当値テキスト"/>
        <xdr:cNvSpPr txBox="1"/>
      </xdr:nvSpPr>
      <xdr:spPr>
        <a:xfrm>
          <a:off x="22212300" y="10056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22704</xdr:rowOff>
    </xdr:from>
    <xdr:to>
      <xdr:col>31</xdr:col>
      <xdr:colOff>85725</xdr:colOff>
      <xdr:row>59</xdr:row>
      <xdr:rowOff>124304</xdr:rowOff>
    </xdr:to>
    <xdr:sp macro="" textlink="">
      <xdr:nvSpPr>
        <xdr:cNvPr id="806" name="円/楕円 805"/>
        <xdr:cNvSpPr/>
      </xdr:nvSpPr>
      <xdr:spPr>
        <a:xfrm>
          <a:off x="21272500" y="101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115431</xdr:rowOff>
    </xdr:from>
    <xdr:ext cx="378565" cy="259045"/>
    <xdr:sp macro="" textlink="">
      <xdr:nvSpPr>
        <xdr:cNvPr id="807" name="テキスト ボックス 806"/>
        <xdr:cNvSpPr txBox="1"/>
      </xdr:nvSpPr>
      <xdr:spPr>
        <a:xfrm>
          <a:off x="21134017" y="10230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22083</xdr:rowOff>
    </xdr:from>
    <xdr:to>
      <xdr:col>29</xdr:col>
      <xdr:colOff>568325</xdr:colOff>
      <xdr:row>59</xdr:row>
      <xdr:rowOff>123683</xdr:rowOff>
    </xdr:to>
    <xdr:sp macro="" textlink="">
      <xdr:nvSpPr>
        <xdr:cNvPr id="808" name="円/楕円 807"/>
        <xdr:cNvSpPr/>
      </xdr:nvSpPr>
      <xdr:spPr>
        <a:xfrm>
          <a:off x="20383500" y="1013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114810</xdr:rowOff>
    </xdr:from>
    <xdr:ext cx="378565" cy="259045"/>
    <xdr:sp macro="" textlink="">
      <xdr:nvSpPr>
        <xdr:cNvPr id="809" name="テキスト ボックス 808"/>
        <xdr:cNvSpPr txBox="1"/>
      </xdr:nvSpPr>
      <xdr:spPr>
        <a:xfrm>
          <a:off x="20245017" y="10230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16760</xdr:rowOff>
    </xdr:from>
    <xdr:to>
      <xdr:col>28</xdr:col>
      <xdr:colOff>365125</xdr:colOff>
      <xdr:row>59</xdr:row>
      <xdr:rowOff>118360</xdr:rowOff>
    </xdr:to>
    <xdr:sp macro="" textlink="">
      <xdr:nvSpPr>
        <xdr:cNvPr id="810" name="円/楕円 809"/>
        <xdr:cNvSpPr/>
      </xdr:nvSpPr>
      <xdr:spPr>
        <a:xfrm>
          <a:off x="19494500" y="1013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109487</xdr:rowOff>
    </xdr:from>
    <xdr:ext cx="378565" cy="259045"/>
    <xdr:sp macro="" textlink="">
      <xdr:nvSpPr>
        <xdr:cNvPr id="811" name="テキスト ボックス 810"/>
        <xdr:cNvSpPr txBox="1"/>
      </xdr:nvSpPr>
      <xdr:spPr>
        <a:xfrm>
          <a:off x="19356017" y="10225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13103</xdr:rowOff>
    </xdr:from>
    <xdr:to>
      <xdr:col>27</xdr:col>
      <xdr:colOff>161925</xdr:colOff>
      <xdr:row>59</xdr:row>
      <xdr:rowOff>114703</xdr:rowOff>
    </xdr:to>
    <xdr:sp macro="" textlink="">
      <xdr:nvSpPr>
        <xdr:cNvPr id="812" name="円/楕円 811"/>
        <xdr:cNvSpPr/>
      </xdr:nvSpPr>
      <xdr:spPr>
        <a:xfrm>
          <a:off x="18605500" y="101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105830</xdr:rowOff>
    </xdr:from>
    <xdr:ext cx="469744" cy="259045"/>
    <xdr:sp macro="" textlink="">
      <xdr:nvSpPr>
        <xdr:cNvPr id="813" name="テキスト ボックス 812"/>
        <xdr:cNvSpPr txBox="1"/>
      </xdr:nvSpPr>
      <xdr:spPr>
        <a:xfrm>
          <a:off x="18421427" y="1022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78911</xdr:rowOff>
    </xdr:from>
    <xdr:to>
      <xdr:col>32</xdr:col>
      <xdr:colOff>187325</xdr:colOff>
      <xdr:row>75</xdr:row>
      <xdr:rowOff>90380</xdr:rowOff>
    </xdr:to>
    <xdr:cxnSp macro="">
      <xdr:nvCxnSpPr>
        <xdr:cNvPr id="843" name="直線コネクタ 842"/>
        <xdr:cNvCxnSpPr/>
      </xdr:nvCxnSpPr>
      <xdr:spPr>
        <a:xfrm>
          <a:off x="21323300" y="12937661"/>
          <a:ext cx="8382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78911</xdr:rowOff>
    </xdr:from>
    <xdr:to>
      <xdr:col>31</xdr:col>
      <xdr:colOff>34925</xdr:colOff>
      <xdr:row>75</xdr:row>
      <xdr:rowOff>82436</xdr:rowOff>
    </xdr:to>
    <xdr:cxnSp macro="">
      <xdr:nvCxnSpPr>
        <xdr:cNvPr id="846" name="直線コネクタ 845"/>
        <xdr:cNvCxnSpPr/>
      </xdr:nvCxnSpPr>
      <xdr:spPr>
        <a:xfrm flipV="1">
          <a:off x="20434300" y="12937661"/>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8" name="テキスト ボックス 847"/>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82436</xdr:rowOff>
    </xdr:from>
    <xdr:to>
      <xdr:col>29</xdr:col>
      <xdr:colOff>517525</xdr:colOff>
      <xdr:row>75</xdr:row>
      <xdr:rowOff>114306</xdr:rowOff>
    </xdr:to>
    <xdr:cxnSp macro="">
      <xdr:nvCxnSpPr>
        <xdr:cNvPr id="849" name="直線コネクタ 848"/>
        <xdr:cNvCxnSpPr/>
      </xdr:nvCxnSpPr>
      <xdr:spPr>
        <a:xfrm flipV="1">
          <a:off x="19545300" y="12941186"/>
          <a:ext cx="889000" cy="3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44017</xdr:rowOff>
    </xdr:from>
    <xdr:to>
      <xdr:col>29</xdr:col>
      <xdr:colOff>568325</xdr:colOff>
      <xdr:row>76</xdr:row>
      <xdr:rowOff>145617</xdr:rowOff>
    </xdr:to>
    <xdr:sp macro="" textlink="">
      <xdr:nvSpPr>
        <xdr:cNvPr id="850" name="フローチャート : 判断 849"/>
        <xdr:cNvSpPr/>
      </xdr:nvSpPr>
      <xdr:spPr>
        <a:xfrm>
          <a:off x="20383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136744</xdr:rowOff>
    </xdr:from>
    <xdr:ext cx="534377" cy="259045"/>
    <xdr:sp macro="" textlink="">
      <xdr:nvSpPr>
        <xdr:cNvPr id="851" name="テキスト ボックス 850"/>
        <xdr:cNvSpPr txBox="1"/>
      </xdr:nvSpPr>
      <xdr:spPr>
        <a:xfrm>
          <a:off x="20167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112402</xdr:rowOff>
    </xdr:from>
    <xdr:to>
      <xdr:col>28</xdr:col>
      <xdr:colOff>314325</xdr:colOff>
      <xdr:row>75</xdr:row>
      <xdr:rowOff>114306</xdr:rowOff>
    </xdr:to>
    <xdr:cxnSp macro="">
      <xdr:nvCxnSpPr>
        <xdr:cNvPr id="852" name="直線コネクタ 851"/>
        <xdr:cNvCxnSpPr/>
      </xdr:nvCxnSpPr>
      <xdr:spPr>
        <a:xfrm>
          <a:off x="18656300" y="12971152"/>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71202</xdr:rowOff>
    </xdr:from>
    <xdr:to>
      <xdr:col>28</xdr:col>
      <xdr:colOff>365125</xdr:colOff>
      <xdr:row>77</xdr:row>
      <xdr:rowOff>1352</xdr:rowOff>
    </xdr:to>
    <xdr:sp macro="" textlink="">
      <xdr:nvSpPr>
        <xdr:cNvPr id="853" name="フローチャート : 判断 852"/>
        <xdr:cNvSpPr/>
      </xdr:nvSpPr>
      <xdr:spPr>
        <a:xfrm>
          <a:off x="19494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163929</xdr:rowOff>
    </xdr:from>
    <xdr:ext cx="534377" cy="259045"/>
    <xdr:sp macro="" textlink="">
      <xdr:nvSpPr>
        <xdr:cNvPr id="854" name="テキスト ボックス 853"/>
        <xdr:cNvSpPr txBox="1"/>
      </xdr:nvSpPr>
      <xdr:spPr>
        <a:xfrm>
          <a:off x="19278111" y="131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83204</xdr:rowOff>
    </xdr:from>
    <xdr:to>
      <xdr:col>27</xdr:col>
      <xdr:colOff>161925</xdr:colOff>
      <xdr:row>77</xdr:row>
      <xdr:rowOff>13354</xdr:rowOff>
    </xdr:to>
    <xdr:sp macro="" textlink="">
      <xdr:nvSpPr>
        <xdr:cNvPr id="855" name="フローチャート : 判断 854"/>
        <xdr:cNvSpPr/>
      </xdr:nvSpPr>
      <xdr:spPr>
        <a:xfrm>
          <a:off x="18605500" y="1311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4481</xdr:rowOff>
    </xdr:from>
    <xdr:ext cx="534377" cy="259045"/>
    <xdr:sp macro="" textlink="">
      <xdr:nvSpPr>
        <xdr:cNvPr id="856" name="テキスト ボックス 855"/>
        <xdr:cNvSpPr txBox="1"/>
      </xdr:nvSpPr>
      <xdr:spPr>
        <a:xfrm>
          <a:off x="18389111" y="132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39580</xdr:rowOff>
    </xdr:from>
    <xdr:to>
      <xdr:col>32</xdr:col>
      <xdr:colOff>238125</xdr:colOff>
      <xdr:row>75</xdr:row>
      <xdr:rowOff>141180</xdr:rowOff>
    </xdr:to>
    <xdr:sp macro="" textlink="">
      <xdr:nvSpPr>
        <xdr:cNvPr id="862" name="円/楕円 861"/>
        <xdr:cNvSpPr/>
      </xdr:nvSpPr>
      <xdr:spPr>
        <a:xfrm>
          <a:off x="22110700" y="128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62457</xdr:rowOff>
    </xdr:from>
    <xdr:ext cx="534377" cy="259045"/>
    <xdr:sp macro="" textlink="">
      <xdr:nvSpPr>
        <xdr:cNvPr id="863" name="繰出金該当値テキスト"/>
        <xdr:cNvSpPr txBox="1"/>
      </xdr:nvSpPr>
      <xdr:spPr>
        <a:xfrm>
          <a:off x="22212300" y="1274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53,589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28111</xdr:rowOff>
    </xdr:from>
    <xdr:to>
      <xdr:col>31</xdr:col>
      <xdr:colOff>85725</xdr:colOff>
      <xdr:row>75</xdr:row>
      <xdr:rowOff>129711</xdr:rowOff>
    </xdr:to>
    <xdr:sp macro="" textlink="">
      <xdr:nvSpPr>
        <xdr:cNvPr id="864" name="円/楕円 863"/>
        <xdr:cNvSpPr/>
      </xdr:nvSpPr>
      <xdr:spPr>
        <a:xfrm>
          <a:off x="21272500" y="1288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146238</xdr:rowOff>
    </xdr:from>
    <xdr:ext cx="534377" cy="259045"/>
    <xdr:sp macro="" textlink="">
      <xdr:nvSpPr>
        <xdr:cNvPr id="865" name="テキスト ボックス 864"/>
        <xdr:cNvSpPr txBox="1"/>
      </xdr:nvSpPr>
      <xdr:spPr>
        <a:xfrm>
          <a:off x="21056111" y="126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31636</xdr:rowOff>
    </xdr:from>
    <xdr:to>
      <xdr:col>29</xdr:col>
      <xdr:colOff>568325</xdr:colOff>
      <xdr:row>75</xdr:row>
      <xdr:rowOff>133236</xdr:rowOff>
    </xdr:to>
    <xdr:sp macro="" textlink="">
      <xdr:nvSpPr>
        <xdr:cNvPr id="866" name="円/楕円 865"/>
        <xdr:cNvSpPr/>
      </xdr:nvSpPr>
      <xdr:spPr>
        <a:xfrm>
          <a:off x="20383500" y="128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149763</xdr:rowOff>
    </xdr:from>
    <xdr:ext cx="534377" cy="259045"/>
    <xdr:sp macro="" textlink="">
      <xdr:nvSpPr>
        <xdr:cNvPr id="867" name="テキスト ボックス 866"/>
        <xdr:cNvSpPr txBox="1"/>
      </xdr:nvSpPr>
      <xdr:spPr>
        <a:xfrm>
          <a:off x="20167111" y="126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63506</xdr:rowOff>
    </xdr:from>
    <xdr:to>
      <xdr:col>28</xdr:col>
      <xdr:colOff>365125</xdr:colOff>
      <xdr:row>75</xdr:row>
      <xdr:rowOff>165106</xdr:rowOff>
    </xdr:to>
    <xdr:sp macro="" textlink="">
      <xdr:nvSpPr>
        <xdr:cNvPr id="868" name="円/楕円 867"/>
        <xdr:cNvSpPr/>
      </xdr:nvSpPr>
      <xdr:spPr>
        <a:xfrm>
          <a:off x="19494500" y="129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10183</xdr:rowOff>
    </xdr:from>
    <xdr:ext cx="534377" cy="259045"/>
    <xdr:sp macro="" textlink="">
      <xdr:nvSpPr>
        <xdr:cNvPr id="869" name="テキスト ボックス 868"/>
        <xdr:cNvSpPr txBox="1"/>
      </xdr:nvSpPr>
      <xdr:spPr>
        <a:xfrm>
          <a:off x="19278111" y="1269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61602</xdr:rowOff>
    </xdr:from>
    <xdr:to>
      <xdr:col>27</xdr:col>
      <xdr:colOff>161925</xdr:colOff>
      <xdr:row>75</xdr:row>
      <xdr:rowOff>163202</xdr:rowOff>
    </xdr:to>
    <xdr:sp macro="" textlink="">
      <xdr:nvSpPr>
        <xdr:cNvPr id="870" name="円/楕円 869"/>
        <xdr:cNvSpPr/>
      </xdr:nvSpPr>
      <xdr:spPr>
        <a:xfrm>
          <a:off x="18605500" y="1292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8279</xdr:rowOff>
    </xdr:from>
    <xdr:ext cx="534377" cy="259045"/>
    <xdr:sp macro="" textlink="">
      <xdr:nvSpPr>
        <xdr:cNvPr id="871" name="テキスト ボックス 870"/>
        <xdr:cNvSpPr txBox="1"/>
      </xdr:nvSpPr>
      <xdr:spPr>
        <a:xfrm>
          <a:off x="18389111" y="1269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400">
              <a:effectLst/>
            </a:rPr>
            <a:t>歳出決算総額は、住民一人当たり４０６，１８６円となった。</a:t>
          </a:r>
          <a:endParaRPr lang="en-US" altLang="ja-JP" sz="1400">
            <a:effectLst/>
          </a:endParaRPr>
        </a:p>
        <a:p>
          <a:pPr eaLnBrk="1" fontAlgn="auto" latinLnBrk="0" hangingPunct="1"/>
          <a:r>
            <a:rPr lang="ja-JP" altLang="en-US" sz="1400">
              <a:effectLst/>
            </a:rPr>
            <a:t>主な構成項目である人件費は、住民一人当たり５７，２１０円に減少した。定員適正化計画に基づく退職者補充の抑制、計画的な新規採用などによるものである。</a:t>
          </a:r>
          <a:endParaRPr lang="en-US" altLang="ja-JP" sz="1400">
            <a:effectLst/>
          </a:endParaRPr>
        </a:p>
        <a:p>
          <a:pPr eaLnBrk="1" fontAlgn="auto" latinLnBrk="0" hangingPunct="1"/>
          <a:r>
            <a:rPr lang="ja-JP" altLang="en-US" sz="1400">
              <a:effectLst/>
            </a:rPr>
            <a:t>災害復旧事業費が大幅に減になり、普通建設事業費は、住民一人当たり４４，２６０円となった。</a:t>
          </a:r>
          <a:endParaRPr lang="en-US" altLang="ja-JP" sz="1400">
            <a:effectLst/>
          </a:endParaRPr>
        </a:p>
        <a:p>
          <a:pPr eaLnBrk="1" fontAlgn="auto" latinLnBrk="0" hangingPunct="1"/>
          <a:r>
            <a:rPr lang="ja-JP" altLang="en-US" sz="1400">
              <a:effectLst/>
            </a:rPr>
            <a:t>繰出金は、住民一人当たり５３，５８９円となった。下水道特別会計をはじめ、その他特別会計については、一般会計からの繰入金で財政運営されており、繰出金は上昇の一途をたどっているため、類似団体を大きく上回る結果となっている。</a:t>
          </a:r>
          <a:endParaRPr lang="en-US" altLang="ja-JP" sz="1400">
            <a:effectLst/>
          </a:endParaRPr>
        </a:p>
        <a:p>
          <a:pPr eaLnBrk="1" fontAlgn="auto" latinLnBrk="0" hangingPunct="1"/>
          <a:r>
            <a:rPr lang="ja-JP" altLang="en-US" sz="1400">
              <a:effectLst/>
            </a:rPr>
            <a:t>扶助費は、住民一人当たり６９，４１６円となっており、少子高齢化の影響から社会保障経費の増加は避けられず上昇傾向にあり、今後も生活保護費や自立支援事業費などは増加が見込まれることから、資格等の適正化を図るなど、扶助費の抑制に努めていく必要がある。</a:t>
          </a:r>
          <a:endParaRPr lang="en-US" altLang="ja-JP" sz="1400">
            <a:effectLst/>
          </a:endParaRPr>
        </a:p>
        <a:p>
          <a:pPr eaLnBrk="1" fontAlgn="auto" latinLnBrk="0" hangingPunct="1"/>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90,156
88,422
472.33
38,726,062
36,620,178
1,914,364
23,723,597
32,190,097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52669</xdr:rowOff>
    </xdr:from>
    <xdr:to>
      <xdr:col>6</xdr:col>
      <xdr:colOff>511175</xdr:colOff>
      <xdr:row>38</xdr:row>
      <xdr:rowOff>104267</xdr:rowOff>
    </xdr:to>
    <xdr:cxnSp macro="">
      <xdr:nvCxnSpPr>
        <xdr:cNvPr id="63" name="直線コネクタ 62"/>
        <xdr:cNvCxnSpPr/>
      </xdr:nvCxnSpPr>
      <xdr:spPr>
        <a:xfrm>
          <a:off x="3797300" y="6567769"/>
          <a:ext cx="8382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52669</xdr:rowOff>
    </xdr:from>
    <xdr:to>
      <xdr:col>5</xdr:col>
      <xdr:colOff>358775</xdr:colOff>
      <xdr:row>38</xdr:row>
      <xdr:rowOff>67038</xdr:rowOff>
    </xdr:to>
    <xdr:cxnSp macro="">
      <xdr:nvCxnSpPr>
        <xdr:cNvPr id="66" name="直線コネクタ 65"/>
        <xdr:cNvCxnSpPr/>
      </xdr:nvCxnSpPr>
      <xdr:spPr>
        <a:xfrm flipV="1">
          <a:off x="2908300" y="6567769"/>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67038</xdr:rowOff>
    </xdr:from>
    <xdr:to>
      <xdr:col>4</xdr:col>
      <xdr:colOff>155575</xdr:colOff>
      <xdr:row>38</xdr:row>
      <xdr:rowOff>86795</xdr:rowOff>
    </xdr:to>
    <xdr:cxnSp macro="">
      <xdr:nvCxnSpPr>
        <xdr:cNvPr id="69" name="直線コネクタ 68"/>
        <xdr:cNvCxnSpPr/>
      </xdr:nvCxnSpPr>
      <xdr:spPr>
        <a:xfrm flipV="1">
          <a:off x="2019300" y="6582138"/>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148826</xdr:rowOff>
    </xdr:from>
    <xdr:to>
      <xdr:col>4</xdr:col>
      <xdr:colOff>206375</xdr:colOff>
      <xdr:row>38</xdr:row>
      <xdr:rowOff>78976</xdr:rowOff>
    </xdr:to>
    <xdr:sp macro="" textlink="">
      <xdr:nvSpPr>
        <xdr:cNvPr id="70" name="フローチャート : 判断 69"/>
        <xdr:cNvSpPr/>
      </xdr:nvSpPr>
      <xdr:spPr>
        <a:xfrm>
          <a:off x="2857500" y="649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95503</xdr:rowOff>
    </xdr:from>
    <xdr:ext cx="469744" cy="259045"/>
    <xdr:sp macro="" textlink="">
      <xdr:nvSpPr>
        <xdr:cNvPr id="71" name="テキスト ボックス 70"/>
        <xdr:cNvSpPr txBox="1"/>
      </xdr:nvSpPr>
      <xdr:spPr>
        <a:xfrm>
          <a:off x="2673427" y="626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67038</xdr:rowOff>
    </xdr:from>
    <xdr:to>
      <xdr:col>2</xdr:col>
      <xdr:colOff>638175</xdr:colOff>
      <xdr:row>38</xdr:row>
      <xdr:rowOff>86795</xdr:rowOff>
    </xdr:to>
    <xdr:cxnSp macro="">
      <xdr:nvCxnSpPr>
        <xdr:cNvPr id="72" name="直線コネクタ 71"/>
        <xdr:cNvCxnSpPr/>
      </xdr:nvCxnSpPr>
      <xdr:spPr>
        <a:xfrm>
          <a:off x="1130300" y="6582138"/>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153398</xdr:rowOff>
    </xdr:from>
    <xdr:to>
      <xdr:col>3</xdr:col>
      <xdr:colOff>3175</xdr:colOff>
      <xdr:row>38</xdr:row>
      <xdr:rowOff>83548</xdr:rowOff>
    </xdr:to>
    <xdr:sp macro="" textlink="">
      <xdr:nvSpPr>
        <xdr:cNvPr id="73" name="フローチャート : 判断 72"/>
        <xdr:cNvSpPr/>
      </xdr:nvSpPr>
      <xdr:spPr>
        <a:xfrm>
          <a:off x="1968500" y="649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100075</xdr:rowOff>
    </xdr:from>
    <xdr:ext cx="469744" cy="259045"/>
    <xdr:sp macro="" textlink="">
      <xdr:nvSpPr>
        <xdr:cNvPr id="74" name="テキスト ボックス 73"/>
        <xdr:cNvSpPr txBox="1"/>
      </xdr:nvSpPr>
      <xdr:spPr>
        <a:xfrm>
          <a:off x="1784427" y="627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130375</xdr:rowOff>
    </xdr:from>
    <xdr:to>
      <xdr:col>1</xdr:col>
      <xdr:colOff>485775</xdr:colOff>
      <xdr:row>38</xdr:row>
      <xdr:rowOff>60525</xdr:rowOff>
    </xdr:to>
    <xdr:sp macro="" textlink="">
      <xdr:nvSpPr>
        <xdr:cNvPr id="75" name="フローチャート : 判断 74"/>
        <xdr:cNvSpPr/>
      </xdr:nvSpPr>
      <xdr:spPr>
        <a:xfrm>
          <a:off x="1079500" y="647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77052</xdr:rowOff>
    </xdr:from>
    <xdr:ext cx="469744" cy="259045"/>
    <xdr:sp macro="" textlink="">
      <xdr:nvSpPr>
        <xdr:cNvPr id="76" name="テキスト ボックス 75"/>
        <xdr:cNvSpPr txBox="1"/>
      </xdr:nvSpPr>
      <xdr:spPr>
        <a:xfrm>
          <a:off x="895427" y="624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53467</xdr:rowOff>
    </xdr:from>
    <xdr:to>
      <xdr:col>6</xdr:col>
      <xdr:colOff>561975</xdr:colOff>
      <xdr:row>38</xdr:row>
      <xdr:rowOff>155067</xdr:rowOff>
    </xdr:to>
    <xdr:sp macro="" textlink="">
      <xdr:nvSpPr>
        <xdr:cNvPr id="82" name="円/楕円 81"/>
        <xdr:cNvSpPr/>
      </xdr:nvSpPr>
      <xdr:spPr>
        <a:xfrm>
          <a:off x="4584700" y="65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31894</xdr:rowOff>
    </xdr:from>
    <xdr:ext cx="469744" cy="259045"/>
    <xdr:sp macro="" textlink="">
      <xdr:nvSpPr>
        <xdr:cNvPr id="83" name="議会費該当値テキスト"/>
        <xdr:cNvSpPr txBox="1"/>
      </xdr:nvSpPr>
      <xdr:spPr>
        <a:xfrm>
          <a:off x="4686300" y="65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1869</xdr:rowOff>
    </xdr:from>
    <xdr:to>
      <xdr:col>5</xdr:col>
      <xdr:colOff>409575</xdr:colOff>
      <xdr:row>38</xdr:row>
      <xdr:rowOff>103469</xdr:rowOff>
    </xdr:to>
    <xdr:sp macro="" textlink="">
      <xdr:nvSpPr>
        <xdr:cNvPr id="84" name="円/楕円 83"/>
        <xdr:cNvSpPr/>
      </xdr:nvSpPr>
      <xdr:spPr>
        <a:xfrm>
          <a:off x="3746500" y="651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94596</xdr:rowOff>
    </xdr:from>
    <xdr:ext cx="469744" cy="259045"/>
    <xdr:sp macro="" textlink="">
      <xdr:nvSpPr>
        <xdr:cNvPr id="85" name="テキスト ボックス 84"/>
        <xdr:cNvSpPr txBox="1"/>
      </xdr:nvSpPr>
      <xdr:spPr>
        <a:xfrm>
          <a:off x="3562427" y="660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16238</xdr:rowOff>
    </xdr:from>
    <xdr:to>
      <xdr:col>4</xdr:col>
      <xdr:colOff>206375</xdr:colOff>
      <xdr:row>38</xdr:row>
      <xdr:rowOff>117838</xdr:rowOff>
    </xdr:to>
    <xdr:sp macro="" textlink="">
      <xdr:nvSpPr>
        <xdr:cNvPr id="86" name="円/楕円 85"/>
        <xdr:cNvSpPr/>
      </xdr:nvSpPr>
      <xdr:spPr>
        <a:xfrm>
          <a:off x="2857500" y="65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108965</xdr:rowOff>
    </xdr:from>
    <xdr:ext cx="469744" cy="259045"/>
    <xdr:sp macro="" textlink="">
      <xdr:nvSpPr>
        <xdr:cNvPr id="87" name="テキスト ボックス 86"/>
        <xdr:cNvSpPr txBox="1"/>
      </xdr:nvSpPr>
      <xdr:spPr>
        <a:xfrm>
          <a:off x="2673427" y="662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35995</xdr:rowOff>
    </xdr:from>
    <xdr:to>
      <xdr:col>3</xdr:col>
      <xdr:colOff>3175</xdr:colOff>
      <xdr:row>38</xdr:row>
      <xdr:rowOff>137595</xdr:rowOff>
    </xdr:to>
    <xdr:sp macro="" textlink="">
      <xdr:nvSpPr>
        <xdr:cNvPr id="88" name="円/楕円 87"/>
        <xdr:cNvSpPr/>
      </xdr:nvSpPr>
      <xdr:spPr>
        <a:xfrm>
          <a:off x="1968500" y="65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128722</xdr:rowOff>
    </xdr:from>
    <xdr:ext cx="469744" cy="259045"/>
    <xdr:sp macro="" textlink="">
      <xdr:nvSpPr>
        <xdr:cNvPr id="89" name="テキスト ボックス 88"/>
        <xdr:cNvSpPr txBox="1"/>
      </xdr:nvSpPr>
      <xdr:spPr>
        <a:xfrm>
          <a:off x="1784427" y="664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16238</xdr:rowOff>
    </xdr:from>
    <xdr:to>
      <xdr:col>1</xdr:col>
      <xdr:colOff>485775</xdr:colOff>
      <xdr:row>38</xdr:row>
      <xdr:rowOff>117838</xdr:rowOff>
    </xdr:to>
    <xdr:sp macro="" textlink="">
      <xdr:nvSpPr>
        <xdr:cNvPr id="90" name="円/楕円 89"/>
        <xdr:cNvSpPr/>
      </xdr:nvSpPr>
      <xdr:spPr>
        <a:xfrm>
          <a:off x="1079500" y="65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108965</xdr:rowOff>
    </xdr:from>
    <xdr:ext cx="469744" cy="259045"/>
    <xdr:sp macro="" textlink="">
      <xdr:nvSpPr>
        <xdr:cNvPr id="91" name="テキスト ボックス 90"/>
        <xdr:cNvSpPr txBox="1"/>
      </xdr:nvSpPr>
      <xdr:spPr>
        <a:xfrm>
          <a:off x="895427" y="662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55637</xdr:rowOff>
    </xdr:from>
    <xdr:to>
      <xdr:col>6</xdr:col>
      <xdr:colOff>511175</xdr:colOff>
      <xdr:row>58</xdr:row>
      <xdr:rowOff>70069</xdr:rowOff>
    </xdr:to>
    <xdr:cxnSp macro="">
      <xdr:nvCxnSpPr>
        <xdr:cNvPr id="122" name="直線コネクタ 121"/>
        <xdr:cNvCxnSpPr/>
      </xdr:nvCxnSpPr>
      <xdr:spPr>
        <a:xfrm>
          <a:off x="3797300" y="9999737"/>
          <a:ext cx="838200" cy="1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54201</xdr:rowOff>
    </xdr:from>
    <xdr:to>
      <xdr:col>5</xdr:col>
      <xdr:colOff>358775</xdr:colOff>
      <xdr:row>58</xdr:row>
      <xdr:rowOff>55637</xdr:rowOff>
    </xdr:to>
    <xdr:cxnSp macro="">
      <xdr:nvCxnSpPr>
        <xdr:cNvPr id="125" name="直線コネクタ 124"/>
        <xdr:cNvCxnSpPr/>
      </xdr:nvCxnSpPr>
      <xdr:spPr>
        <a:xfrm>
          <a:off x="2908300" y="9998301"/>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54201</xdr:rowOff>
    </xdr:from>
    <xdr:to>
      <xdr:col>4</xdr:col>
      <xdr:colOff>155575</xdr:colOff>
      <xdr:row>58</xdr:row>
      <xdr:rowOff>55477</xdr:rowOff>
    </xdr:to>
    <xdr:cxnSp macro="">
      <xdr:nvCxnSpPr>
        <xdr:cNvPr id="128" name="直線コネクタ 127"/>
        <xdr:cNvCxnSpPr/>
      </xdr:nvCxnSpPr>
      <xdr:spPr>
        <a:xfrm flipV="1">
          <a:off x="2019300" y="9998301"/>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59420</xdr:rowOff>
    </xdr:from>
    <xdr:to>
      <xdr:col>4</xdr:col>
      <xdr:colOff>206375</xdr:colOff>
      <xdr:row>58</xdr:row>
      <xdr:rowOff>161020</xdr:rowOff>
    </xdr:to>
    <xdr:sp macro="" textlink="">
      <xdr:nvSpPr>
        <xdr:cNvPr id="129" name="フローチャート : 判断 128"/>
        <xdr:cNvSpPr/>
      </xdr:nvSpPr>
      <xdr:spPr>
        <a:xfrm>
          <a:off x="2857500" y="1000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152147</xdr:rowOff>
    </xdr:from>
    <xdr:ext cx="534377" cy="259045"/>
    <xdr:sp macro="" textlink="">
      <xdr:nvSpPr>
        <xdr:cNvPr id="130" name="テキスト ボックス 129"/>
        <xdr:cNvSpPr txBox="1"/>
      </xdr:nvSpPr>
      <xdr:spPr>
        <a:xfrm>
          <a:off x="2641111" y="1009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55477</xdr:rowOff>
    </xdr:from>
    <xdr:to>
      <xdr:col>2</xdr:col>
      <xdr:colOff>638175</xdr:colOff>
      <xdr:row>58</xdr:row>
      <xdr:rowOff>74686</xdr:rowOff>
    </xdr:to>
    <xdr:cxnSp macro="">
      <xdr:nvCxnSpPr>
        <xdr:cNvPr id="131" name="直線コネクタ 130"/>
        <xdr:cNvCxnSpPr/>
      </xdr:nvCxnSpPr>
      <xdr:spPr>
        <a:xfrm flipV="1">
          <a:off x="1130300" y="9999577"/>
          <a:ext cx="889000" cy="1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25013</xdr:rowOff>
    </xdr:from>
    <xdr:to>
      <xdr:col>3</xdr:col>
      <xdr:colOff>3175</xdr:colOff>
      <xdr:row>58</xdr:row>
      <xdr:rowOff>126613</xdr:rowOff>
    </xdr:to>
    <xdr:sp macro="" textlink="">
      <xdr:nvSpPr>
        <xdr:cNvPr id="132" name="フローチャート : 判断 131"/>
        <xdr:cNvSpPr/>
      </xdr:nvSpPr>
      <xdr:spPr>
        <a:xfrm>
          <a:off x="1968500" y="996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117740</xdr:rowOff>
    </xdr:from>
    <xdr:ext cx="534377" cy="259045"/>
    <xdr:sp macro="" textlink="">
      <xdr:nvSpPr>
        <xdr:cNvPr id="133" name="テキスト ボックス 132"/>
        <xdr:cNvSpPr txBox="1"/>
      </xdr:nvSpPr>
      <xdr:spPr>
        <a:xfrm>
          <a:off x="1752111" y="100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53323</xdr:rowOff>
    </xdr:from>
    <xdr:to>
      <xdr:col>1</xdr:col>
      <xdr:colOff>485775</xdr:colOff>
      <xdr:row>58</xdr:row>
      <xdr:rowOff>154923</xdr:rowOff>
    </xdr:to>
    <xdr:sp macro="" textlink="">
      <xdr:nvSpPr>
        <xdr:cNvPr id="134" name="フローチャート : 判断 133"/>
        <xdr:cNvSpPr/>
      </xdr:nvSpPr>
      <xdr:spPr>
        <a:xfrm>
          <a:off x="1079500" y="99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146050</xdr:rowOff>
    </xdr:from>
    <xdr:ext cx="534377" cy="259045"/>
    <xdr:sp macro="" textlink="">
      <xdr:nvSpPr>
        <xdr:cNvPr id="135" name="テキスト ボックス 134"/>
        <xdr:cNvSpPr txBox="1"/>
      </xdr:nvSpPr>
      <xdr:spPr>
        <a:xfrm>
          <a:off x="863111" y="1009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19269</xdr:rowOff>
    </xdr:from>
    <xdr:to>
      <xdr:col>6</xdr:col>
      <xdr:colOff>561975</xdr:colOff>
      <xdr:row>58</xdr:row>
      <xdr:rowOff>120869</xdr:rowOff>
    </xdr:to>
    <xdr:sp macro="" textlink="">
      <xdr:nvSpPr>
        <xdr:cNvPr id="141" name="円/楕円 140"/>
        <xdr:cNvSpPr/>
      </xdr:nvSpPr>
      <xdr:spPr>
        <a:xfrm>
          <a:off x="4584700" y="996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150096</xdr:rowOff>
    </xdr:from>
    <xdr:ext cx="534377" cy="259045"/>
    <xdr:sp macro="" textlink="">
      <xdr:nvSpPr>
        <xdr:cNvPr id="142" name="総務費該当値テキスト"/>
        <xdr:cNvSpPr txBox="1"/>
      </xdr:nvSpPr>
      <xdr:spPr>
        <a:xfrm>
          <a:off x="4686300" y="975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61,322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4837</xdr:rowOff>
    </xdr:from>
    <xdr:to>
      <xdr:col>5</xdr:col>
      <xdr:colOff>409575</xdr:colOff>
      <xdr:row>58</xdr:row>
      <xdr:rowOff>106437</xdr:rowOff>
    </xdr:to>
    <xdr:sp macro="" textlink="">
      <xdr:nvSpPr>
        <xdr:cNvPr id="143" name="円/楕円 142"/>
        <xdr:cNvSpPr/>
      </xdr:nvSpPr>
      <xdr:spPr>
        <a:xfrm>
          <a:off x="3746500" y="994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122964</xdr:rowOff>
    </xdr:from>
    <xdr:ext cx="534377" cy="259045"/>
    <xdr:sp macro="" textlink="">
      <xdr:nvSpPr>
        <xdr:cNvPr id="144" name="テキスト ボックス 143"/>
        <xdr:cNvSpPr txBox="1"/>
      </xdr:nvSpPr>
      <xdr:spPr>
        <a:xfrm>
          <a:off x="3530111" y="972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65,741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3401</xdr:rowOff>
    </xdr:from>
    <xdr:to>
      <xdr:col>4</xdr:col>
      <xdr:colOff>206375</xdr:colOff>
      <xdr:row>58</xdr:row>
      <xdr:rowOff>105001</xdr:rowOff>
    </xdr:to>
    <xdr:sp macro="" textlink="">
      <xdr:nvSpPr>
        <xdr:cNvPr id="145" name="円/楕円 144"/>
        <xdr:cNvSpPr/>
      </xdr:nvSpPr>
      <xdr:spPr>
        <a:xfrm>
          <a:off x="2857500" y="994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121528</xdr:rowOff>
    </xdr:from>
    <xdr:ext cx="534377" cy="259045"/>
    <xdr:sp macro="" textlink="">
      <xdr:nvSpPr>
        <xdr:cNvPr id="146" name="テキスト ボックス 145"/>
        <xdr:cNvSpPr txBox="1"/>
      </xdr:nvSpPr>
      <xdr:spPr>
        <a:xfrm>
          <a:off x="2641111" y="972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66,181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4677</xdr:rowOff>
    </xdr:from>
    <xdr:to>
      <xdr:col>3</xdr:col>
      <xdr:colOff>3175</xdr:colOff>
      <xdr:row>58</xdr:row>
      <xdr:rowOff>106277</xdr:rowOff>
    </xdr:to>
    <xdr:sp macro="" textlink="">
      <xdr:nvSpPr>
        <xdr:cNvPr id="147" name="円/楕円 146"/>
        <xdr:cNvSpPr/>
      </xdr:nvSpPr>
      <xdr:spPr>
        <a:xfrm>
          <a:off x="1968500" y="99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122804</xdr:rowOff>
    </xdr:from>
    <xdr:ext cx="534377" cy="259045"/>
    <xdr:sp macro="" textlink="">
      <xdr:nvSpPr>
        <xdr:cNvPr id="148" name="テキスト ボックス 147"/>
        <xdr:cNvSpPr txBox="1"/>
      </xdr:nvSpPr>
      <xdr:spPr>
        <a:xfrm>
          <a:off x="1752111" y="972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65,790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23886</xdr:rowOff>
    </xdr:from>
    <xdr:to>
      <xdr:col>1</xdr:col>
      <xdr:colOff>485775</xdr:colOff>
      <xdr:row>58</xdr:row>
      <xdr:rowOff>125486</xdr:rowOff>
    </xdr:to>
    <xdr:sp macro="" textlink="">
      <xdr:nvSpPr>
        <xdr:cNvPr id="149" name="円/楕円 148"/>
        <xdr:cNvSpPr/>
      </xdr:nvSpPr>
      <xdr:spPr>
        <a:xfrm>
          <a:off x="1079500" y="996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142013</xdr:rowOff>
    </xdr:from>
    <xdr:ext cx="534377" cy="259045"/>
    <xdr:sp macro="" textlink="">
      <xdr:nvSpPr>
        <xdr:cNvPr id="150" name="テキスト ボックス 149"/>
        <xdr:cNvSpPr txBox="1"/>
      </xdr:nvSpPr>
      <xdr:spPr>
        <a:xfrm>
          <a:off x="863111" y="974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62680</xdr:rowOff>
    </xdr:from>
    <xdr:to>
      <xdr:col>6</xdr:col>
      <xdr:colOff>511175</xdr:colOff>
      <xdr:row>78</xdr:row>
      <xdr:rowOff>68456</xdr:rowOff>
    </xdr:to>
    <xdr:cxnSp macro="">
      <xdr:nvCxnSpPr>
        <xdr:cNvPr id="181" name="直線コネクタ 180"/>
        <xdr:cNvCxnSpPr/>
      </xdr:nvCxnSpPr>
      <xdr:spPr>
        <a:xfrm flipV="1">
          <a:off x="3797300" y="13435780"/>
          <a:ext cx="838200" cy="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68456</xdr:rowOff>
    </xdr:from>
    <xdr:to>
      <xdr:col>5</xdr:col>
      <xdr:colOff>358775</xdr:colOff>
      <xdr:row>78</xdr:row>
      <xdr:rowOff>75533</xdr:rowOff>
    </xdr:to>
    <xdr:cxnSp macro="">
      <xdr:nvCxnSpPr>
        <xdr:cNvPr id="184" name="直線コネクタ 183"/>
        <xdr:cNvCxnSpPr/>
      </xdr:nvCxnSpPr>
      <xdr:spPr>
        <a:xfrm flipV="1">
          <a:off x="2908300" y="13441556"/>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75533</xdr:rowOff>
    </xdr:from>
    <xdr:to>
      <xdr:col>4</xdr:col>
      <xdr:colOff>155575</xdr:colOff>
      <xdr:row>78</xdr:row>
      <xdr:rowOff>85607</xdr:rowOff>
    </xdr:to>
    <xdr:cxnSp macro="">
      <xdr:nvCxnSpPr>
        <xdr:cNvPr id="187" name="直線コネクタ 186"/>
        <xdr:cNvCxnSpPr/>
      </xdr:nvCxnSpPr>
      <xdr:spPr>
        <a:xfrm flipV="1">
          <a:off x="2019300" y="13448633"/>
          <a:ext cx="889000" cy="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13407</xdr:rowOff>
    </xdr:from>
    <xdr:to>
      <xdr:col>4</xdr:col>
      <xdr:colOff>206375</xdr:colOff>
      <xdr:row>78</xdr:row>
      <xdr:rowOff>115007</xdr:rowOff>
    </xdr:to>
    <xdr:sp macro="" textlink="">
      <xdr:nvSpPr>
        <xdr:cNvPr id="188" name="フローチャート : 判断 187"/>
        <xdr:cNvSpPr/>
      </xdr:nvSpPr>
      <xdr:spPr>
        <a:xfrm>
          <a:off x="2857500" y="1338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131534</xdr:rowOff>
    </xdr:from>
    <xdr:ext cx="599010" cy="259045"/>
    <xdr:sp macro="" textlink="">
      <xdr:nvSpPr>
        <xdr:cNvPr id="189" name="テキスト ボックス 188"/>
        <xdr:cNvSpPr txBox="1"/>
      </xdr:nvSpPr>
      <xdr:spPr>
        <a:xfrm>
          <a:off x="2608794" y="1316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85607</xdr:rowOff>
    </xdr:from>
    <xdr:to>
      <xdr:col>2</xdr:col>
      <xdr:colOff>638175</xdr:colOff>
      <xdr:row>78</xdr:row>
      <xdr:rowOff>86449</xdr:rowOff>
    </xdr:to>
    <xdr:cxnSp macro="">
      <xdr:nvCxnSpPr>
        <xdr:cNvPr id="190" name="直線コネクタ 189"/>
        <xdr:cNvCxnSpPr/>
      </xdr:nvCxnSpPr>
      <xdr:spPr>
        <a:xfrm flipV="1">
          <a:off x="1130300" y="13458707"/>
          <a:ext cx="8890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25577</xdr:rowOff>
    </xdr:from>
    <xdr:to>
      <xdr:col>3</xdr:col>
      <xdr:colOff>3175</xdr:colOff>
      <xdr:row>78</xdr:row>
      <xdr:rowOff>127177</xdr:rowOff>
    </xdr:to>
    <xdr:sp macro="" textlink="">
      <xdr:nvSpPr>
        <xdr:cNvPr id="191" name="フローチャート : 判断 190"/>
        <xdr:cNvSpPr/>
      </xdr:nvSpPr>
      <xdr:spPr>
        <a:xfrm>
          <a:off x="1968500" y="1339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143704</xdr:rowOff>
    </xdr:from>
    <xdr:ext cx="599010" cy="259045"/>
    <xdr:sp macro="" textlink="">
      <xdr:nvSpPr>
        <xdr:cNvPr id="192" name="テキスト ボックス 191"/>
        <xdr:cNvSpPr txBox="1"/>
      </xdr:nvSpPr>
      <xdr:spPr>
        <a:xfrm>
          <a:off x="1719794" y="1317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29108</xdr:rowOff>
    </xdr:from>
    <xdr:to>
      <xdr:col>1</xdr:col>
      <xdr:colOff>485775</xdr:colOff>
      <xdr:row>78</xdr:row>
      <xdr:rowOff>130708</xdr:rowOff>
    </xdr:to>
    <xdr:sp macro="" textlink="">
      <xdr:nvSpPr>
        <xdr:cNvPr id="193" name="フローチャート : 判断 192"/>
        <xdr:cNvSpPr/>
      </xdr:nvSpPr>
      <xdr:spPr>
        <a:xfrm>
          <a:off x="1079500" y="1340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147235</xdr:rowOff>
    </xdr:from>
    <xdr:ext cx="599010" cy="259045"/>
    <xdr:sp macro="" textlink="">
      <xdr:nvSpPr>
        <xdr:cNvPr id="194" name="テキスト ボックス 193"/>
        <xdr:cNvSpPr txBox="1"/>
      </xdr:nvSpPr>
      <xdr:spPr>
        <a:xfrm>
          <a:off x="830794" y="1317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11880</xdr:rowOff>
    </xdr:from>
    <xdr:to>
      <xdr:col>6</xdr:col>
      <xdr:colOff>561975</xdr:colOff>
      <xdr:row>78</xdr:row>
      <xdr:rowOff>113480</xdr:rowOff>
    </xdr:to>
    <xdr:sp macro="" textlink="">
      <xdr:nvSpPr>
        <xdr:cNvPr id="200" name="円/楕円 199"/>
        <xdr:cNvSpPr/>
      </xdr:nvSpPr>
      <xdr:spPr>
        <a:xfrm>
          <a:off x="4584700" y="1338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127,169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17656</xdr:rowOff>
    </xdr:from>
    <xdr:to>
      <xdr:col>5</xdr:col>
      <xdr:colOff>409575</xdr:colOff>
      <xdr:row>78</xdr:row>
      <xdr:rowOff>119256</xdr:rowOff>
    </xdr:to>
    <xdr:sp macro="" textlink="">
      <xdr:nvSpPr>
        <xdr:cNvPr id="202" name="円/楕円 201"/>
        <xdr:cNvSpPr/>
      </xdr:nvSpPr>
      <xdr:spPr>
        <a:xfrm>
          <a:off x="3746500" y="1339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110383</xdr:rowOff>
    </xdr:from>
    <xdr:ext cx="599010" cy="259045"/>
    <xdr:sp macro="" textlink="">
      <xdr:nvSpPr>
        <xdr:cNvPr id="203" name="テキスト ボックス 202"/>
        <xdr:cNvSpPr txBox="1"/>
      </xdr:nvSpPr>
      <xdr:spPr>
        <a:xfrm>
          <a:off x="3497794" y="1348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123,631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24733</xdr:rowOff>
    </xdr:from>
    <xdr:to>
      <xdr:col>4</xdr:col>
      <xdr:colOff>206375</xdr:colOff>
      <xdr:row>78</xdr:row>
      <xdr:rowOff>126333</xdr:rowOff>
    </xdr:to>
    <xdr:sp macro="" textlink="">
      <xdr:nvSpPr>
        <xdr:cNvPr id="204" name="円/楕円 203"/>
        <xdr:cNvSpPr/>
      </xdr:nvSpPr>
      <xdr:spPr>
        <a:xfrm>
          <a:off x="2857500" y="133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117460</xdr:rowOff>
    </xdr:from>
    <xdr:ext cx="599010" cy="259045"/>
    <xdr:sp macro="" textlink="">
      <xdr:nvSpPr>
        <xdr:cNvPr id="205" name="テキスト ボックス 204"/>
        <xdr:cNvSpPr txBox="1"/>
      </xdr:nvSpPr>
      <xdr:spPr>
        <a:xfrm>
          <a:off x="2608794" y="1349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119,297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34807</xdr:rowOff>
    </xdr:from>
    <xdr:to>
      <xdr:col>3</xdr:col>
      <xdr:colOff>3175</xdr:colOff>
      <xdr:row>78</xdr:row>
      <xdr:rowOff>136407</xdr:rowOff>
    </xdr:to>
    <xdr:sp macro="" textlink="">
      <xdr:nvSpPr>
        <xdr:cNvPr id="206" name="円/楕円 205"/>
        <xdr:cNvSpPr/>
      </xdr:nvSpPr>
      <xdr:spPr>
        <a:xfrm>
          <a:off x="1968500" y="134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127534</xdr:rowOff>
    </xdr:from>
    <xdr:ext cx="599010" cy="259045"/>
    <xdr:sp macro="" textlink="">
      <xdr:nvSpPr>
        <xdr:cNvPr id="207" name="テキスト ボックス 206"/>
        <xdr:cNvSpPr txBox="1"/>
      </xdr:nvSpPr>
      <xdr:spPr>
        <a:xfrm>
          <a:off x="1719794" y="1350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113,128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35649</xdr:rowOff>
    </xdr:from>
    <xdr:to>
      <xdr:col>1</xdr:col>
      <xdr:colOff>485775</xdr:colOff>
      <xdr:row>78</xdr:row>
      <xdr:rowOff>137249</xdr:rowOff>
    </xdr:to>
    <xdr:sp macro="" textlink="">
      <xdr:nvSpPr>
        <xdr:cNvPr id="208" name="円/楕円 207"/>
        <xdr:cNvSpPr/>
      </xdr:nvSpPr>
      <xdr:spPr>
        <a:xfrm>
          <a:off x="1079500" y="134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128376</xdr:rowOff>
    </xdr:from>
    <xdr:ext cx="599010" cy="259045"/>
    <xdr:sp macro="" textlink="">
      <xdr:nvSpPr>
        <xdr:cNvPr id="209" name="テキスト ボックス 208"/>
        <xdr:cNvSpPr txBox="1"/>
      </xdr:nvSpPr>
      <xdr:spPr>
        <a:xfrm>
          <a:off x="830794" y="1350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170314</xdr:rowOff>
    </xdr:from>
    <xdr:to>
      <xdr:col>6</xdr:col>
      <xdr:colOff>511175</xdr:colOff>
      <xdr:row>98</xdr:row>
      <xdr:rowOff>10961</xdr:rowOff>
    </xdr:to>
    <xdr:cxnSp macro="">
      <xdr:nvCxnSpPr>
        <xdr:cNvPr id="239" name="直線コネクタ 238"/>
        <xdr:cNvCxnSpPr/>
      </xdr:nvCxnSpPr>
      <xdr:spPr>
        <a:xfrm flipV="1">
          <a:off x="3797300" y="16800964"/>
          <a:ext cx="8382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135110</xdr:rowOff>
    </xdr:from>
    <xdr:to>
      <xdr:col>5</xdr:col>
      <xdr:colOff>358775</xdr:colOff>
      <xdr:row>98</xdr:row>
      <xdr:rowOff>10961</xdr:rowOff>
    </xdr:to>
    <xdr:cxnSp macro="">
      <xdr:nvCxnSpPr>
        <xdr:cNvPr id="242" name="直線コネクタ 241"/>
        <xdr:cNvCxnSpPr/>
      </xdr:nvCxnSpPr>
      <xdr:spPr>
        <a:xfrm>
          <a:off x="2908300" y="16765760"/>
          <a:ext cx="889000" cy="4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135110</xdr:rowOff>
    </xdr:from>
    <xdr:to>
      <xdr:col>4</xdr:col>
      <xdr:colOff>155575</xdr:colOff>
      <xdr:row>98</xdr:row>
      <xdr:rowOff>7989</xdr:rowOff>
    </xdr:to>
    <xdr:cxnSp macro="">
      <xdr:nvCxnSpPr>
        <xdr:cNvPr id="245" name="直線コネクタ 244"/>
        <xdr:cNvCxnSpPr/>
      </xdr:nvCxnSpPr>
      <xdr:spPr>
        <a:xfrm flipV="1">
          <a:off x="2019300" y="16765760"/>
          <a:ext cx="889000" cy="4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488</xdr:rowOff>
    </xdr:from>
    <xdr:to>
      <xdr:col>4</xdr:col>
      <xdr:colOff>206375</xdr:colOff>
      <xdr:row>97</xdr:row>
      <xdr:rowOff>102088</xdr:rowOff>
    </xdr:to>
    <xdr:sp macro="" textlink="">
      <xdr:nvSpPr>
        <xdr:cNvPr id="246" name="フローチャート : 判断 245"/>
        <xdr:cNvSpPr/>
      </xdr:nvSpPr>
      <xdr:spPr>
        <a:xfrm>
          <a:off x="2857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118615</xdr:rowOff>
    </xdr:from>
    <xdr:ext cx="534377" cy="259045"/>
    <xdr:sp macro="" textlink="">
      <xdr:nvSpPr>
        <xdr:cNvPr id="247" name="テキスト ボックス 246"/>
        <xdr:cNvSpPr txBox="1"/>
      </xdr:nvSpPr>
      <xdr:spPr>
        <a:xfrm>
          <a:off x="2641111" y="1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160198</xdr:rowOff>
    </xdr:from>
    <xdr:to>
      <xdr:col>2</xdr:col>
      <xdr:colOff>638175</xdr:colOff>
      <xdr:row>98</xdr:row>
      <xdr:rowOff>7989</xdr:rowOff>
    </xdr:to>
    <xdr:cxnSp macro="">
      <xdr:nvCxnSpPr>
        <xdr:cNvPr id="248" name="直線コネクタ 247"/>
        <xdr:cNvCxnSpPr/>
      </xdr:nvCxnSpPr>
      <xdr:spPr>
        <a:xfrm>
          <a:off x="1130300" y="16790848"/>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46380</xdr:rowOff>
    </xdr:from>
    <xdr:to>
      <xdr:col>3</xdr:col>
      <xdr:colOff>3175</xdr:colOff>
      <xdr:row>97</xdr:row>
      <xdr:rowOff>147980</xdr:rowOff>
    </xdr:to>
    <xdr:sp macro="" textlink="">
      <xdr:nvSpPr>
        <xdr:cNvPr id="249" name="フローチャート : 判断 248"/>
        <xdr:cNvSpPr/>
      </xdr:nvSpPr>
      <xdr:spPr>
        <a:xfrm>
          <a:off x="1968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164507</xdr:rowOff>
    </xdr:from>
    <xdr:ext cx="534377" cy="259045"/>
    <xdr:sp macro="" textlink="">
      <xdr:nvSpPr>
        <xdr:cNvPr id="250" name="テキスト ボックス 249"/>
        <xdr:cNvSpPr txBox="1"/>
      </xdr:nvSpPr>
      <xdr:spPr>
        <a:xfrm>
          <a:off x="1752111" y="164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75051</xdr:rowOff>
    </xdr:from>
    <xdr:to>
      <xdr:col>1</xdr:col>
      <xdr:colOff>485775</xdr:colOff>
      <xdr:row>98</xdr:row>
      <xdr:rowOff>5201</xdr:rowOff>
    </xdr:to>
    <xdr:sp macro="" textlink="">
      <xdr:nvSpPr>
        <xdr:cNvPr id="251" name="フローチャート : 判断 250"/>
        <xdr:cNvSpPr/>
      </xdr:nvSpPr>
      <xdr:spPr>
        <a:xfrm>
          <a:off x="1079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21728</xdr:rowOff>
    </xdr:from>
    <xdr:ext cx="534377" cy="259045"/>
    <xdr:sp macro="" textlink="">
      <xdr:nvSpPr>
        <xdr:cNvPr id="252" name="テキスト ボックス 251"/>
        <xdr:cNvSpPr txBox="1"/>
      </xdr:nvSpPr>
      <xdr:spPr>
        <a:xfrm>
          <a:off x="863111" y="164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119514</xdr:rowOff>
    </xdr:from>
    <xdr:to>
      <xdr:col>6</xdr:col>
      <xdr:colOff>561975</xdr:colOff>
      <xdr:row>98</xdr:row>
      <xdr:rowOff>49664</xdr:rowOff>
    </xdr:to>
    <xdr:sp macro="" textlink="">
      <xdr:nvSpPr>
        <xdr:cNvPr id="258" name="円/楕円 257"/>
        <xdr:cNvSpPr/>
      </xdr:nvSpPr>
      <xdr:spPr>
        <a:xfrm>
          <a:off x="4584700" y="167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97941</xdr:rowOff>
    </xdr:from>
    <xdr:ext cx="534377" cy="259045"/>
    <xdr:sp macro="" textlink="">
      <xdr:nvSpPr>
        <xdr:cNvPr id="259" name="衛生費該当値テキスト"/>
        <xdr:cNvSpPr txBox="1"/>
      </xdr:nvSpPr>
      <xdr:spPr>
        <a:xfrm>
          <a:off x="4686300" y="1672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31,393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131611</xdr:rowOff>
    </xdr:from>
    <xdr:to>
      <xdr:col>5</xdr:col>
      <xdr:colOff>409575</xdr:colOff>
      <xdr:row>98</xdr:row>
      <xdr:rowOff>61761</xdr:rowOff>
    </xdr:to>
    <xdr:sp macro="" textlink="">
      <xdr:nvSpPr>
        <xdr:cNvPr id="260" name="円/楕円 259"/>
        <xdr:cNvSpPr/>
      </xdr:nvSpPr>
      <xdr:spPr>
        <a:xfrm>
          <a:off x="3746500" y="1676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52888</xdr:rowOff>
    </xdr:from>
    <xdr:ext cx="534377" cy="259045"/>
    <xdr:sp macro="" textlink="">
      <xdr:nvSpPr>
        <xdr:cNvPr id="261" name="テキスト ボックス 260"/>
        <xdr:cNvSpPr txBox="1"/>
      </xdr:nvSpPr>
      <xdr:spPr>
        <a:xfrm>
          <a:off x="3530111" y="1685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84310</xdr:rowOff>
    </xdr:from>
    <xdr:to>
      <xdr:col>4</xdr:col>
      <xdr:colOff>206375</xdr:colOff>
      <xdr:row>98</xdr:row>
      <xdr:rowOff>14460</xdr:rowOff>
    </xdr:to>
    <xdr:sp macro="" textlink="">
      <xdr:nvSpPr>
        <xdr:cNvPr id="262" name="円/楕円 261"/>
        <xdr:cNvSpPr/>
      </xdr:nvSpPr>
      <xdr:spPr>
        <a:xfrm>
          <a:off x="2857500" y="167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5587</xdr:rowOff>
    </xdr:from>
    <xdr:ext cx="534377" cy="259045"/>
    <xdr:sp macro="" textlink="">
      <xdr:nvSpPr>
        <xdr:cNvPr id="263" name="テキスト ボックス 262"/>
        <xdr:cNvSpPr txBox="1"/>
      </xdr:nvSpPr>
      <xdr:spPr>
        <a:xfrm>
          <a:off x="2641111" y="1680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128639</xdr:rowOff>
    </xdr:from>
    <xdr:to>
      <xdr:col>3</xdr:col>
      <xdr:colOff>3175</xdr:colOff>
      <xdr:row>98</xdr:row>
      <xdr:rowOff>58789</xdr:rowOff>
    </xdr:to>
    <xdr:sp macro="" textlink="">
      <xdr:nvSpPr>
        <xdr:cNvPr id="264" name="円/楕円 263"/>
        <xdr:cNvSpPr/>
      </xdr:nvSpPr>
      <xdr:spPr>
        <a:xfrm>
          <a:off x="1968500" y="1675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49916</xdr:rowOff>
    </xdr:from>
    <xdr:ext cx="534377" cy="259045"/>
    <xdr:sp macro="" textlink="">
      <xdr:nvSpPr>
        <xdr:cNvPr id="265" name="テキスト ボックス 264"/>
        <xdr:cNvSpPr txBox="1"/>
      </xdr:nvSpPr>
      <xdr:spPr>
        <a:xfrm>
          <a:off x="1752111" y="1685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109398</xdr:rowOff>
    </xdr:from>
    <xdr:to>
      <xdr:col>1</xdr:col>
      <xdr:colOff>485775</xdr:colOff>
      <xdr:row>98</xdr:row>
      <xdr:rowOff>39548</xdr:rowOff>
    </xdr:to>
    <xdr:sp macro="" textlink="">
      <xdr:nvSpPr>
        <xdr:cNvPr id="266" name="円/楕円 265"/>
        <xdr:cNvSpPr/>
      </xdr:nvSpPr>
      <xdr:spPr>
        <a:xfrm>
          <a:off x="1079500" y="1674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30675</xdr:rowOff>
    </xdr:from>
    <xdr:ext cx="534377" cy="259045"/>
    <xdr:sp macro="" textlink="">
      <xdr:nvSpPr>
        <xdr:cNvPr id="267" name="テキスト ボックス 266"/>
        <xdr:cNvSpPr txBox="1"/>
      </xdr:nvSpPr>
      <xdr:spPr>
        <a:xfrm>
          <a:off x="863111" y="1683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52832</xdr:rowOff>
    </xdr:from>
    <xdr:to>
      <xdr:col>15</xdr:col>
      <xdr:colOff>180975</xdr:colOff>
      <xdr:row>38</xdr:row>
      <xdr:rowOff>59141</xdr:rowOff>
    </xdr:to>
    <xdr:cxnSp macro="">
      <xdr:nvCxnSpPr>
        <xdr:cNvPr id="294" name="直線コネクタ 293"/>
        <xdr:cNvCxnSpPr/>
      </xdr:nvCxnSpPr>
      <xdr:spPr>
        <a:xfrm>
          <a:off x="9639300" y="6567932"/>
          <a:ext cx="8382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166174</xdr:rowOff>
    </xdr:from>
    <xdr:ext cx="469744" cy="259045"/>
    <xdr:sp macro="" textlink="">
      <xdr:nvSpPr>
        <xdr:cNvPr id="295" name="労働費平均値テキスト"/>
        <xdr:cNvSpPr txBox="1"/>
      </xdr:nvSpPr>
      <xdr:spPr>
        <a:xfrm>
          <a:off x="10528300" y="6509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41539</xdr:rowOff>
    </xdr:from>
    <xdr:to>
      <xdr:col>14</xdr:col>
      <xdr:colOff>28575</xdr:colOff>
      <xdr:row>38</xdr:row>
      <xdr:rowOff>52832</xdr:rowOff>
    </xdr:to>
    <xdr:cxnSp macro="">
      <xdr:nvCxnSpPr>
        <xdr:cNvPr id="297" name="直線コネクタ 296"/>
        <xdr:cNvCxnSpPr/>
      </xdr:nvCxnSpPr>
      <xdr:spPr>
        <a:xfrm>
          <a:off x="8750300" y="6556639"/>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108200</xdr:rowOff>
    </xdr:from>
    <xdr:ext cx="469744" cy="259045"/>
    <xdr:sp macro="" textlink="">
      <xdr:nvSpPr>
        <xdr:cNvPr id="299" name="テキスト ボックス 298"/>
        <xdr:cNvSpPr txBox="1"/>
      </xdr:nvSpPr>
      <xdr:spPr>
        <a:xfrm>
          <a:off x="9404427"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41539</xdr:rowOff>
    </xdr:from>
    <xdr:to>
      <xdr:col>12</xdr:col>
      <xdr:colOff>511175</xdr:colOff>
      <xdr:row>38</xdr:row>
      <xdr:rowOff>69886</xdr:rowOff>
    </xdr:to>
    <xdr:cxnSp macro="">
      <xdr:nvCxnSpPr>
        <xdr:cNvPr id="300" name="直線コネクタ 299"/>
        <xdr:cNvCxnSpPr/>
      </xdr:nvCxnSpPr>
      <xdr:spPr>
        <a:xfrm flipV="1">
          <a:off x="7861300" y="6556639"/>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82545</xdr:rowOff>
    </xdr:from>
    <xdr:to>
      <xdr:col>12</xdr:col>
      <xdr:colOff>561975</xdr:colOff>
      <xdr:row>38</xdr:row>
      <xdr:rowOff>12695</xdr:rowOff>
    </xdr:to>
    <xdr:sp macro="" textlink="">
      <xdr:nvSpPr>
        <xdr:cNvPr id="301" name="フローチャート : 判断 300"/>
        <xdr:cNvSpPr/>
      </xdr:nvSpPr>
      <xdr:spPr>
        <a:xfrm>
          <a:off x="8699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29222</xdr:rowOff>
    </xdr:from>
    <xdr:ext cx="469744" cy="259045"/>
    <xdr:sp macro="" textlink="">
      <xdr:nvSpPr>
        <xdr:cNvPr id="302" name="テキスト ボックス 301"/>
        <xdr:cNvSpPr txBox="1"/>
      </xdr:nvSpPr>
      <xdr:spPr>
        <a:xfrm>
          <a:off x="8515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45242</xdr:rowOff>
    </xdr:from>
    <xdr:to>
      <xdr:col>11</xdr:col>
      <xdr:colOff>307975</xdr:colOff>
      <xdr:row>38</xdr:row>
      <xdr:rowOff>69886</xdr:rowOff>
    </xdr:to>
    <xdr:cxnSp macro="">
      <xdr:nvCxnSpPr>
        <xdr:cNvPr id="303" name="直線コネクタ 302"/>
        <xdr:cNvCxnSpPr/>
      </xdr:nvCxnSpPr>
      <xdr:spPr>
        <a:xfrm>
          <a:off x="6972300" y="6560342"/>
          <a:ext cx="889000" cy="2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68235</xdr:rowOff>
    </xdr:from>
    <xdr:to>
      <xdr:col>11</xdr:col>
      <xdr:colOff>358775</xdr:colOff>
      <xdr:row>37</xdr:row>
      <xdr:rowOff>169835</xdr:rowOff>
    </xdr:to>
    <xdr:sp macro="" textlink="">
      <xdr:nvSpPr>
        <xdr:cNvPr id="304" name="フローチャート : 判断 303"/>
        <xdr:cNvSpPr/>
      </xdr:nvSpPr>
      <xdr:spPr>
        <a:xfrm>
          <a:off x="7810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14912</xdr:rowOff>
    </xdr:from>
    <xdr:ext cx="469744" cy="259045"/>
    <xdr:sp macro="" textlink="">
      <xdr:nvSpPr>
        <xdr:cNvPr id="305" name="テキスト ボックス 304"/>
        <xdr:cNvSpPr txBox="1"/>
      </xdr:nvSpPr>
      <xdr:spPr>
        <a:xfrm>
          <a:off x="7626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68143</xdr:rowOff>
    </xdr:from>
    <xdr:to>
      <xdr:col>10</xdr:col>
      <xdr:colOff>155575</xdr:colOff>
      <xdr:row>37</xdr:row>
      <xdr:rowOff>169743</xdr:rowOff>
    </xdr:to>
    <xdr:sp macro="" textlink="">
      <xdr:nvSpPr>
        <xdr:cNvPr id="306" name="フローチャート : 判断 305"/>
        <xdr:cNvSpPr/>
      </xdr:nvSpPr>
      <xdr:spPr>
        <a:xfrm>
          <a:off x="6921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14820</xdr:rowOff>
    </xdr:from>
    <xdr:ext cx="469744" cy="259045"/>
    <xdr:sp macro="" textlink="">
      <xdr:nvSpPr>
        <xdr:cNvPr id="307" name="テキスト ボックス 306"/>
        <xdr:cNvSpPr txBox="1"/>
      </xdr:nvSpPr>
      <xdr:spPr>
        <a:xfrm>
          <a:off x="6737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8341</xdr:rowOff>
    </xdr:from>
    <xdr:to>
      <xdr:col>15</xdr:col>
      <xdr:colOff>231775</xdr:colOff>
      <xdr:row>38</xdr:row>
      <xdr:rowOff>109941</xdr:rowOff>
    </xdr:to>
    <xdr:sp macro="" textlink="">
      <xdr:nvSpPr>
        <xdr:cNvPr id="313" name="円/楕円 312"/>
        <xdr:cNvSpPr/>
      </xdr:nvSpPr>
      <xdr:spPr>
        <a:xfrm>
          <a:off x="10426700" y="652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139168</xdr:rowOff>
    </xdr:from>
    <xdr:ext cx="469744" cy="259045"/>
    <xdr:sp macro="" textlink="">
      <xdr:nvSpPr>
        <xdr:cNvPr id="314" name="労働費該当値テキスト"/>
        <xdr:cNvSpPr txBox="1"/>
      </xdr:nvSpPr>
      <xdr:spPr>
        <a:xfrm>
          <a:off x="10528300" y="63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2032</xdr:rowOff>
    </xdr:from>
    <xdr:to>
      <xdr:col>14</xdr:col>
      <xdr:colOff>79375</xdr:colOff>
      <xdr:row>38</xdr:row>
      <xdr:rowOff>103632</xdr:rowOff>
    </xdr:to>
    <xdr:sp macro="" textlink="">
      <xdr:nvSpPr>
        <xdr:cNvPr id="315" name="円/楕円 314"/>
        <xdr:cNvSpPr/>
      </xdr:nvSpPr>
      <xdr:spPr>
        <a:xfrm>
          <a:off x="9588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120159</xdr:rowOff>
    </xdr:from>
    <xdr:ext cx="469744" cy="259045"/>
    <xdr:sp macro="" textlink="">
      <xdr:nvSpPr>
        <xdr:cNvPr id="316" name="テキスト ボックス 315"/>
        <xdr:cNvSpPr txBox="1"/>
      </xdr:nvSpPr>
      <xdr:spPr>
        <a:xfrm>
          <a:off x="9404427" y="629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162189</xdr:rowOff>
    </xdr:from>
    <xdr:to>
      <xdr:col>12</xdr:col>
      <xdr:colOff>561975</xdr:colOff>
      <xdr:row>38</xdr:row>
      <xdr:rowOff>92339</xdr:rowOff>
    </xdr:to>
    <xdr:sp macro="" textlink="">
      <xdr:nvSpPr>
        <xdr:cNvPr id="317" name="円/楕円 316"/>
        <xdr:cNvSpPr/>
      </xdr:nvSpPr>
      <xdr:spPr>
        <a:xfrm>
          <a:off x="8699500" y="650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83466</xdr:rowOff>
    </xdr:from>
    <xdr:ext cx="469744" cy="259045"/>
    <xdr:sp macro="" textlink="">
      <xdr:nvSpPr>
        <xdr:cNvPr id="318" name="テキスト ボックス 317"/>
        <xdr:cNvSpPr txBox="1"/>
      </xdr:nvSpPr>
      <xdr:spPr>
        <a:xfrm>
          <a:off x="8515427" y="65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19086</xdr:rowOff>
    </xdr:from>
    <xdr:to>
      <xdr:col>11</xdr:col>
      <xdr:colOff>358775</xdr:colOff>
      <xdr:row>38</xdr:row>
      <xdr:rowOff>120686</xdr:rowOff>
    </xdr:to>
    <xdr:sp macro="" textlink="">
      <xdr:nvSpPr>
        <xdr:cNvPr id="319" name="円/楕円 318"/>
        <xdr:cNvSpPr/>
      </xdr:nvSpPr>
      <xdr:spPr>
        <a:xfrm>
          <a:off x="7810500" y="653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111813</xdr:rowOff>
    </xdr:from>
    <xdr:ext cx="469744" cy="259045"/>
    <xdr:sp macro="" textlink="">
      <xdr:nvSpPr>
        <xdr:cNvPr id="320" name="テキスト ボックス 319"/>
        <xdr:cNvSpPr txBox="1"/>
      </xdr:nvSpPr>
      <xdr:spPr>
        <a:xfrm>
          <a:off x="7626427" y="662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165892</xdr:rowOff>
    </xdr:from>
    <xdr:to>
      <xdr:col>10</xdr:col>
      <xdr:colOff>155575</xdr:colOff>
      <xdr:row>38</xdr:row>
      <xdr:rowOff>96042</xdr:rowOff>
    </xdr:to>
    <xdr:sp macro="" textlink="">
      <xdr:nvSpPr>
        <xdr:cNvPr id="321" name="円/楕円 320"/>
        <xdr:cNvSpPr/>
      </xdr:nvSpPr>
      <xdr:spPr>
        <a:xfrm>
          <a:off x="6921500" y="650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87169</xdr:rowOff>
    </xdr:from>
    <xdr:ext cx="469744" cy="259045"/>
    <xdr:sp macro="" textlink="">
      <xdr:nvSpPr>
        <xdr:cNvPr id="322" name="テキスト ボックス 321"/>
        <xdr:cNvSpPr txBox="1"/>
      </xdr:nvSpPr>
      <xdr:spPr>
        <a:xfrm>
          <a:off x="6737427" y="660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61326</xdr:rowOff>
    </xdr:from>
    <xdr:to>
      <xdr:col>15</xdr:col>
      <xdr:colOff>180975</xdr:colOff>
      <xdr:row>58</xdr:row>
      <xdr:rowOff>65117</xdr:rowOff>
    </xdr:to>
    <xdr:cxnSp macro="">
      <xdr:nvCxnSpPr>
        <xdr:cNvPr id="349" name="直線コネクタ 348"/>
        <xdr:cNvCxnSpPr/>
      </xdr:nvCxnSpPr>
      <xdr:spPr>
        <a:xfrm flipV="1">
          <a:off x="9639300" y="10005426"/>
          <a:ext cx="8382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50" name="農林水産業費平均値テキスト"/>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65117</xdr:rowOff>
    </xdr:from>
    <xdr:to>
      <xdr:col>14</xdr:col>
      <xdr:colOff>28575</xdr:colOff>
      <xdr:row>58</xdr:row>
      <xdr:rowOff>67531</xdr:rowOff>
    </xdr:to>
    <xdr:cxnSp macro="">
      <xdr:nvCxnSpPr>
        <xdr:cNvPr id="352" name="直線コネクタ 351"/>
        <xdr:cNvCxnSpPr/>
      </xdr:nvCxnSpPr>
      <xdr:spPr>
        <a:xfrm flipV="1">
          <a:off x="8750300" y="10009217"/>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127965</xdr:rowOff>
    </xdr:from>
    <xdr:ext cx="534377" cy="259045"/>
    <xdr:sp macro="" textlink="">
      <xdr:nvSpPr>
        <xdr:cNvPr id="354" name="テキスト ボックス 353"/>
        <xdr:cNvSpPr txBox="1"/>
      </xdr:nvSpPr>
      <xdr:spPr>
        <a:xfrm>
          <a:off x="9372111" y="100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67270</xdr:rowOff>
    </xdr:from>
    <xdr:to>
      <xdr:col>12</xdr:col>
      <xdr:colOff>511175</xdr:colOff>
      <xdr:row>58</xdr:row>
      <xdr:rowOff>67531</xdr:rowOff>
    </xdr:to>
    <xdr:cxnSp macro="">
      <xdr:nvCxnSpPr>
        <xdr:cNvPr id="355" name="直線コネクタ 354"/>
        <xdr:cNvCxnSpPr/>
      </xdr:nvCxnSpPr>
      <xdr:spPr>
        <a:xfrm>
          <a:off x="7861300" y="10011370"/>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43473</xdr:rowOff>
    </xdr:from>
    <xdr:to>
      <xdr:col>12</xdr:col>
      <xdr:colOff>561975</xdr:colOff>
      <xdr:row>58</xdr:row>
      <xdr:rowOff>145073</xdr:rowOff>
    </xdr:to>
    <xdr:sp macro="" textlink="">
      <xdr:nvSpPr>
        <xdr:cNvPr id="356" name="フローチャート : 判断 355"/>
        <xdr:cNvSpPr/>
      </xdr:nvSpPr>
      <xdr:spPr>
        <a:xfrm>
          <a:off x="8699500" y="998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136200</xdr:rowOff>
    </xdr:from>
    <xdr:ext cx="469744" cy="259045"/>
    <xdr:sp macro="" textlink="">
      <xdr:nvSpPr>
        <xdr:cNvPr id="357" name="テキスト ボックス 356"/>
        <xdr:cNvSpPr txBox="1"/>
      </xdr:nvSpPr>
      <xdr:spPr>
        <a:xfrm>
          <a:off x="8515427" y="1008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67207</xdr:rowOff>
    </xdr:from>
    <xdr:to>
      <xdr:col>11</xdr:col>
      <xdr:colOff>307975</xdr:colOff>
      <xdr:row>58</xdr:row>
      <xdr:rowOff>67270</xdr:rowOff>
    </xdr:to>
    <xdr:cxnSp macro="">
      <xdr:nvCxnSpPr>
        <xdr:cNvPr id="358" name="直線コネクタ 357"/>
        <xdr:cNvCxnSpPr/>
      </xdr:nvCxnSpPr>
      <xdr:spPr>
        <a:xfrm>
          <a:off x="6972300" y="10011307"/>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40208</xdr:rowOff>
    </xdr:from>
    <xdr:to>
      <xdr:col>11</xdr:col>
      <xdr:colOff>358775</xdr:colOff>
      <xdr:row>58</xdr:row>
      <xdr:rowOff>141808</xdr:rowOff>
    </xdr:to>
    <xdr:sp macro="" textlink="">
      <xdr:nvSpPr>
        <xdr:cNvPr id="359" name="フローチャート : 判断 358"/>
        <xdr:cNvSpPr/>
      </xdr:nvSpPr>
      <xdr:spPr>
        <a:xfrm>
          <a:off x="7810500" y="998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132935</xdr:rowOff>
    </xdr:from>
    <xdr:ext cx="534377" cy="259045"/>
    <xdr:sp macro="" textlink="">
      <xdr:nvSpPr>
        <xdr:cNvPr id="360" name="テキスト ボックス 359"/>
        <xdr:cNvSpPr txBox="1"/>
      </xdr:nvSpPr>
      <xdr:spPr>
        <a:xfrm>
          <a:off x="7594111" y="100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44190</xdr:rowOff>
    </xdr:from>
    <xdr:to>
      <xdr:col>10</xdr:col>
      <xdr:colOff>155575</xdr:colOff>
      <xdr:row>58</xdr:row>
      <xdr:rowOff>145790</xdr:rowOff>
    </xdr:to>
    <xdr:sp macro="" textlink="">
      <xdr:nvSpPr>
        <xdr:cNvPr id="361" name="フローチャート : 判断 360"/>
        <xdr:cNvSpPr/>
      </xdr:nvSpPr>
      <xdr:spPr>
        <a:xfrm>
          <a:off x="6921500" y="9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136917</xdr:rowOff>
    </xdr:from>
    <xdr:ext cx="469744" cy="259045"/>
    <xdr:sp macro="" textlink="">
      <xdr:nvSpPr>
        <xdr:cNvPr id="362" name="テキスト ボックス 361"/>
        <xdr:cNvSpPr txBox="1"/>
      </xdr:nvSpPr>
      <xdr:spPr>
        <a:xfrm>
          <a:off x="6737427" y="1008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10526</xdr:rowOff>
    </xdr:from>
    <xdr:to>
      <xdr:col>15</xdr:col>
      <xdr:colOff>231775</xdr:colOff>
      <xdr:row>58</xdr:row>
      <xdr:rowOff>112126</xdr:rowOff>
    </xdr:to>
    <xdr:sp macro="" textlink="">
      <xdr:nvSpPr>
        <xdr:cNvPr id="368" name="円/楕円 367"/>
        <xdr:cNvSpPr/>
      </xdr:nvSpPr>
      <xdr:spPr>
        <a:xfrm>
          <a:off x="10426700" y="995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141353</xdr:rowOff>
    </xdr:from>
    <xdr:ext cx="534377" cy="259045"/>
    <xdr:sp macro="" textlink="">
      <xdr:nvSpPr>
        <xdr:cNvPr id="369" name="農林水産業費該当値テキスト"/>
        <xdr:cNvSpPr txBox="1"/>
      </xdr:nvSpPr>
      <xdr:spPr>
        <a:xfrm>
          <a:off x="10528300" y="974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14317</xdr:rowOff>
    </xdr:from>
    <xdr:to>
      <xdr:col>14</xdr:col>
      <xdr:colOff>79375</xdr:colOff>
      <xdr:row>58</xdr:row>
      <xdr:rowOff>115917</xdr:rowOff>
    </xdr:to>
    <xdr:sp macro="" textlink="">
      <xdr:nvSpPr>
        <xdr:cNvPr id="370" name="円/楕円 369"/>
        <xdr:cNvSpPr/>
      </xdr:nvSpPr>
      <xdr:spPr>
        <a:xfrm>
          <a:off x="9588500" y="995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132444</xdr:rowOff>
    </xdr:from>
    <xdr:ext cx="534377" cy="259045"/>
    <xdr:sp macro="" textlink="">
      <xdr:nvSpPr>
        <xdr:cNvPr id="371" name="テキスト ボックス 370"/>
        <xdr:cNvSpPr txBox="1"/>
      </xdr:nvSpPr>
      <xdr:spPr>
        <a:xfrm>
          <a:off x="9372111" y="973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16731</xdr:rowOff>
    </xdr:from>
    <xdr:to>
      <xdr:col>12</xdr:col>
      <xdr:colOff>561975</xdr:colOff>
      <xdr:row>58</xdr:row>
      <xdr:rowOff>118331</xdr:rowOff>
    </xdr:to>
    <xdr:sp macro="" textlink="">
      <xdr:nvSpPr>
        <xdr:cNvPr id="372" name="円/楕円 371"/>
        <xdr:cNvSpPr/>
      </xdr:nvSpPr>
      <xdr:spPr>
        <a:xfrm>
          <a:off x="8699500" y="996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134858</xdr:rowOff>
    </xdr:from>
    <xdr:ext cx="534377" cy="259045"/>
    <xdr:sp macro="" textlink="">
      <xdr:nvSpPr>
        <xdr:cNvPr id="373" name="テキスト ボックス 372"/>
        <xdr:cNvSpPr txBox="1"/>
      </xdr:nvSpPr>
      <xdr:spPr>
        <a:xfrm>
          <a:off x="8483111" y="973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16470</xdr:rowOff>
    </xdr:from>
    <xdr:to>
      <xdr:col>11</xdr:col>
      <xdr:colOff>358775</xdr:colOff>
      <xdr:row>58</xdr:row>
      <xdr:rowOff>118070</xdr:rowOff>
    </xdr:to>
    <xdr:sp macro="" textlink="">
      <xdr:nvSpPr>
        <xdr:cNvPr id="374" name="円/楕円 373"/>
        <xdr:cNvSpPr/>
      </xdr:nvSpPr>
      <xdr:spPr>
        <a:xfrm>
          <a:off x="7810500" y="996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134597</xdr:rowOff>
    </xdr:from>
    <xdr:ext cx="534377" cy="259045"/>
    <xdr:sp macro="" textlink="">
      <xdr:nvSpPr>
        <xdr:cNvPr id="375" name="テキスト ボックス 374"/>
        <xdr:cNvSpPr txBox="1"/>
      </xdr:nvSpPr>
      <xdr:spPr>
        <a:xfrm>
          <a:off x="7594111" y="973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16407</xdr:rowOff>
    </xdr:from>
    <xdr:to>
      <xdr:col>10</xdr:col>
      <xdr:colOff>155575</xdr:colOff>
      <xdr:row>58</xdr:row>
      <xdr:rowOff>118007</xdr:rowOff>
    </xdr:to>
    <xdr:sp macro="" textlink="">
      <xdr:nvSpPr>
        <xdr:cNvPr id="376" name="円/楕円 375"/>
        <xdr:cNvSpPr/>
      </xdr:nvSpPr>
      <xdr:spPr>
        <a:xfrm>
          <a:off x="6921500" y="996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134534</xdr:rowOff>
    </xdr:from>
    <xdr:ext cx="534377" cy="259045"/>
    <xdr:sp macro="" textlink="">
      <xdr:nvSpPr>
        <xdr:cNvPr id="377" name="テキスト ボックス 376"/>
        <xdr:cNvSpPr txBox="1"/>
      </xdr:nvSpPr>
      <xdr:spPr>
        <a:xfrm>
          <a:off x="6705111" y="973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128978</xdr:rowOff>
    </xdr:from>
    <xdr:to>
      <xdr:col>15</xdr:col>
      <xdr:colOff>180975</xdr:colOff>
      <xdr:row>77</xdr:row>
      <xdr:rowOff>101913</xdr:rowOff>
    </xdr:to>
    <xdr:cxnSp macro="">
      <xdr:nvCxnSpPr>
        <xdr:cNvPr id="404" name="直線コネクタ 403"/>
        <xdr:cNvCxnSpPr/>
      </xdr:nvCxnSpPr>
      <xdr:spPr>
        <a:xfrm flipV="1">
          <a:off x="9639300" y="13159178"/>
          <a:ext cx="838200" cy="14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115447</xdr:rowOff>
    </xdr:from>
    <xdr:ext cx="534377" cy="259045"/>
    <xdr:sp macro="" textlink="">
      <xdr:nvSpPr>
        <xdr:cNvPr id="405" name="商工費平均値テキスト"/>
        <xdr:cNvSpPr txBox="1"/>
      </xdr:nvSpPr>
      <xdr:spPr>
        <a:xfrm>
          <a:off x="10528300" y="1314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101913</xdr:rowOff>
    </xdr:from>
    <xdr:to>
      <xdr:col>14</xdr:col>
      <xdr:colOff>28575</xdr:colOff>
      <xdr:row>77</xdr:row>
      <xdr:rowOff>149439</xdr:rowOff>
    </xdr:to>
    <xdr:cxnSp macro="">
      <xdr:nvCxnSpPr>
        <xdr:cNvPr id="407" name="直線コネクタ 406"/>
        <xdr:cNvCxnSpPr/>
      </xdr:nvCxnSpPr>
      <xdr:spPr>
        <a:xfrm flipV="1">
          <a:off x="8750300" y="13303563"/>
          <a:ext cx="889000" cy="4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149439</xdr:rowOff>
    </xdr:from>
    <xdr:to>
      <xdr:col>12</xdr:col>
      <xdr:colOff>511175</xdr:colOff>
      <xdr:row>77</xdr:row>
      <xdr:rowOff>166698</xdr:rowOff>
    </xdr:to>
    <xdr:cxnSp macro="">
      <xdr:nvCxnSpPr>
        <xdr:cNvPr id="410" name="直線コネクタ 409"/>
        <xdr:cNvCxnSpPr/>
      </xdr:nvCxnSpPr>
      <xdr:spPr>
        <a:xfrm flipV="1">
          <a:off x="7861300" y="13351089"/>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128219</xdr:rowOff>
    </xdr:from>
    <xdr:to>
      <xdr:col>12</xdr:col>
      <xdr:colOff>561975</xdr:colOff>
      <xdr:row>77</xdr:row>
      <xdr:rowOff>58369</xdr:rowOff>
    </xdr:to>
    <xdr:sp macro="" textlink="">
      <xdr:nvSpPr>
        <xdr:cNvPr id="411" name="フローチャート : 判断 410"/>
        <xdr:cNvSpPr/>
      </xdr:nvSpPr>
      <xdr:spPr>
        <a:xfrm>
          <a:off x="8699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74896</xdr:rowOff>
    </xdr:from>
    <xdr:ext cx="534377" cy="259045"/>
    <xdr:sp macro="" textlink="">
      <xdr:nvSpPr>
        <xdr:cNvPr id="412" name="テキスト ボックス 411"/>
        <xdr:cNvSpPr txBox="1"/>
      </xdr:nvSpPr>
      <xdr:spPr>
        <a:xfrm>
          <a:off x="8483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165005</xdr:rowOff>
    </xdr:from>
    <xdr:to>
      <xdr:col>11</xdr:col>
      <xdr:colOff>307975</xdr:colOff>
      <xdr:row>77</xdr:row>
      <xdr:rowOff>166698</xdr:rowOff>
    </xdr:to>
    <xdr:cxnSp macro="">
      <xdr:nvCxnSpPr>
        <xdr:cNvPr id="413" name="直線コネクタ 412"/>
        <xdr:cNvCxnSpPr/>
      </xdr:nvCxnSpPr>
      <xdr:spPr>
        <a:xfrm>
          <a:off x="6972300" y="13366655"/>
          <a:ext cx="889000" cy="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145867</xdr:rowOff>
    </xdr:from>
    <xdr:to>
      <xdr:col>11</xdr:col>
      <xdr:colOff>358775</xdr:colOff>
      <xdr:row>77</xdr:row>
      <xdr:rowOff>76017</xdr:rowOff>
    </xdr:to>
    <xdr:sp macro="" textlink="">
      <xdr:nvSpPr>
        <xdr:cNvPr id="414" name="フローチャート : 判断 413"/>
        <xdr:cNvSpPr/>
      </xdr:nvSpPr>
      <xdr:spPr>
        <a:xfrm>
          <a:off x="7810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92544</xdr:rowOff>
    </xdr:from>
    <xdr:ext cx="534377" cy="259045"/>
    <xdr:sp macro="" textlink="">
      <xdr:nvSpPr>
        <xdr:cNvPr id="415" name="テキスト ボックス 414"/>
        <xdr:cNvSpPr txBox="1"/>
      </xdr:nvSpPr>
      <xdr:spPr>
        <a:xfrm>
          <a:off x="7594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127739</xdr:rowOff>
    </xdr:from>
    <xdr:to>
      <xdr:col>10</xdr:col>
      <xdr:colOff>155575</xdr:colOff>
      <xdr:row>77</xdr:row>
      <xdr:rowOff>57889</xdr:rowOff>
    </xdr:to>
    <xdr:sp macro="" textlink="">
      <xdr:nvSpPr>
        <xdr:cNvPr id="416" name="フローチャート : 判断 415"/>
        <xdr:cNvSpPr/>
      </xdr:nvSpPr>
      <xdr:spPr>
        <a:xfrm>
          <a:off x="6921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74416</xdr:rowOff>
    </xdr:from>
    <xdr:ext cx="534377" cy="259045"/>
    <xdr:sp macro="" textlink="">
      <xdr:nvSpPr>
        <xdr:cNvPr id="417" name="テキスト ボックス 416"/>
        <xdr:cNvSpPr txBox="1"/>
      </xdr:nvSpPr>
      <xdr:spPr>
        <a:xfrm>
          <a:off x="6705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78178</xdr:rowOff>
    </xdr:from>
    <xdr:to>
      <xdr:col>15</xdr:col>
      <xdr:colOff>231775</xdr:colOff>
      <xdr:row>77</xdr:row>
      <xdr:rowOff>8328</xdr:rowOff>
    </xdr:to>
    <xdr:sp macro="" textlink="">
      <xdr:nvSpPr>
        <xdr:cNvPr id="423" name="円/楕円 422"/>
        <xdr:cNvSpPr/>
      </xdr:nvSpPr>
      <xdr:spPr>
        <a:xfrm>
          <a:off x="10426700" y="131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101056</xdr:rowOff>
    </xdr:from>
    <xdr:ext cx="534377" cy="259045"/>
    <xdr:sp macro="" textlink="">
      <xdr:nvSpPr>
        <xdr:cNvPr id="424" name="商工費該当値テキスト"/>
        <xdr:cNvSpPr txBox="1"/>
      </xdr:nvSpPr>
      <xdr:spPr>
        <a:xfrm>
          <a:off x="10528300" y="1295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15,469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51113</xdr:rowOff>
    </xdr:from>
    <xdr:to>
      <xdr:col>14</xdr:col>
      <xdr:colOff>79375</xdr:colOff>
      <xdr:row>77</xdr:row>
      <xdr:rowOff>152713</xdr:rowOff>
    </xdr:to>
    <xdr:sp macro="" textlink="">
      <xdr:nvSpPr>
        <xdr:cNvPr id="425" name="円/楕円 424"/>
        <xdr:cNvSpPr/>
      </xdr:nvSpPr>
      <xdr:spPr>
        <a:xfrm>
          <a:off x="9588500" y="1325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143840</xdr:rowOff>
    </xdr:from>
    <xdr:ext cx="469744" cy="259045"/>
    <xdr:sp macro="" textlink="">
      <xdr:nvSpPr>
        <xdr:cNvPr id="426" name="テキスト ボックス 425"/>
        <xdr:cNvSpPr txBox="1"/>
      </xdr:nvSpPr>
      <xdr:spPr>
        <a:xfrm>
          <a:off x="9404427" y="1334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98639</xdr:rowOff>
    </xdr:from>
    <xdr:to>
      <xdr:col>12</xdr:col>
      <xdr:colOff>561975</xdr:colOff>
      <xdr:row>78</xdr:row>
      <xdr:rowOff>28789</xdr:rowOff>
    </xdr:to>
    <xdr:sp macro="" textlink="">
      <xdr:nvSpPr>
        <xdr:cNvPr id="427" name="円/楕円 426"/>
        <xdr:cNvSpPr/>
      </xdr:nvSpPr>
      <xdr:spPr>
        <a:xfrm>
          <a:off x="8699500" y="13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19916</xdr:rowOff>
    </xdr:from>
    <xdr:ext cx="469744" cy="259045"/>
    <xdr:sp macro="" textlink="">
      <xdr:nvSpPr>
        <xdr:cNvPr id="428" name="テキスト ボックス 427"/>
        <xdr:cNvSpPr txBox="1"/>
      </xdr:nvSpPr>
      <xdr:spPr>
        <a:xfrm>
          <a:off x="8515427" y="133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115898</xdr:rowOff>
    </xdr:from>
    <xdr:to>
      <xdr:col>11</xdr:col>
      <xdr:colOff>358775</xdr:colOff>
      <xdr:row>78</xdr:row>
      <xdr:rowOff>46048</xdr:rowOff>
    </xdr:to>
    <xdr:sp macro="" textlink="">
      <xdr:nvSpPr>
        <xdr:cNvPr id="429" name="円/楕円 428"/>
        <xdr:cNvSpPr/>
      </xdr:nvSpPr>
      <xdr:spPr>
        <a:xfrm>
          <a:off x="7810500" y="1331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37175</xdr:rowOff>
    </xdr:from>
    <xdr:ext cx="469744" cy="259045"/>
    <xdr:sp macro="" textlink="">
      <xdr:nvSpPr>
        <xdr:cNvPr id="430" name="テキスト ボックス 429"/>
        <xdr:cNvSpPr txBox="1"/>
      </xdr:nvSpPr>
      <xdr:spPr>
        <a:xfrm>
          <a:off x="7626427" y="1341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114205</xdr:rowOff>
    </xdr:from>
    <xdr:to>
      <xdr:col>10</xdr:col>
      <xdr:colOff>155575</xdr:colOff>
      <xdr:row>78</xdr:row>
      <xdr:rowOff>44355</xdr:rowOff>
    </xdr:to>
    <xdr:sp macro="" textlink="">
      <xdr:nvSpPr>
        <xdr:cNvPr id="431" name="円/楕円 430"/>
        <xdr:cNvSpPr/>
      </xdr:nvSpPr>
      <xdr:spPr>
        <a:xfrm>
          <a:off x="6921500" y="133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35482</xdr:rowOff>
    </xdr:from>
    <xdr:ext cx="469744" cy="259045"/>
    <xdr:sp macro="" textlink="">
      <xdr:nvSpPr>
        <xdr:cNvPr id="432" name="テキスト ボックス 431"/>
        <xdr:cNvSpPr txBox="1"/>
      </xdr:nvSpPr>
      <xdr:spPr>
        <a:xfrm>
          <a:off x="6737427" y="134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778</xdr:rowOff>
    </xdr:from>
    <xdr:to>
      <xdr:col>15</xdr:col>
      <xdr:colOff>180975</xdr:colOff>
      <xdr:row>99</xdr:row>
      <xdr:rowOff>4704</xdr:rowOff>
    </xdr:to>
    <xdr:cxnSp macro="">
      <xdr:nvCxnSpPr>
        <xdr:cNvPr id="461" name="直線コネクタ 460"/>
        <xdr:cNvCxnSpPr/>
      </xdr:nvCxnSpPr>
      <xdr:spPr>
        <a:xfrm>
          <a:off x="9639300" y="16974328"/>
          <a:ext cx="838200" cy="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166336</xdr:rowOff>
    </xdr:from>
    <xdr:to>
      <xdr:col>14</xdr:col>
      <xdr:colOff>28575</xdr:colOff>
      <xdr:row>99</xdr:row>
      <xdr:rowOff>778</xdr:rowOff>
    </xdr:to>
    <xdr:cxnSp macro="">
      <xdr:nvCxnSpPr>
        <xdr:cNvPr id="464" name="直線コネクタ 463"/>
        <xdr:cNvCxnSpPr/>
      </xdr:nvCxnSpPr>
      <xdr:spPr>
        <a:xfrm>
          <a:off x="8750300" y="16968436"/>
          <a:ext cx="889000" cy="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153949</xdr:rowOff>
    </xdr:from>
    <xdr:to>
      <xdr:col>12</xdr:col>
      <xdr:colOff>511175</xdr:colOff>
      <xdr:row>98</xdr:row>
      <xdr:rowOff>166336</xdr:rowOff>
    </xdr:to>
    <xdr:cxnSp macro="">
      <xdr:nvCxnSpPr>
        <xdr:cNvPr id="467" name="直線コネクタ 466"/>
        <xdr:cNvCxnSpPr/>
      </xdr:nvCxnSpPr>
      <xdr:spPr>
        <a:xfrm>
          <a:off x="7861300" y="16956049"/>
          <a:ext cx="889000" cy="1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107361</xdr:rowOff>
    </xdr:from>
    <xdr:to>
      <xdr:col>12</xdr:col>
      <xdr:colOff>561975</xdr:colOff>
      <xdr:row>99</xdr:row>
      <xdr:rowOff>37511</xdr:rowOff>
    </xdr:to>
    <xdr:sp macro="" textlink="">
      <xdr:nvSpPr>
        <xdr:cNvPr id="468" name="フローチャート : 判断 467"/>
        <xdr:cNvSpPr/>
      </xdr:nvSpPr>
      <xdr:spPr>
        <a:xfrm>
          <a:off x="8699500" y="169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54038</xdr:rowOff>
    </xdr:from>
    <xdr:ext cx="534377" cy="259045"/>
    <xdr:sp macro="" textlink="">
      <xdr:nvSpPr>
        <xdr:cNvPr id="469" name="テキスト ボックス 468"/>
        <xdr:cNvSpPr txBox="1"/>
      </xdr:nvSpPr>
      <xdr:spPr>
        <a:xfrm>
          <a:off x="8483111" y="166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153949</xdr:rowOff>
    </xdr:from>
    <xdr:to>
      <xdr:col>11</xdr:col>
      <xdr:colOff>307975</xdr:colOff>
      <xdr:row>99</xdr:row>
      <xdr:rowOff>2820</xdr:rowOff>
    </xdr:to>
    <xdr:cxnSp macro="">
      <xdr:nvCxnSpPr>
        <xdr:cNvPr id="470" name="直線コネクタ 469"/>
        <xdr:cNvCxnSpPr/>
      </xdr:nvCxnSpPr>
      <xdr:spPr>
        <a:xfrm flipV="1">
          <a:off x="6972300" y="16956049"/>
          <a:ext cx="889000" cy="2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103003</xdr:rowOff>
    </xdr:from>
    <xdr:to>
      <xdr:col>11</xdr:col>
      <xdr:colOff>358775</xdr:colOff>
      <xdr:row>99</xdr:row>
      <xdr:rowOff>33153</xdr:rowOff>
    </xdr:to>
    <xdr:sp macro="" textlink="">
      <xdr:nvSpPr>
        <xdr:cNvPr id="471" name="フローチャート : 判断 470"/>
        <xdr:cNvSpPr/>
      </xdr:nvSpPr>
      <xdr:spPr>
        <a:xfrm>
          <a:off x="7810500" y="1690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49680</xdr:rowOff>
    </xdr:from>
    <xdr:ext cx="534377" cy="259045"/>
    <xdr:sp macro="" textlink="">
      <xdr:nvSpPr>
        <xdr:cNvPr id="472" name="テキスト ボックス 471"/>
        <xdr:cNvSpPr txBox="1"/>
      </xdr:nvSpPr>
      <xdr:spPr>
        <a:xfrm>
          <a:off x="7594111" y="1668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109057</xdr:rowOff>
    </xdr:from>
    <xdr:to>
      <xdr:col>10</xdr:col>
      <xdr:colOff>155575</xdr:colOff>
      <xdr:row>99</xdr:row>
      <xdr:rowOff>39207</xdr:rowOff>
    </xdr:to>
    <xdr:sp macro="" textlink="">
      <xdr:nvSpPr>
        <xdr:cNvPr id="473" name="フローチャート : 判断 472"/>
        <xdr:cNvSpPr/>
      </xdr:nvSpPr>
      <xdr:spPr>
        <a:xfrm>
          <a:off x="6921500" y="1691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55734</xdr:rowOff>
    </xdr:from>
    <xdr:ext cx="534377" cy="259045"/>
    <xdr:sp macro="" textlink="">
      <xdr:nvSpPr>
        <xdr:cNvPr id="474" name="テキスト ボックス 473"/>
        <xdr:cNvSpPr txBox="1"/>
      </xdr:nvSpPr>
      <xdr:spPr>
        <a:xfrm>
          <a:off x="6705111" y="166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125354</xdr:rowOff>
    </xdr:from>
    <xdr:to>
      <xdr:col>15</xdr:col>
      <xdr:colOff>231775</xdr:colOff>
      <xdr:row>99</xdr:row>
      <xdr:rowOff>55504</xdr:rowOff>
    </xdr:to>
    <xdr:sp macro="" textlink="">
      <xdr:nvSpPr>
        <xdr:cNvPr id="480" name="円/楕円 479"/>
        <xdr:cNvSpPr/>
      </xdr:nvSpPr>
      <xdr:spPr>
        <a:xfrm>
          <a:off x="10426700" y="1692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31,296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121428</xdr:rowOff>
    </xdr:from>
    <xdr:to>
      <xdr:col>14</xdr:col>
      <xdr:colOff>79375</xdr:colOff>
      <xdr:row>99</xdr:row>
      <xdr:rowOff>51578</xdr:rowOff>
    </xdr:to>
    <xdr:sp macro="" textlink="">
      <xdr:nvSpPr>
        <xdr:cNvPr id="482" name="円/楕円 481"/>
        <xdr:cNvSpPr/>
      </xdr:nvSpPr>
      <xdr:spPr>
        <a:xfrm>
          <a:off x="9588500" y="1692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42705</xdr:rowOff>
    </xdr:from>
    <xdr:ext cx="534377" cy="259045"/>
    <xdr:sp macro="" textlink="">
      <xdr:nvSpPr>
        <xdr:cNvPr id="483" name="テキスト ボックス 482"/>
        <xdr:cNvSpPr txBox="1"/>
      </xdr:nvSpPr>
      <xdr:spPr>
        <a:xfrm>
          <a:off x="9372111" y="1701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115536</xdr:rowOff>
    </xdr:from>
    <xdr:to>
      <xdr:col>12</xdr:col>
      <xdr:colOff>561975</xdr:colOff>
      <xdr:row>99</xdr:row>
      <xdr:rowOff>45686</xdr:rowOff>
    </xdr:to>
    <xdr:sp macro="" textlink="">
      <xdr:nvSpPr>
        <xdr:cNvPr id="484" name="円/楕円 483"/>
        <xdr:cNvSpPr/>
      </xdr:nvSpPr>
      <xdr:spPr>
        <a:xfrm>
          <a:off x="8699500" y="1691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36813</xdr:rowOff>
    </xdr:from>
    <xdr:ext cx="534377" cy="259045"/>
    <xdr:sp macro="" textlink="">
      <xdr:nvSpPr>
        <xdr:cNvPr id="485" name="テキスト ボックス 484"/>
        <xdr:cNvSpPr txBox="1"/>
      </xdr:nvSpPr>
      <xdr:spPr>
        <a:xfrm>
          <a:off x="8483111" y="1701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103149</xdr:rowOff>
    </xdr:from>
    <xdr:to>
      <xdr:col>11</xdr:col>
      <xdr:colOff>358775</xdr:colOff>
      <xdr:row>99</xdr:row>
      <xdr:rowOff>33299</xdr:rowOff>
    </xdr:to>
    <xdr:sp macro="" textlink="">
      <xdr:nvSpPr>
        <xdr:cNvPr id="486" name="円/楕円 485"/>
        <xdr:cNvSpPr/>
      </xdr:nvSpPr>
      <xdr:spPr>
        <a:xfrm>
          <a:off x="7810500" y="1690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24426</xdr:rowOff>
    </xdr:from>
    <xdr:ext cx="534377" cy="259045"/>
    <xdr:sp macro="" textlink="">
      <xdr:nvSpPr>
        <xdr:cNvPr id="487" name="テキスト ボックス 486"/>
        <xdr:cNvSpPr txBox="1"/>
      </xdr:nvSpPr>
      <xdr:spPr>
        <a:xfrm>
          <a:off x="7594111" y="1699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123470</xdr:rowOff>
    </xdr:from>
    <xdr:to>
      <xdr:col>10</xdr:col>
      <xdr:colOff>155575</xdr:colOff>
      <xdr:row>99</xdr:row>
      <xdr:rowOff>53620</xdr:rowOff>
    </xdr:to>
    <xdr:sp macro="" textlink="">
      <xdr:nvSpPr>
        <xdr:cNvPr id="488" name="円/楕円 487"/>
        <xdr:cNvSpPr/>
      </xdr:nvSpPr>
      <xdr:spPr>
        <a:xfrm>
          <a:off x="6921500" y="169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44747</xdr:rowOff>
    </xdr:from>
    <xdr:ext cx="534377" cy="259045"/>
    <xdr:sp macro="" textlink="">
      <xdr:nvSpPr>
        <xdr:cNvPr id="489" name="テキスト ボックス 488"/>
        <xdr:cNvSpPr txBox="1"/>
      </xdr:nvSpPr>
      <xdr:spPr>
        <a:xfrm>
          <a:off x="6705111" y="1701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138420</xdr:rowOff>
    </xdr:from>
    <xdr:to>
      <xdr:col>23</xdr:col>
      <xdr:colOff>517525</xdr:colOff>
      <xdr:row>36</xdr:row>
      <xdr:rowOff>152593</xdr:rowOff>
    </xdr:to>
    <xdr:cxnSp macro="">
      <xdr:nvCxnSpPr>
        <xdr:cNvPr id="517" name="直線コネクタ 516"/>
        <xdr:cNvCxnSpPr/>
      </xdr:nvCxnSpPr>
      <xdr:spPr>
        <a:xfrm>
          <a:off x="15481300" y="6310620"/>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130556</xdr:rowOff>
    </xdr:from>
    <xdr:to>
      <xdr:col>22</xdr:col>
      <xdr:colOff>365125</xdr:colOff>
      <xdr:row>36</xdr:row>
      <xdr:rowOff>138420</xdr:rowOff>
    </xdr:to>
    <xdr:cxnSp macro="">
      <xdr:nvCxnSpPr>
        <xdr:cNvPr id="520" name="直線コネクタ 519"/>
        <xdr:cNvCxnSpPr/>
      </xdr:nvCxnSpPr>
      <xdr:spPr>
        <a:xfrm>
          <a:off x="14592300" y="6302756"/>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22" name="テキスト ボックス 521"/>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32989</xdr:rowOff>
    </xdr:from>
    <xdr:to>
      <xdr:col>21</xdr:col>
      <xdr:colOff>161925</xdr:colOff>
      <xdr:row>36</xdr:row>
      <xdr:rowOff>130556</xdr:rowOff>
    </xdr:to>
    <xdr:cxnSp macro="">
      <xdr:nvCxnSpPr>
        <xdr:cNvPr id="523" name="直線コネクタ 522"/>
        <xdr:cNvCxnSpPr/>
      </xdr:nvCxnSpPr>
      <xdr:spPr>
        <a:xfrm>
          <a:off x="13703300" y="6205189"/>
          <a:ext cx="889000" cy="9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97632</xdr:rowOff>
    </xdr:from>
    <xdr:to>
      <xdr:col>21</xdr:col>
      <xdr:colOff>212725</xdr:colOff>
      <xdr:row>37</xdr:row>
      <xdr:rowOff>27782</xdr:rowOff>
    </xdr:to>
    <xdr:sp macro="" textlink="">
      <xdr:nvSpPr>
        <xdr:cNvPr id="524" name="フローチャート : 判断 523"/>
        <xdr:cNvSpPr/>
      </xdr:nvSpPr>
      <xdr:spPr>
        <a:xfrm>
          <a:off x="14541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18909</xdr:rowOff>
    </xdr:from>
    <xdr:ext cx="534377" cy="259045"/>
    <xdr:sp macro="" textlink="">
      <xdr:nvSpPr>
        <xdr:cNvPr id="525" name="テキスト ボックス 524"/>
        <xdr:cNvSpPr txBox="1"/>
      </xdr:nvSpPr>
      <xdr:spPr>
        <a:xfrm>
          <a:off x="14325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32989</xdr:rowOff>
    </xdr:from>
    <xdr:to>
      <xdr:col>19</xdr:col>
      <xdr:colOff>644525</xdr:colOff>
      <xdr:row>36</xdr:row>
      <xdr:rowOff>115925</xdr:rowOff>
    </xdr:to>
    <xdr:cxnSp macro="">
      <xdr:nvCxnSpPr>
        <xdr:cNvPr id="526" name="直線コネクタ 525"/>
        <xdr:cNvCxnSpPr/>
      </xdr:nvCxnSpPr>
      <xdr:spPr>
        <a:xfrm flipV="1">
          <a:off x="12814300" y="6205189"/>
          <a:ext cx="889000" cy="8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164018</xdr:rowOff>
    </xdr:from>
    <xdr:to>
      <xdr:col>20</xdr:col>
      <xdr:colOff>9525</xdr:colOff>
      <xdr:row>37</xdr:row>
      <xdr:rowOff>94168</xdr:rowOff>
    </xdr:to>
    <xdr:sp macro="" textlink="">
      <xdr:nvSpPr>
        <xdr:cNvPr id="527" name="フローチャート : 判断 526"/>
        <xdr:cNvSpPr/>
      </xdr:nvSpPr>
      <xdr:spPr>
        <a:xfrm>
          <a:off x="13652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85295</xdr:rowOff>
    </xdr:from>
    <xdr:ext cx="534377" cy="259045"/>
    <xdr:sp macro="" textlink="">
      <xdr:nvSpPr>
        <xdr:cNvPr id="528" name="テキスト ボックス 527"/>
        <xdr:cNvSpPr txBox="1"/>
      </xdr:nvSpPr>
      <xdr:spPr>
        <a:xfrm>
          <a:off x="13436111" y="642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36094</xdr:rowOff>
    </xdr:from>
    <xdr:to>
      <xdr:col>18</xdr:col>
      <xdr:colOff>492125</xdr:colOff>
      <xdr:row>37</xdr:row>
      <xdr:rowOff>137694</xdr:rowOff>
    </xdr:to>
    <xdr:sp macro="" textlink="">
      <xdr:nvSpPr>
        <xdr:cNvPr id="529" name="フローチャート : 判断 528"/>
        <xdr:cNvSpPr/>
      </xdr:nvSpPr>
      <xdr:spPr>
        <a:xfrm>
          <a:off x="127635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128820</xdr:rowOff>
    </xdr:from>
    <xdr:ext cx="534377" cy="259045"/>
    <xdr:sp macro="" textlink="">
      <xdr:nvSpPr>
        <xdr:cNvPr id="530" name="テキスト ボックス 529"/>
        <xdr:cNvSpPr txBox="1"/>
      </xdr:nvSpPr>
      <xdr:spPr>
        <a:xfrm>
          <a:off x="12547111" y="64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101793</xdr:rowOff>
    </xdr:from>
    <xdr:to>
      <xdr:col>23</xdr:col>
      <xdr:colOff>568325</xdr:colOff>
      <xdr:row>37</xdr:row>
      <xdr:rowOff>31943</xdr:rowOff>
    </xdr:to>
    <xdr:sp macro="" textlink="">
      <xdr:nvSpPr>
        <xdr:cNvPr id="536" name="円/楕円 535"/>
        <xdr:cNvSpPr/>
      </xdr:nvSpPr>
      <xdr:spPr>
        <a:xfrm>
          <a:off x="16268700" y="62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124670</xdr:rowOff>
    </xdr:from>
    <xdr:ext cx="534377" cy="259045"/>
    <xdr:sp macro="" textlink="">
      <xdr:nvSpPr>
        <xdr:cNvPr id="537" name="消防費該当値テキスト"/>
        <xdr:cNvSpPr txBox="1"/>
      </xdr:nvSpPr>
      <xdr:spPr>
        <a:xfrm>
          <a:off x="16370300" y="61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87620</xdr:rowOff>
    </xdr:from>
    <xdr:to>
      <xdr:col>22</xdr:col>
      <xdr:colOff>415925</xdr:colOff>
      <xdr:row>37</xdr:row>
      <xdr:rowOff>17770</xdr:rowOff>
    </xdr:to>
    <xdr:sp macro="" textlink="">
      <xdr:nvSpPr>
        <xdr:cNvPr id="538" name="円/楕円 537"/>
        <xdr:cNvSpPr/>
      </xdr:nvSpPr>
      <xdr:spPr>
        <a:xfrm>
          <a:off x="15430500" y="625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34297</xdr:rowOff>
    </xdr:from>
    <xdr:ext cx="534377" cy="259045"/>
    <xdr:sp macro="" textlink="">
      <xdr:nvSpPr>
        <xdr:cNvPr id="539" name="テキスト ボックス 538"/>
        <xdr:cNvSpPr txBox="1"/>
      </xdr:nvSpPr>
      <xdr:spPr>
        <a:xfrm>
          <a:off x="15214111" y="603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79756</xdr:rowOff>
    </xdr:from>
    <xdr:to>
      <xdr:col>21</xdr:col>
      <xdr:colOff>212725</xdr:colOff>
      <xdr:row>37</xdr:row>
      <xdr:rowOff>9906</xdr:rowOff>
    </xdr:to>
    <xdr:sp macro="" textlink="">
      <xdr:nvSpPr>
        <xdr:cNvPr id="540" name="円/楕円 539"/>
        <xdr:cNvSpPr/>
      </xdr:nvSpPr>
      <xdr:spPr>
        <a:xfrm>
          <a:off x="14541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26433</xdr:rowOff>
    </xdr:from>
    <xdr:ext cx="534377" cy="259045"/>
    <xdr:sp macro="" textlink="">
      <xdr:nvSpPr>
        <xdr:cNvPr id="541" name="テキスト ボックス 540"/>
        <xdr:cNvSpPr txBox="1"/>
      </xdr:nvSpPr>
      <xdr:spPr>
        <a:xfrm>
          <a:off x="14325111" y="60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153639</xdr:rowOff>
    </xdr:from>
    <xdr:to>
      <xdr:col>20</xdr:col>
      <xdr:colOff>9525</xdr:colOff>
      <xdr:row>36</xdr:row>
      <xdr:rowOff>83789</xdr:rowOff>
    </xdr:to>
    <xdr:sp macro="" textlink="">
      <xdr:nvSpPr>
        <xdr:cNvPr id="542" name="円/楕円 541"/>
        <xdr:cNvSpPr/>
      </xdr:nvSpPr>
      <xdr:spPr>
        <a:xfrm>
          <a:off x="13652500" y="615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100316</xdr:rowOff>
    </xdr:from>
    <xdr:ext cx="534377" cy="259045"/>
    <xdr:sp macro="" textlink="">
      <xdr:nvSpPr>
        <xdr:cNvPr id="543" name="テキスト ボックス 542"/>
        <xdr:cNvSpPr txBox="1"/>
      </xdr:nvSpPr>
      <xdr:spPr>
        <a:xfrm>
          <a:off x="13436111" y="592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65125</xdr:rowOff>
    </xdr:from>
    <xdr:to>
      <xdr:col>18</xdr:col>
      <xdr:colOff>492125</xdr:colOff>
      <xdr:row>36</xdr:row>
      <xdr:rowOff>166725</xdr:rowOff>
    </xdr:to>
    <xdr:sp macro="" textlink="">
      <xdr:nvSpPr>
        <xdr:cNvPr id="544" name="円/楕円 543"/>
        <xdr:cNvSpPr/>
      </xdr:nvSpPr>
      <xdr:spPr>
        <a:xfrm>
          <a:off x="12763500" y="62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11802</xdr:rowOff>
    </xdr:from>
    <xdr:ext cx="534377" cy="259045"/>
    <xdr:sp macro="" textlink="">
      <xdr:nvSpPr>
        <xdr:cNvPr id="545" name="テキスト ボックス 544"/>
        <xdr:cNvSpPr txBox="1"/>
      </xdr:nvSpPr>
      <xdr:spPr>
        <a:xfrm>
          <a:off x="12547111" y="601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86467</xdr:rowOff>
    </xdr:from>
    <xdr:to>
      <xdr:col>23</xdr:col>
      <xdr:colOff>517525</xdr:colOff>
      <xdr:row>57</xdr:row>
      <xdr:rowOff>1108</xdr:rowOff>
    </xdr:to>
    <xdr:cxnSp macro="">
      <xdr:nvCxnSpPr>
        <xdr:cNvPr id="573" name="直線コネクタ 572"/>
        <xdr:cNvCxnSpPr/>
      </xdr:nvCxnSpPr>
      <xdr:spPr>
        <a:xfrm>
          <a:off x="15481300" y="9687667"/>
          <a:ext cx="838200" cy="8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78786</xdr:rowOff>
    </xdr:from>
    <xdr:to>
      <xdr:col>22</xdr:col>
      <xdr:colOff>365125</xdr:colOff>
      <xdr:row>56</xdr:row>
      <xdr:rowOff>86467</xdr:rowOff>
    </xdr:to>
    <xdr:cxnSp macro="">
      <xdr:nvCxnSpPr>
        <xdr:cNvPr id="576" name="直線コネクタ 575"/>
        <xdr:cNvCxnSpPr/>
      </xdr:nvCxnSpPr>
      <xdr:spPr>
        <a:xfrm>
          <a:off x="14592300" y="9508536"/>
          <a:ext cx="889000" cy="17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76942</xdr:rowOff>
    </xdr:from>
    <xdr:to>
      <xdr:col>21</xdr:col>
      <xdr:colOff>161925</xdr:colOff>
      <xdr:row>55</xdr:row>
      <xdr:rowOff>78786</xdr:rowOff>
    </xdr:to>
    <xdr:cxnSp macro="">
      <xdr:nvCxnSpPr>
        <xdr:cNvPr id="579" name="直線コネクタ 578"/>
        <xdr:cNvCxnSpPr/>
      </xdr:nvCxnSpPr>
      <xdr:spPr>
        <a:xfrm>
          <a:off x="13703300" y="9506692"/>
          <a:ext cx="8890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131800</xdr:rowOff>
    </xdr:from>
    <xdr:to>
      <xdr:col>21</xdr:col>
      <xdr:colOff>212725</xdr:colOff>
      <xdr:row>57</xdr:row>
      <xdr:rowOff>61950</xdr:rowOff>
    </xdr:to>
    <xdr:sp macro="" textlink="">
      <xdr:nvSpPr>
        <xdr:cNvPr id="580" name="フローチャート : 判断 579"/>
        <xdr:cNvSpPr/>
      </xdr:nvSpPr>
      <xdr:spPr>
        <a:xfrm>
          <a:off x="14541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53077</xdr:rowOff>
    </xdr:from>
    <xdr:ext cx="534377" cy="259045"/>
    <xdr:sp macro="" textlink="">
      <xdr:nvSpPr>
        <xdr:cNvPr id="581" name="テキスト ボックス 580"/>
        <xdr:cNvSpPr txBox="1"/>
      </xdr:nvSpPr>
      <xdr:spPr>
        <a:xfrm>
          <a:off x="14325111" y="98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32303</xdr:rowOff>
    </xdr:from>
    <xdr:to>
      <xdr:col>19</xdr:col>
      <xdr:colOff>644525</xdr:colOff>
      <xdr:row>55</xdr:row>
      <xdr:rowOff>76942</xdr:rowOff>
    </xdr:to>
    <xdr:cxnSp macro="">
      <xdr:nvCxnSpPr>
        <xdr:cNvPr id="582" name="直線コネクタ 581"/>
        <xdr:cNvCxnSpPr/>
      </xdr:nvCxnSpPr>
      <xdr:spPr>
        <a:xfrm>
          <a:off x="12814300" y="9462053"/>
          <a:ext cx="889000" cy="4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14894</xdr:rowOff>
    </xdr:from>
    <xdr:to>
      <xdr:col>20</xdr:col>
      <xdr:colOff>9525</xdr:colOff>
      <xdr:row>57</xdr:row>
      <xdr:rowOff>116494</xdr:rowOff>
    </xdr:to>
    <xdr:sp macro="" textlink="">
      <xdr:nvSpPr>
        <xdr:cNvPr id="583" name="フローチャート : 判断 582"/>
        <xdr:cNvSpPr/>
      </xdr:nvSpPr>
      <xdr:spPr>
        <a:xfrm>
          <a:off x="13652500" y="978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107621</xdr:rowOff>
    </xdr:from>
    <xdr:ext cx="534377" cy="259045"/>
    <xdr:sp macro="" textlink="">
      <xdr:nvSpPr>
        <xdr:cNvPr id="584" name="テキスト ボックス 583"/>
        <xdr:cNvSpPr txBox="1"/>
      </xdr:nvSpPr>
      <xdr:spPr>
        <a:xfrm>
          <a:off x="13436111" y="98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46121</xdr:rowOff>
    </xdr:from>
    <xdr:to>
      <xdr:col>18</xdr:col>
      <xdr:colOff>492125</xdr:colOff>
      <xdr:row>57</xdr:row>
      <xdr:rowOff>147721</xdr:rowOff>
    </xdr:to>
    <xdr:sp macro="" textlink="">
      <xdr:nvSpPr>
        <xdr:cNvPr id="585" name="フローチャート : 判断 584"/>
        <xdr:cNvSpPr/>
      </xdr:nvSpPr>
      <xdr:spPr>
        <a:xfrm>
          <a:off x="12763500" y="981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138848</xdr:rowOff>
    </xdr:from>
    <xdr:ext cx="534377" cy="259045"/>
    <xdr:sp macro="" textlink="">
      <xdr:nvSpPr>
        <xdr:cNvPr id="586" name="テキスト ボックス 585"/>
        <xdr:cNvSpPr txBox="1"/>
      </xdr:nvSpPr>
      <xdr:spPr>
        <a:xfrm>
          <a:off x="12547111" y="991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121758</xdr:rowOff>
    </xdr:from>
    <xdr:to>
      <xdr:col>23</xdr:col>
      <xdr:colOff>568325</xdr:colOff>
      <xdr:row>57</xdr:row>
      <xdr:rowOff>51908</xdr:rowOff>
    </xdr:to>
    <xdr:sp macro="" textlink="">
      <xdr:nvSpPr>
        <xdr:cNvPr id="592" name="円/楕円 591"/>
        <xdr:cNvSpPr/>
      </xdr:nvSpPr>
      <xdr:spPr>
        <a:xfrm>
          <a:off x="16268700" y="972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144635</xdr:rowOff>
    </xdr:from>
    <xdr:ext cx="534377" cy="259045"/>
    <xdr:sp macro="" textlink="">
      <xdr:nvSpPr>
        <xdr:cNvPr id="593" name="教育費該当値テキスト"/>
        <xdr:cNvSpPr txBox="1"/>
      </xdr:nvSpPr>
      <xdr:spPr>
        <a:xfrm>
          <a:off x="16370300" y="957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50,344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35667</xdr:rowOff>
    </xdr:from>
    <xdr:to>
      <xdr:col>22</xdr:col>
      <xdr:colOff>415925</xdr:colOff>
      <xdr:row>56</xdr:row>
      <xdr:rowOff>137267</xdr:rowOff>
    </xdr:to>
    <xdr:sp macro="" textlink="">
      <xdr:nvSpPr>
        <xdr:cNvPr id="594" name="円/楕円 593"/>
        <xdr:cNvSpPr/>
      </xdr:nvSpPr>
      <xdr:spPr>
        <a:xfrm>
          <a:off x="15430500" y="96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153794</xdr:rowOff>
    </xdr:from>
    <xdr:ext cx="534377" cy="259045"/>
    <xdr:sp macro="" textlink="">
      <xdr:nvSpPr>
        <xdr:cNvPr id="595" name="テキスト ボックス 594"/>
        <xdr:cNvSpPr txBox="1"/>
      </xdr:nvSpPr>
      <xdr:spPr>
        <a:xfrm>
          <a:off x="15214111" y="94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55,993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27986</xdr:rowOff>
    </xdr:from>
    <xdr:to>
      <xdr:col>21</xdr:col>
      <xdr:colOff>212725</xdr:colOff>
      <xdr:row>55</xdr:row>
      <xdr:rowOff>129586</xdr:rowOff>
    </xdr:to>
    <xdr:sp macro="" textlink="">
      <xdr:nvSpPr>
        <xdr:cNvPr id="596" name="円/楕円 595"/>
        <xdr:cNvSpPr/>
      </xdr:nvSpPr>
      <xdr:spPr>
        <a:xfrm>
          <a:off x="14541500" y="94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146113</xdr:rowOff>
    </xdr:from>
    <xdr:ext cx="534377" cy="259045"/>
    <xdr:sp macro="" textlink="">
      <xdr:nvSpPr>
        <xdr:cNvPr id="597" name="テキスト ボックス 596"/>
        <xdr:cNvSpPr txBox="1"/>
      </xdr:nvSpPr>
      <xdr:spPr>
        <a:xfrm>
          <a:off x="14325111" y="92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67,747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26142</xdr:rowOff>
    </xdr:from>
    <xdr:to>
      <xdr:col>20</xdr:col>
      <xdr:colOff>9525</xdr:colOff>
      <xdr:row>55</xdr:row>
      <xdr:rowOff>127742</xdr:rowOff>
    </xdr:to>
    <xdr:sp macro="" textlink="">
      <xdr:nvSpPr>
        <xdr:cNvPr id="598" name="円/楕円 597"/>
        <xdr:cNvSpPr/>
      </xdr:nvSpPr>
      <xdr:spPr>
        <a:xfrm>
          <a:off x="13652500" y="94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144269</xdr:rowOff>
    </xdr:from>
    <xdr:ext cx="534377" cy="259045"/>
    <xdr:sp macro="" textlink="">
      <xdr:nvSpPr>
        <xdr:cNvPr id="599" name="テキスト ボックス 598"/>
        <xdr:cNvSpPr txBox="1"/>
      </xdr:nvSpPr>
      <xdr:spPr>
        <a:xfrm>
          <a:off x="13436111" y="923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67,868</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152953</xdr:rowOff>
    </xdr:from>
    <xdr:to>
      <xdr:col>18</xdr:col>
      <xdr:colOff>492125</xdr:colOff>
      <xdr:row>55</xdr:row>
      <xdr:rowOff>83103</xdr:rowOff>
    </xdr:to>
    <xdr:sp macro="" textlink="">
      <xdr:nvSpPr>
        <xdr:cNvPr id="600" name="円/楕円 599"/>
        <xdr:cNvSpPr/>
      </xdr:nvSpPr>
      <xdr:spPr>
        <a:xfrm>
          <a:off x="12763500" y="941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99630</xdr:rowOff>
    </xdr:from>
    <xdr:ext cx="534377" cy="259045"/>
    <xdr:sp macro="" textlink="">
      <xdr:nvSpPr>
        <xdr:cNvPr id="601" name="テキスト ボックス 600"/>
        <xdr:cNvSpPr txBox="1"/>
      </xdr:nvSpPr>
      <xdr:spPr>
        <a:xfrm>
          <a:off x="12547111" y="918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33592</xdr:rowOff>
    </xdr:from>
    <xdr:to>
      <xdr:col>23</xdr:col>
      <xdr:colOff>517525</xdr:colOff>
      <xdr:row>79</xdr:row>
      <xdr:rowOff>42151</xdr:rowOff>
    </xdr:to>
    <xdr:cxnSp macro="">
      <xdr:nvCxnSpPr>
        <xdr:cNvPr id="630" name="直線コネクタ 629"/>
        <xdr:cNvCxnSpPr/>
      </xdr:nvCxnSpPr>
      <xdr:spPr>
        <a:xfrm>
          <a:off x="15481300" y="13578142"/>
          <a:ext cx="8382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30874</xdr:rowOff>
    </xdr:from>
    <xdr:to>
      <xdr:col>22</xdr:col>
      <xdr:colOff>365125</xdr:colOff>
      <xdr:row>79</xdr:row>
      <xdr:rowOff>33592</xdr:rowOff>
    </xdr:to>
    <xdr:cxnSp macro="">
      <xdr:nvCxnSpPr>
        <xdr:cNvPr id="633" name="直線コネクタ 632"/>
        <xdr:cNvCxnSpPr/>
      </xdr:nvCxnSpPr>
      <xdr:spPr>
        <a:xfrm>
          <a:off x="14592300" y="13575424"/>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24752</xdr:rowOff>
    </xdr:from>
    <xdr:to>
      <xdr:col>21</xdr:col>
      <xdr:colOff>161925</xdr:colOff>
      <xdr:row>79</xdr:row>
      <xdr:rowOff>30874</xdr:rowOff>
    </xdr:to>
    <xdr:cxnSp macro="">
      <xdr:nvCxnSpPr>
        <xdr:cNvPr id="636" name="直線コネクタ 635"/>
        <xdr:cNvCxnSpPr/>
      </xdr:nvCxnSpPr>
      <xdr:spPr>
        <a:xfrm>
          <a:off x="13703300" y="13569302"/>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162446</xdr:rowOff>
    </xdr:from>
    <xdr:to>
      <xdr:col>21</xdr:col>
      <xdr:colOff>212725</xdr:colOff>
      <xdr:row>79</xdr:row>
      <xdr:rowOff>92596</xdr:rowOff>
    </xdr:to>
    <xdr:sp macro="" textlink="">
      <xdr:nvSpPr>
        <xdr:cNvPr id="637" name="フローチャート : 判断 636"/>
        <xdr:cNvSpPr/>
      </xdr:nvSpPr>
      <xdr:spPr>
        <a:xfrm>
          <a:off x="14541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83723</xdr:rowOff>
    </xdr:from>
    <xdr:ext cx="378565" cy="259045"/>
    <xdr:sp macro="" textlink="">
      <xdr:nvSpPr>
        <xdr:cNvPr id="638" name="テキスト ボックス 637"/>
        <xdr:cNvSpPr txBox="1"/>
      </xdr:nvSpPr>
      <xdr:spPr>
        <a:xfrm>
          <a:off x="14403017" y="1362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18617</xdr:rowOff>
    </xdr:from>
    <xdr:to>
      <xdr:col>19</xdr:col>
      <xdr:colOff>644525</xdr:colOff>
      <xdr:row>79</xdr:row>
      <xdr:rowOff>24752</xdr:rowOff>
    </xdr:to>
    <xdr:cxnSp macro="">
      <xdr:nvCxnSpPr>
        <xdr:cNvPr id="639" name="直線コネクタ 638"/>
        <xdr:cNvCxnSpPr/>
      </xdr:nvCxnSpPr>
      <xdr:spPr>
        <a:xfrm>
          <a:off x="12814300" y="13563167"/>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160376</xdr:rowOff>
    </xdr:from>
    <xdr:to>
      <xdr:col>20</xdr:col>
      <xdr:colOff>9525</xdr:colOff>
      <xdr:row>79</xdr:row>
      <xdr:rowOff>90526</xdr:rowOff>
    </xdr:to>
    <xdr:sp macro="" textlink="">
      <xdr:nvSpPr>
        <xdr:cNvPr id="640" name="フローチャート : 判断 639"/>
        <xdr:cNvSpPr/>
      </xdr:nvSpPr>
      <xdr:spPr>
        <a:xfrm>
          <a:off x="13652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81653</xdr:rowOff>
    </xdr:from>
    <xdr:ext cx="378565" cy="259045"/>
    <xdr:sp macro="" textlink="">
      <xdr:nvSpPr>
        <xdr:cNvPr id="641" name="テキスト ボックス 640"/>
        <xdr:cNvSpPr txBox="1"/>
      </xdr:nvSpPr>
      <xdr:spPr>
        <a:xfrm>
          <a:off x="13514017" y="1362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155270</xdr:rowOff>
    </xdr:from>
    <xdr:to>
      <xdr:col>18</xdr:col>
      <xdr:colOff>492125</xdr:colOff>
      <xdr:row>79</xdr:row>
      <xdr:rowOff>85420</xdr:rowOff>
    </xdr:to>
    <xdr:sp macro="" textlink="">
      <xdr:nvSpPr>
        <xdr:cNvPr id="642" name="フローチャート : 判断 641"/>
        <xdr:cNvSpPr/>
      </xdr:nvSpPr>
      <xdr:spPr>
        <a:xfrm>
          <a:off x="12763500" y="1352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76547</xdr:rowOff>
    </xdr:from>
    <xdr:ext cx="378565" cy="259045"/>
    <xdr:sp macro="" textlink="">
      <xdr:nvSpPr>
        <xdr:cNvPr id="643" name="テキスト ボックス 642"/>
        <xdr:cNvSpPr txBox="1"/>
      </xdr:nvSpPr>
      <xdr:spPr>
        <a:xfrm>
          <a:off x="12625017" y="1362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162801</xdr:rowOff>
    </xdr:from>
    <xdr:to>
      <xdr:col>23</xdr:col>
      <xdr:colOff>568325</xdr:colOff>
      <xdr:row>79</xdr:row>
      <xdr:rowOff>92951</xdr:rowOff>
    </xdr:to>
    <xdr:sp macro="" textlink="">
      <xdr:nvSpPr>
        <xdr:cNvPr id="649" name="円/楕円 648"/>
        <xdr:cNvSpPr/>
      </xdr:nvSpPr>
      <xdr:spPr>
        <a:xfrm>
          <a:off x="16268700" y="1353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378565" cy="259045"/>
    <xdr:sp macro="" textlink="">
      <xdr:nvSpPr>
        <xdr:cNvPr id="650" name="災害復旧費該当値テキスト"/>
        <xdr:cNvSpPr txBox="1"/>
      </xdr:nvSpPr>
      <xdr:spPr>
        <a:xfrm>
          <a:off x="16370300" y="13487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154242</xdr:rowOff>
    </xdr:from>
    <xdr:to>
      <xdr:col>22</xdr:col>
      <xdr:colOff>415925</xdr:colOff>
      <xdr:row>79</xdr:row>
      <xdr:rowOff>84392</xdr:rowOff>
    </xdr:to>
    <xdr:sp macro="" textlink="">
      <xdr:nvSpPr>
        <xdr:cNvPr id="651" name="円/楕円 650"/>
        <xdr:cNvSpPr/>
      </xdr:nvSpPr>
      <xdr:spPr>
        <a:xfrm>
          <a:off x="15430500" y="135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75519</xdr:rowOff>
    </xdr:from>
    <xdr:ext cx="378565" cy="259045"/>
    <xdr:sp macro="" textlink="">
      <xdr:nvSpPr>
        <xdr:cNvPr id="652" name="テキスト ボックス 651"/>
        <xdr:cNvSpPr txBox="1"/>
      </xdr:nvSpPr>
      <xdr:spPr>
        <a:xfrm>
          <a:off x="15292017" y="13620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151524</xdr:rowOff>
    </xdr:from>
    <xdr:to>
      <xdr:col>21</xdr:col>
      <xdr:colOff>212725</xdr:colOff>
      <xdr:row>79</xdr:row>
      <xdr:rowOff>81674</xdr:rowOff>
    </xdr:to>
    <xdr:sp macro="" textlink="">
      <xdr:nvSpPr>
        <xdr:cNvPr id="653" name="円/楕円 652"/>
        <xdr:cNvSpPr/>
      </xdr:nvSpPr>
      <xdr:spPr>
        <a:xfrm>
          <a:off x="14541500" y="1352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98201</xdr:rowOff>
    </xdr:from>
    <xdr:ext cx="469744" cy="259045"/>
    <xdr:sp macro="" textlink="">
      <xdr:nvSpPr>
        <xdr:cNvPr id="654" name="テキスト ボックス 653"/>
        <xdr:cNvSpPr txBox="1"/>
      </xdr:nvSpPr>
      <xdr:spPr>
        <a:xfrm>
          <a:off x="14357427" y="1329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145402</xdr:rowOff>
    </xdr:from>
    <xdr:to>
      <xdr:col>20</xdr:col>
      <xdr:colOff>9525</xdr:colOff>
      <xdr:row>79</xdr:row>
      <xdr:rowOff>75552</xdr:rowOff>
    </xdr:to>
    <xdr:sp macro="" textlink="">
      <xdr:nvSpPr>
        <xdr:cNvPr id="655" name="円/楕円 654"/>
        <xdr:cNvSpPr/>
      </xdr:nvSpPr>
      <xdr:spPr>
        <a:xfrm>
          <a:off x="13652500" y="1351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92079</xdr:rowOff>
    </xdr:from>
    <xdr:ext cx="469744" cy="259045"/>
    <xdr:sp macro="" textlink="">
      <xdr:nvSpPr>
        <xdr:cNvPr id="656" name="テキスト ボックス 655"/>
        <xdr:cNvSpPr txBox="1"/>
      </xdr:nvSpPr>
      <xdr:spPr>
        <a:xfrm>
          <a:off x="13468427" y="1329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139267</xdr:rowOff>
    </xdr:from>
    <xdr:to>
      <xdr:col>18</xdr:col>
      <xdr:colOff>492125</xdr:colOff>
      <xdr:row>79</xdr:row>
      <xdr:rowOff>69417</xdr:rowOff>
    </xdr:to>
    <xdr:sp macro="" textlink="">
      <xdr:nvSpPr>
        <xdr:cNvPr id="657" name="円/楕円 656"/>
        <xdr:cNvSpPr/>
      </xdr:nvSpPr>
      <xdr:spPr>
        <a:xfrm>
          <a:off x="12763500" y="1351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85944</xdr:rowOff>
    </xdr:from>
    <xdr:ext cx="469744" cy="259045"/>
    <xdr:sp macro="" textlink="">
      <xdr:nvSpPr>
        <xdr:cNvPr id="658" name="テキスト ボックス 657"/>
        <xdr:cNvSpPr txBox="1"/>
      </xdr:nvSpPr>
      <xdr:spPr>
        <a:xfrm>
          <a:off x="12579427" y="1328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141774</xdr:rowOff>
    </xdr:from>
    <xdr:to>
      <xdr:col>23</xdr:col>
      <xdr:colOff>517525</xdr:colOff>
      <xdr:row>94</xdr:row>
      <xdr:rowOff>154772</xdr:rowOff>
    </xdr:to>
    <xdr:cxnSp macro="">
      <xdr:nvCxnSpPr>
        <xdr:cNvPr id="689" name="直線コネクタ 688"/>
        <xdr:cNvCxnSpPr/>
      </xdr:nvCxnSpPr>
      <xdr:spPr>
        <a:xfrm flipV="1">
          <a:off x="15481300" y="16258074"/>
          <a:ext cx="8382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154772</xdr:rowOff>
    </xdr:from>
    <xdr:to>
      <xdr:col>22</xdr:col>
      <xdr:colOff>365125</xdr:colOff>
      <xdr:row>95</xdr:row>
      <xdr:rowOff>6181</xdr:rowOff>
    </xdr:to>
    <xdr:cxnSp macro="">
      <xdr:nvCxnSpPr>
        <xdr:cNvPr id="692" name="直線コネクタ 691"/>
        <xdr:cNvCxnSpPr/>
      </xdr:nvCxnSpPr>
      <xdr:spPr>
        <a:xfrm flipV="1">
          <a:off x="14592300" y="162710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6181</xdr:rowOff>
    </xdr:from>
    <xdr:to>
      <xdr:col>21</xdr:col>
      <xdr:colOff>161925</xdr:colOff>
      <xdr:row>95</xdr:row>
      <xdr:rowOff>33906</xdr:rowOff>
    </xdr:to>
    <xdr:cxnSp macro="">
      <xdr:nvCxnSpPr>
        <xdr:cNvPr id="695" name="直線コネクタ 694"/>
        <xdr:cNvCxnSpPr/>
      </xdr:nvCxnSpPr>
      <xdr:spPr>
        <a:xfrm flipV="1">
          <a:off x="13703300" y="16293931"/>
          <a:ext cx="889000" cy="2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32910</xdr:rowOff>
    </xdr:from>
    <xdr:to>
      <xdr:col>21</xdr:col>
      <xdr:colOff>212725</xdr:colOff>
      <xdr:row>95</xdr:row>
      <xdr:rowOff>134510</xdr:rowOff>
    </xdr:to>
    <xdr:sp macro="" textlink="">
      <xdr:nvSpPr>
        <xdr:cNvPr id="696" name="フローチャート : 判断 695"/>
        <xdr:cNvSpPr/>
      </xdr:nvSpPr>
      <xdr:spPr>
        <a:xfrm>
          <a:off x="14541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125637</xdr:rowOff>
    </xdr:from>
    <xdr:ext cx="534377" cy="259045"/>
    <xdr:sp macro="" textlink="">
      <xdr:nvSpPr>
        <xdr:cNvPr id="697" name="テキスト ボックス 696"/>
        <xdr:cNvSpPr txBox="1"/>
      </xdr:nvSpPr>
      <xdr:spPr>
        <a:xfrm>
          <a:off x="14325111" y="1641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75626</xdr:rowOff>
    </xdr:from>
    <xdr:to>
      <xdr:col>19</xdr:col>
      <xdr:colOff>644525</xdr:colOff>
      <xdr:row>95</xdr:row>
      <xdr:rowOff>33906</xdr:rowOff>
    </xdr:to>
    <xdr:cxnSp macro="">
      <xdr:nvCxnSpPr>
        <xdr:cNvPr id="698" name="直線コネクタ 697"/>
        <xdr:cNvCxnSpPr/>
      </xdr:nvCxnSpPr>
      <xdr:spPr>
        <a:xfrm>
          <a:off x="12814300" y="16191926"/>
          <a:ext cx="889000" cy="12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32190</xdr:rowOff>
    </xdr:from>
    <xdr:to>
      <xdr:col>20</xdr:col>
      <xdr:colOff>9525</xdr:colOff>
      <xdr:row>95</xdr:row>
      <xdr:rowOff>133790</xdr:rowOff>
    </xdr:to>
    <xdr:sp macro="" textlink="">
      <xdr:nvSpPr>
        <xdr:cNvPr id="699" name="フローチャート : 判断 698"/>
        <xdr:cNvSpPr/>
      </xdr:nvSpPr>
      <xdr:spPr>
        <a:xfrm>
          <a:off x="13652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124917</xdr:rowOff>
    </xdr:from>
    <xdr:ext cx="534377" cy="259045"/>
    <xdr:sp macro="" textlink="">
      <xdr:nvSpPr>
        <xdr:cNvPr id="700" name="テキスト ボックス 699"/>
        <xdr:cNvSpPr txBox="1"/>
      </xdr:nvSpPr>
      <xdr:spPr>
        <a:xfrm>
          <a:off x="13436111" y="164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10294</xdr:rowOff>
    </xdr:from>
    <xdr:to>
      <xdr:col>18</xdr:col>
      <xdr:colOff>492125</xdr:colOff>
      <xdr:row>95</xdr:row>
      <xdr:rowOff>111894</xdr:rowOff>
    </xdr:to>
    <xdr:sp macro="" textlink="">
      <xdr:nvSpPr>
        <xdr:cNvPr id="701" name="フローチャート : 判断 700"/>
        <xdr:cNvSpPr/>
      </xdr:nvSpPr>
      <xdr:spPr>
        <a:xfrm>
          <a:off x="12763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103021</xdr:rowOff>
    </xdr:from>
    <xdr:ext cx="534377" cy="259045"/>
    <xdr:sp macro="" textlink="">
      <xdr:nvSpPr>
        <xdr:cNvPr id="702" name="テキスト ボックス 701"/>
        <xdr:cNvSpPr txBox="1"/>
      </xdr:nvSpPr>
      <xdr:spPr>
        <a:xfrm>
          <a:off x="12547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90974</xdr:rowOff>
    </xdr:from>
    <xdr:to>
      <xdr:col>23</xdr:col>
      <xdr:colOff>568325</xdr:colOff>
      <xdr:row>95</xdr:row>
      <xdr:rowOff>21124</xdr:rowOff>
    </xdr:to>
    <xdr:sp macro="" textlink="">
      <xdr:nvSpPr>
        <xdr:cNvPr id="708" name="円/楕円 707"/>
        <xdr:cNvSpPr/>
      </xdr:nvSpPr>
      <xdr:spPr>
        <a:xfrm>
          <a:off x="16268700" y="1620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113851</xdr:rowOff>
    </xdr:from>
    <xdr:ext cx="534377" cy="259045"/>
    <xdr:sp macro="" textlink="">
      <xdr:nvSpPr>
        <xdr:cNvPr id="709" name="公債費該当値テキスト"/>
        <xdr:cNvSpPr txBox="1"/>
      </xdr:nvSpPr>
      <xdr:spPr>
        <a:xfrm>
          <a:off x="16370300" y="160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49,873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103972</xdr:rowOff>
    </xdr:from>
    <xdr:to>
      <xdr:col>22</xdr:col>
      <xdr:colOff>415925</xdr:colOff>
      <xdr:row>95</xdr:row>
      <xdr:rowOff>34122</xdr:rowOff>
    </xdr:to>
    <xdr:sp macro="" textlink="">
      <xdr:nvSpPr>
        <xdr:cNvPr id="710" name="円/楕円 709"/>
        <xdr:cNvSpPr/>
      </xdr:nvSpPr>
      <xdr:spPr>
        <a:xfrm>
          <a:off x="15430500" y="1622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50649</xdr:rowOff>
    </xdr:from>
    <xdr:ext cx="534377" cy="259045"/>
    <xdr:sp macro="" textlink="">
      <xdr:nvSpPr>
        <xdr:cNvPr id="711" name="テキスト ボックス 710"/>
        <xdr:cNvSpPr txBox="1"/>
      </xdr:nvSpPr>
      <xdr:spPr>
        <a:xfrm>
          <a:off x="15214111" y="1599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49,077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126831</xdr:rowOff>
    </xdr:from>
    <xdr:to>
      <xdr:col>21</xdr:col>
      <xdr:colOff>212725</xdr:colOff>
      <xdr:row>95</xdr:row>
      <xdr:rowOff>56981</xdr:rowOff>
    </xdr:to>
    <xdr:sp macro="" textlink="">
      <xdr:nvSpPr>
        <xdr:cNvPr id="712" name="円/楕円 711"/>
        <xdr:cNvSpPr/>
      </xdr:nvSpPr>
      <xdr:spPr>
        <a:xfrm>
          <a:off x="14541500" y="1624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73508</xdr:rowOff>
    </xdr:from>
    <xdr:ext cx="534377" cy="259045"/>
    <xdr:sp macro="" textlink="">
      <xdr:nvSpPr>
        <xdr:cNvPr id="713" name="テキスト ボックス 712"/>
        <xdr:cNvSpPr txBox="1"/>
      </xdr:nvSpPr>
      <xdr:spPr>
        <a:xfrm>
          <a:off x="14325111" y="1601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154556</xdr:rowOff>
    </xdr:from>
    <xdr:to>
      <xdr:col>20</xdr:col>
      <xdr:colOff>9525</xdr:colOff>
      <xdr:row>95</xdr:row>
      <xdr:rowOff>84706</xdr:rowOff>
    </xdr:to>
    <xdr:sp macro="" textlink="">
      <xdr:nvSpPr>
        <xdr:cNvPr id="714" name="円/楕円 713"/>
        <xdr:cNvSpPr/>
      </xdr:nvSpPr>
      <xdr:spPr>
        <a:xfrm>
          <a:off x="13652500" y="1627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101233</xdr:rowOff>
    </xdr:from>
    <xdr:ext cx="534377" cy="259045"/>
    <xdr:sp macro="" textlink="">
      <xdr:nvSpPr>
        <xdr:cNvPr id="715" name="テキスト ボックス 714"/>
        <xdr:cNvSpPr txBox="1"/>
      </xdr:nvSpPr>
      <xdr:spPr>
        <a:xfrm>
          <a:off x="13436111" y="16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24826</xdr:rowOff>
    </xdr:from>
    <xdr:to>
      <xdr:col>18</xdr:col>
      <xdr:colOff>492125</xdr:colOff>
      <xdr:row>94</xdr:row>
      <xdr:rowOff>126426</xdr:rowOff>
    </xdr:to>
    <xdr:sp macro="" textlink="">
      <xdr:nvSpPr>
        <xdr:cNvPr id="716" name="円/楕円 715"/>
        <xdr:cNvSpPr/>
      </xdr:nvSpPr>
      <xdr:spPr>
        <a:xfrm>
          <a:off x="12763500" y="161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142953</xdr:rowOff>
    </xdr:from>
    <xdr:ext cx="534377" cy="259045"/>
    <xdr:sp macro="" textlink="">
      <xdr:nvSpPr>
        <xdr:cNvPr id="717" name="テキスト ボックス 716"/>
        <xdr:cNvSpPr txBox="1"/>
      </xdr:nvSpPr>
      <xdr:spPr>
        <a:xfrm>
          <a:off x="12547111" y="1591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14605</xdr:rowOff>
    </xdr:from>
    <xdr:to>
      <xdr:col>29</xdr:col>
      <xdr:colOff>568325</xdr:colOff>
      <xdr:row>38</xdr:row>
      <xdr:rowOff>116205</xdr:rowOff>
    </xdr:to>
    <xdr:sp macro="" textlink="">
      <xdr:nvSpPr>
        <xdr:cNvPr id="753" name="フローチャート : 判断 752"/>
        <xdr:cNvSpPr/>
      </xdr:nvSpPr>
      <xdr:spPr>
        <a:xfrm>
          <a:off x="20383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132732</xdr:rowOff>
    </xdr:from>
    <xdr:ext cx="378565" cy="259045"/>
    <xdr:sp macro="" textlink="">
      <xdr:nvSpPr>
        <xdr:cNvPr id="754" name="テキスト ボックス 753"/>
        <xdr:cNvSpPr txBox="1"/>
      </xdr:nvSpPr>
      <xdr:spPr>
        <a:xfrm>
          <a:off x="20245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166433</xdr:rowOff>
    </xdr:from>
    <xdr:to>
      <xdr:col>28</xdr:col>
      <xdr:colOff>365125</xdr:colOff>
      <xdr:row>38</xdr:row>
      <xdr:rowOff>96583</xdr:rowOff>
    </xdr:to>
    <xdr:sp macro="" textlink="">
      <xdr:nvSpPr>
        <xdr:cNvPr id="756" name="フローチャート : 判断 755"/>
        <xdr:cNvSpPr/>
      </xdr:nvSpPr>
      <xdr:spPr>
        <a:xfrm>
          <a:off x="19494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113111</xdr:rowOff>
    </xdr:from>
    <xdr:ext cx="378565" cy="259045"/>
    <xdr:sp macro="" textlink="">
      <xdr:nvSpPr>
        <xdr:cNvPr id="757" name="テキスト ボックス 756"/>
        <xdr:cNvSpPr txBox="1"/>
      </xdr:nvSpPr>
      <xdr:spPr>
        <a:xfrm>
          <a:off x="19356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166624</xdr:rowOff>
    </xdr:from>
    <xdr:to>
      <xdr:col>27</xdr:col>
      <xdr:colOff>161925</xdr:colOff>
      <xdr:row>38</xdr:row>
      <xdr:rowOff>96774</xdr:rowOff>
    </xdr:to>
    <xdr:sp macro="" textlink="">
      <xdr:nvSpPr>
        <xdr:cNvPr id="758" name="フローチャート : 判断 757"/>
        <xdr:cNvSpPr/>
      </xdr:nvSpPr>
      <xdr:spPr>
        <a:xfrm>
          <a:off x="18605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113301</xdr:rowOff>
    </xdr:from>
    <xdr:ext cx="378565" cy="259045"/>
    <xdr:sp macro="" textlink="">
      <xdr:nvSpPr>
        <xdr:cNvPr id="759" name="テキスト ボックス 758"/>
        <xdr:cNvSpPr txBox="1"/>
      </xdr:nvSpPr>
      <xdr:spPr>
        <a:xfrm>
          <a:off x="18467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ビジネスサポートセンター設置、ミュージアム回廊整備事業や武芸川温泉リニューアルの実施などにより、商工費は、住民一人当たり６，３１６円と大幅に増加した。</a:t>
          </a:r>
        </a:p>
        <a:p>
          <a:r>
            <a:rPr kumimoji="1" lang="ja-JP" altLang="en-US" sz="1300">
              <a:latin typeface="ＭＳ Ｐゴシック"/>
            </a:rPr>
            <a:t>教育費は、小中学校の耐震化・改築工事や、高等学校整備など大型事業が縮小したことにより、住民一人当たり５，６４９円と大幅に減少した。</a:t>
          </a:r>
        </a:p>
        <a:p>
          <a:r>
            <a:rPr kumimoji="1" lang="ja-JP" altLang="en-US" sz="1300">
              <a:latin typeface="ＭＳ Ｐゴシック"/>
            </a:rPr>
            <a:t>類似団体を下回る民生費は、少子高齢化の影響から社会保障経費の増加は避けられず上昇傾向にある。</a:t>
          </a:r>
        </a:p>
        <a:p>
          <a:r>
            <a:rPr kumimoji="1" lang="ja-JP" altLang="en-US" sz="1300">
              <a:latin typeface="ＭＳ Ｐゴシック"/>
            </a:rPr>
            <a:t>また、衛生費は、市営墓地管理補修事業などにより増加した。土木費は、事業の減少などにより減少し、自然災害などによる大きな被害がなかったため、災害復旧費も減少した。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財政調整基金残高については、平成２７年度からの合併特例期間終了後の財源不足に備えるため、計画的な財政調整基金への積立てを行っている。平成２８年度は、１８億９，７３３万円積み立て、６億５，７８７万円取り崩しを行い、平成２８年度末残高は９０億４，１４３万円となり、標準財政規模比で５．４ポイント増加した。</a:t>
          </a:r>
        </a:p>
        <a:p>
          <a:r>
            <a:rPr kumimoji="1" lang="ja-JP" altLang="en-US" sz="1100">
              <a:solidFill>
                <a:schemeClr val="dk1"/>
              </a:solidFill>
              <a:effectLst/>
              <a:latin typeface="+mn-lt"/>
              <a:ea typeface="+mn-ea"/>
              <a:cs typeface="+mn-cs"/>
            </a:rPr>
            <a:t>実質収支額、実質単年度収支については、法人市民税などの減による歳入の減少が要因であり、今後も自主財源を確保しつつ、行財政改革による必要経費の精査を継続していく。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一般会計については、今年度は歳入の</a:t>
          </a:r>
          <a:r>
            <a:rPr kumimoji="1" lang="ja-JP" altLang="en-US" sz="1300">
              <a:solidFill>
                <a:schemeClr val="dk1"/>
              </a:solidFill>
              <a:effectLst/>
              <a:latin typeface="+mn-lt"/>
              <a:ea typeface="+mn-ea"/>
              <a:cs typeface="+mn-cs"/>
            </a:rPr>
            <a:t>減少などにより黒字幅が減少した</a:t>
          </a:r>
          <a:r>
            <a:rPr kumimoji="1" lang="ja-JP" altLang="ja-JP" sz="1300">
              <a:solidFill>
                <a:schemeClr val="dk1"/>
              </a:solidFill>
              <a:effectLst/>
              <a:latin typeface="+mn-lt"/>
              <a:ea typeface="+mn-ea"/>
              <a:cs typeface="+mn-cs"/>
            </a:rPr>
            <a:t>。水道事業会計については、３～４％台を推移している。国民健康保険特別会計（事業勘定）</a:t>
          </a:r>
          <a:r>
            <a:rPr kumimoji="1" lang="ja-JP" altLang="en-US" sz="1300">
              <a:solidFill>
                <a:schemeClr val="dk1"/>
              </a:solidFill>
              <a:effectLst/>
              <a:latin typeface="+mn-lt"/>
              <a:ea typeface="+mn-ea"/>
              <a:cs typeface="+mn-cs"/>
            </a:rPr>
            <a:t>は、薬価改定による歳出の減少などにより上昇している。</a:t>
          </a:r>
          <a:r>
            <a:rPr kumimoji="1" lang="ja-JP" altLang="ja-JP" sz="1300">
              <a:solidFill>
                <a:schemeClr val="dk1"/>
              </a:solidFill>
              <a:effectLst/>
              <a:latin typeface="+mn-lt"/>
              <a:ea typeface="+mn-ea"/>
              <a:cs typeface="+mn-cs"/>
            </a:rPr>
            <a:t>その他特別会計については、概ね同水準で推移しているが、一般会計からの繰入金で財政運営されており、繰入金は上昇の一途をたどっているため、歳入面では料金収入や負担金を、歳出面では経常的経費を含めた必要経費の見直しを進め、健全な事業運営を行うことが必要である。</a:t>
          </a:r>
          <a:endParaRPr lang="ja-JP" altLang="ja-JP" sz="1300">
            <a:effectLst/>
          </a:endParaRPr>
        </a:p>
        <a:p>
          <a:r>
            <a:rPr kumimoji="1" lang="ja-JP" altLang="ja-JP" sz="1300">
              <a:solidFill>
                <a:schemeClr val="dk1"/>
              </a:solidFill>
              <a:effectLst/>
              <a:latin typeface="+mn-lt"/>
              <a:ea typeface="+mn-ea"/>
              <a:cs typeface="+mn-cs"/>
            </a:rPr>
            <a:t>各会計ともに黒字を維持しているが、今後も健全な財政運営に努めていく。</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election activeCell="W36" sqref="W36:AK36"/>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38726062</v>
      </c>
      <c r="BO4" s="381"/>
      <c r="BP4" s="381"/>
      <c r="BQ4" s="381"/>
      <c r="BR4" s="381"/>
      <c r="BS4" s="381"/>
      <c r="BT4" s="381"/>
      <c r="BU4" s="382"/>
      <c r="BV4" s="380">
        <v>39813866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8.1</v>
      </c>
      <c r="CU4" s="387"/>
      <c r="CV4" s="387"/>
      <c r="CW4" s="387"/>
      <c r="CX4" s="387"/>
      <c r="CY4" s="387"/>
      <c r="CZ4" s="387"/>
      <c r="DA4" s="388"/>
      <c r="DB4" s="386">
        <v>10.9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36620178</v>
      </c>
      <c r="BO5" s="418"/>
      <c r="BP5" s="418"/>
      <c r="BQ5" s="418"/>
      <c r="BR5" s="418"/>
      <c r="BS5" s="418"/>
      <c r="BT5" s="418"/>
      <c r="BU5" s="419"/>
      <c r="BV5" s="417">
        <v>37139228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90.3</v>
      </c>
      <c r="CU5" s="415"/>
      <c r="CV5" s="415"/>
      <c r="CW5" s="415"/>
      <c r="CX5" s="415"/>
      <c r="CY5" s="415"/>
      <c r="CZ5" s="415"/>
      <c r="DA5" s="416"/>
      <c r="DB5" s="414">
        <v>88.7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2105884</v>
      </c>
      <c r="BO6" s="418"/>
      <c r="BP6" s="418"/>
      <c r="BQ6" s="418"/>
      <c r="BR6" s="418"/>
      <c r="BS6" s="418"/>
      <c r="BT6" s="418"/>
      <c r="BU6" s="419"/>
      <c r="BV6" s="417">
        <v>2674638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92.3</v>
      </c>
      <c r="CU6" s="455"/>
      <c r="CV6" s="455"/>
      <c r="CW6" s="455"/>
      <c r="CX6" s="455"/>
      <c r="CY6" s="455"/>
      <c r="CZ6" s="455"/>
      <c r="DA6" s="456"/>
      <c r="DB6" s="454">
        <v>90.5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191520</v>
      </c>
      <c r="BO7" s="418"/>
      <c r="BP7" s="418"/>
      <c r="BQ7" s="418"/>
      <c r="BR7" s="418"/>
      <c r="BS7" s="418"/>
      <c r="BT7" s="418"/>
      <c r="BU7" s="419"/>
      <c r="BV7" s="417">
        <v>79843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23723597</v>
      </c>
      <c r="CU7" s="418"/>
      <c r="CV7" s="418"/>
      <c r="CW7" s="418"/>
      <c r="CX7" s="418"/>
      <c r="CY7" s="418"/>
      <c r="CZ7" s="418"/>
      <c r="DA7" s="419"/>
      <c r="DB7" s="417">
        <v>23854001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1914364</v>
      </c>
      <c r="BO8" s="418"/>
      <c r="BP8" s="418"/>
      <c r="BQ8" s="418"/>
      <c r="BR8" s="418"/>
      <c r="BS8" s="418"/>
      <c r="BT8" s="418"/>
      <c r="BU8" s="419"/>
      <c r="BV8" s="417">
        <v>2594795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0.64</v>
      </c>
      <c r="CU8" s="458"/>
      <c r="CV8" s="458"/>
      <c r="CW8" s="458"/>
      <c r="CX8" s="458"/>
      <c r="CY8" s="458"/>
      <c r="CZ8" s="458"/>
      <c r="DA8" s="459"/>
      <c r="DB8" s="457">
        <v>0.64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89153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-680431</v>
      </c>
      <c r="BO9" s="418"/>
      <c r="BP9" s="418"/>
      <c r="BQ9" s="418"/>
      <c r="BR9" s="418"/>
      <c r="BS9" s="418"/>
      <c r="BT9" s="418"/>
      <c r="BU9" s="419"/>
      <c r="BV9" s="417">
        <v>773188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15.9</v>
      </c>
      <c r="CU9" s="415"/>
      <c r="CV9" s="415"/>
      <c r="CW9" s="415"/>
      <c r="CX9" s="415"/>
      <c r="CY9" s="415"/>
      <c r="CZ9" s="415"/>
      <c r="DA9" s="416"/>
      <c r="DB9" s="414">
        <v>14.9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91418</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897329</v>
      </c>
      <c r="BO10" s="418"/>
      <c r="BP10" s="418"/>
      <c r="BQ10" s="418"/>
      <c r="BR10" s="418"/>
      <c r="BS10" s="418"/>
      <c r="BT10" s="418"/>
      <c r="BU10" s="419"/>
      <c r="BV10" s="417">
        <v>1276372</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90156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657875</v>
      </c>
      <c r="BO12" s="418"/>
      <c r="BP12" s="418"/>
      <c r="BQ12" s="418"/>
      <c r="BR12" s="418"/>
      <c r="BS12" s="418"/>
      <c r="BT12" s="418"/>
      <c r="BU12" s="419"/>
      <c r="BV12" s="417">
        <v>531756</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88422</v>
      </c>
      <c r="S13" s="499"/>
      <c r="T13" s="499"/>
      <c r="U13" s="499"/>
      <c r="V13" s="500"/>
      <c r="W13" s="433" t="s">
        <v>124</v>
      </c>
      <c r="X13" s="434"/>
      <c r="Y13" s="434"/>
      <c r="Z13" s="434"/>
      <c r="AA13" s="434"/>
      <c r="AB13" s="424"/>
      <c r="AC13" s="468">
        <v>902</v>
      </c>
      <c r="AD13" s="469"/>
      <c r="AE13" s="469"/>
      <c r="AF13" s="469"/>
      <c r="AG13" s="508"/>
      <c r="AH13" s="468">
        <v>991</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-440977</v>
      </c>
      <c r="BO13" s="418"/>
      <c r="BP13" s="418"/>
      <c r="BQ13" s="418"/>
      <c r="BR13" s="418"/>
      <c r="BS13" s="418"/>
      <c r="BT13" s="418"/>
      <c r="BU13" s="419"/>
      <c r="BV13" s="417">
        <v>1517804</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4.8</v>
      </c>
      <c r="CU13" s="415"/>
      <c r="CV13" s="415"/>
      <c r="CW13" s="415"/>
      <c r="CX13" s="415"/>
      <c r="CY13" s="415"/>
      <c r="CZ13" s="415"/>
      <c r="DA13" s="416"/>
      <c r="DB13" s="414">
        <v>5.4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90879</v>
      </c>
      <c r="S14" s="499"/>
      <c r="T14" s="499"/>
      <c r="U14" s="499"/>
      <c r="V14" s="500"/>
      <c r="W14" s="407"/>
      <c r="X14" s="408"/>
      <c r="Y14" s="408"/>
      <c r="Z14" s="408"/>
      <c r="AA14" s="408"/>
      <c r="AB14" s="397"/>
      <c r="AC14" s="501">
        <v>2</v>
      </c>
      <c r="AD14" s="502"/>
      <c r="AE14" s="502"/>
      <c r="AF14" s="502"/>
      <c r="AG14" s="503"/>
      <c r="AH14" s="501">
        <v>2.2000000000000002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89232</v>
      </c>
      <c r="S15" s="499"/>
      <c r="T15" s="499"/>
      <c r="U15" s="499"/>
      <c r="V15" s="500"/>
      <c r="W15" s="433" t="s">
        <v>131</v>
      </c>
      <c r="X15" s="434"/>
      <c r="Y15" s="434"/>
      <c r="Z15" s="434"/>
      <c r="AA15" s="434"/>
      <c r="AB15" s="424"/>
      <c r="AC15" s="468">
        <v>19379</v>
      </c>
      <c r="AD15" s="469"/>
      <c r="AE15" s="469"/>
      <c r="AF15" s="469"/>
      <c r="AG15" s="508"/>
      <c r="AH15" s="468">
        <v>19761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11714372</v>
      </c>
      <c r="BO15" s="381"/>
      <c r="BP15" s="381"/>
      <c r="BQ15" s="381"/>
      <c r="BR15" s="381"/>
      <c r="BS15" s="381"/>
      <c r="BT15" s="381"/>
      <c r="BU15" s="382"/>
      <c r="BV15" s="380">
        <v>10809339</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42.7</v>
      </c>
      <c r="AD16" s="502"/>
      <c r="AE16" s="502"/>
      <c r="AF16" s="502"/>
      <c r="AG16" s="503"/>
      <c r="AH16" s="501">
        <v>43.8</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18035560</v>
      </c>
      <c r="BO16" s="418"/>
      <c r="BP16" s="418"/>
      <c r="BQ16" s="418"/>
      <c r="BR16" s="418"/>
      <c r="BS16" s="418"/>
      <c r="BT16" s="418"/>
      <c r="BU16" s="419"/>
      <c r="BV16" s="417">
        <v>17321392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25063</v>
      </c>
      <c r="AD17" s="469"/>
      <c r="AE17" s="469"/>
      <c r="AF17" s="469"/>
      <c r="AG17" s="508"/>
      <c r="AH17" s="468">
        <v>24340</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14977453</v>
      </c>
      <c r="BO17" s="418"/>
      <c r="BP17" s="418"/>
      <c r="BQ17" s="418"/>
      <c r="BR17" s="418"/>
      <c r="BS17" s="418"/>
      <c r="BT17" s="418"/>
      <c r="BU17" s="419"/>
      <c r="BV17" s="417">
        <v>13764344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472.33</v>
      </c>
      <c r="M18" s="530"/>
      <c r="N18" s="530"/>
      <c r="O18" s="530"/>
      <c r="P18" s="530"/>
      <c r="Q18" s="530"/>
      <c r="R18" s="531"/>
      <c r="S18" s="531"/>
      <c r="T18" s="531"/>
      <c r="U18" s="531"/>
      <c r="V18" s="532"/>
      <c r="W18" s="435"/>
      <c r="X18" s="436"/>
      <c r="Y18" s="436"/>
      <c r="Z18" s="436"/>
      <c r="AA18" s="436"/>
      <c r="AB18" s="427"/>
      <c r="AC18" s="533">
        <v>55.3</v>
      </c>
      <c r="AD18" s="534"/>
      <c r="AE18" s="534"/>
      <c r="AF18" s="534"/>
      <c r="AG18" s="535"/>
      <c r="AH18" s="533">
        <v>54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20490399</v>
      </c>
      <c r="BO18" s="418"/>
      <c r="BP18" s="418"/>
      <c r="BQ18" s="418"/>
      <c r="BR18" s="418"/>
      <c r="BS18" s="418"/>
      <c r="BT18" s="418"/>
      <c r="BU18" s="419"/>
      <c r="BV18" s="417">
        <v>21514234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189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27742939</v>
      </c>
      <c r="BO19" s="418"/>
      <c r="BP19" s="418"/>
      <c r="BQ19" s="418"/>
      <c r="BR19" s="418"/>
      <c r="BS19" s="418"/>
      <c r="BT19" s="418"/>
      <c r="BU19" s="419"/>
      <c r="BV19" s="417">
        <v>29358339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32827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32190097</v>
      </c>
      <c r="BO23" s="418"/>
      <c r="BP23" s="418"/>
      <c r="BQ23" s="418"/>
      <c r="BR23" s="418"/>
      <c r="BS23" s="418"/>
      <c r="BT23" s="418"/>
      <c r="BU23" s="419"/>
      <c r="BV23" s="417">
        <v>34128870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9470</v>
      </c>
      <c r="R24" s="469"/>
      <c r="S24" s="469"/>
      <c r="T24" s="469"/>
      <c r="U24" s="469"/>
      <c r="V24" s="508"/>
      <c r="W24" s="563"/>
      <c r="X24" s="551"/>
      <c r="Y24" s="552"/>
      <c r="Z24" s="467" t="s">
        <v>155</v>
      </c>
      <c r="AA24" s="447"/>
      <c r="AB24" s="447"/>
      <c r="AC24" s="447"/>
      <c r="AD24" s="447"/>
      <c r="AE24" s="447"/>
      <c r="AF24" s="447"/>
      <c r="AG24" s="448"/>
      <c r="AH24" s="468">
        <v>535</v>
      </c>
      <c r="AI24" s="469"/>
      <c r="AJ24" s="469"/>
      <c r="AK24" s="469"/>
      <c r="AL24" s="508"/>
      <c r="AM24" s="468">
        <v>1631215</v>
      </c>
      <c r="AN24" s="469"/>
      <c r="AO24" s="469"/>
      <c r="AP24" s="469"/>
      <c r="AQ24" s="469"/>
      <c r="AR24" s="508"/>
      <c r="AS24" s="468">
        <v>3049</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16697783</v>
      </c>
      <c r="BO24" s="418"/>
      <c r="BP24" s="418"/>
      <c r="BQ24" s="418"/>
      <c r="BR24" s="418"/>
      <c r="BS24" s="418"/>
      <c r="BT24" s="418"/>
      <c r="BU24" s="419"/>
      <c r="BV24" s="417">
        <v>18600471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7600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4096867</v>
      </c>
      <c r="BO25" s="381"/>
      <c r="BP25" s="381"/>
      <c r="BQ25" s="381"/>
      <c r="BR25" s="381"/>
      <c r="BS25" s="381"/>
      <c r="BT25" s="381"/>
      <c r="BU25" s="382"/>
      <c r="BV25" s="380">
        <v>4325206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6630</v>
      </c>
      <c r="R26" s="469"/>
      <c r="S26" s="469"/>
      <c r="T26" s="469"/>
      <c r="U26" s="469"/>
      <c r="V26" s="508"/>
      <c r="W26" s="563"/>
      <c r="X26" s="551"/>
      <c r="Y26" s="552"/>
      <c r="Z26" s="467" t="s">
        <v>161</v>
      </c>
      <c r="AA26" s="573"/>
      <c r="AB26" s="573"/>
      <c r="AC26" s="573"/>
      <c r="AD26" s="573"/>
      <c r="AE26" s="573"/>
      <c r="AF26" s="573"/>
      <c r="AG26" s="574"/>
      <c r="AH26" s="468">
        <v>39</v>
      </c>
      <c r="AI26" s="469"/>
      <c r="AJ26" s="469"/>
      <c r="AK26" s="469"/>
      <c r="AL26" s="508"/>
      <c r="AM26" s="468">
        <v>103623</v>
      </c>
      <c r="AN26" s="469"/>
      <c r="AO26" s="469"/>
      <c r="AP26" s="469"/>
      <c r="AQ26" s="469"/>
      <c r="AR26" s="508"/>
      <c r="AS26" s="468">
        <v>2657</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4800</v>
      </c>
      <c r="R27" s="469"/>
      <c r="S27" s="469"/>
      <c r="T27" s="469"/>
      <c r="U27" s="469"/>
      <c r="V27" s="508"/>
      <c r="W27" s="563"/>
      <c r="X27" s="551"/>
      <c r="Y27" s="552"/>
      <c r="Z27" s="467" t="s">
        <v>164</v>
      </c>
      <c r="AA27" s="447"/>
      <c r="AB27" s="447"/>
      <c r="AC27" s="447"/>
      <c r="AD27" s="447"/>
      <c r="AE27" s="447"/>
      <c r="AF27" s="447"/>
      <c r="AG27" s="448"/>
      <c r="AH27" s="468">
        <v>94</v>
      </c>
      <c r="AI27" s="469"/>
      <c r="AJ27" s="469"/>
      <c r="AK27" s="469"/>
      <c r="AL27" s="508"/>
      <c r="AM27" s="468">
        <v>346498</v>
      </c>
      <c r="AN27" s="469"/>
      <c r="AO27" s="469"/>
      <c r="AP27" s="469"/>
      <c r="AQ27" s="469"/>
      <c r="AR27" s="508"/>
      <c r="AS27" s="468">
        <v>3686</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1799619</v>
      </c>
      <c r="BO27" s="587"/>
      <c r="BP27" s="587"/>
      <c r="BQ27" s="587"/>
      <c r="BR27" s="587"/>
      <c r="BS27" s="587"/>
      <c r="BT27" s="587"/>
      <c r="BU27" s="588"/>
      <c r="BV27" s="586">
        <v>1799616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4400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9041438</v>
      </c>
      <c r="BO28" s="381"/>
      <c r="BP28" s="381"/>
      <c r="BQ28" s="381"/>
      <c r="BR28" s="381"/>
      <c r="BS28" s="381"/>
      <c r="BT28" s="381"/>
      <c r="BU28" s="382"/>
      <c r="BV28" s="380">
        <v>7801984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21</v>
      </c>
      <c r="M29" s="469"/>
      <c r="N29" s="469"/>
      <c r="O29" s="469"/>
      <c r="P29" s="508"/>
      <c r="Q29" s="468">
        <v>4160</v>
      </c>
      <c r="R29" s="469"/>
      <c r="S29" s="469"/>
      <c r="T29" s="469"/>
      <c r="U29" s="469"/>
      <c r="V29" s="508"/>
      <c r="W29" s="564"/>
      <c r="X29" s="565"/>
      <c r="Y29" s="566"/>
      <c r="Z29" s="467" t="s">
        <v>171</v>
      </c>
      <c r="AA29" s="447"/>
      <c r="AB29" s="447"/>
      <c r="AC29" s="447"/>
      <c r="AD29" s="447"/>
      <c r="AE29" s="447"/>
      <c r="AF29" s="447"/>
      <c r="AG29" s="448"/>
      <c r="AH29" s="468">
        <v>629</v>
      </c>
      <c r="AI29" s="469"/>
      <c r="AJ29" s="469"/>
      <c r="AK29" s="469"/>
      <c r="AL29" s="508"/>
      <c r="AM29" s="468">
        <v>1977713</v>
      </c>
      <c r="AN29" s="469"/>
      <c r="AO29" s="469"/>
      <c r="AP29" s="469"/>
      <c r="AQ29" s="469"/>
      <c r="AR29" s="508"/>
      <c r="AS29" s="468">
        <v>3144</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3148095</v>
      </c>
      <c r="BO29" s="418"/>
      <c r="BP29" s="418"/>
      <c r="BQ29" s="418"/>
      <c r="BR29" s="418"/>
      <c r="BS29" s="418"/>
      <c r="BT29" s="418"/>
      <c r="BU29" s="419"/>
      <c r="BV29" s="417">
        <v>2960723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8861507</v>
      </c>
      <c r="BO30" s="587"/>
      <c r="BP30" s="587"/>
      <c r="BQ30" s="587"/>
      <c r="BR30" s="587"/>
      <c r="BS30" s="587"/>
      <c r="BT30" s="587"/>
      <c r="BU30" s="588"/>
      <c r="BV30" s="586">
        <v>8851406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関市国民健康保険特別会計（事業勘定）</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IF('各会計、関係団体の財政状況及び健全化判断比率'!B32="","",'各会計、関係団体の財政状況及び健全化判断比率'!B32)</f>
        <v>関市水道事業会計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IF('各会計、関係団体の財政状況及び健全化判断比率'!B33="","",'各会計、関係団体の財政状況及び健全化判断比率'!B33)</f>
        <v>関市下水道特別会計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中濃地域広域行政事務組合（一般会計）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24</v>
      </c>
      <c r="CP34" s="598"/>
      <c r="CQ34" s="599" t="str">
        <f>IF('各会計、関係団体の財政状況及び健全化判断比率'!BS7="","",'各会計、関係団体の財政状況及び健全化判断比率'!BS7)</f>
        <v>関市土地開発公社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関市有線放送事業特別会計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関市国民健康保険特別会計（直診勘定）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IF('各会計、関係団体の財政状況及び健全化判断比率'!B34="","",'各会計、関係団体の財政状況及び健全化判断比率'!B34)</f>
        <v>関市農業集落排水事業特別会計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中濃地域広域行政事務組合（介護保険事業特別会計）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関市中小企業従業員退職金共済事業特別会計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関市介護保険事業特別会計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11</v>
      </c>
      <c r="BF36" s="598"/>
      <c r="BG36" s="599" t="str">
        <f>IF('各会計、関係団体の財政状況及び健全化判断比率'!B35="","",'各会計、関係団体の財政状況及び健全化判断比率'!B35)</f>
        <v>関市食肉センター事業特別会計</v>
      </c>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中濃地域広域行政事務組合（障害者自立支援事業特別会計）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関市後期高齢者医療特別会計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12</v>
      </c>
      <c r="BF37" s="598"/>
      <c r="BG37" s="599" t="str">
        <f>IF('各会計、関係団体の財政状況及び健全化判断比率'!B36="","",'各会計、関係団体の財政状況及び健全化判断比率'!B36)</f>
        <v>関市公設地方卸売市場事業特別会計</v>
      </c>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中濃地域広域行政事務組合（造林事業特別会計）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13</v>
      </c>
      <c r="BF38" s="598"/>
      <c r="BG38" s="599" t="str">
        <f>IF('各会計、関係団体の財政状況及び健全化判断比率'!B37="","",'各会計、関係団体の財政状況及び健全化判断比率'!B37)</f>
        <v>関市簡易水道事業特別会計</v>
      </c>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中濃消防組合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19</v>
      </c>
      <c r="BX39" s="598"/>
      <c r="BY39" s="599" t="str">
        <f>IF('各会計、関係団体の財政状況及び健全化判断比率'!B73="","",'各会計、関係団体の財政状況及び健全化判断比率'!B73)</f>
        <v>岐北衛生施設利用組合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20</v>
      </c>
      <c r="BX40" s="598"/>
      <c r="BY40" s="599" t="str">
        <f>IF('各会計、関係団体の財政状況及び健全化判断比率'!B74="","",'各会計、関係団体の財政状況及び健全化判断比率'!B74)</f>
        <v>中濃地域農業共済事務組合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21</v>
      </c>
      <c r="BX41" s="598"/>
      <c r="BY41" s="599" t="str">
        <f>IF('各会計、関係団体の財政状況及び健全化判断比率'!B75="","",'各会計、関係団体の財政状況及び健全化判断比率'!B75)</f>
        <v>岐阜県後期高齢者医療広域連合（一般会計）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22</v>
      </c>
      <c r="BX42" s="598"/>
      <c r="BY42" s="599" t="str">
        <f>IF('各会計、関係団体の財政状況及び健全化判断比率'!B76="","",'各会計、関係団体の財政状況及び健全化判断比率'!B76)</f>
        <v>岐阜県後期高齢者医療広域連合（特別会計）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23</v>
      </c>
      <c r="BX43" s="598"/>
      <c r="BY43" s="599" t="str">
        <f>IF('各会計、関係団体の財政状況及び健全化判断比率'!B77="","",'各会計、関係団体の財政状況及び健全化判断比率'!B77)</f>
        <v>岐阜地域児童発達支援センター組合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 zoomScale="80" zoomScaleNormal="80" zoomScaleSheetLayoutView="100" workbookViewId="0">
      <selection activeCell="J36" sqref="J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4" t="s">
        <v>532</v>
      </c>
      <c r="D34" s="1184"/>
      <c r="E34" s="1185"/>
      <c r="F34" s="32">
        <v>3.87</v>
      </c>
      <c r="G34" s="33">
        <v>6.35</v>
      </c>
      <c r="H34" s="33">
        <v>7.65</v>
      </c>
      <c r="I34" s="33">
        <v>10.87</v>
      </c>
      <c r="J34" s="34">
        <v>8.06</v>
      </c>
      <c r="K34" s="22"/>
      <c r="L34" s="22"/>
      <c r="M34" s="22"/>
      <c r="N34" s="22"/>
      <c r="O34" s="22"/>
      <c r="P34" s="22"/>
    </row>
    <row r="35" spans="1:16" ht="39" customHeight="1" x14ac:dyDescent="0.15">
      <c r="A35" s="22"/>
      <c r="B35" s="35"/>
      <c r="C35" s="1178" t="s">
        <v>533</v>
      </c>
      <c r="D35" s="1179"/>
      <c r="E35" s="1180"/>
      <c r="F35" s="36">
        <v>3.8</v>
      </c>
      <c r="G35" s="37">
        <v>3.79</v>
      </c>
      <c r="H35" s="37">
        <v>4.12</v>
      </c>
      <c r="I35" s="37">
        <v>3.9</v>
      </c>
      <c r="J35" s="38">
        <v>4.79</v>
      </c>
      <c r="K35" s="22"/>
      <c r="L35" s="22"/>
      <c r="M35" s="22"/>
      <c r="N35" s="22"/>
      <c r="O35" s="22"/>
      <c r="P35" s="22"/>
    </row>
    <row r="36" spans="1:16" ht="39" customHeight="1" x14ac:dyDescent="0.15">
      <c r="A36" s="22"/>
      <c r="B36" s="35"/>
      <c r="C36" s="1178" t="s">
        <v>534</v>
      </c>
      <c r="D36" s="1179"/>
      <c r="E36" s="1180"/>
      <c r="F36" s="36">
        <v>0.94</v>
      </c>
      <c r="G36" s="37">
        <v>0.87</v>
      </c>
      <c r="H36" s="37">
        <v>1.62</v>
      </c>
      <c r="I36" s="37">
        <v>1.24</v>
      </c>
      <c r="J36" s="38">
        <v>2.57</v>
      </c>
      <c r="K36" s="22"/>
      <c r="L36" s="22"/>
      <c r="M36" s="22"/>
      <c r="N36" s="22"/>
      <c r="O36" s="22"/>
      <c r="P36" s="22"/>
    </row>
    <row r="37" spans="1:16" ht="39" customHeight="1" x14ac:dyDescent="0.15">
      <c r="A37" s="22"/>
      <c r="B37" s="35"/>
      <c r="C37" s="1178" t="s">
        <v>535</v>
      </c>
      <c r="D37" s="1179"/>
      <c r="E37" s="1180"/>
      <c r="F37" s="36">
        <v>0.12</v>
      </c>
      <c r="G37" s="37">
        <v>0.17</v>
      </c>
      <c r="H37" s="37">
        <v>0.08</v>
      </c>
      <c r="I37" s="37">
        <v>0.68</v>
      </c>
      <c r="J37" s="38">
        <v>0.75</v>
      </c>
      <c r="K37" s="22"/>
      <c r="L37" s="22"/>
      <c r="M37" s="22"/>
      <c r="N37" s="22"/>
      <c r="O37" s="22"/>
      <c r="P37" s="22"/>
    </row>
    <row r="38" spans="1:16" ht="39" customHeight="1" x14ac:dyDescent="0.15">
      <c r="A38" s="22"/>
      <c r="B38" s="35"/>
      <c r="C38" s="1178" t="s">
        <v>536</v>
      </c>
      <c r="D38" s="1179"/>
      <c r="E38" s="1180"/>
      <c r="F38" s="36">
        <v>0</v>
      </c>
      <c r="G38" s="37">
        <v>0</v>
      </c>
      <c r="H38" s="37">
        <v>0</v>
      </c>
      <c r="I38" s="37">
        <v>0</v>
      </c>
      <c r="J38" s="38">
        <v>0.22</v>
      </c>
      <c r="K38" s="22"/>
      <c r="L38" s="22"/>
      <c r="M38" s="22"/>
      <c r="N38" s="22"/>
      <c r="O38" s="22"/>
      <c r="P38" s="22"/>
    </row>
    <row r="39" spans="1:16" ht="39" customHeight="1" x14ac:dyDescent="0.15">
      <c r="A39" s="22"/>
      <c r="B39" s="35"/>
      <c r="C39" s="1178" t="s">
        <v>537</v>
      </c>
      <c r="D39" s="1179"/>
      <c r="E39" s="1180"/>
      <c r="F39" s="36">
        <v>0.15</v>
      </c>
      <c r="G39" s="37">
        <v>0.14000000000000001</v>
      </c>
      <c r="H39" s="37">
        <v>0.17</v>
      </c>
      <c r="I39" s="37">
        <v>0.15</v>
      </c>
      <c r="J39" s="38">
        <v>0.12</v>
      </c>
      <c r="K39" s="22"/>
      <c r="L39" s="22"/>
      <c r="M39" s="22"/>
      <c r="N39" s="22"/>
      <c r="O39" s="22"/>
      <c r="P39" s="22"/>
    </row>
    <row r="40" spans="1:16" ht="39" customHeight="1" x14ac:dyDescent="0.15">
      <c r="A40" s="22"/>
      <c r="B40" s="35"/>
      <c r="C40" s="1178" t="s">
        <v>538</v>
      </c>
      <c r="D40" s="1179"/>
      <c r="E40" s="1180"/>
      <c r="F40" s="36">
        <v>0.09</v>
      </c>
      <c r="G40" s="37">
        <v>0.06</v>
      </c>
      <c r="H40" s="37">
        <v>0.06</v>
      </c>
      <c r="I40" s="37">
        <v>0.06</v>
      </c>
      <c r="J40" s="38">
        <v>7.0000000000000007E-2</v>
      </c>
      <c r="K40" s="22"/>
      <c r="L40" s="22"/>
      <c r="M40" s="22"/>
      <c r="N40" s="22"/>
      <c r="O40" s="22"/>
      <c r="P40" s="22"/>
    </row>
    <row r="41" spans="1:16" ht="39" customHeight="1" x14ac:dyDescent="0.15">
      <c r="A41" s="22"/>
      <c r="B41" s="35"/>
      <c r="C41" s="1178" t="s">
        <v>539</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540</v>
      </c>
      <c r="D42" s="1179"/>
      <c r="E42" s="1180"/>
      <c r="F42" s="36" t="s">
        <v>486</v>
      </c>
      <c r="G42" s="37" t="s">
        <v>486</v>
      </c>
      <c r="H42" s="37" t="s">
        <v>486</v>
      </c>
      <c r="I42" s="37" t="s">
        <v>486</v>
      </c>
      <c r="J42" s="38" t="s">
        <v>486</v>
      </c>
      <c r="K42" s="22"/>
      <c r="L42" s="22"/>
      <c r="M42" s="22"/>
      <c r="N42" s="22"/>
      <c r="O42" s="22"/>
      <c r="P42" s="22"/>
    </row>
    <row r="43" spans="1:16" ht="39" customHeight="1" thickBot="1" x14ac:dyDescent="0.2">
      <c r="A43" s="22"/>
      <c r="B43" s="40"/>
      <c r="C43" s="1181" t="s">
        <v>541</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1" zoomScale="70" zoomScaleNormal="70" zoomScaleSheetLayoutView="55" workbookViewId="0">
      <selection activeCell="T43" sqref="T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4490</v>
      </c>
      <c r="L45" s="60">
        <v>4234</v>
      </c>
      <c r="M45" s="60">
        <v>4362</v>
      </c>
      <c r="N45" s="60">
        <v>4460</v>
      </c>
      <c r="O45" s="61">
        <v>4496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x14ac:dyDescent="0.15">
      <c r="A48" s="48"/>
      <c r="B48" s="1196"/>
      <c r="C48" s="1197"/>
      <c r="D48" s="62"/>
      <c r="E48" s="1188" t="s">
        <v>15</v>
      </c>
      <c r="F48" s="1188"/>
      <c r="G48" s="1188"/>
      <c r="H48" s="1188"/>
      <c r="I48" s="1188"/>
      <c r="J48" s="1189"/>
      <c r="K48" s="63">
        <v>1561</v>
      </c>
      <c r="L48" s="64">
        <v>1498</v>
      </c>
      <c r="M48" s="64">
        <v>1451</v>
      </c>
      <c r="N48" s="64">
        <v>1366</v>
      </c>
      <c r="O48" s="65">
        <v>1331</v>
      </c>
      <c r="P48" s="48"/>
      <c r="Q48" s="48"/>
      <c r="R48" s="48"/>
      <c r="S48" s="48"/>
      <c r="T48" s="48"/>
      <c r="U48" s="48"/>
    </row>
    <row r="49" spans="1:21" ht="30.75" customHeight="1" x14ac:dyDescent="0.15">
      <c r="A49" s="48"/>
      <c r="B49" s="1196"/>
      <c r="C49" s="1197"/>
      <c r="D49" s="62"/>
      <c r="E49" s="1188" t="s">
        <v>16</v>
      </c>
      <c r="F49" s="1188"/>
      <c r="G49" s="1188"/>
      <c r="H49" s="1188"/>
      <c r="I49" s="1188"/>
      <c r="J49" s="1189"/>
      <c r="K49" s="63">
        <v>506</v>
      </c>
      <c r="L49" s="64">
        <v>497</v>
      </c>
      <c r="M49" s="64">
        <v>500</v>
      </c>
      <c r="N49" s="64">
        <v>494</v>
      </c>
      <c r="O49" s="65">
        <v>445</v>
      </c>
      <c r="P49" s="48"/>
      <c r="Q49" s="48"/>
      <c r="R49" s="48"/>
      <c r="S49" s="48"/>
      <c r="T49" s="48"/>
      <c r="U49" s="48"/>
    </row>
    <row r="50" spans="1:21" ht="30.75" customHeight="1" x14ac:dyDescent="0.15">
      <c r="A50" s="48"/>
      <c r="B50" s="1196"/>
      <c r="C50" s="1197"/>
      <c r="D50" s="62"/>
      <c r="E50" s="1188" t="s">
        <v>17</v>
      </c>
      <c r="F50" s="1188"/>
      <c r="G50" s="1188"/>
      <c r="H50" s="1188"/>
      <c r="I50" s="1188"/>
      <c r="J50" s="1189"/>
      <c r="K50" s="63">
        <v>30</v>
      </c>
      <c r="L50" s="64">
        <v>29</v>
      </c>
      <c r="M50" s="64">
        <v>28</v>
      </c>
      <c r="N50" s="64">
        <v>67</v>
      </c>
      <c r="O50" s="65">
        <v>65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486</v>
      </c>
      <c r="L51" s="64" t="s">
        <v>486</v>
      </c>
      <c r="M51" s="64" t="s">
        <v>486</v>
      </c>
      <c r="N51" s="64" t="s">
        <v>486</v>
      </c>
      <c r="O51" s="65" t="s">
        <v>486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4880</v>
      </c>
      <c r="L52" s="64">
        <v>5040</v>
      </c>
      <c r="M52" s="64">
        <v>5306</v>
      </c>
      <c r="N52" s="64">
        <v>5454</v>
      </c>
      <c r="O52" s="65">
        <v>5523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1707</v>
      </c>
      <c r="L53" s="69">
        <v>1218</v>
      </c>
      <c r="M53" s="69">
        <v>1035</v>
      </c>
      <c r="N53" s="69">
        <v>933</v>
      </c>
      <c r="O53" s="70">
        <v>814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B1" zoomScale="70" zoomScaleNormal="70" zoomScaleSheetLayoutView="100" workbookViewId="0">
      <selection activeCell="S43" sqref="S4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02" t="s">
        <v>24</v>
      </c>
      <c r="C41" s="1203"/>
      <c r="D41" s="81"/>
      <c r="E41" s="1208" t="s">
        <v>25</v>
      </c>
      <c r="F41" s="1208"/>
      <c r="G41" s="1208"/>
      <c r="H41" s="1209"/>
      <c r="I41" s="82">
        <v>36023</v>
      </c>
      <c r="J41" s="83">
        <v>35936</v>
      </c>
      <c r="K41" s="83">
        <v>35632</v>
      </c>
      <c r="L41" s="83">
        <v>34129</v>
      </c>
      <c r="M41" s="84">
        <v>32190</v>
      </c>
    </row>
    <row r="42" spans="2:13" ht="27.75" customHeight="1" x14ac:dyDescent="0.15">
      <c r="B42" s="1204"/>
      <c r="C42" s="1205"/>
      <c r="D42" s="85"/>
      <c r="E42" s="1210" t="s">
        <v>26</v>
      </c>
      <c r="F42" s="1210"/>
      <c r="G42" s="1210"/>
      <c r="H42" s="1211"/>
      <c r="I42" s="86">
        <v>1958</v>
      </c>
      <c r="J42" s="87">
        <v>1756</v>
      </c>
      <c r="K42" s="87">
        <v>1521</v>
      </c>
      <c r="L42" s="87">
        <v>1806</v>
      </c>
      <c r="M42" s="88">
        <v>1783</v>
      </c>
    </row>
    <row r="43" spans="2:13" ht="27.75" customHeight="1" x14ac:dyDescent="0.15">
      <c r="B43" s="1204"/>
      <c r="C43" s="1205"/>
      <c r="D43" s="85"/>
      <c r="E43" s="1210" t="s">
        <v>27</v>
      </c>
      <c r="F43" s="1210"/>
      <c r="G43" s="1210"/>
      <c r="H43" s="1211"/>
      <c r="I43" s="86">
        <v>17051</v>
      </c>
      <c r="J43" s="87">
        <v>15697</v>
      </c>
      <c r="K43" s="87">
        <v>14625</v>
      </c>
      <c r="L43" s="87">
        <v>13631</v>
      </c>
      <c r="M43" s="88">
        <v>12748</v>
      </c>
    </row>
    <row r="44" spans="2:13" ht="27.75" customHeight="1" x14ac:dyDescent="0.15">
      <c r="B44" s="1204"/>
      <c r="C44" s="1205"/>
      <c r="D44" s="85"/>
      <c r="E44" s="1210" t="s">
        <v>28</v>
      </c>
      <c r="F44" s="1210"/>
      <c r="G44" s="1210"/>
      <c r="H44" s="1211"/>
      <c r="I44" s="86">
        <v>2683</v>
      </c>
      <c r="J44" s="87">
        <v>2526</v>
      </c>
      <c r="K44" s="87">
        <v>2390</v>
      </c>
      <c r="L44" s="87">
        <v>2200</v>
      </c>
      <c r="M44" s="88">
        <v>1831</v>
      </c>
    </row>
    <row r="45" spans="2:13" ht="27.75" customHeight="1" x14ac:dyDescent="0.15">
      <c r="B45" s="1204"/>
      <c r="C45" s="1205"/>
      <c r="D45" s="85"/>
      <c r="E45" s="1210" t="s">
        <v>29</v>
      </c>
      <c r="F45" s="1210"/>
      <c r="G45" s="1210"/>
      <c r="H45" s="1211"/>
      <c r="I45" s="86">
        <v>6233</v>
      </c>
      <c r="J45" s="87">
        <v>6003</v>
      </c>
      <c r="K45" s="87">
        <v>5320</v>
      </c>
      <c r="L45" s="87">
        <v>4677</v>
      </c>
      <c r="M45" s="88">
        <v>4638</v>
      </c>
    </row>
    <row r="46" spans="2:13" ht="27.75" customHeight="1" x14ac:dyDescent="0.15">
      <c r="B46" s="1204"/>
      <c r="C46" s="1205"/>
      <c r="D46" s="89"/>
      <c r="E46" s="1210" t="s">
        <v>30</v>
      </c>
      <c r="F46" s="1210"/>
      <c r="G46" s="1210"/>
      <c r="H46" s="1211"/>
      <c r="I46" s="86" t="s">
        <v>486</v>
      </c>
      <c r="J46" s="87" t="s">
        <v>486</v>
      </c>
      <c r="K46" s="87" t="s">
        <v>486</v>
      </c>
      <c r="L46" s="87" t="s">
        <v>486</v>
      </c>
      <c r="M46" s="88" t="s">
        <v>486</v>
      </c>
    </row>
    <row r="47" spans="2:13" ht="27.75" customHeight="1" x14ac:dyDescent="0.15">
      <c r="B47" s="1204"/>
      <c r="C47" s="1205"/>
      <c r="D47" s="90"/>
      <c r="E47" s="1212" t="s">
        <v>31</v>
      </c>
      <c r="F47" s="1213"/>
      <c r="G47" s="1213"/>
      <c r="H47" s="1214"/>
      <c r="I47" s="86" t="s">
        <v>486</v>
      </c>
      <c r="J47" s="87" t="s">
        <v>486</v>
      </c>
      <c r="K47" s="87" t="s">
        <v>486</v>
      </c>
      <c r="L47" s="87" t="s">
        <v>486</v>
      </c>
      <c r="M47" s="88" t="s">
        <v>486</v>
      </c>
    </row>
    <row r="48" spans="2:13" ht="27.75" customHeight="1" x14ac:dyDescent="0.15">
      <c r="B48" s="1204"/>
      <c r="C48" s="1205"/>
      <c r="D48" s="85"/>
      <c r="E48" s="1210" t="s">
        <v>32</v>
      </c>
      <c r="F48" s="1210"/>
      <c r="G48" s="1210"/>
      <c r="H48" s="1211"/>
      <c r="I48" s="86" t="s">
        <v>486</v>
      </c>
      <c r="J48" s="87" t="s">
        <v>486</v>
      </c>
      <c r="K48" s="87" t="s">
        <v>486</v>
      </c>
      <c r="L48" s="87" t="s">
        <v>486</v>
      </c>
      <c r="M48" s="88" t="s">
        <v>486</v>
      </c>
    </row>
    <row r="49" spans="2:13" ht="27.75" customHeight="1" x14ac:dyDescent="0.15">
      <c r="B49" s="1206"/>
      <c r="C49" s="1207"/>
      <c r="D49" s="85"/>
      <c r="E49" s="1210" t="s">
        <v>33</v>
      </c>
      <c r="F49" s="1210"/>
      <c r="G49" s="1210"/>
      <c r="H49" s="1211"/>
      <c r="I49" s="86" t="s">
        <v>486</v>
      </c>
      <c r="J49" s="87" t="s">
        <v>486</v>
      </c>
      <c r="K49" s="87" t="s">
        <v>486</v>
      </c>
      <c r="L49" s="87" t="s">
        <v>486</v>
      </c>
      <c r="M49" s="88" t="s">
        <v>486</v>
      </c>
    </row>
    <row r="50" spans="2:13" ht="27.75" customHeight="1" x14ac:dyDescent="0.15">
      <c r="B50" s="1215" t="s">
        <v>34</v>
      </c>
      <c r="C50" s="1216"/>
      <c r="D50" s="91"/>
      <c r="E50" s="1210" t="s">
        <v>35</v>
      </c>
      <c r="F50" s="1210"/>
      <c r="G50" s="1210"/>
      <c r="H50" s="1211"/>
      <c r="I50" s="86">
        <v>15715</v>
      </c>
      <c r="J50" s="87">
        <v>15290</v>
      </c>
      <c r="K50" s="87">
        <v>14818</v>
      </c>
      <c r="L50" s="87">
        <v>16423</v>
      </c>
      <c r="M50" s="88">
        <v>17959</v>
      </c>
    </row>
    <row r="51" spans="2:13" ht="27.75" customHeight="1" x14ac:dyDescent="0.15">
      <c r="B51" s="1204"/>
      <c r="C51" s="1205"/>
      <c r="D51" s="85"/>
      <c r="E51" s="1210" t="s">
        <v>36</v>
      </c>
      <c r="F51" s="1210"/>
      <c r="G51" s="1210"/>
      <c r="H51" s="1211"/>
      <c r="I51" s="86">
        <v>7589</v>
      </c>
      <c r="J51" s="87">
        <v>7026</v>
      </c>
      <c r="K51" s="87">
        <v>6564</v>
      </c>
      <c r="L51" s="87">
        <v>5967</v>
      </c>
      <c r="M51" s="88">
        <v>5445</v>
      </c>
    </row>
    <row r="52" spans="2:13" ht="27.75" customHeight="1" x14ac:dyDescent="0.15">
      <c r="B52" s="1206"/>
      <c r="C52" s="1207"/>
      <c r="D52" s="85"/>
      <c r="E52" s="1210" t="s">
        <v>37</v>
      </c>
      <c r="F52" s="1210"/>
      <c r="G52" s="1210"/>
      <c r="H52" s="1211"/>
      <c r="I52" s="86">
        <v>41339</v>
      </c>
      <c r="J52" s="87">
        <v>40200</v>
      </c>
      <c r="K52" s="87">
        <v>43204</v>
      </c>
      <c r="L52" s="87">
        <v>42535</v>
      </c>
      <c r="M52" s="88">
        <v>41489</v>
      </c>
    </row>
    <row r="53" spans="2:13" ht="27.75" customHeight="1" thickBot="1" x14ac:dyDescent="0.2">
      <c r="B53" s="1217" t="s">
        <v>21</v>
      </c>
      <c r="C53" s="1218"/>
      <c r="D53" s="92"/>
      <c r="E53" s="1219" t="s">
        <v>38</v>
      </c>
      <c r="F53" s="1219"/>
      <c r="G53" s="1219"/>
      <c r="H53" s="1220"/>
      <c r="I53" s="93">
        <v>-694</v>
      </c>
      <c r="J53" s="94">
        <v>-597</v>
      </c>
      <c r="K53" s="94">
        <v>-5099</v>
      </c>
      <c r="L53" s="94">
        <v>-8483</v>
      </c>
      <c r="M53" s="95">
        <v>-11702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16" zoomScale="70" zoomScaleNormal="70" zoomScaleSheetLayoutView="55" workbookViewId="0">
      <selection activeCell="L23" sqref="L23"/>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568</v>
      </c>
      <c r="I42" s="354"/>
      <c r="J42" s="354"/>
      <c r="K42" s="354"/>
      <c r="L42" s="246"/>
      <c r="M42" s="246"/>
      <c r="N42" s="246"/>
      <c r="O42" s="246"/>
    </row>
    <row r="43" spans="2:17" x14ac:dyDescent="0.15">
      <c r="B43" s="250"/>
      <c r="C43" s="246"/>
      <c r="D43" s="246"/>
      <c r="E43" s="246"/>
      <c r="F43" s="246"/>
      <c r="G43" s="1221" t="s">
        <v>578</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569</v>
      </c>
    </row>
    <row r="50" spans="1:17" x14ac:dyDescent="0.15">
      <c r="B50" s="250"/>
      <c r="C50" s="246"/>
      <c r="D50" s="246"/>
      <c r="E50" s="246"/>
      <c r="F50" s="246"/>
      <c r="G50" s="1230"/>
      <c r="H50" s="1231"/>
      <c r="I50" s="1231"/>
      <c r="J50" s="1232"/>
      <c r="K50" s="356" t="s">
        <v>525</v>
      </c>
      <c r="L50" s="356" t="s">
        <v>526</v>
      </c>
      <c r="M50" s="356" t="s">
        <v>527</v>
      </c>
      <c r="N50" s="356" t="s">
        <v>528</v>
      </c>
      <c r="O50" s="356" t="s">
        <v>529</v>
      </c>
    </row>
    <row r="51" spans="1:17" x14ac:dyDescent="0.15">
      <c r="B51" s="250"/>
      <c r="C51" s="246"/>
      <c r="D51" s="246"/>
      <c r="E51" s="246"/>
      <c r="F51" s="246"/>
      <c r="G51" s="1233" t="s">
        <v>570</v>
      </c>
      <c r="H51" s="1234"/>
      <c r="I51" s="1239" t="s">
        <v>571</v>
      </c>
      <c r="J51" s="1239"/>
      <c r="K51" s="1241"/>
      <c r="L51" s="1241"/>
      <c r="M51" s="1241"/>
      <c r="N51" s="1242"/>
      <c r="O51" s="1242"/>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572</v>
      </c>
      <c r="J53" s="1243"/>
      <c r="K53" s="1250"/>
      <c r="L53" s="1250"/>
      <c r="M53" s="1250"/>
      <c r="N53" s="1252">
        <v>57.9</v>
      </c>
      <c r="O53" s="1252">
        <v>59.2</v>
      </c>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573</v>
      </c>
      <c r="H55" s="1245"/>
      <c r="I55" s="1243" t="s">
        <v>571</v>
      </c>
      <c r="J55" s="1243"/>
      <c r="K55" s="1241"/>
      <c r="L55" s="1241"/>
      <c r="M55" s="1241"/>
      <c r="N55" s="1242">
        <v>37.299999999999997</v>
      </c>
      <c r="O55" s="1242">
        <v>33.1</v>
      </c>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572</v>
      </c>
      <c r="J57" s="1253"/>
      <c r="K57" s="1250"/>
      <c r="L57" s="1250"/>
      <c r="M57" s="1250"/>
      <c r="N57" s="1252">
        <v>55.2</v>
      </c>
      <c r="O57" s="1252">
        <v>54.5</v>
      </c>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574</v>
      </c>
      <c r="C63" s="246"/>
      <c r="D63" s="246"/>
      <c r="E63" s="246"/>
      <c r="F63" s="246"/>
      <c r="G63" s="246"/>
      <c r="H63" s="246"/>
      <c r="I63" s="246"/>
      <c r="J63" s="246"/>
      <c r="K63" s="246"/>
      <c r="L63" s="246"/>
      <c r="M63" s="246"/>
      <c r="N63" s="246"/>
      <c r="O63" s="246"/>
    </row>
    <row r="64" spans="1:17" x14ac:dyDescent="0.15">
      <c r="B64" s="250"/>
      <c r="C64" s="246"/>
      <c r="D64" s="246"/>
      <c r="E64" s="246"/>
      <c r="F64" s="246"/>
      <c r="G64" s="353" t="s">
        <v>568</v>
      </c>
      <c r="I64" s="354"/>
      <c r="J64" s="354"/>
      <c r="K64" s="354"/>
      <c r="L64" s="246"/>
      <c r="M64" s="246"/>
      <c r="N64" s="246"/>
      <c r="O64" s="246"/>
    </row>
    <row r="65" spans="2:30" x14ac:dyDescent="0.15">
      <c r="B65" s="250"/>
      <c r="C65" s="246"/>
      <c r="D65" s="246"/>
      <c r="E65" s="246"/>
      <c r="F65" s="246"/>
      <c r="G65" s="1221" t="s">
        <v>577</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575</v>
      </c>
      <c r="I71" s="370"/>
      <c r="J71" s="366"/>
      <c r="K71" s="366"/>
      <c r="L71" s="367"/>
      <c r="M71" s="366"/>
      <c r="N71" s="367"/>
      <c r="O71" s="368"/>
    </row>
    <row r="72" spans="2:30" x14ac:dyDescent="0.15">
      <c r="B72" s="250"/>
      <c r="C72" s="246"/>
      <c r="D72" s="246"/>
      <c r="E72" s="246"/>
      <c r="F72" s="246"/>
      <c r="G72" s="1230"/>
      <c r="H72" s="1231"/>
      <c r="I72" s="1231"/>
      <c r="J72" s="1232"/>
      <c r="K72" s="356" t="s">
        <v>525</v>
      </c>
      <c r="L72" s="356" t="s">
        <v>526</v>
      </c>
      <c r="M72" s="356" t="s">
        <v>527</v>
      </c>
      <c r="N72" s="356" t="s">
        <v>528</v>
      </c>
      <c r="O72" s="356" t="s">
        <v>529</v>
      </c>
    </row>
    <row r="73" spans="2:30" x14ac:dyDescent="0.15">
      <c r="B73" s="250"/>
      <c r="C73" s="246"/>
      <c r="D73" s="246"/>
      <c r="E73" s="246"/>
      <c r="F73" s="246"/>
      <c r="G73" s="1233" t="s">
        <v>570</v>
      </c>
      <c r="H73" s="1234"/>
      <c r="I73" s="1239" t="s">
        <v>571</v>
      </c>
      <c r="J73" s="1239"/>
      <c r="K73" s="1254"/>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576</v>
      </c>
      <c r="J75" s="1243"/>
      <c r="K75" s="1252">
        <v>10.9</v>
      </c>
      <c r="L75" s="1252">
        <v>8.9</v>
      </c>
      <c r="M75" s="1252">
        <v>6.7</v>
      </c>
      <c r="N75" s="1252">
        <v>5.4</v>
      </c>
      <c r="O75" s="1252">
        <v>4.8</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573</v>
      </c>
      <c r="H77" s="1245"/>
      <c r="I77" s="1243" t="s">
        <v>571</v>
      </c>
      <c r="J77" s="1243"/>
      <c r="K77" s="1254">
        <v>57.6</v>
      </c>
      <c r="L77" s="1254">
        <v>48.3</v>
      </c>
      <c r="M77" s="1242">
        <v>44.4</v>
      </c>
      <c r="N77" s="1242">
        <v>37.299999999999997</v>
      </c>
      <c r="O77" s="1242">
        <v>33.1</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576</v>
      </c>
      <c r="J79" s="1253"/>
      <c r="K79" s="1256">
        <v>11.3</v>
      </c>
      <c r="L79" s="1256">
        <v>10.4</v>
      </c>
      <c r="M79" s="1256">
        <v>9.4</v>
      </c>
      <c r="N79" s="1256">
        <v>7.8</v>
      </c>
      <c r="O79" s="1256">
        <v>7.5</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7" zoomScale="70" zoomScaleNormal="70" zoomScaleSheetLayoutView="70" workbookViewId="0">
      <selection activeCell="Q42" sqref="Q4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53947</v>
      </c>
      <c r="E3" s="118"/>
      <c r="F3" s="119">
        <v>45761</v>
      </c>
      <c r="G3" s="120"/>
      <c r="H3" s="121"/>
    </row>
    <row r="4" spans="1:8" x14ac:dyDescent="0.15">
      <c r="A4" s="122"/>
      <c r="B4" s="123"/>
      <c r="C4" s="124"/>
      <c r="D4" s="125">
        <v>34464</v>
      </c>
      <c r="E4" s="126"/>
      <c r="F4" s="127">
        <v>24777</v>
      </c>
      <c r="G4" s="128"/>
      <c r="H4" s="129"/>
    </row>
    <row r="5" spans="1:8" x14ac:dyDescent="0.15">
      <c r="A5" s="110" t="s">
        <v>519</v>
      </c>
      <c r="B5" s="115"/>
      <c r="C5" s="116"/>
      <c r="D5" s="117">
        <v>73006</v>
      </c>
      <c r="E5" s="118"/>
      <c r="F5" s="119">
        <v>56255</v>
      </c>
      <c r="G5" s="120"/>
      <c r="H5" s="121"/>
    </row>
    <row r="6" spans="1:8" x14ac:dyDescent="0.15">
      <c r="A6" s="122"/>
      <c r="B6" s="123"/>
      <c r="C6" s="124"/>
      <c r="D6" s="125">
        <v>30612</v>
      </c>
      <c r="E6" s="126"/>
      <c r="F6" s="127">
        <v>26957</v>
      </c>
      <c r="G6" s="128"/>
      <c r="H6" s="129"/>
    </row>
    <row r="7" spans="1:8" x14ac:dyDescent="0.15">
      <c r="A7" s="110" t="s">
        <v>520</v>
      </c>
      <c r="B7" s="115"/>
      <c r="C7" s="116"/>
      <c r="D7" s="117">
        <v>68857</v>
      </c>
      <c r="E7" s="118"/>
      <c r="F7" s="119">
        <v>57944</v>
      </c>
      <c r="G7" s="120"/>
      <c r="H7" s="121"/>
    </row>
    <row r="8" spans="1:8" x14ac:dyDescent="0.15">
      <c r="A8" s="122"/>
      <c r="B8" s="123"/>
      <c r="C8" s="124"/>
      <c r="D8" s="125">
        <v>43796</v>
      </c>
      <c r="E8" s="126"/>
      <c r="F8" s="127">
        <v>29326</v>
      </c>
      <c r="G8" s="128"/>
      <c r="H8" s="129"/>
    </row>
    <row r="9" spans="1:8" x14ac:dyDescent="0.15">
      <c r="A9" s="110" t="s">
        <v>521</v>
      </c>
      <c r="B9" s="115"/>
      <c r="C9" s="116"/>
      <c r="D9" s="117">
        <v>45861</v>
      </c>
      <c r="E9" s="118"/>
      <c r="F9" s="119">
        <v>54227</v>
      </c>
      <c r="G9" s="120"/>
      <c r="H9" s="121"/>
    </row>
    <row r="10" spans="1:8" x14ac:dyDescent="0.15">
      <c r="A10" s="122"/>
      <c r="B10" s="123"/>
      <c r="C10" s="124"/>
      <c r="D10" s="125">
        <v>32446</v>
      </c>
      <c r="E10" s="126"/>
      <c r="F10" s="127">
        <v>29694</v>
      </c>
      <c r="G10" s="128"/>
      <c r="H10" s="129"/>
    </row>
    <row r="11" spans="1:8" x14ac:dyDescent="0.15">
      <c r="A11" s="110" t="s">
        <v>522</v>
      </c>
      <c r="B11" s="115"/>
      <c r="C11" s="116"/>
      <c r="D11" s="117">
        <v>44260</v>
      </c>
      <c r="E11" s="118"/>
      <c r="F11" s="119">
        <v>57295</v>
      </c>
      <c r="G11" s="120"/>
      <c r="H11" s="121"/>
    </row>
    <row r="12" spans="1:8" x14ac:dyDescent="0.15">
      <c r="A12" s="122"/>
      <c r="B12" s="123"/>
      <c r="C12" s="130"/>
      <c r="D12" s="125">
        <v>28550</v>
      </c>
      <c r="E12" s="126"/>
      <c r="F12" s="127">
        <v>32771</v>
      </c>
      <c r="G12" s="128"/>
      <c r="H12" s="129"/>
    </row>
    <row r="13" spans="1:8" x14ac:dyDescent="0.15">
      <c r="A13" s="110"/>
      <c r="B13" s="115"/>
      <c r="C13" s="131"/>
      <c r="D13" s="132">
        <v>57186</v>
      </c>
      <c r="E13" s="133"/>
      <c r="F13" s="134">
        <v>54296</v>
      </c>
      <c r="G13" s="135"/>
      <c r="H13" s="121"/>
    </row>
    <row r="14" spans="1:8" x14ac:dyDescent="0.15">
      <c r="A14" s="122"/>
      <c r="B14" s="123"/>
      <c r="C14" s="124"/>
      <c r="D14" s="125">
        <v>33974</v>
      </c>
      <c r="E14" s="126"/>
      <c r="F14" s="127">
        <v>28705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3.87</v>
      </c>
      <c r="C19" s="136">
        <f>ROUND(VALUE(SUBSTITUTE(実質収支比率等に係る経年分析!G$48,"▲","-")),2)</f>
        <v>6.36</v>
      </c>
      <c r="D19" s="136">
        <f>ROUND(VALUE(SUBSTITUTE(実質収支比率等に係る経年分析!H$48,"▲","-")),2)</f>
        <v>7.65</v>
      </c>
      <c r="E19" s="136">
        <f>ROUND(VALUE(SUBSTITUTE(実質収支比率等に係る経年分析!I$48,"▲","-")),2)</f>
        <v>10.88</v>
      </c>
      <c r="F19" s="136">
        <f>ROUND(VALUE(SUBSTITUTE(実質収支比率等に係る経年分析!J$48,"▲","-")),2)</f>
        <v>8.07</v>
      </c>
    </row>
    <row r="20" spans="1:11" x14ac:dyDescent="0.15">
      <c r="A20" s="136" t="s">
        <v>43</v>
      </c>
      <c r="B20" s="136">
        <f>ROUND(VALUE(SUBSTITUTE(実質収支比率等に係る経年分析!F$47,"▲","-")),2)</f>
        <v>26.11</v>
      </c>
      <c r="C20" s="136">
        <f>ROUND(VALUE(SUBSTITUTE(実質収支比率等に係る経年分析!G$47,"▲","-")),2)</f>
        <v>26.48</v>
      </c>
      <c r="D20" s="136">
        <f>ROUND(VALUE(SUBSTITUTE(実質収支比率等に係る経年分析!H$47,"▲","-")),2)</f>
        <v>26.28</v>
      </c>
      <c r="E20" s="136">
        <f>ROUND(VALUE(SUBSTITUTE(実質収支比率等に係る経年分析!I$47,"▲","-")),2)</f>
        <v>32.71</v>
      </c>
      <c r="F20" s="136">
        <f>ROUND(VALUE(SUBSTITUTE(実質収支比率等に係る経年分析!J$47,"▲","-")),2)</f>
        <v>38.11</v>
      </c>
    </row>
    <row r="21" spans="1:11" x14ac:dyDescent="0.15">
      <c r="A21" s="136" t="s">
        <v>44</v>
      </c>
      <c r="B21" s="136">
        <f>IF(ISNUMBER(VALUE(SUBSTITUTE(実質収支比率等に係る経年分析!F$49,"▲","-"))),ROUND(VALUE(SUBSTITUTE(実質収支比率等に係る経年分析!F$49,"▲","-")),2),NA())</f>
        <v>0.67</v>
      </c>
      <c r="C21" s="136">
        <f>IF(ISNUMBER(VALUE(SUBSTITUTE(実質収支比率等に係る経年分析!G$49,"▲","-"))),ROUND(VALUE(SUBSTITUTE(実質収支比率等に係る経年分析!G$49,"▲","-")),2),NA())</f>
        <v>3.19</v>
      </c>
      <c r="D21" s="136">
        <f>IF(ISNUMBER(VALUE(SUBSTITUTE(実質収支比率等に係る経年分析!H$49,"▲","-"))),ROUND(VALUE(SUBSTITUTE(実質収支比率等に係る経年分析!H$49,"▲","-")),2),NA())</f>
        <v>-0.62</v>
      </c>
      <c r="E21" s="136">
        <f>IF(ISNUMBER(VALUE(SUBSTITUTE(実質収支比率等に係る経年分析!I$49,"▲","-"))),ROUND(VALUE(SUBSTITUTE(実質収支比率等に係る経年分析!I$49,"▲","-")),2),NA())</f>
        <v>6.36</v>
      </c>
      <c r="F21" s="136">
        <f>IF(ISNUMBER(VALUE(SUBSTITUTE(実質収支比率等に係る経年分析!J$49,"▲","-"))),ROUND(VALUE(SUBSTITUTE(実質収支比率等に係る経年分析!J$49,"▲","-")),2),NA())</f>
        <v>-1.86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関市下水道特別会計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関市後期高齢者医療特別会計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関市国民健康保険特別会計（直診勘定）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0.14000000000000001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x14ac:dyDescent="0.15">
      <c r="A32" s="137" t="str">
        <f>IF(連結実質赤字比率に係る赤字・黒字の構成分析!C$38="",NA(),連結実質赤字比率に係る赤字・黒字の構成分析!C$38)</f>
        <v>関市簡易水道事業特別会計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0.22</v>
      </c>
    </row>
    <row r="33" spans="1:16" x14ac:dyDescent="0.15">
      <c r="A33" s="137" t="str">
        <f>IF(連結実質赤字比率に係る赤字・黒字の構成分析!C$37="",NA(),連結実質赤字比率に係る赤字・黒字の構成分析!C$37)</f>
        <v>関市介護保険事業特別会計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0.75</v>
      </c>
    </row>
    <row r="34" spans="1:16" x14ac:dyDescent="0.15">
      <c r="A34" s="137" t="str">
        <f>IF(連結実質赤字比率に係る赤字・黒字の構成分析!C$36="",NA(),連結実質赤字比率に係る赤字・黒字の構成分析!C$36)</f>
        <v>関市国民健康保険特別会計（事業勘定）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1.62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2.57</v>
      </c>
    </row>
    <row r="35" spans="1:16" x14ac:dyDescent="0.15">
      <c r="A35" s="137" t="str">
        <f>IF(連結実質赤字比率に係る赤字・黒字の構成分析!C$35="",NA(),連結実質赤字比率に係る赤字・黒字の構成分析!C$35)</f>
        <v>関市水道事業会計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3.79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4.12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4.79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3.87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6.35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7.65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10.87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8.06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4880</v>
      </c>
      <c r="E42" s="138"/>
      <c r="F42" s="138"/>
      <c r="G42" s="138">
        <f>'実質公債費比率（分子）の構造'!L$52</f>
        <v>5040</v>
      </c>
      <c r="H42" s="138"/>
      <c r="I42" s="138"/>
      <c r="J42" s="138">
        <f>'実質公債費比率（分子）の構造'!M$52</f>
        <v>5306</v>
      </c>
      <c r="K42" s="138"/>
      <c r="L42" s="138"/>
      <c r="M42" s="138">
        <f>'実質公債費比率（分子）の構造'!N$52</f>
        <v>5454</v>
      </c>
      <c r="N42" s="138"/>
      <c r="O42" s="138"/>
      <c r="P42" s="138">
        <f>'実質公債費比率（分子）の構造'!O$52</f>
        <v>5523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30</v>
      </c>
      <c r="C44" s="138"/>
      <c r="D44" s="138"/>
      <c r="E44" s="138">
        <f>'実質公債費比率（分子）の構造'!L$50</f>
        <v>29</v>
      </c>
      <c r="F44" s="138"/>
      <c r="G44" s="138"/>
      <c r="H44" s="138">
        <f>'実質公債費比率（分子）の構造'!M$50</f>
        <v>28</v>
      </c>
      <c r="I44" s="138"/>
      <c r="J44" s="138"/>
      <c r="K44" s="138">
        <f>'実質公債費比率（分子）の構造'!N$50</f>
        <v>67</v>
      </c>
      <c r="L44" s="138"/>
      <c r="M44" s="138"/>
      <c r="N44" s="138">
        <f>'実質公債費比率（分子）の構造'!O$50</f>
        <v>65</v>
      </c>
      <c r="O44" s="138"/>
      <c r="P44" s="138"/>
    </row>
    <row r="45" spans="1:16" x14ac:dyDescent="0.15">
      <c r="A45" s="138" t="s">
        <v>54</v>
      </c>
      <c r="B45" s="138">
        <f>'実質公債費比率（分子）の構造'!K$49</f>
        <v>506</v>
      </c>
      <c r="C45" s="138"/>
      <c r="D45" s="138"/>
      <c r="E45" s="138">
        <f>'実質公債費比率（分子）の構造'!L$49</f>
        <v>497</v>
      </c>
      <c r="F45" s="138"/>
      <c r="G45" s="138"/>
      <c r="H45" s="138">
        <f>'実質公債費比率（分子）の構造'!M$49</f>
        <v>500</v>
      </c>
      <c r="I45" s="138"/>
      <c r="J45" s="138"/>
      <c r="K45" s="138">
        <f>'実質公債費比率（分子）の構造'!N$49</f>
        <v>494</v>
      </c>
      <c r="L45" s="138"/>
      <c r="M45" s="138"/>
      <c r="N45" s="138">
        <f>'実質公債費比率（分子）の構造'!O$49</f>
        <v>445</v>
      </c>
      <c r="O45" s="138"/>
      <c r="P45" s="138"/>
    </row>
    <row r="46" spans="1:16" x14ac:dyDescent="0.15">
      <c r="A46" s="138" t="s">
        <v>55</v>
      </c>
      <c r="B46" s="138">
        <f>'実質公債費比率（分子）の構造'!K$48</f>
        <v>1561</v>
      </c>
      <c r="C46" s="138"/>
      <c r="D46" s="138"/>
      <c r="E46" s="138">
        <f>'実質公債費比率（分子）の構造'!L$48</f>
        <v>1498</v>
      </c>
      <c r="F46" s="138"/>
      <c r="G46" s="138"/>
      <c r="H46" s="138">
        <f>'実質公債費比率（分子）の構造'!M$48</f>
        <v>1451</v>
      </c>
      <c r="I46" s="138"/>
      <c r="J46" s="138"/>
      <c r="K46" s="138">
        <f>'実質公債費比率（分子）の構造'!N$48</f>
        <v>1366</v>
      </c>
      <c r="L46" s="138"/>
      <c r="M46" s="138"/>
      <c r="N46" s="138">
        <f>'実質公債費比率（分子）の構造'!O$48</f>
        <v>1331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4490</v>
      </c>
      <c r="C49" s="138"/>
      <c r="D49" s="138"/>
      <c r="E49" s="138">
        <f>'実質公債費比率（分子）の構造'!L$45</f>
        <v>4234</v>
      </c>
      <c r="F49" s="138"/>
      <c r="G49" s="138"/>
      <c r="H49" s="138">
        <f>'実質公債費比率（分子）の構造'!M$45</f>
        <v>4362</v>
      </c>
      <c r="I49" s="138"/>
      <c r="J49" s="138"/>
      <c r="K49" s="138">
        <f>'実質公債費比率（分子）の構造'!N$45</f>
        <v>4460</v>
      </c>
      <c r="L49" s="138"/>
      <c r="M49" s="138"/>
      <c r="N49" s="138">
        <f>'実質公債費比率（分子）の構造'!O$45</f>
        <v>4496</v>
      </c>
      <c r="O49" s="138"/>
      <c r="P49" s="138"/>
    </row>
    <row r="50" spans="1:16" x14ac:dyDescent="0.15">
      <c r="A50" s="138" t="s">
        <v>59</v>
      </c>
      <c r="B50" s="138" t="e">
        <f>NA()</f>
        <v>#N/A</v>
      </c>
      <c r="C50" s="138">
        <f>IF(ISNUMBER('実質公債費比率（分子）の構造'!K$53),'実質公債費比率（分子）の構造'!K$53,NA())</f>
        <v>1707</v>
      </c>
      <c r="D50" s="138" t="e">
        <f>NA()</f>
        <v>#N/A</v>
      </c>
      <c r="E50" s="138" t="e">
        <f>NA()</f>
        <v>#N/A</v>
      </c>
      <c r="F50" s="138">
        <f>IF(ISNUMBER('実質公債費比率（分子）の構造'!L$53),'実質公債費比率（分子）の構造'!L$53,NA())</f>
        <v>1218</v>
      </c>
      <c r="G50" s="138" t="e">
        <f>NA()</f>
        <v>#N/A</v>
      </c>
      <c r="H50" s="138" t="e">
        <f>NA()</f>
        <v>#N/A</v>
      </c>
      <c r="I50" s="138">
        <f>IF(ISNUMBER('実質公債費比率（分子）の構造'!M$53),'実質公債費比率（分子）の構造'!M$53,NA())</f>
        <v>1035</v>
      </c>
      <c r="J50" s="138" t="e">
        <f>NA()</f>
        <v>#N/A</v>
      </c>
      <c r="K50" s="138" t="e">
        <f>NA()</f>
        <v>#N/A</v>
      </c>
      <c r="L50" s="138">
        <f>IF(ISNUMBER('実質公債費比率（分子）の構造'!N$53),'実質公債費比率（分子）の構造'!N$53,NA())</f>
        <v>933</v>
      </c>
      <c r="M50" s="138" t="e">
        <f>NA()</f>
        <v>#N/A</v>
      </c>
      <c r="N50" s="138" t="e">
        <f>NA()</f>
        <v>#N/A</v>
      </c>
      <c r="O50" s="138">
        <f>IF(ISNUMBER('実質公債費比率（分子）の構造'!O$53),'実質公債費比率（分子）の構造'!O$53,NA())</f>
        <v>814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41339</v>
      </c>
      <c r="E56" s="137"/>
      <c r="F56" s="137"/>
      <c r="G56" s="137">
        <f>'将来負担比率（分子）の構造'!J$52</f>
        <v>40200</v>
      </c>
      <c r="H56" s="137"/>
      <c r="I56" s="137"/>
      <c r="J56" s="137">
        <f>'将来負担比率（分子）の構造'!K$52</f>
        <v>43204</v>
      </c>
      <c r="K56" s="137"/>
      <c r="L56" s="137"/>
      <c r="M56" s="137">
        <f>'将来負担比率（分子）の構造'!L$52</f>
        <v>42535</v>
      </c>
      <c r="N56" s="137"/>
      <c r="O56" s="137"/>
      <c r="P56" s="137">
        <f>'将来負担比率（分子）の構造'!M$52</f>
        <v>41489</v>
      </c>
    </row>
    <row r="57" spans="1:16" x14ac:dyDescent="0.15">
      <c r="A57" s="137" t="s">
        <v>36</v>
      </c>
      <c r="B57" s="137"/>
      <c r="C57" s="137"/>
      <c r="D57" s="137">
        <f>'将来負担比率（分子）の構造'!I$51</f>
        <v>7589</v>
      </c>
      <c r="E57" s="137"/>
      <c r="F57" s="137"/>
      <c r="G57" s="137">
        <f>'将来負担比率（分子）の構造'!J$51</f>
        <v>7026</v>
      </c>
      <c r="H57" s="137"/>
      <c r="I57" s="137"/>
      <c r="J57" s="137">
        <f>'将来負担比率（分子）の構造'!K$51</f>
        <v>6564</v>
      </c>
      <c r="K57" s="137"/>
      <c r="L57" s="137"/>
      <c r="M57" s="137">
        <f>'将来負担比率（分子）の構造'!L$51</f>
        <v>5967</v>
      </c>
      <c r="N57" s="137"/>
      <c r="O57" s="137"/>
      <c r="P57" s="137">
        <f>'将来負担比率（分子）の構造'!M$51</f>
        <v>5445</v>
      </c>
    </row>
    <row r="58" spans="1:16" x14ac:dyDescent="0.15">
      <c r="A58" s="137" t="s">
        <v>35</v>
      </c>
      <c r="B58" s="137"/>
      <c r="C58" s="137"/>
      <c r="D58" s="137">
        <f>'将来負担比率（分子）の構造'!I$50</f>
        <v>15715</v>
      </c>
      <c r="E58" s="137"/>
      <c r="F58" s="137"/>
      <c r="G58" s="137">
        <f>'将来負担比率（分子）の構造'!J$50</f>
        <v>15290</v>
      </c>
      <c r="H58" s="137"/>
      <c r="I58" s="137"/>
      <c r="J58" s="137">
        <f>'将来負担比率（分子）の構造'!K$50</f>
        <v>14818</v>
      </c>
      <c r="K58" s="137"/>
      <c r="L58" s="137"/>
      <c r="M58" s="137">
        <f>'将来負担比率（分子）の構造'!L$50</f>
        <v>16423</v>
      </c>
      <c r="N58" s="137"/>
      <c r="O58" s="137"/>
      <c r="P58" s="137">
        <f>'将来負担比率（分子）の構造'!M$50</f>
        <v>17959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6233</v>
      </c>
      <c r="C62" s="137"/>
      <c r="D62" s="137"/>
      <c r="E62" s="137">
        <f>'将来負担比率（分子）の構造'!J$45</f>
        <v>6003</v>
      </c>
      <c r="F62" s="137"/>
      <c r="G62" s="137"/>
      <c r="H62" s="137">
        <f>'将来負担比率（分子）の構造'!K$45</f>
        <v>5320</v>
      </c>
      <c r="I62" s="137"/>
      <c r="J62" s="137"/>
      <c r="K62" s="137">
        <f>'将来負担比率（分子）の構造'!L$45</f>
        <v>4677</v>
      </c>
      <c r="L62" s="137"/>
      <c r="M62" s="137"/>
      <c r="N62" s="137">
        <f>'将来負担比率（分子）の構造'!M$45</f>
        <v>4638</v>
      </c>
      <c r="O62" s="137"/>
      <c r="P62" s="137"/>
    </row>
    <row r="63" spans="1:16" x14ac:dyDescent="0.15">
      <c r="A63" s="137" t="s">
        <v>28</v>
      </c>
      <c r="B63" s="137">
        <f>'将来負担比率（分子）の構造'!I$44</f>
        <v>2683</v>
      </c>
      <c r="C63" s="137"/>
      <c r="D63" s="137"/>
      <c r="E63" s="137">
        <f>'将来負担比率（分子）の構造'!J$44</f>
        <v>2526</v>
      </c>
      <c r="F63" s="137"/>
      <c r="G63" s="137"/>
      <c r="H63" s="137">
        <f>'将来負担比率（分子）の構造'!K$44</f>
        <v>2390</v>
      </c>
      <c r="I63" s="137"/>
      <c r="J63" s="137"/>
      <c r="K63" s="137">
        <f>'将来負担比率（分子）の構造'!L$44</f>
        <v>2200</v>
      </c>
      <c r="L63" s="137"/>
      <c r="M63" s="137"/>
      <c r="N63" s="137">
        <f>'将来負担比率（分子）の構造'!M$44</f>
        <v>1831</v>
      </c>
      <c r="O63" s="137"/>
      <c r="P63" s="137"/>
    </row>
    <row r="64" spans="1:16" x14ac:dyDescent="0.15">
      <c r="A64" s="137" t="s">
        <v>27</v>
      </c>
      <c r="B64" s="137">
        <f>'将来負担比率（分子）の構造'!I$43</f>
        <v>17051</v>
      </c>
      <c r="C64" s="137"/>
      <c r="D64" s="137"/>
      <c r="E64" s="137">
        <f>'将来負担比率（分子）の構造'!J$43</f>
        <v>15697</v>
      </c>
      <c r="F64" s="137"/>
      <c r="G64" s="137"/>
      <c r="H64" s="137">
        <f>'将来負担比率（分子）の構造'!K$43</f>
        <v>14625</v>
      </c>
      <c r="I64" s="137"/>
      <c r="J64" s="137"/>
      <c r="K64" s="137">
        <f>'将来負担比率（分子）の構造'!L$43</f>
        <v>13631</v>
      </c>
      <c r="L64" s="137"/>
      <c r="M64" s="137"/>
      <c r="N64" s="137">
        <f>'将来負担比率（分子）の構造'!M$43</f>
        <v>12748</v>
      </c>
      <c r="O64" s="137"/>
      <c r="P64" s="137"/>
    </row>
    <row r="65" spans="1:16" x14ac:dyDescent="0.15">
      <c r="A65" s="137" t="s">
        <v>26</v>
      </c>
      <c r="B65" s="137">
        <f>'将来負担比率（分子）の構造'!I$42</f>
        <v>1958</v>
      </c>
      <c r="C65" s="137"/>
      <c r="D65" s="137"/>
      <c r="E65" s="137">
        <f>'将来負担比率（分子）の構造'!J$42</f>
        <v>1756</v>
      </c>
      <c r="F65" s="137"/>
      <c r="G65" s="137"/>
      <c r="H65" s="137">
        <f>'将来負担比率（分子）の構造'!K$42</f>
        <v>1521</v>
      </c>
      <c r="I65" s="137"/>
      <c r="J65" s="137"/>
      <c r="K65" s="137">
        <f>'将来負担比率（分子）の構造'!L$42</f>
        <v>1806</v>
      </c>
      <c r="L65" s="137"/>
      <c r="M65" s="137"/>
      <c r="N65" s="137">
        <f>'将来負担比率（分子）の構造'!M$42</f>
        <v>1783</v>
      </c>
      <c r="O65" s="137"/>
      <c r="P65" s="137"/>
    </row>
    <row r="66" spans="1:16" x14ac:dyDescent="0.15">
      <c r="A66" s="137" t="s">
        <v>25</v>
      </c>
      <c r="B66" s="137">
        <f>'将来負担比率（分子）の構造'!I$41</f>
        <v>36023</v>
      </c>
      <c r="C66" s="137"/>
      <c r="D66" s="137"/>
      <c r="E66" s="137">
        <f>'将来負担比率（分子）の構造'!J$41</f>
        <v>35936</v>
      </c>
      <c r="F66" s="137"/>
      <c r="G66" s="137"/>
      <c r="H66" s="137">
        <f>'将来負担比率（分子）の構造'!K$41</f>
        <v>35632</v>
      </c>
      <c r="I66" s="137"/>
      <c r="J66" s="137"/>
      <c r="K66" s="137">
        <f>'将来負担比率（分子）の構造'!L$41</f>
        <v>34129</v>
      </c>
      <c r="L66" s="137"/>
      <c r="M66" s="137"/>
      <c r="N66" s="137">
        <f>'将来負担比率（分子）の構造'!M$41</f>
        <v>32190</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13231634</v>
      </c>
      <c r="S5" s="615"/>
      <c r="T5" s="615"/>
      <c r="U5" s="615"/>
      <c r="V5" s="615"/>
      <c r="W5" s="615"/>
      <c r="X5" s="615"/>
      <c r="Y5" s="616"/>
      <c r="Z5" s="617">
        <v>34.200000000000003</v>
      </c>
      <c r="AA5" s="617"/>
      <c r="AB5" s="617"/>
      <c r="AC5" s="617"/>
      <c r="AD5" s="618">
        <v>12303552</v>
      </c>
      <c r="AE5" s="618"/>
      <c r="AF5" s="618"/>
      <c r="AG5" s="618"/>
      <c r="AH5" s="618"/>
      <c r="AI5" s="618"/>
      <c r="AJ5" s="618"/>
      <c r="AK5" s="618"/>
      <c r="AL5" s="619">
        <v>55.4</v>
      </c>
      <c r="AM5" s="620"/>
      <c r="AN5" s="620"/>
      <c r="AO5" s="621"/>
      <c r="AP5" s="611" t="s">
        <v>210</v>
      </c>
      <c r="AQ5" s="612"/>
      <c r="AR5" s="612"/>
      <c r="AS5" s="612"/>
      <c r="AT5" s="612"/>
      <c r="AU5" s="612"/>
      <c r="AV5" s="612"/>
      <c r="AW5" s="612"/>
      <c r="AX5" s="612"/>
      <c r="AY5" s="612"/>
      <c r="AZ5" s="612"/>
      <c r="BA5" s="612"/>
      <c r="BB5" s="612"/>
      <c r="BC5" s="612"/>
      <c r="BD5" s="612"/>
      <c r="BE5" s="612"/>
      <c r="BF5" s="613"/>
      <c r="BG5" s="625">
        <v>12287889</v>
      </c>
      <c r="BH5" s="626"/>
      <c r="BI5" s="626"/>
      <c r="BJ5" s="626"/>
      <c r="BK5" s="626"/>
      <c r="BL5" s="626"/>
      <c r="BM5" s="626"/>
      <c r="BN5" s="627"/>
      <c r="BO5" s="628">
        <v>92.9</v>
      </c>
      <c r="BP5" s="628"/>
      <c r="BQ5" s="628"/>
      <c r="BR5" s="628"/>
      <c r="BS5" s="629">
        <v>186619</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366281</v>
      </c>
      <c r="S6" s="626"/>
      <c r="T6" s="626"/>
      <c r="U6" s="626"/>
      <c r="V6" s="626"/>
      <c r="W6" s="626"/>
      <c r="X6" s="626"/>
      <c r="Y6" s="627"/>
      <c r="Z6" s="628">
        <v>0.9</v>
      </c>
      <c r="AA6" s="628"/>
      <c r="AB6" s="628"/>
      <c r="AC6" s="628"/>
      <c r="AD6" s="629">
        <v>366281</v>
      </c>
      <c r="AE6" s="629"/>
      <c r="AF6" s="629"/>
      <c r="AG6" s="629"/>
      <c r="AH6" s="629"/>
      <c r="AI6" s="629"/>
      <c r="AJ6" s="629"/>
      <c r="AK6" s="629"/>
      <c r="AL6" s="630">
        <v>1.7</v>
      </c>
      <c r="AM6" s="631"/>
      <c r="AN6" s="631"/>
      <c r="AO6" s="632"/>
      <c r="AP6" s="622" t="s">
        <v>215</v>
      </c>
      <c r="AQ6" s="623"/>
      <c r="AR6" s="623"/>
      <c r="AS6" s="623"/>
      <c r="AT6" s="623"/>
      <c r="AU6" s="623"/>
      <c r="AV6" s="623"/>
      <c r="AW6" s="623"/>
      <c r="AX6" s="623"/>
      <c r="AY6" s="623"/>
      <c r="AZ6" s="623"/>
      <c r="BA6" s="623"/>
      <c r="BB6" s="623"/>
      <c r="BC6" s="623"/>
      <c r="BD6" s="623"/>
      <c r="BE6" s="623"/>
      <c r="BF6" s="624"/>
      <c r="BG6" s="625">
        <v>12287889</v>
      </c>
      <c r="BH6" s="626"/>
      <c r="BI6" s="626"/>
      <c r="BJ6" s="626"/>
      <c r="BK6" s="626"/>
      <c r="BL6" s="626"/>
      <c r="BM6" s="626"/>
      <c r="BN6" s="627"/>
      <c r="BO6" s="628">
        <v>92.9</v>
      </c>
      <c r="BP6" s="628"/>
      <c r="BQ6" s="628"/>
      <c r="BR6" s="628"/>
      <c r="BS6" s="629">
        <v>186619</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272029</v>
      </c>
      <c r="CS6" s="626"/>
      <c r="CT6" s="626"/>
      <c r="CU6" s="626"/>
      <c r="CV6" s="626"/>
      <c r="CW6" s="626"/>
      <c r="CX6" s="626"/>
      <c r="CY6" s="627"/>
      <c r="CZ6" s="628">
        <v>0.7</v>
      </c>
      <c r="DA6" s="628"/>
      <c r="DB6" s="628"/>
      <c r="DC6" s="628"/>
      <c r="DD6" s="634" t="s">
        <v>217</v>
      </c>
      <c r="DE6" s="626"/>
      <c r="DF6" s="626"/>
      <c r="DG6" s="626"/>
      <c r="DH6" s="626"/>
      <c r="DI6" s="626"/>
      <c r="DJ6" s="626"/>
      <c r="DK6" s="626"/>
      <c r="DL6" s="626"/>
      <c r="DM6" s="626"/>
      <c r="DN6" s="626"/>
      <c r="DO6" s="626"/>
      <c r="DP6" s="627"/>
      <c r="DQ6" s="634">
        <v>272029</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15728</v>
      </c>
      <c r="S7" s="626"/>
      <c r="T7" s="626"/>
      <c r="U7" s="626"/>
      <c r="V7" s="626"/>
      <c r="W7" s="626"/>
      <c r="X7" s="626"/>
      <c r="Y7" s="627"/>
      <c r="Z7" s="628">
        <v>0</v>
      </c>
      <c r="AA7" s="628"/>
      <c r="AB7" s="628"/>
      <c r="AC7" s="628"/>
      <c r="AD7" s="629">
        <v>15728</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5481565</v>
      </c>
      <c r="BH7" s="626"/>
      <c r="BI7" s="626"/>
      <c r="BJ7" s="626"/>
      <c r="BK7" s="626"/>
      <c r="BL7" s="626"/>
      <c r="BM7" s="626"/>
      <c r="BN7" s="627"/>
      <c r="BO7" s="628">
        <v>41.4</v>
      </c>
      <c r="BP7" s="628"/>
      <c r="BQ7" s="628"/>
      <c r="BR7" s="628"/>
      <c r="BS7" s="629">
        <v>186619</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5528543</v>
      </c>
      <c r="CS7" s="626"/>
      <c r="CT7" s="626"/>
      <c r="CU7" s="626"/>
      <c r="CV7" s="626"/>
      <c r="CW7" s="626"/>
      <c r="CX7" s="626"/>
      <c r="CY7" s="627"/>
      <c r="CZ7" s="628">
        <v>15.1</v>
      </c>
      <c r="DA7" s="628"/>
      <c r="DB7" s="628"/>
      <c r="DC7" s="628"/>
      <c r="DD7" s="634">
        <v>618716</v>
      </c>
      <c r="DE7" s="626"/>
      <c r="DF7" s="626"/>
      <c r="DG7" s="626"/>
      <c r="DH7" s="626"/>
      <c r="DI7" s="626"/>
      <c r="DJ7" s="626"/>
      <c r="DK7" s="626"/>
      <c r="DL7" s="626"/>
      <c r="DM7" s="626"/>
      <c r="DN7" s="626"/>
      <c r="DO7" s="626"/>
      <c r="DP7" s="627"/>
      <c r="DQ7" s="634">
        <v>3858364</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40131</v>
      </c>
      <c r="S8" s="626"/>
      <c r="T8" s="626"/>
      <c r="U8" s="626"/>
      <c r="V8" s="626"/>
      <c r="W8" s="626"/>
      <c r="X8" s="626"/>
      <c r="Y8" s="627"/>
      <c r="Z8" s="628">
        <v>0.1</v>
      </c>
      <c r="AA8" s="628"/>
      <c r="AB8" s="628"/>
      <c r="AC8" s="628"/>
      <c r="AD8" s="629">
        <v>40131</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157429</v>
      </c>
      <c r="BH8" s="626"/>
      <c r="BI8" s="626"/>
      <c r="BJ8" s="626"/>
      <c r="BK8" s="626"/>
      <c r="BL8" s="626"/>
      <c r="BM8" s="626"/>
      <c r="BN8" s="627"/>
      <c r="BO8" s="628">
        <v>1.2</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11465045</v>
      </c>
      <c r="CS8" s="626"/>
      <c r="CT8" s="626"/>
      <c r="CU8" s="626"/>
      <c r="CV8" s="626"/>
      <c r="CW8" s="626"/>
      <c r="CX8" s="626"/>
      <c r="CY8" s="627"/>
      <c r="CZ8" s="628">
        <v>31.3</v>
      </c>
      <c r="DA8" s="628"/>
      <c r="DB8" s="628"/>
      <c r="DC8" s="628"/>
      <c r="DD8" s="634">
        <v>263536</v>
      </c>
      <c r="DE8" s="626"/>
      <c r="DF8" s="626"/>
      <c r="DG8" s="626"/>
      <c r="DH8" s="626"/>
      <c r="DI8" s="626"/>
      <c r="DJ8" s="626"/>
      <c r="DK8" s="626"/>
      <c r="DL8" s="626"/>
      <c r="DM8" s="626"/>
      <c r="DN8" s="626"/>
      <c r="DO8" s="626"/>
      <c r="DP8" s="627"/>
      <c r="DQ8" s="634">
        <v>5727122</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20358</v>
      </c>
      <c r="S9" s="626"/>
      <c r="T9" s="626"/>
      <c r="U9" s="626"/>
      <c r="V9" s="626"/>
      <c r="W9" s="626"/>
      <c r="X9" s="626"/>
      <c r="Y9" s="627"/>
      <c r="Z9" s="628">
        <v>0.1</v>
      </c>
      <c r="AA9" s="628"/>
      <c r="AB9" s="628"/>
      <c r="AC9" s="628"/>
      <c r="AD9" s="629">
        <v>20358</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4116468</v>
      </c>
      <c r="BH9" s="626"/>
      <c r="BI9" s="626"/>
      <c r="BJ9" s="626"/>
      <c r="BK9" s="626"/>
      <c r="BL9" s="626"/>
      <c r="BM9" s="626"/>
      <c r="BN9" s="627"/>
      <c r="BO9" s="628">
        <v>31.1</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2830224</v>
      </c>
      <c r="CS9" s="626"/>
      <c r="CT9" s="626"/>
      <c r="CU9" s="626"/>
      <c r="CV9" s="626"/>
      <c r="CW9" s="626"/>
      <c r="CX9" s="626"/>
      <c r="CY9" s="627"/>
      <c r="CZ9" s="628">
        <v>7.7</v>
      </c>
      <c r="DA9" s="628"/>
      <c r="DB9" s="628"/>
      <c r="DC9" s="628"/>
      <c r="DD9" s="634">
        <v>143338</v>
      </c>
      <c r="DE9" s="626"/>
      <c r="DF9" s="626"/>
      <c r="DG9" s="626"/>
      <c r="DH9" s="626"/>
      <c r="DI9" s="626"/>
      <c r="DJ9" s="626"/>
      <c r="DK9" s="626"/>
      <c r="DL9" s="626"/>
      <c r="DM9" s="626"/>
      <c r="DN9" s="626"/>
      <c r="DO9" s="626"/>
      <c r="DP9" s="627"/>
      <c r="DQ9" s="634">
        <v>2657698</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1579741</v>
      </c>
      <c r="S10" s="626"/>
      <c r="T10" s="626"/>
      <c r="U10" s="626"/>
      <c r="V10" s="626"/>
      <c r="W10" s="626"/>
      <c r="X10" s="626"/>
      <c r="Y10" s="627"/>
      <c r="Z10" s="628">
        <v>4.0999999999999996</v>
      </c>
      <c r="AA10" s="628"/>
      <c r="AB10" s="628"/>
      <c r="AC10" s="628"/>
      <c r="AD10" s="629">
        <v>1579741</v>
      </c>
      <c r="AE10" s="629"/>
      <c r="AF10" s="629"/>
      <c r="AG10" s="629"/>
      <c r="AH10" s="629"/>
      <c r="AI10" s="629"/>
      <c r="AJ10" s="629"/>
      <c r="AK10" s="629"/>
      <c r="AL10" s="630">
        <v>7.1</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248794</v>
      </c>
      <c r="BH10" s="626"/>
      <c r="BI10" s="626"/>
      <c r="BJ10" s="626"/>
      <c r="BK10" s="626"/>
      <c r="BL10" s="626"/>
      <c r="BM10" s="626"/>
      <c r="BN10" s="627"/>
      <c r="BO10" s="628">
        <v>1.9</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158862</v>
      </c>
      <c r="CS10" s="626"/>
      <c r="CT10" s="626"/>
      <c r="CU10" s="626"/>
      <c r="CV10" s="626"/>
      <c r="CW10" s="626"/>
      <c r="CX10" s="626"/>
      <c r="CY10" s="627"/>
      <c r="CZ10" s="628">
        <v>0.4</v>
      </c>
      <c r="DA10" s="628"/>
      <c r="DB10" s="628"/>
      <c r="DC10" s="628"/>
      <c r="DD10" s="634" t="s">
        <v>112</v>
      </c>
      <c r="DE10" s="626"/>
      <c r="DF10" s="626"/>
      <c r="DG10" s="626"/>
      <c r="DH10" s="626"/>
      <c r="DI10" s="626"/>
      <c r="DJ10" s="626"/>
      <c r="DK10" s="626"/>
      <c r="DL10" s="626"/>
      <c r="DM10" s="626"/>
      <c r="DN10" s="626"/>
      <c r="DO10" s="626"/>
      <c r="DP10" s="627"/>
      <c r="DQ10" s="634">
        <v>47929</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112789</v>
      </c>
      <c r="S11" s="626"/>
      <c r="T11" s="626"/>
      <c r="U11" s="626"/>
      <c r="V11" s="626"/>
      <c r="W11" s="626"/>
      <c r="X11" s="626"/>
      <c r="Y11" s="627"/>
      <c r="Z11" s="628">
        <v>0.3</v>
      </c>
      <c r="AA11" s="628"/>
      <c r="AB11" s="628"/>
      <c r="AC11" s="628"/>
      <c r="AD11" s="629">
        <v>112789</v>
      </c>
      <c r="AE11" s="629"/>
      <c r="AF11" s="629"/>
      <c r="AG11" s="629"/>
      <c r="AH11" s="629"/>
      <c r="AI11" s="629"/>
      <c r="AJ11" s="629"/>
      <c r="AK11" s="629"/>
      <c r="AL11" s="630">
        <v>0.5</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958874</v>
      </c>
      <c r="BH11" s="626"/>
      <c r="BI11" s="626"/>
      <c r="BJ11" s="626"/>
      <c r="BK11" s="626"/>
      <c r="BL11" s="626"/>
      <c r="BM11" s="626"/>
      <c r="BN11" s="627"/>
      <c r="BO11" s="628">
        <v>7.2</v>
      </c>
      <c r="BP11" s="628"/>
      <c r="BQ11" s="628"/>
      <c r="BR11" s="628"/>
      <c r="BS11" s="634">
        <v>186619</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1545487</v>
      </c>
      <c r="CS11" s="626"/>
      <c r="CT11" s="626"/>
      <c r="CU11" s="626"/>
      <c r="CV11" s="626"/>
      <c r="CW11" s="626"/>
      <c r="CX11" s="626"/>
      <c r="CY11" s="627"/>
      <c r="CZ11" s="628">
        <v>4.2</v>
      </c>
      <c r="DA11" s="628"/>
      <c r="DB11" s="628"/>
      <c r="DC11" s="628"/>
      <c r="DD11" s="634">
        <v>265045</v>
      </c>
      <c r="DE11" s="626"/>
      <c r="DF11" s="626"/>
      <c r="DG11" s="626"/>
      <c r="DH11" s="626"/>
      <c r="DI11" s="626"/>
      <c r="DJ11" s="626"/>
      <c r="DK11" s="626"/>
      <c r="DL11" s="626"/>
      <c r="DM11" s="626"/>
      <c r="DN11" s="626"/>
      <c r="DO11" s="626"/>
      <c r="DP11" s="627"/>
      <c r="DQ11" s="634">
        <v>1201338</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6012401</v>
      </c>
      <c r="BH12" s="626"/>
      <c r="BI12" s="626"/>
      <c r="BJ12" s="626"/>
      <c r="BK12" s="626"/>
      <c r="BL12" s="626"/>
      <c r="BM12" s="626"/>
      <c r="BN12" s="627"/>
      <c r="BO12" s="628">
        <v>45.4</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1394606</v>
      </c>
      <c r="CS12" s="626"/>
      <c r="CT12" s="626"/>
      <c r="CU12" s="626"/>
      <c r="CV12" s="626"/>
      <c r="CW12" s="626"/>
      <c r="CX12" s="626"/>
      <c r="CY12" s="627"/>
      <c r="CZ12" s="628">
        <v>3.8</v>
      </c>
      <c r="DA12" s="628"/>
      <c r="DB12" s="628"/>
      <c r="DC12" s="628"/>
      <c r="DD12" s="634">
        <v>672148</v>
      </c>
      <c r="DE12" s="626"/>
      <c r="DF12" s="626"/>
      <c r="DG12" s="626"/>
      <c r="DH12" s="626"/>
      <c r="DI12" s="626"/>
      <c r="DJ12" s="626"/>
      <c r="DK12" s="626"/>
      <c r="DL12" s="626"/>
      <c r="DM12" s="626"/>
      <c r="DN12" s="626"/>
      <c r="DO12" s="626"/>
      <c r="DP12" s="627"/>
      <c r="DQ12" s="634">
        <v>691534</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83955</v>
      </c>
      <c r="S13" s="626"/>
      <c r="T13" s="626"/>
      <c r="U13" s="626"/>
      <c r="V13" s="626"/>
      <c r="W13" s="626"/>
      <c r="X13" s="626"/>
      <c r="Y13" s="627"/>
      <c r="Z13" s="628">
        <v>0.2</v>
      </c>
      <c r="AA13" s="628"/>
      <c r="AB13" s="628"/>
      <c r="AC13" s="628"/>
      <c r="AD13" s="629">
        <v>83955</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6010867</v>
      </c>
      <c r="BH13" s="626"/>
      <c r="BI13" s="626"/>
      <c r="BJ13" s="626"/>
      <c r="BK13" s="626"/>
      <c r="BL13" s="626"/>
      <c r="BM13" s="626"/>
      <c r="BN13" s="627"/>
      <c r="BO13" s="628">
        <v>45.4</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2821528</v>
      </c>
      <c r="CS13" s="626"/>
      <c r="CT13" s="626"/>
      <c r="CU13" s="626"/>
      <c r="CV13" s="626"/>
      <c r="CW13" s="626"/>
      <c r="CX13" s="626"/>
      <c r="CY13" s="627"/>
      <c r="CZ13" s="628">
        <v>7.7</v>
      </c>
      <c r="DA13" s="628"/>
      <c r="DB13" s="628"/>
      <c r="DC13" s="628"/>
      <c r="DD13" s="634">
        <v>1260804</v>
      </c>
      <c r="DE13" s="626"/>
      <c r="DF13" s="626"/>
      <c r="DG13" s="626"/>
      <c r="DH13" s="626"/>
      <c r="DI13" s="626"/>
      <c r="DJ13" s="626"/>
      <c r="DK13" s="626"/>
      <c r="DL13" s="626"/>
      <c r="DM13" s="626"/>
      <c r="DN13" s="626"/>
      <c r="DO13" s="626"/>
      <c r="DP13" s="627"/>
      <c r="DQ13" s="634">
        <v>1932581</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242721</v>
      </c>
      <c r="BH14" s="626"/>
      <c r="BI14" s="626"/>
      <c r="BJ14" s="626"/>
      <c r="BK14" s="626"/>
      <c r="BL14" s="626"/>
      <c r="BM14" s="626"/>
      <c r="BN14" s="627"/>
      <c r="BO14" s="628">
        <v>1.8</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1552261</v>
      </c>
      <c r="CS14" s="626"/>
      <c r="CT14" s="626"/>
      <c r="CU14" s="626"/>
      <c r="CV14" s="626"/>
      <c r="CW14" s="626"/>
      <c r="CX14" s="626"/>
      <c r="CY14" s="627"/>
      <c r="CZ14" s="628">
        <v>4.2</v>
      </c>
      <c r="DA14" s="628"/>
      <c r="DB14" s="628"/>
      <c r="DC14" s="628"/>
      <c r="DD14" s="634">
        <v>135209</v>
      </c>
      <c r="DE14" s="626"/>
      <c r="DF14" s="626"/>
      <c r="DG14" s="626"/>
      <c r="DH14" s="626"/>
      <c r="DI14" s="626"/>
      <c r="DJ14" s="626"/>
      <c r="DK14" s="626"/>
      <c r="DL14" s="626"/>
      <c r="DM14" s="626"/>
      <c r="DN14" s="626"/>
      <c r="DO14" s="626"/>
      <c r="DP14" s="627"/>
      <c r="DQ14" s="634">
        <v>1420942</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56111</v>
      </c>
      <c r="S15" s="626"/>
      <c r="T15" s="626"/>
      <c r="U15" s="626"/>
      <c r="V15" s="626"/>
      <c r="W15" s="626"/>
      <c r="X15" s="626"/>
      <c r="Y15" s="627"/>
      <c r="Z15" s="628">
        <v>0.1</v>
      </c>
      <c r="AA15" s="628"/>
      <c r="AB15" s="628"/>
      <c r="AC15" s="628"/>
      <c r="AD15" s="629">
        <v>56111</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548977</v>
      </c>
      <c r="BH15" s="626"/>
      <c r="BI15" s="626"/>
      <c r="BJ15" s="626"/>
      <c r="BK15" s="626"/>
      <c r="BL15" s="626"/>
      <c r="BM15" s="626"/>
      <c r="BN15" s="627"/>
      <c r="BO15" s="628">
        <v>4.0999999999999996</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4538854</v>
      </c>
      <c r="CS15" s="626"/>
      <c r="CT15" s="626"/>
      <c r="CU15" s="626"/>
      <c r="CV15" s="626"/>
      <c r="CW15" s="626"/>
      <c r="CX15" s="626"/>
      <c r="CY15" s="627"/>
      <c r="CZ15" s="628">
        <v>12.4</v>
      </c>
      <c r="DA15" s="628"/>
      <c r="DB15" s="628"/>
      <c r="DC15" s="628"/>
      <c r="DD15" s="634">
        <v>631480</v>
      </c>
      <c r="DE15" s="626"/>
      <c r="DF15" s="626"/>
      <c r="DG15" s="626"/>
      <c r="DH15" s="626"/>
      <c r="DI15" s="626"/>
      <c r="DJ15" s="626"/>
      <c r="DK15" s="626"/>
      <c r="DL15" s="626"/>
      <c r="DM15" s="626"/>
      <c r="DN15" s="626"/>
      <c r="DO15" s="626"/>
      <c r="DP15" s="627"/>
      <c r="DQ15" s="634">
        <v>3408168</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8650371</v>
      </c>
      <c r="S16" s="626"/>
      <c r="T16" s="626"/>
      <c r="U16" s="626"/>
      <c r="V16" s="626"/>
      <c r="W16" s="626"/>
      <c r="X16" s="626"/>
      <c r="Y16" s="627"/>
      <c r="Z16" s="628">
        <v>22.3</v>
      </c>
      <c r="AA16" s="628"/>
      <c r="AB16" s="628"/>
      <c r="AC16" s="628"/>
      <c r="AD16" s="629">
        <v>7503813</v>
      </c>
      <c r="AE16" s="629"/>
      <c r="AF16" s="629"/>
      <c r="AG16" s="629"/>
      <c r="AH16" s="629"/>
      <c r="AI16" s="629"/>
      <c r="AJ16" s="629"/>
      <c r="AK16" s="629"/>
      <c r="AL16" s="630">
        <v>33.799999999999997</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16344</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12605</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7503813</v>
      </c>
      <c r="S17" s="626"/>
      <c r="T17" s="626"/>
      <c r="U17" s="626"/>
      <c r="V17" s="626"/>
      <c r="W17" s="626"/>
      <c r="X17" s="626"/>
      <c r="Y17" s="627"/>
      <c r="Z17" s="628">
        <v>19.399999999999999</v>
      </c>
      <c r="AA17" s="628"/>
      <c r="AB17" s="628"/>
      <c r="AC17" s="628"/>
      <c r="AD17" s="629">
        <v>7503813</v>
      </c>
      <c r="AE17" s="629"/>
      <c r="AF17" s="629"/>
      <c r="AG17" s="629"/>
      <c r="AH17" s="629"/>
      <c r="AI17" s="629"/>
      <c r="AJ17" s="629"/>
      <c r="AK17" s="629"/>
      <c r="AL17" s="630">
        <v>33.799999999999997</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v>2225</v>
      </c>
      <c r="BH17" s="626"/>
      <c r="BI17" s="626"/>
      <c r="BJ17" s="626"/>
      <c r="BK17" s="626"/>
      <c r="BL17" s="626"/>
      <c r="BM17" s="626"/>
      <c r="BN17" s="627"/>
      <c r="BO17" s="628">
        <v>0</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4496395</v>
      </c>
      <c r="CS17" s="626"/>
      <c r="CT17" s="626"/>
      <c r="CU17" s="626"/>
      <c r="CV17" s="626"/>
      <c r="CW17" s="626"/>
      <c r="CX17" s="626"/>
      <c r="CY17" s="627"/>
      <c r="CZ17" s="628">
        <v>12.3</v>
      </c>
      <c r="DA17" s="628"/>
      <c r="DB17" s="628"/>
      <c r="DC17" s="628"/>
      <c r="DD17" s="634" t="s">
        <v>112</v>
      </c>
      <c r="DE17" s="626"/>
      <c r="DF17" s="626"/>
      <c r="DG17" s="626"/>
      <c r="DH17" s="626"/>
      <c r="DI17" s="626"/>
      <c r="DJ17" s="626"/>
      <c r="DK17" s="626"/>
      <c r="DL17" s="626"/>
      <c r="DM17" s="626"/>
      <c r="DN17" s="626"/>
      <c r="DO17" s="626"/>
      <c r="DP17" s="627"/>
      <c r="DQ17" s="634">
        <v>4406745</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1146558</v>
      </c>
      <c r="S18" s="626"/>
      <c r="T18" s="626"/>
      <c r="U18" s="626"/>
      <c r="V18" s="626"/>
      <c r="W18" s="626"/>
      <c r="X18" s="626"/>
      <c r="Y18" s="627"/>
      <c r="Z18" s="628">
        <v>3</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943745</v>
      </c>
      <c r="BH19" s="626"/>
      <c r="BI19" s="626"/>
      <c r="BJ19" s="626"/>
      <c r="BK19" s="626"/>
      <c r="BL19" s="626"/>
      <c r="BM19" s="626"/>
      <c r="BN19" s="627"/>
      <c r="BO19" s="628">
        <v>7.1</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24157099</v>
      </c>
      <c r="S20" s="626"/>
      <c r="T20" s="626"/>
      <c r="U20" s="626"/>
      <c r="V20" s="626"/>
      <c r="W20" s="626"/>
      <c r="X20" s="626"/>
      <c r="Y20" s="627"/>
      <c r="Z20" s="628">
        <v>62.4</v>
      </c>
      <c r="AA20" s="628"/>
      <c r="AB20" s="628"/>
      <c r="AC20" s="628"/>
      <c r="AD20" s="629">
        <v>22082459</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943745</v>
      </c>
      <c r="BH20" s="626"/>
      <c r="BI20" s="626"/>
      <c r="BJ20" s="626"/>
      <c r="BK20" s="626"/>
      <c r="BL20" s="626"/>
      <c r="BM20" s="626"/>
      <c r="BN20" s="627"/>
      <c r="BO20" s="628">
        <v>7.1</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36620178</v>
      </c>
      <c r="CS20" s="626"/>
      <c r="CT20" s="626"/>
      <c r="CU20" s="626"/>
      <c r="CV20" s="626"/>
      <c r="CW20" s="626"/>
      <c r="CX20" s="626"/>
      <c r="CY20" s="627"/>
      <c r="CZ20" s="628">
        <v>100</v>
      </c>
      <c r="DA20" s="628"/>
      <c r="DB20" s="628"/>
      <c r="DC20" s="628"/>
      <c r="DD20" s="634">
        <v>3990276</v>
      </c>
      <c r="DE20" s="626"/>
      <c r="DF20" s="626"/>
      <c r="DG20" s="626"/>
      <c r="DH20" s="626"/>
      <c r="DI20" s="626"/>
      <c r="DJ20" s="626"/>
      <c r="DK20" s="626"/>
      <c r="DL20" s="626"/>
      <c r="DM20" s="626"/>
      <c r="DN20" s="626"/>
      <c r="DO20" s="626"/>
      <c r="DP20" s="627"/>
      <c r="DQ20" s="634">
        <v>25637055</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13079</v>
      </c>
      <c r="S21" s="626"/>
      <c r="T21" s="626"/>
      <c r="U21" s="626"/>
      <c r="V21" s="626"/>
      <c r="W21" s="626"/>
      <c r="X21" s="626"/>
      <c r="Y21" s="627"/>
      <c r="Z21" s="628">
        <v>0</v>
      </c>
      <c r="AA21" s="628"/>
      <c r="AB21" s="628"/>
      <c r="AC21" s="628"/>
      <c r="AD21" s="629">
        <v>13079</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15663</v>
      </c>
      <c r="BH21" s="626"/>
      <c r="BI21" s="626"/>
      <c r="BJ21" s="626"/>
      <c r="BK21" s="626"/>
      <c r="BL21" s="626"/>
      <c r="BM21" s="626"/>
      <c r="BN21" s="627"/>
      <c r="BO21" s="628">
        <v>0.1</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387809</v>
      </c>
      <c r="S22" s="626"/>
      <c r="T22" s="626"/>
      <c r="U22" s="626"/>
      <c r="V22" s="626"/>
      <c r="W22" s="626"/>
      <c r="X22" s="626"/>
      <c r="Y22" s="627"/>
      <c r="Z22" s="628">
        <v>1</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542038</v>
      </c>
      <c r="S23" s="626"/>
      <c r="T23" s="626"/>
      <c r="U23" s="626"/>
      <c r="V23" s="626"/>
      <c r="W23" s="626"/>
      <c r="X23" s="626"/>
      <c r="Y23" s="627"/>
      <c r="Z23" s="628">
        <v>1.4</v>
      </c>
      <c r="AA23" s="628"/>
      <c r="AB23" s="628"/>
      <c r="AC23" s="628"/>
      <c r="AD23" s="629">
        <v>43050</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928082</v>
      </c>
      <c r="BH23" s="626"/>
      <c r="BI23" s="626"/>
      <c r="BJ23" s="626"/>
      <c r="BK23" s="626"/>
      <c r="BL23" s="626"/>
      <c r="BM23" s="626"/>
      <c r="BN23" s="627"/>
      <c r="BO23" s="628">
        <v>7</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120024</v>
      </c>
      <c r="S24" s="626"/>
      <c r="T24" s="626"/>
      <c r="U24" s="626"/>
      <c r="V24" s="626"/>
      <c r="W24" s="626"/>
      <c r="X24" s="626"/>
      <c r="Y24" s="627"/>
      <c r="Z24" s="628">
        <v>0.3</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15912424</v>
      </c>
      <c r="CS24" s="615"/>
      <c r="CT24" s="615"/>
      <c r="CU24" s="615"/>
      <c r="CV24" s="615"/>
      <c r="CW24" s="615"/>
      <c r="CX24" s="615"/>
      <c r="CY24" s="616"/>
      <c r="CZ24" s="652">
        <v>43.5</v>
      </c>
      <c r="DA24" s="653"/>
      <c r="DB24" s="653"/>
      <c r="DC24" s="654"/>
      <c r="DD24" s="651">
        <v>10868764</v>
      </c>
      <c r="DE24" s="615"/>
      <c r="DF24" s="615"/>
      <c r="DG24" s="615"/>
      <c r="DH24" s="615"/>
      <c r="DI24" s="615"/>
      <c r="DJ24" s="615"/>
      <c r="DK24" s="616"/>
      <c r="DL24" s="651">
        <v>10863779</v>
      </c>
      <c r="DM24" s="615"/>
      <c r="DN24" s="615"/>
      <c r="DO24" s="615"/>
      <c r="DP24" s="615"/>
      <c r="DQ24" s="615"/>
      <c r="DR24" s="615"/>
      <c r="DS24" s="615"/>
      <c r="DT24" s="615"/>
      <c r="DU24" s="615"/>
      <c r="DV24" s="616"/>
      <c r="DW24" s="619">
        <v>47.9</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4039192</v>
      </c>
      <c r="S25" s="626"/>
      <c r="T25" s="626"/>
      <c r="U25" s="626"/>
      <c r="V25" s="626"/>
      <c r="W25" s="626"/>
      <c r="X25" s="626"/>
      <c r="Y25" s="627"/>
      <c r="Z25" s="628">
        <v>10.4</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5157797</v>
      </c>
      <c r="CS25" s="657"/>
      <c r="CT25" s="657"/>
      <c r="CU25" s="657"/>
      <c r="CV25" s="657"/>
      <c r="CW25" s="657"/>
      <c r="CX25" s="657"/>
      <c r="CY25" s="658"/>
      <c r="CZ25" s="659">
        <v>14.1</v>
      </c>
      <c r="DA25" s="660"/>
      <c r="DB25" s="660"/>
      <c r="DC25" s="661"/>
      <c r="DD25" s="634">
        <v>4576534</v>
      </c>
      <c r="DE25" s="657"/>
      <c r="DF25" s="657"/>
      <c r="DG25" s="657"/>
      <c r="DH25" s="657"/>
      <c r="DI25" s="657"/>
      <c r="DJ25" s="657"/>
      <c r="DK25" s="658"/>
      <c r="DL25" s="634">
        <v>4573466</v>
      </c>
      <c r="DM25" s="657"/>
      <c r="DN25" s="657"/>
      <c r="DO25" s="657"/>
      <c r="DP25" s="657"/>
      <c r="DQ25" s="657"/>
      <c r="DR25" s="657"/>
      <c r="DS25" s="657"/>
      <c r="DT25" s="657"/>
      <c r="DU25" s="657"/>
      <c r="DV25" s="658"/>
      <c r="DW25" s="630">
        <v>20.2</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3562296</v>
      </c>
      <c r="CS26" s="626"/>
      <c r="CT26" s="626"/>
      <c r="CU26" s="626"/>
      <c r="CV26" s="626"/>
      <c r="CW26" s="626"/>
      <c r="CX26" s="626"/>
      <c r="CY26" s="627"/>
      <c r="CZ26" s="659">
        <v>9.6999999999999993</v>
      </c>
      <c r="DA26" s="660"/>
      <c r="DB26" s="660"/>
      <c r="DC26" s="661"/>
      <c r="DD26" s="634">
        <v>3026043</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2201841</v>
      </c>
      <c r="S27" s="626"/>
      <c r="T27" s="626"/>
      <c r="U27" s="626"/>
      <c r="V27" s="626"/>
      <c r="W27" s="626"/>
      <c r="X27" s="626"/>
      <c r="Y27" s="627"/>
      <c r="Z27" s="628">
        <v>5.7</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13231634</v>
      </c>
      <c r="BH27" s="626"/>
      <c r="BI27" s="626"/>
      <c r="BJ27" s="626"/>
      <c r="BK27" s="626"/>
      <c r="BL27" s="626"/>
      <c r="BM27" s="626"/>
      <c r="BN27" s="627"/>
      <c r="BO27" s="628">
        <v>100</v>
      </c>
      <c r="BP27" s="628"/>
      <c r="BQ27" s="628"/>
      <c r="BR27" s="628"/>
      <c r="BS27" s="634">
        <v>186619</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6258232</v>
      </c>
      <c r="CS27" s="657"/>
      <c r="CT27" s="657"/>
      <c r="CU27" s="657"/>
      <c r="CV27" s="657"/>
      <c r="CW27" s="657"/>
      <c r="CX27" s="657"/>
      <c r="CY27" s="658"/>
      <c r="CZ27" s="659">
        <v>17.100000000000001</v>
      </c>
      <c r="DA27" s="660"/>
      <c r="DB27" s="660"/>
      <c r="DC27" s="661"/>
      <c r="DD27" s="634">
        <v>1885485</v>
      </c>
      <c r="DE27" s="657"/>
      <c r="DF27" s="657"/>
      <c r="DG27" s="657"/>
      <c r="DH27" s="657"/>
      <c r="DI27" s="657"/>
      <c r="DJ27" s="657"/>
      <c r="DK27" s="658"/>
      <c r="DL27" s="634">
        <v>1883568</v>
      </c>
      <c r="DM27" s="657"/>
      <c r="DN27" s="657"/>
      <c r="DO27" s="657"/>
      <c r="DP27" s="657"/>
      <c r="DQ27" s="657"/>
      <c r="DR27" s="657"/>
      <c r="DS27" s="657"/>
      <c r="DT27" s="657"/>
      <c r="DU27" s="657"/>
      <c r="DV27" s="658"/>
      <c r="DW27" s="630">
        <v>8.3000000000000007</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714160</v>
      </c>
      <c r="S28" s="626"/>
      <c r="T28" s="626"/>
      <c r="U28" s="626"/>
      <c r="V28" s="626"/>
      <c r="W28" s="626"/>
      <c r="X28" s="626"/>
      <c r="Y28" s="627"/>
      <c r="Z28" s="628">
        <v>1.8</v>
      </c>
      <c r="AA28" s="628"/>
      <c r="AB28" s="628"/>
      <c r="AC28" s="628"/>
      <c r="AD28" s="629">
        <v>36097</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4496395</v>
      </c>
      <c r="CS28" s="626"/>
      <c r="CT28" s="626"/>
      <c r="CU28" s="626"/>
      <c r="CV28" s="626"/>
      <c r="CW28" s="626"/>
      <c r="CX28" s="626"/>
      <c r="CY28" s="627"/>
      <c r="CZ28" s="659">
        <v>12.3</v>
      </c>
      <c r="DA28" s="660"/>
      <c r="DB28" s="660"/>
      <c r="DC28" s="661"/>
      <c r="DD28" s="634">
        <v>4406745</v>
      </c>
      <c r="DE28" s="626"/>
      <c r="DF28" s="626"/>
      <c r="DG28" s="626"/>
      <c r="DH28" s="626"/>
      <c r="DI28" s="626"/>
      <c r="DJ28" s="626"/>
      <c r="DK28" s="627"/>
      <c r="DL28" s="634">
        <v>4406745</v>
      </c>
      <c r="DM28" s="626"/>
      <c r="DN28" s="626"/>
      <c r="DO28" s="626"/>
      <c r="DP28" s="626"/>
      <c r="DQ28" s="626"/>
      <c r="DR28" s="626"/>
      <c r="DS28" s="626"/>
      <c r="DT28" s="626"/>
      <c r="DU28" s="626"/>
      <c r="DV28" s="627"/>
      <c r="DW28" s="630">
        <v>19.399999999999999</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442917</v>
      </c>
      <c r="S29" s="626"/>
      <c r="T29" s="626"/>
      <c r="U29" s="626"/>
      <c r="V29" s="626"/>
      <c r="W29" s="626"/>
      <c r="X29" s="626"/>
      <c r="Y29" s="627"/>
      <c r="Z29" s="628">
        <v>1.1000000000000001</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290</v>
      </c>
      <c r="CG29" s="640"/>
      <c r="CH29" s="640"/>
      <c r="CI29" s="640"/>
      <c r="CJ29" s="640"/>
      <c r="CK29" s="640"/>
      <c r="CL29" s="640"/>
      <c r="CM29" s="640"/>
      <c r="CN29" s="640"/>
      <c r="CO29" s="640"/>
      <c r="CP29" s="640"/>
      <c r="CQ29" s="641"/>
      <c r="CR29" s="625">
        <v>4496395</v>
      </c>
      <c r="CS29" s="657"/>
      <c r="CT29" s="657"/>
      <c r="CU29" s="657"/>
      <c r="CV29" s="657"/>
      <c r="CW29" s="657"/>
      <c r="CX29" s="657"/>
      <c r="CY29" s="658"/>
      <c r="CZ29" s="659">
        <v>12.3</v>
      </c>
      <c r="DA29" s="660"/>
      <c r="DB29" s="660"/>
      <c r="DC29" s="661"/>
      <c r="DD29" s="634">
        <v>4406745</v>
      </c>
      <c r="DE29" s="657"/>
      <c r="DF29" s="657"/>
      <c r="DG29" s="657"/>
      <c r="DH29" s="657"/>
      <c r="DI29" s="657"/>
      <c r="DJ29" s="657"/>
      <c r="DK29" s="658"/>
      <c r="DL29" s="634">
        <v>4406745</v>
      </c>
      <c r="DM29" s="657"/>
      <c r="DN29" s="657"/>
      <c r="DO29" s="657"/>
      <c r="DP29" s="657"/>
      <c r="DQ29" s="657"/>
      <c r="DR29" s="657"/>
      <c r="DS29" s="657"/>
      <c r="DT29" s="657"/>
      <c r="DU29" s="657"/>
      <c r="DV29" s="658"/>
      <c r="DW29" s="630">
        <v>19.399999999999999</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1465223</v>
      </c>
      <c r="S30" s="626"/>
      <c r="T30" s="626"/>
      <c r="U30" s="626"/>
      <c r="V30" s="626"/>
      <c r="W30" s="626"/>
      <c r="X30" s="626"/>
      <c r="Y30" s="627"/>
      <c r="Z30" s="628">
        <v>3.8</v>
      </c>
      <c r="AA30" s="628"/>
      <c r="AB30" s="628"/>
      <c r="AC30" s="628"/>
      <c r="AD30" s="629">
        <v>15235</v>
      </c>
      <c r="AE30" s="629"/>
      <c r="AF30" s="629"/>
      <c r="AG30" s="629"/>
      <c r="AH30" s="629"/>
      <c r="AI30" s="629"/>
      <c r="AJ30" s="629"/>
      <c r="AK30" s="629"/>
      <c r="AL30" s="630">
        <v>0.1</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v>
      </c>
      <c r="BH30" s="684"/>
      <c r="BI30" s="684"/>
      <c r="BJ30" s="684"/>
      <c r="BK30" s="684"/>
      <c r="BL30" s="684"/>
      <c r="BM30" s="620">
        <v>94.8</v>
      </c>
      <c r="BN30" s="684"/>
      <c r="BO30" s="684"/>
      <c r="BP30" s="684"/>
      <c r="BQ30" s="685"/>
      <c r="BR30" s="683">
        <v>98.8</v>
      </c>
      <c r="BS30" s="684"/>
      <c r="BT30" s="684"/>
      <c r="BU30" s="684"/>
      <c r="BV30" s="684"/>
      <c r="BW30" s="684"/>
      <c r="BX30" s="620">
        <v>94.4</v>
      </c>
      <c r="BY30" s="684"/>
      <c r="BZ30" s="684"/>
      <c r="CA30" s="684"/>
      <c r="CB30" s="685"/>
      <c r="CD30" s="688"/>
      <c r="CE30" s="689"/>
      <c r="CF30" s="639" t="s">
        <v>294</v>
      </c>
      <c r="CG30" s="640"/>
      <c r="CH30" s="640"/>
      <c r="CI30" s="640"/>
      <c r="CJ30" s="640"/>
      <c r="CK30" s="640"/>
      <c r="CL30" s="640"/>
      <c r="CM30" s="640"/>
      <c r="CN30" s="640"/>
      <c r="CO30" s="640"/>
      <c r="CP30" s="640"/>
      <c r="CQ30" s="641"/>
      <c r="CR30" s="625">
        <v>4312673</v>
      </c>
      <c r="CS30" s="626"/>
      <c r="CT30" s="626"/>
      <c r="CU30" s="626"/>
      <c r="CV30" s="626"/>
      <c r="CW30" s="626"/>
      <c r="CX30" s="626"/>
      <c r="CY30" s="627"/>
      <c r="CZ30" s="659">
        <v>11.8</v>
      </c>
      <c r="DA30" s="660"/>
      <c r="DB30" s="660"/>
      <c r="DC30" s="661"/>
      <c r="DD30" s="634">
        <v>4229802</v>
      </c>
      <c r="DE30" s="626"/>
      <c r="DF30" s="626"/>
      <c r="DG30" s="626"/>
      <c r="DH30" s="626"/>
      <c r="DI30" s="626"/>
      <c r="DJ30" s="626"/>
      <c r="DK30" s="627"/>
      <c r="DL30" s="634">
        <v>4229802</v>
      </c>
      <c r="DM30" s="626"/>
      <c r="DN30" s="626"/>
      <c r="DO30" s="626"/>
      <c r="DP30" s="626"/>
      <c r="DQ30" s="626"/>
      <c r="DR30" s="626"/>
      <c r="DS30" s="626"/>
      <c r="DT30" s="626"/>
      <c r="DU30" s="626"/>
      <c r="DV30" s="627"/>
      <c r="DW30" s="630">
        <v>18.600000000000001</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1374638</v>
      </c>
      <c r="S31" s="626"/>
      <c r="T31" s="626"/>
      <c r="U31" s="626"/>
      <c r="V31" s="626"/>
      <c r="W31" s="626"/>
      <c r="X31" s="626"/>
      <c r="Y31" s="627"/>
      <c r="Z31" s="628">
        <v>3.5</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99.1</v>
      </c>
      <c r="BH31" s="657"/>
      <c r="BI31" s="657"/>
      <c r="BJ31" s="657"/>
      <c r="BK31" s="657"/>
      <c r="BL31" s="657"/>
      <c r="BM31" s="631">
        <v>95.9</v>
      </c>
      <c r="BN31" s="681"/>
      <c r="BO31" s="681"/>
      <c r="BP31" s="681"/>
      <c r="BQ31" s="682"/>
      <c r="BR31" s="680">
        <v>99</v>
      </c>
      <c r="BS31" s="657"/>
      <c r="BT31" s="657"/>
      <c r="BU31" s="657"/>
      <c r="BV31" s="657"/>
      <c r="BW31" s="657"/>
      <c r="BX31" s="631">
        <v>95.6</v>
      </c>
      <c r="BY31" s="681"/>
      <c r="BZ31" s="681"/>
      <c r="CA31" s="681"/>
      <c r="CB31" s="682"/>
      <c r="CD31" s="688"/>
      <c r="CE31" s="689"/>
      <c r="CF31" s="639" t="s">
        <v>298</v>
      </c>
      <c r="CG31" s="640"/>
      <c r="CH31" s="640"/>
      <c r="CI31" s="640"/>
      <c r="CJ31" s="640"/>
      <c r="CK31" s="640"/>
      <c r="CL31" s="640"/>
      <c r="CM31" s="640"/>
      <c r="CN31" s="640"/>
      <c r="CO31" s="640"/>
      <c r="CP31" s="640"/>
      <c r="CQ31" s="641"/>
      <c r="CR31" s="625">
        <v>183722</v>
      </c>
      <c r="CS31" s="657"/>
      <c r="CT31" s="657"/>
      <c r="CU31" s="657"/>
      <c r="CV31" s="657"/>
      <c r="CW31" s="657"/>
      <c r="CX31" s="657"/>
      <c r="CY31" s="658"/>
      <c r="CZ31" s="659">
        <v>0.5</v>
      </c>
      <c r="DA31" s="660"/>
      <c r="DB31" s="660"/>
      <c r="DC31" s="661"/>
      <c r="DD31" s="634">
        <v>176943</v>
      </c>
      <c r="DE31" s="657"/>
      <c r="DF31" s="657"/>
      <c r="DG31" s="657"/>
      <c r="DH31" s="657"/>
      <c r="DI31" s="657"/>
      <c r="DJ31" s="657"/>
      <c r="DK31" s="658"/>
      <c r="DL31" s="634">
        <v>176943</v>
      </c>
      <c r="DM31" s="657"/>
      <c r="DN31" s="657"/>
      <c r="DO31" s="657"/>
      <c r="DP31" s="657"/>
      <c r="DQ31" s="657"/>
      <c r="DR31" s="657"/>
      <c r="DS31" s="657"/>
      <c r="DT31" s="657"/>
      <c r="DU31" s="657"/>
      <c r="DV31" s="658"/>
      <c r="DW31" s="630">
        <v>0.8</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894142</v>
      </c>
      <c r="S32" s="626"/>
      <c r="T32" s="626"/>
      <c r="U32" s="626"/>
      <c r="V32" s="626"/>
      <c r="W32" s="626"/>
      <c r="X32" s="626"/>
      <c r="Y32" s="627"/>
      <c r="Z32" s="628">
        <v>2.2999999999999998</v>
      </c>
      <c r="AA32" s="628"/>
      <c r="AB32" s="628"/>
      <c r="AC32" s="628"/>
      <c r="AD32" s="629" t="s">
        <v>112</v>
      </c>
      <c r="AE32" s="629"/>
      <c r="AF32" s="629"/>
      <c r="AG32" s="629"/>
      <c r="AH32" s="629"/>
      <c r="AI32" s="629"/>
      <c r="AJ32" s="629"/>
      <c r="AK32" s="629"/>
      <c r="AL32" s="630" t="s">
        <v>112</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98.9</v>
      </c>
      <c r="BH32" s="693"/>
      <c r="BI32" s="693"/>
      <c r="BJ32" s="693"/>
      <c r="BK32" s="693"/>
      <c r="BL32" s="693"/>
      <c r="BM32" s="694">
        <v>94.1</v>
      </c>
      <c r="BN32" s="693"/>
      <c r="BO32" s="693"/>
      <c r="BP32" s="693"/>
      <c r="BQ32" s="695"/>
      <c r="BR32" s="692">
        <v>98.6</v>
      </c>
      <c r="BS32" s="693"/>
      <c r="BT32" s="693"/>
      <c r="BU32" s="693"/>
      <c r="BV32" s="693"/>
      <c r="BW32" s="693"/>
      <c r="BX32" s="694">
        <v>92.9</v>
      </c>
      <c r="BY32" s="693"/>
      <c r="BZ32" s="693"/>
      <c r="CA32" s="693"/>
      <c r="CB32" s="695"/>
      <c r="CD32" s="690"/>
      <c r="CE32" s="691"/>
      <c r="CF32" s="639" t="s">
        <v>301</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2373900</v>
      </c>
      <c r="S33" s="626"/>
      <c r="T33" s="626"/>
      <c r="U33" s="626"/>
      <c r="V33" s="626"/>
      <c r="W33" s="626"/>
      <c r="X33" s="626"/>
      <c r="Y33" s="627"/>
      <c r="Z33" s="628">
        <v>6.1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16701134</v>
      </c>
      <c r="CS33" s="657"/>
      <c r="CT33" s="657"/>
      <c r="CU33" s="657"/>
      <c r="CV33" s="657"/>
      <c r="CW33" s="657"/>
      <c r="CX33" s="657"/>
      <c r="CY33" s="658"/>
      <c r="CZ33" s="659">
        <v>45.6</v>
      </c>
      <c r="DA33" s="660"/>
      <c r="DB33" s="660"/>
      <c r="DC33" s="661"/>
      <c r="DD33" s="634">
        <v>13468524</v>
      </c>
      <c r="DE33" s="657"/>
      <c r="DF33" s="657"/>
      <c r="DG33" s="657"/>
      <c r="DH33" s="657"/>
      <c r="DI33" s="657"/>
      <c r="DJ33" s="657"/>
      <c r="DK33" s="658"/>
      <c r="DL33" s="634">
        <v>9626620</v>
      </c>
      <c r="DM33" s="657"/>
      <c r="DN33" s="657"/>
      <c r="DO33" s="657"/>
      <c r="DP33" s="657"/>
      <c r="DQ33" s="657"/>
      <c r="DR33" s="657"/>
      <c r="DS33" s="657"/>
      <c r="DT33" s="657"/>
      <c r="DU33" s="657"/>
      <c r="DV33" s="658"/>
      <c r="DW33" s="630">
        <v>42.4</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5309460</v>
      </c>
      <c r="CS34" s="626"/>
      <c r="CT34" s="626"/>
      <c r="CU34" s="626"/>
      <c r="CV34" s="626"/>
      <c r="CW34" s="626"/>
      <c r="CX34" s="626"/>
      <c r="CY34" s="627"/>
      <c r="CZ34" s="659">
        <v>14.5</v>
      </c>
      <c r="DA34" s="660"/>
      <c r="DB34" s="660"/>
      <c r="DC34" s="661"/>
      <c r="DD34" s="634">
        <v>4007771</v>
      </c>
      <c r="DE34" s="626"/>
      <c r="DF34" s="626"/>
      <c r="DG34" s="626"/>
      <c r="DH34" s="626"/>
      <c r="DI34" s="626"/>
      <c r="DJ34" s="626"/>
      <c r="DK34" s="627"/>
      <c r="DL34" s="634">
        <v>3083559</v>
      </c>
      <c r="DM34" s="626"/>
      <c r="DN34" s="626"/>
      <c r="DO34" s="626"/>
      <c r="DP34" s="626"/>
      <c r="DQ34" s="626"/>
      <c r="DR34" s="626"/>
      <c r="DS34" s="626"/>
      <c r="DT34" s="626"/>
      <c r="DU34" s="626"/>
      <c r="DV34" s="627"/>
      <c r="DW34" s="630">
        <v>13.6</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500000</v>
      </c>
      <c r="S35" s="626"/>
      <c r="T35" s="626"/>
      <c r="U35" s="626"/>
      <c r="V35" s="626"/>
      <c r="W35" s="626"/>
      <c r="X35" s="626"/>
      <c r="Y35" s="627"/>
      <c r="Z35" s="628">
        <v>1.3</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4881806</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611108</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269392</v>
      </c>
      <c r="CS35" s="657"/>
      <c r="CT35" s="657"/>
      <c r="CU35" s="657"/>
      <c r="CV35" s="657"/>
      <c r="CW35" s="657"/>
      <c r="CX35" s="657"/>
      <c r="CY35" s="658"/>
      <c r="CZ35" s="659">
        <v>0.7</v>
      </c>
      <c r="DA35" s="660"/>
      <c r="DB35" s="660"/>
      <c r="DC35" s="661"/>
      <c r="DD35" s="634">
        <v>256219</v>
      </c>
      <c r="DE35" s="657"/>
      <c r="DF35" s="657"/>
      <c r="DG35" s="657"/>
      <c r="DH35" s="657"/>
      <c r="DI35" s="657"/>
      <c r="DJ35" s="657"/>
      <c r="DK35" s="658"/>
      <c r="DL35" s="634">
        <v>254878</v>
      </c>
      <c r="DM35" s="657"/>
      <c r="DN35" s="657"/>
      <c r="DO35" s="657"/>
      <c r="DP35" s="657"/>
      <c r="DQ35" s="657"/>
      <c r="DR35" s="657"/>
      <c r="DS35" s="657"/>
      <c r="DT35" s="657"/>
      <c r="DU35" s="657"/>
      <c r="DV35" s="658"/>
      <c r="DW35" s="630">
        <v>1.1000000000000001</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38726062</v>
      </c>
      <c r="S36" s="698"/>
      <c r="T36" s="698"/>
      <c r="U36" s="698"/>
      <c r="V36" s="698"/>
      <c r="W36" s="698"/>
      <c r="X36" s="698"/>
      <c r="Y36" s="699"/>
      <c r="Z36" s="700">
        <v>100</v>
      </c>
      <c r="AA36" s="700"/>
      <c r="AB36" s="700"/>
      <c r="AC36" s="700"/>
      <c r="AD36" s="701">
        <v>22189920</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1492894</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216747</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4644011</v>
      </c>
      <c r="CS36" s="626"/>
      <c r="CT36" s="626"/>
      <c r="CU36" s="626"/>
      <c r="CV36" s="626"/>
      <c r="CW36" s="626"/>
      <c r="CX36" s="626"/>
      <c r="CY36" s="627"/>
      <c r="CZ36" s="659">
        <v>12.7</v>
      </c>
      <c r="DA36" s="660"/>
      <c r="DB36" s="660"/>
      <c r="DC36" s="661"/>
      <c r="DD36" s="634">
        <v>3840322</v>
      </c>
      <c r="DE36" s="626"/>
      <c r="DF36" s="626"/>
      <c r="DG36" s="626"/>
      <c r="DH36" s="626"/>
      <c r="DI36" s="626"/>
      <c r="DJ36" s="626"/>
      <c r="DK36" s="627"/>
      <c r="DL36" s="634">
        <v>2984506</v>
      </c>
      <c r="DM36" s="626"/>
      <c r="DN36" s="626"/>
      <c r="DO36" s="626"/>
      <c r="DP36" s="626"/>
      <c r="DQ36" s="626"/>
      <c r="DR36" s="626"/>
      <c r="DS36" s="626"/>
      <c r="DT36" s="626"/>
      <c r="DU36" s="626"/>
      <c r="DV36" s="627"/>
      <c r="DW36" s="630">
        <v>13.2</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236024</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12635</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2239101</v>
      </c>
      <c r="CS37" s="657"/>
      <c r="CT37" s="657"/>
      <c r="CU37" s="657"/>
      <c r="CV37" s="657"/>
      <c r="CW37" s="657"/>
      <c r="CX37" s="657"/>
      <c r="CY37" s="658"/>
      <c r="CZ37" s="659">
        <v>6.1</v>
      </c>
      <c r="DA37" s="660"/>
      <c r="DB37" s="660"/>
      <c r="DC37" s="661"/>
      <c r="DD37" s="634">
        <v>2235200</v>
      </c>
      <c r="DE37" s="657"/>
      <c r="DF37" s="657"/>
      <c r="DG37" s="657"/>
      <c r="DH37" s="657"/>
      <c r="DI37" s="657"/>
      <c r="DJ37" s="657"/>
      <c r="DK37" s="658"/>
      <c r="DL37" s="634">
        <v>2056184</v>
      </c>
      <c r="DM37" s="657"/>
      <c r="DN37" s="657"/>
      <c r="DO37" s="657"/>
      <c r="DP37" s="657"/>
      <c r="DQ37" s="657"/>
      <c r="DR37" s="657"/>
      <c r="DS37" s="657"/>
      <c r="DT37" s="657"/>
      <c r="DU37" s="657"/>
      <c r="DV37" s="658"/>
      <c r="DW37" s="630">
        <v>9.1</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17893</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22172</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4831367</v>
      </c>
      <c r="CS38" s="626"/>
      <c r="CT38" s="626"/>
      <c r="CU38" s="626"/>
      <c r="CV38" s="626"/>
      <c r="CW38" s="626"/>
      <c r="CX38" s="626"/>
      <c r="CY38" s="627"/>
      <c r="CZ38" s="659">
        <v>13.2</v>
      </c>
      <c r="DA38" s="660"/>
      <c r="DB38" s="660"/>
      <c r="DC38" s="661"/>
      <c r="DD38" s="634">
        <v>4300957</v>
      </c>
      <c r="DE38" s="626"/>
      <c r="DF38" s="626"/>
      <c r="DG38" s="626"/>
      <c r="DH38" s="626"/>
      <c r="DI38" s="626"/>
      <c r="DJ38" s="626"/>
      <c r="DK38" s="627"/>
      <c r="DL38" s="634">
        <v>3300007</v>
      </c>
      <c r="DM38" s="626"/>
      <c r="DN38" s="626"/>
      <c r="DO38" s="626"/>
      <c r="DP38" s="626"/>
      <c r="DQ38" s="626"/>
      <c r="DR38" s="626"/>
      <c r="DS38" s="626"/>
      <c r="DT38" s="626"/>
      <c r="DU38" s="626"/>
      <c r="DV38" s="627"/>
      <c r="DW38" s="630">
        <v>14.5</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v>16658</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108</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1586915</v>
      </c>
      <c r="CS39" s="657"/>
      <c r="CT39" s="657"/>
      <c r="CU39" s="657"/>
      <c r="CV39" s="657"/>
      <c r="CW39" s="657"/>
      <c r="CX39" s="657"/>
      <c r="CY39" s="658"/>
      <c r="CZ39" s="659">
        <v>4.3</v>
      </c>
      <c r="DA39" s="660"/>
      <c r="DB39" s="660"/>
      <c r="DC39" s="661"/>
      <c r="DD39" s="634">
        <v>1051476</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1071757</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92</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59989</v>
      </c>
      <c r="CS40" s="626"/>
      <c r="CT40" s="626"/>
      <c r="CU40" s="626"/>
      <c r="CV40" s="626"/>
      <c r="CW40" s="626"/>
      <c r="CX40" s="626"/>
      <c r="CY40" s="627"/>
      <c r="CZ40" s="659">
        <v>0.2</v>
      </c>
      <c r="DA40" s="660"/>
      <c r="DB40" s="660"/>
      <c r="DC40" s="661"/>
      <c r="DD40" s="634">
        <v>11779</v>
      </c>
      <c r="DE40" s="626"/>
      <c r="DF40" s="626"/>
      <c r="DG40" s="626"/>
      <c r="DH40" s="626"/>
      <c r="DI40" s="626"/>
      <c r="DJ40" s="626"/>
      <c r="DK40" s="627"/>
      <c r="DL40" s="634">
        <v>3670</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2046580</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308</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4006620</v>
      </c>
      <c r="CS42" s="626"/>
      <c r="CT42" s="626"/>
      <c r="CU42" s="626"/>
      <c r="CV42" s="626"/>
      <c r="CW42" s="626"/>
      <c r="CX42" s="626"/>
      <c r="CY42" s="627"/>
      <c r="CZ42" s="659">
        <v>10.9</v>
      </c>
      <c r="DA42" s="708"/>
      <c r="DB42" s="708"/>
      <c r="DC42" s="709"/>
      <c r="DD42" s="634">
        <v>1299767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56377</v>
      </c>
      <c r="CS43" s="657"/>
      <c r="CT43" s="657"/>
      <c r="CU43" s="657"/>
      <c r="CV43" s="657"/>
      <c r="CW43" s="657"/>
      <c r="CX43" s="657"/>
      <c r="CY43" s="658"/>
      <c r="CZ43" s="659">
        <v>0.2</v>
      </c>
      <c r="DA43" s="660"/>
      <c r="DB43" s="660"/>
      <c r="DC43" s="661"/>
      <c r="DD43" s="634">
        <v>56377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289</v>
      </c>
      <c r="CE44" s="732"/>
      <c r="CF44" s="622" t="s">
        <v>339</v>
      </c>
      <c r="CG44" s="623"/>
      <c r="CH44" s="623"/>
      <c r="CI44" s="623"/>
      <c r="CJ44" s="623"/>
      <c r="CK44" s="623"/>
      <c r="CL44" s="623"/>
      <c r="CM44" s="623"/>
      <c r="CN44" s="623"/>
      <c r="CO44" s="623"/>
      <c r="CP44" s="623"/>
      <c r="CQ44" s="624"/>
      <c r="CR44" s="625">
        <v>3990276</v>
      </c>
      <c r="CS44" s="626"/>
      <c r="CT44" s="626"/>
      <c r="CU44" s="626"/>
      <c r="CV44" s="626"/>
      <c r="CW44" s="626"/>
      <c r="CX44" s="626"/>
      <c r="CY44" s="627"/>
      <c r="CZ44" s="659">
        <v>10.9</v>
      </c>
      <c r="DA44" s="708"/>
      <c r="DB44" s="708"/>
      <c r="DC44" s="709"/>
      <c r="DD44" s="634">
        <v>1287162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1350629</v>
      </c>
      <c r="CS45" s="657"/>
      <c r="CT45" s="657"/>
      <c r="CU45" s="657"/>
      <c r="CV45" s="657"/>
      <c r="CW45" s="657"/>
      <c r="CX45" s="657"/>
      <c r="CY45" s="658"/>
      <c r="CZ45" s="659">
        <v>3.7</v>
      </c>
      <c r="DA45" s="660"/>
      <c r="DB45" s="660"/>
      <c r="DC45" s="661"/>
      <c r="DD45" s="634">
        <v>148913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2573930</v>
      </c>
      <c r="CS46" s="626"/>
      <c r="CT46" s="626"/>
      <c r="CU46" s="626"/>
      <c r="CV46" s="626"/>
      <c r="CW46" s="626"/>
      <c r="CX46" s="626"/>
      <c r="CY46" s="627"/>
      <c r="CZ46" s="659">
        <v>7</v>
      </c>
      <c r="DA46" s="708"/>
      <c r="DB46" s="708"/>
      <c r="DC46" s="709"/>
      <c r="DD46" s="634">
        <v>1073477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16344</v>
      </c>
      <c r="CS47" s="657"/>
      <c r="CT47" s="657"/>
      <c r="CU47" s="657"/>
      <c r="CV47" s="657"/>
      <c r="CW47" s="657"/>
      <c r="CX47" s="657"/>
      <c r="CY47" s="658"/>
      <c r="CZ47" s="659">
        <v>0</v>
      </c>
      <c r="DA47" s="660"/>
      <c r="DB47" s="660"/>
      <c r="DC47" s="661"/>
      <c r="DD47" s="634">
        <v>12605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36620178</v>
      </c>
      <c r="CS49" s="693"/>
      <c r="CT49" s="693"/>
      <c r="CU49" s="693"/>
      <c r="CV49" s="693"/>
      <c r="CW49" s="693"/>
      <c r="CX49" s="693"/>
      <c r="CY49" s="720"/>
      <c r="CZ49" s="721">
        <v>100</v>
      </c>
      <c r="DA49" s="722"/>
      <c r="DB49" s="722"/>
      <c r="DC49" s="723"/>
      <c r="DD49" s="724">
        <v>25637055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5" zoomScale="70" zoomScaleNormal="25" zoomScaleSheetLayoutView="70" workbookViewId="0">
      <selection activeCell="AU40" sqref="AU40:AY40"/>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38628</v>
      </c>
      <c r="R7" s="755"/>
      <c r="S7" s="755"/>
      <c r="T7" s="755"/>
      <c r="U7" s="755"/>
      <c r="V7" s="755">
        <v>36522</v>
      </c>
      <c r="W7" s="755"/>
      <c r="X7" s="755"/>
      <c r="Y7" s="755"/>
      <c r="Z7" s="755"/>
      <c r="AA7" s="755">
        <v>2106</v>
      </c>
      <c r="AB7" s="755"/>
      <c r="AC7" s="755"/>
      <c r="AD7" s="755"/>
      <c r="AE7" s="756"/>
      <c r="AF7" s="757">
        <v>1914</v>
      </c>
      <c r="AG7" s="758"/>
      <c r="AH7" s="758"/>
      <c r="AI7" s="758"/>
      <c r="AJ7" s="759"/>
      <c r="AK7" s="794">
        <v>1399</v>
      </c>
      <c r="AL7" s="795"/>
      <c r="AM7" s="795"/>
      <c r="AN7" s="795"/>
      <c r="AO7" s="795"/>
      <c r="AP7" s="795">
        <v>32179</v>
      </c>
      <c r="AQ7" s="795"/>
      <c r="AR7" s="795"/>
      <c r="AS7" s="795"/>
      <c r="AT7" s="795"/>
      <c r="AU7" s="799" t="s">
        <v>563</v>
      </c>
      <c r="AV7" s="799"/>
      <c r="AW7" s="799"/>
      <c r="AX7" s="799"/>
      <c r="AY7" s="800"/>
      <c r="AZ7" s="205"/>
      <c r="BA7" s="205"/>
      <c r="BB7" s="205"/>
      <c r="BC7" s="205"/>
      <c r="BD7" s="205"/>
      <c r="BE7" s="206"/>
      <c r="BF7" s="206"/>
      <c r="BG7" s="206"/>
      <c r="BH7" s="206"/>
      <c r="BI7" s="206"/>
      <c r="BJ7" s="206"/>
      <c r="BK7" s="206"/>
      <c r="BL7" s="206"/>
      <c r="BM7" s="206"/>
      <c r="BN7" s="206"/>
      <c r="BO7" s="206"/>
      <c r="BP7" s="206"/>
      <c r="BQ7" s="212">
        <v>1</v>
      </c>
      <c r="BR7" s="213" t="s">
        <v>546</v>
      </c>
      <c r="BS7" s="796" t="s">
        <v>547</v>
      </c>
      <c r="BT7" s="797"/>
      <c r="BU7" s="797"/>
      <c r="BV7" s="797"/>
      <c r="BW7" s="797"/>
      <c r="BX7" s="797"/>
      <c r="BY7" s="797"/>
      <c r="BZ7" s="797"/>
      <c r="CA7" s="797"/>
      <c r="CB7" s="797"/>
      <c r="CC7" s="797"/>
      <c r="CD7" s="797"/>
      <c r="CE7" s="797"/>
      <c r="CF7" s="797"/>
      <c r="CG7" s="798"/>
      <c r="CH7" s="791">
        <v>0</v>
      </c>
      <c r="CI7" s="792"/>
      <c r="CJ7" s="792"/>
      <c r="CK7" s="792"/>
      <c r="CL7" s="793"/>
      <c r="CM7" s="791">
        <v>24</v>
      </c>
      <c r="CN7" s="792"/>
      <c r="CO7" s="792"/>
      <c r="CP7" s="792"/>
      <c r="CQ7" s="793"/>
      <c r="CR7" s="791">
        <v>5</v>
      </c>
      <c r="CS7" s="792"/>
      <c r="CT7" s="792"/>
      <c r="CU7" s="792"/>
      <c r="CV7" s="793"/>
      <c r="CW7" s="791" t="s">
        <v>545</v>
      </c>
      <c r="CX7" s="792"/>
      <c r="CY7" s="792"/>
      <c r="CZ7" s="792"/>
      <c r="DA7" s="793"/>
      <c r="DB7" s="791">
        <v>1671</v>
      </c>
      <c r="DC7" s="792"/>
      <c r="DD7" s="792"/>
      <c r="DE7" s="792"/>
      <c r="DF7" s="793"/>
      <c r="DG7" s="791">
        <v>14</v>
      </c>
      <c r="DH7" s="792"/>
      <c r="DI7" s="792"/>
      <c r="DJ7" s="792"/>
      <c r="DK7" s="793"/>
      <c r="DL7" s="791" t="s">
        <v>545</v>
      </c>
      <c r="DM7" s="792"/>
      <c r="DN7" s="792"/>
      <c r="DO7" s="792"/>
      <c r="DP7" s="793"/>
      <c r="DQ7" s="791" t="s">
        <v>545</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16</v>
      </c>
      <c r="R8" s="779"/>
      <c r="S8" s="779"/>
      <c r="T8" s="779"/>
      <c r="U8" s="779"/>
      <c r="V8" s="779">
        <v>16</v>
      </c>
      <c r="W8" s="779"/>
      <c r="X8" s="779"/>
      <c r="Y8" s="779"/>
      <c r="Z8" s="779"/>
      <c r="AA8" s="779" t="s">
        <v>543</v>
      </c>
      <c r="AB8" s="779"/>
      <c r="AC8" s="779"/>
      <c r="AD8" s="779"/>
      <c r="AE8" s="780"/>
      <c r="AF8" s="781" t="s">
        <v>543</v>
      </c>
      <c r="AG8" s="782"/>
      <c r="AH8" s="782"/>
      <c r="AI8" s="782"/>
      <c r="AJ8" s="783"/>
      <c r="AK8" s="784" t="s">
        <v>544</v>
      </c>
      <c r="AL8" s="785"/>
      <c r="AM8" s="785"/>
      <c r="AN8" s="785"/>
      <c r="AO8" s="785"/>
      <c r="AP8" s="785">
        <v>11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369</v>
      </c>
      <c r="C9" s="776"/>
      <c r="D9" s="776"/>
      <c r="E9" s="776"/>
      <c r="F9" s="776"/>
      <c r="G9" s="776"/>
      <c r="H9" s="776"/>
      <c r="I9" s="776"/>
      <c r="J9" s="776"/>
      <c r="K9" s="776"/>
      <c r="L9" s="776"/>
      <c r="M9" s="776"/>
      <c r="N9" s="776"/>
      <c r="O9" s="776"/>
      <c r="P9" s="777"/>
      <c r="Q9" s="778">
        <v>148</v>
      </c>
      <c r="R9" s="779"/>
      <c r="S9" s="779"/>
      <c r="T9" s="779"/>
      <c r="U9" s="779"/>
      <c r="V9" s="779">
        <v>148</v>
      </c>
      <c r="W9" s="779"/>
      <c r="X9" s="779"/>
      <c r="Y9" s="779"/>
      <c r="Z9" s="779"/>
      <c r="AA9" s="779" t="s">
        <v>543</v>
      </c>
      <c r="AB9" s="779"/>
      <c r="AC9" s="779"/>
      <c r="AD9" s="779"/>
      <c r="AE9" s="780"/>
      <c r="AF9" s="781" t="s">
        <v>112</v>
      </c>
      <c r="AG9" s="782"/>
      <c r="AH9" s="782"/>
      <c r="AI9" s="782"/>
      <c r="AJ9" s="783"/>
      <c r="AK9" s="784">
        <v>66</v>
      </c>
      <c r="AL9" s="785"/>
      <c r="AM9" s="785"/>
      <c r="AN9" s="785"/>
      <c r="AO9" s="785"/>
      <c r="AP9" s="785" t="s">
        <v>543</v>
      </c>
      <c r="AQ9" s="785"/>
      <c r="AR9" s="785"/>
      <c r="AS9" s="785"/>
      <c r="AT9" s="785"/>
      <c r="AU9" s="786" t="s">
        <v>542</v>
      </c>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38735</v>
      </c>
      <c r="R23" s="814"/>
      <c r="S23" s="814"/>
      <c r="T23" s="814"/>
      <c r="U23" s="814"/>
      <c r="V23" s="814">
        <v>36629</v>
      </c>
      <c r="W23" s="814"/>
      <c r="X23" s="814"/>
      <c r="Y23" s="814"/>
      <c r="Z23" s="814"/>
      <c r="AA23" s="814">
        <v>2106</v>
      </c>
      <c r="AB23" s="814"/>
      <c r="AC23" s="814"/>
      <c r="AD23" s="814"/>
      <c r="AE23" s="815"/>
      <c r="AF23" s="816">
        <v>1914</v>
      </c>
      <c r="AG23" s="814"/>
      <c r="AH23" s="814"/>
      <c r="AI23" s="814"/>
      <c r="AJ23" s="817"/>
      <c r="AK23" s="818"/>
      <c r="AL23" s="819"/>
      <c r="AM23" s="819"/>
      <c r="AN23" s="819"/>
      <c r="AO23" s="819"/>
      <c r="AP23" s="814">
        <v>32190</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11968</v>
      </c>
      <c r="R28" s="843"/>
      <c r="S28" s="843"/>
      <c r="T28" s="843"/>
      <c r="U28" s="843"/>
      <c r="V28" s="843">
        <v>11357</v>
      </c>
      <c r="W28" s="843"/>
      <c r="X28" s="843"/>
      <c r="Y28" s="843"/>
      <c r="Z28" s="843"/>
      <c r="AA28" s="843">
        <v>611</v>
      </c>
      <c r="AB28" s="843"/>
      <c r="AC28" s="843"/>
      <c r="AD28" s="843"/>
      <c r="AE28" s="844"/>
      <c r="AF28" s="845">
        <v>611</v>
      </c>
      <c r="AG28" s="843"/>
      <c r="AH28" s="843"/>
      <c r="AI28" s="843"/>
      <c r="AJ28" s="846"/>
      <c r="AK28" s="847">
        <v>992</v>
      </c>
      <c r="AL28" s="838"/>
      <c r="AM28" s="838"/>
      <c r="AN28" s="838"/>
      <c r="AO28" s="838"/>
      <c r="AP28" s="838" t="s">
        <v>545</v>
      </c>
      <c r="AQ28" s="838"/>
      <c r="AR28" s="838"/>
      <c r="AS28" s="838"/>
      <c r="AT28" s="838"/>
      <c r="AU28" s="838" t="s">
        <v>545</v>
      </c>
      <c r="AV28" s="838"/>
      <c r="AW28" s="838"/>
      <c r="AX28" s="838"/>
      <c r="AY28" s="838"/>
      <c r="AZ28" s="839" t="s">
        <v>545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544</v>
      </c>
      <c r="R29" s="779"/>
      <c r="S29" s="779"/>
      <c r="T29" s="779"/>
      <c r="U29" s="779"/>
      <c r="V29" s="779">
        <v>513</v>
      </c>
      <c r="W29" s="779"/>
      <c r="X29" s="779"/>
      <c r="Y29" s="779"/>
      <c r="Z29" s="779"/>
      <c r="AA29" s="779">
        <v>31</v>
      </c>
      <c r="AB29" s="779"/>
      <c r="AC29" s="779"/>
      <c r="AD29" s="779"/>
      <c r="AE29" s="780"/>
      <c r="AF29" s="781">
        <v>31</v>
      </c>
      <c r="AG29" s="782"/>
      <c r="AH29" s="782"/>
      <c r="AI29" s="782"/>
      <c r="AJ29" s="783"/>
      <c r="AK29" s="850">
        <v>80</v>
      </c>
      <c r="AL29" s="851"/>
      <c r="AM29" s="851"/>
      <c r="AN29" s="851"/>
      <c r="AO29" s="851"/>
      <c r="AP29" s="851">
        <v>420</v>
      </c>
      <c r="AQ29" s="851"/>
      <c r="AR29" s="851"/>
      <c r="AS29" s="851"/>
      <c r="AT29" s="851"/>
      <c r="AU29" s="851">
        <v>91</v>
      </c>
      <c r="AV29" s="851"/>
      <c r="AW29" s="851"/>
      <c r="AX29" s="851"/>
      <c r="AY29" s="851"/>
      <c r="AZ29" s="852" t="s">
        <v>545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7188</v>
      </c>
      <c r="R30" s="779"/>
      <c r="S30" s="779"/>
      <c r="T30" s="779"/>
      <c r="U30" s="779"/>
      <c r="V30" s="779">
        <v>7009</v>
      </c>
      <c r="W30" s="779"/>
      <c r="X30" s="779"/>
      <c r="Y30" s="779"/>
      <c r="Z30" s="779"/>
      <c r="AA30" s="779">
        <v>179</v>
      </c>
      <c r="AB30" s="779"/>
      <c r="AC30" s="779"/>
      <c r="AD30" s="779"/>
      <c r="AE30" s="780"/>
      <c r="AF30" s="781">
        <v>179</v>
      </c>
      <c r="AG30" s="782"/>
      <c r="AH30" s="782"/>
      <c r="AI30" s="782"/>
      <c r="AJ30" s="783"/>
      <c r="AK30" s="850">
        <v>978</v>
      </c>
      <c r="AL30" s="851"/>
      <c r="AM30" s="851"/>
      <c r="AN30" s="851"/>
      <c r="AO30" s="851"/>
      <c r="AP30" s="851">
        <v>3</v>
      </c>
      <c r="AQ30" s="851"/>
      <c r="AR30" s="851"/>
      <c r="AS30" s="851"/>
      <c r="AT30" s="851"/>
      <c r="AU30" s="851" t="s">
        <v>545</v>
      </c>
      <c r="AV30" s="851"/>
      <c r="AW30" s="851"/>
      <c r="AX30" s="851"/>
      <c r="AY30" s="851"/>
      <c r="AZ30" s="852" t="s">
        <v>545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893</v>
      </c>
      <c r="R31" s="779"/>
      <c r="S31" s="779"/>
      <c r="T31" s="779"/>
      <c r="U31" s="779"/>
      <c r="V31" s="779">
        <v>875</v>
      </c>
      <c r="W31" s="779"/>
      <c r="X31" s="779"/>
      <c r="Y31" s="779"/>
      <c r="Z31" s="779"/>
      <c r="AA31" s="779">
        <v>19</v>
      </c>
      <c r="AB31" s="779"/>
      <c r="AC31" s="779"/>
      <c r="AD31" s="779"/>
      <c r="AE31" s="780"/>
      <c r="AF31" s="781">
        <v>19</v>
      </c>
      <c r="AG31" s="782"/>
      <c r="AH31" s="782"/>
      <c r="AI31" s="782"/>
      <c r="AJ31" s="783"/>
      <c r="AK31" s="850">
        <v>259</v>
      </c>
      <c r="AL31" s="851"/>
      <c r="AM31" s="851"/>
      <c r="AN31" s="851"/>
      <c r="AO31" s="851"/>
      <c r="AP31" s="851" t="s">
        <v>545</v>
      </c>
      <c r="AQ31" s="851"/>
      <c r="AR31" s="851"/>
      <c r="AS31" s="851"/>
      <c r="AT31" s="851"/>
      <c r="AU31" s="851" t="s">
        <v>545</v>
      </c>
      <c r="AV31" s="851"/>
      <c r="AW31" s="851"/>
      <c r="AX31" s="851"/>
      <c r="AY31" s="851"/>
      <c r="AZ31" s="852" t="s">
        <v>545</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1345</v>
      </c>
      <c r="R32" s="779"/>
      <c r="S32" s="779"/>
      <c r="T32" s="779"/>
      <c r="U32" s="779"/>
      <c r="V32" s="779">
        <v>1124</v>
      </c>
      <c r="W32" s="779"/>
      <c r="X32" s="779"/>
      <c r="Y32" s="779"/>
      <c r="Z32" s="779"/>
      <c r="AA32" s="779">
        <v>222</v>
      </c>
      <c r="AB32" s="779"/>
      <c r="AC32" s="779"/>
      <c r="AD32" s="779"/>
      <c r="AE32" s="780"/>
      <c r="AF32" s="781">
        <v>1138</v>
      </c>
      <c r="AG32" s="782"/>
      <c r="AH32" s="782"/>
      <c r="AI32" s="782"/>
      <c r="AJ32" s="783"/>
      <c r="AK32" s="850">
        <v>17</v>
      </c>
      <c r="AL32" s="851"/>
      <c r="AM32" s="851"/>
      <c r="AN32" s="851"/>
      <c r="AO32" s="851"/>
      <c r="AP32" s="851">
        <v>3120</v>
      </c>
      <c r="AQ32" s="851"/>
      <c r="AR32" s="851"/>
      <c r="AS32" s="851"/>
      <c r="AT32" s="851"/>
      <c r="AU32" s="851">
        <v>12</v>
      </c>
      <c r="AV32" s="851"/>
      <c r="AW32" s="851"/>
      <c r="AX32" s="851"/>
      <c r="AY32" s="851"/>
      <c r="AZ32" s="852" t="s">
        <v>545</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2097</v>
      </c>
      <c r="R33" s="779"/>
      <c r="S33" s="779"/>
      <c r="T33" s="779"/>
      <c r="U33" s="779"/>
      <c r="V33" s="779">
        <v>2092</v>
      </c>
      <c r="W33" s="779"/>
      <c r="X33" s="779"/>
      <c r="Y33" s="779"/>
      <c r="Z33" s="779"/>
      <c r="AA33" s="779">
        <v>5</v>
      </c>
      <c r="AB33" s="779"/>
      <c r="AC33" s="779"/>
      <c r="AD33" s="779"/>
      <c r="AE33" s="780"/>
      <c r="AF33" s="781">
        <v>1</v>
      </c>
      <c r="AG33" s="782"/>
      <c r="AH33" s="782"/>
      <c r="AI33" s="782"/>
      <c r="AJ33" s="783"/>
      <c r="AK33" s="850">
        <v>831</v>
      </c>
      <c r="AL33" s="851"/>
      <c r="AM33" s="851"/>
      <c r="AN33" s="851"/>
      <c r="AO33" s="851"/>
      <c r="AP33" s="851">
        <v>11445</v>
      </c>
      <c r="AQ33" s="851"/>
      <c r="AR33" s="851"/>
      <c r="AS33" s="851"/>
      <c r="AT33" s="851"/>
      <c r="AU33" s="851">
        <v>6489</v>
      </c>
      <c r="AV33" s="851"/>
      <c r="AW33" s="851"/>
      <c r="AX33" s="851"/>
      <c r="AY33" s="851"/>
      <c r="AZ33" s="852" t="s">
        <v>545</v>
      </c>
      <c r="BA33" s="852"/>
      <c r="BB33" s="852"/>
      <c r="BC33" s="852"/>
      <c r="BD33" s="852"/>
      <c r="BE33" s="848" t="s">
        <v>390</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391</v>
      </c>
      <c r="C34" s="776"/>
      <c r="D34" s="776"/>
      <c r="E34" s="776"/>
      <c r="F34" s="776"/>
      <c r="G34" s="776"/>
      <c r="H34" s="776"/>
      <c r="I34" s="776"/>
      <c r="J34" s="776"/>
      <c r="K34" s="776"/>
      <c r="L34" s="776"/>
      <c r="M34" s="776"/>
      <c r="N34" s="776"/>
      <c r="O34" s="776"/>
      <c r="P34" s="777"/>
      <c r="Q34" s="778">
        <v>795</v>
      </c>
      <c r="R34" s="779"/>
      <c r="S34" s="779"/>
      <c r="T34" s="779"/>
      <c r="U34" s="779"/>
      <c r="V34" s="779">
        <v>788</v>
      </c>
      <c r="W34" s="779"/>
      <c r="X34" s="779"/>
      <c r="Y34" s="779"/>
      <c r="Z34" s="779"/>
      <c r="AA34" s="779">
        <v>7</v>
      </c>
      <c r="AB34" s="779"/>
      <c r="AC34" s="779"/>
      <c r="AD34" s="779"/>
      <c r="AE34" s="780"/>
      <c r="AF34" s="781" t="s">
        <v>112</v>
      </c>
      <c r="AG34" s="782"/>
      <c r="AH34" s="782"/>
      <c r="AI34" s="782"/>
      <c r="AJ34" s="783"/>
      <c r="AK34" s="850">
        <v>661</v>
      </c>
      <c r="AL34" s="851"/>
      <c r="AM34" s="851"/>
      <c r="AN34" s="851"/>
      <c r="AO34" s="851"/>
      <c r="AP34" s="851">
        <v>3841</v>
      </c>
      <c r="AQ34" s="851"/>
      <c r="AR34" s="851"/>
      <c r="AS34" s="851"/>
      <c r="AT34" s="851"/>
      <c r="AU34" s="851">
        <v>3841</v>
      </c>
      <c r="AV34" s="851"/>
      <c r="AW34" s="851"/>
      <c r="AX34" s="851"/>
      <c r="AY34" s="851"/>
      <c r="AZ34" s="852" t="s">
        <v>545</v>
      </c>
      <c r="BA34" s="852"/>
      <c r="BB34" s="852"/>
      <c r="BC34" s="852"/>
      <c r="BD34" s="852"/>
      <c r="BE34" s="848" t="s">
        <v>390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392</v>
      </c>
      <c r="C35" s="776"/>
      <c r="D35" s="776"/>
      <c r="E35" s="776"/>
      <c r="F35" s="776"/>
      <c r="G35" s="776"/>
      <c r="H35" s="776"/>
      <c r="I35" s="776"/>
      <c r="J35" s="776"/>
      <c r="K35" s="776"/>
      <c r="L35" s="776"/>
      <c r="M35" s="776"/>
      <c r="N35" s="776"/>
      <c r="O35" s="776"/>
      <c r="P35" s="777"/>
      <c r="Q35" s="778">
        <v>57</v>
      </c>
      <c r="R35" s="779"/>
      <c r="S35" s="779"/>
      <c r="T35" s="779"/>
      <c r="U35" s="779"/>
      <c r="V35" s="779">
        <v>57</v>
      </c>
      <c r="W35" s="779"/>
      <c r="X35" s="779"/>
      <c r="Y35" s="779"/>
      <c r="Z35" s="779"/>
      <c r="AA35" s="779" t="s">
        <v>543</v>
      </c>
      <c r="AB35" s="779"/>
      <c r="AC35" s="779"/>
      <c r="AD35" s="779"/>
      <c r="AE35" s="780"/>
      <c r="AF35" s="781" t="s">
        <v>112</v>
      </c>
      <c r="AG35" s="782"/>
      <c r="AH35" s="782"/>
      <c r="AI35" s="782"/>
      <c r="AJ35" s="783"/>
      <c r="AK35" s="850">
        <v>18</v>
      </c>
      <c r="AL35" s="851"/>
      <c r="AM35" s="851"/>
      <c r="AN35" s="851"/>
      <c r="AO35" s="851"/>
      <c r="AP35" s="851">
        <v>72</v>
      </c>
      <c r="AQ35" s="851"/>
      <c r="AR35" s="851"/>
      <c r="AS35" s="851"/>
      <c r="AT35" s="851"/>
      <c r="AU35" s="851">
        <v>17</v>
      </c>
      <c r="AV35" s="851"/>
      <c r="AW35" s="851"/>
      <c r="AX35" s="851"/>
      <c r="AY35" s="851"/>
      <c r="AZ35" s="852" t="s">
        <v>545</v>
      </c>
      <c r="BA35" s="852"/>
      <c r="BB35" s="852"/>
      <c r="BC35" s="852"/>
      <c r="BD35" s="852"/>
      <c r="BE35" s="848" t="s">
        <v>390</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393</v>
      </c>
      <c r="C36" s="776"/>
      <c r="D36" s="776"/>
      <c r="E36" s="776"/>
      <c r="F36" s="776"/>
      <c r="G36" s="776"/>
      <c r="H36" s="776"/>
      <c r="I36" s="776"/>
      <c r="J36" s="776"/>
      <c r="K36" s="776"/>
      <c r="L36" s="776"/>
      <c r="M36" s="776"/>
      <c r="N36" s="776"/>
      <c r="O36" s="776"/>
      <c r="P36" s="777"/>
      <c r="Q36" s="778">
        <v>12</v>
      </c>
      <c r="R36" s="779"/>
      <c r="S36" s="779"/>
      <c r="T36" s="779"/>
      <c r="U36" s="779"/>
      <c r="V36" s="779">
        <v>12</v>
      </c>
      <c r="W36" s="779"/>
      <c r="X36" s="779"/>
      <c r="Y36" s="779"/>
      <c r="Z36" s="779"/>
      <c r="AA36" s="779" t="s">
        <v>543</v>
      </c>
      <c r="AB36" s="779"/>
      <c r="AC36" s="779"/>
      <c r="AD36" s="779"/>
      <c r="AE36" s="780"/>
      <c r="AF36" s="781" t="s">
        <v>112</v>
      </c>
      <c r="AG36" s="782"/>
      <c r="AH36" s="782"/>
      <c r="AI36" s="782"/>
      <c r="AJ36" s="783"/>
      <c r="AK36" s="850">
        <v>5</v>
      </c>
      <c r="AL36" s="851"/>
      <c r="AM36" s="851"/>
      <c r="AN36" s="851"/>
      <c r="AO36" s="851"/>
      <c r="AP36" s="851" t="s">
        <v>543</v>
      </c>
      <c r="AQ36" s="851"/>
      <c r="AR36" s="851"/>
      <c r="AS36" s="851"/>
      <c r="AT36" s="851"/>
      <c r="AU36" s="851" t="s">
        <v>543</v>
      </c>
      <c r="AV36" s="851"/>
      <c r="AW36" s="851"/>
      <c r="AX36" s="851"/>
      <c r="AY36" s="851"/>
      <c r="AZ36" s="852" t="s">
        <v>545</v>
      </c>
      <c r="BA36" s="852"/>
      <c r="BB36" s="852"/>
      <c r="BC36" s="852"/>
      <c r="BD36" s="852"/>
      <c r="BE36" s="848" t="s">
        <v>390</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394</v>
      </c>
      <c r="C37" s="776"/>
      <c r="D37" s="776"/>
      <c r="E37" s="776"/>
      <c r="F37" s="776"/>
      <c r="G37" s="776"/>
      <c r="H37" s="776"/>
      <c r="I37" s="776"/>
      <c r="J37" s="776"/>
      <c r="K37" s="776"/>
      <c r="L37" s="776"/>
      <c r="M37" s="776"/>
      <c r="N37" s="776"/>
      <c r="O37" s="776"/>
      <c r="P37" s="777"/>
      <c r="Q37" s="778">
        <v>864</v>
      </c>
      <c r="R37" s="779"/>
      <c r="S37" s="779"/>
      <c r="T37" s="779"/>
      <c r="U37" s="779"/>
      <c r="V37" s="779">
        <v>810</v>
      </c>
      <c r="W37" s="779"/>
      <c r="X37" s="779"/>
      <c r="Y37" s="779"/>
      <c r="Z37" s="779"/>
      <c r="AA37" s="779">
        <v>53</v>
      </c>
      <c r="AB37" s="779"/>
      <c r="AC37" s="779"/>
      <c r="AD37" s="779"/>
      <c r="AE37" s="780"/>
      <c r="AF37" s="781">
        <v>53</v>
      </c>
      <c r="AG37" s="782"/>
      <c r="AH37" s="782"/>
      <c r="AI37" s="782"/>
      <c r="AJ37" s="783"/>
      <c r="AK37" s="850">
        <v>236</v>
      </c>
      <c r="AL37" s="851"/>
      <c r="AM37" s="851"/>
      <c r="AN37" s="851"/>
      <c r="AO37" s="851"/>
      <c r="AP37" s="851">
        <v>3491</v>
      </c>
      <c r="AQ37" s="851"/>
      <c r="AR37" s="851"/>
      <c r="AS37" s="851"/>
      <c r="AT37" s="851"/>
      <c r="AU37" s="851">
        <v>2297</v>
      </c>
      <c r="AV37" s="851"/>
      <c r="AW37" s="851"/>
      <c r="AX37" s="851"/>
      <c r="AY37" s="851"/>
      <c r="AZ37" s="852" t="s">
        <v>545</v>
      </c>
      <c r="BA37" s="852"/>
      <c r="BB37" s="852"/>
      <c r="BC37" s="852"/>
      <c r="BD37" s="852"/>
      <c r="BE37" s="848" t="s">
        <v>390</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2031</v>
      </c>
      <c r="AG63" s="862"/>
      <c r="AH63" s="862"/>
      <c r="AI63" s="862"/>
      <c r="AJ63" s="863"/>
      <c r="AK63" s="864"/>
      <c r="AL63" s="859"/>
      <c r="AM63" s="859"/>
      <c r="AN63" s="859"/>
      <c r="AO63" s="859"/>
      <c r="AP63" s="862">
        <v>22392</v>
      </c>
      <c r="AQ63" s="862"/>
      <c r="AR63" s="862"/>
      <c r="AS63" s="862"/>
      <c r="AT63" s="862"/>
      <c r="AU63" s="862">
        <v>12748</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398</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399</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1134" t="s">
        <v>548</v>
      </c>
      <c r="C68" s="1135"/>
      <c r="D68" s="1135"/>
      <c r="E68" s="1135"/>
      <c r="F68" s="1135"/>
      <c r="G68" s="1135"/>
      <c r="H68" s="1135"/>
      <c r="I68" s="1135"/>
      <c r="J68" s="1135"/>
      <c r="K68" s="1135"/>
      <c r="L68" s="1135"/>
      <c r="M68" s="1135"/>
      <c r="N68" s="1135"/>
      <c r="O68" s="1135"/>
      <c r="P68" s="1136"/>
      <c r="Q68" s="889">
        <v>1643</v>
      </c>
      <c r="R68" s="886"/>
      <c r="S68" s="886"/>
      <c r="T68" s="886"/>
      <c r="U68" s="886"/>
      <c r="V68" s="886">
        <v>1515</v>
      </c>
      <c r="W68" s="886"/>
      <c r="X68" s="886"/>
      <c r="Y68" s="886"/>
      <c r="Z68" s="886"/>
      <c r="AA68" s="886">
        <v>127</v>
      </c>
      <c r="AB68" s="886"/>
      <c r="AC68" s="886"/>
      <c r="AD68" s="886"/>
      <c r="AE68" s="886"/>
      <c r="AF68" s="886">
        <v>127</v>
      </c>
      <c r="AG68" s="886"/>
      <c r="AH68" s="886"/>
      <c r="AI68" s="886"/>
      <c r="AJ68" s="886"/>
      <c r="AK68" s="886">
        <v>112</v>
      </c>
      <c r="AL68" s="886"/>
      <c r="AM68" s="886"/>
      <c r="AN68" s="886"/>
      <c r="AO68" s="886"/>
      <c r="AP68" s="886">
        <v>1520</v>
      </c>
      <c r="AQ68" s="886"/>
      <c r="AR68" s="886"/>
      <c r="AS68" s="886"/>
      <c r="AT68" s="886"/>
      <c r="AU68" s="886">
        <v>1237</v>
      </c>
      <c r="AV68" s="886"/>
      <c r="AW68" s="886"/>
      <c r="AX68" s="886"/>
      <c r="AY68" s="886"/>
      <c r="AZ68" s="887" t="s">
        <v>564</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6" t="s">
        <v>549</v>
      </c>
      <c r="C69" s="897"/>
      <c r="D69" s="897"/>
      <c r="E69" s="897"/>
      <c r="F69" s="897"/>
      <c r="G69" s="897"/>
      <c r="H69" s="897"/>
      <c r="I69" s="897"/>
      <c r="J69" s="897"/>
      <c r="K69" s="897"/>
      <c r="L69" s="897"/>
      <c r="M69" s="897"/>
      <c r="N69" s="897"/>
      <c r="O69" s="897"/>
      <c r="P69" s="898"/>
      <c r="Q69" s="890">
        <v>27</v>
      </c>
      <c r="R69" s="851"/>
      <c r="S69" s="851"/>
      <c r="T69" s="851"/>
      <c r="U69" s="851"/>
      <c r="V69" s="851">
        <v>24</v>
      </c>
      <c r="W69" s="851"/>
      <c r="X69" s="851"/>
      <c r="Y69" s="851"/>
      <c r="Z69" s="851"/>
      <c r="AA69" s="851">
        <v>3</v>
      </c>
      <c r="AB69" s="851"/>
      <c r="AC69" s="851"/>
      <c r="AD69" s="851"/>
      <c r="AE69" s="851"/>
      <c r="AF69" s="851">
        <v>3</v>
      </c>
      <c r="AG69" s="851"/>
      <c r="AH69" s="851"/>
      <c r="AI69" s="851"/>
      <c r="AJ69" s="851"/>
      <c r="AK69" s="851" t="s">
        <v>562</v>
      </c>
      <c r="AL69" s="851"/>
      <c r="AM69" s="851"/>
      <c r="AN69" s="851"/>
      <c r="AO69" s="851"/>
      <c r="AP69" s="851" t="s">
        <v>562</v>
      </c>
      <c r="AQ69" s="851"/>
      <c r="AR69" s="851"/>
      <c r="AS69" s="851"/>
      <c r="AT69" s="851"/>
      <c r="AU69" s="851" t="s">
        <v>545</v>
      </c>
      <c r="AV69" s="851"/>
      <c r="AW69" s="851"/>
      <c r="AX69" s="851"/>
      <c r="AY69" s="851"/>
      <c r="AZ69" s="891"/>
      <c r="BA69" s="891"/>
      <c r="BB69" s="891"/>
      <c r="BC69" s="891"/>
      <c r="BD69" s="892"/>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6" t="s">
        <v>550</v>
      </c>
      <c r="C70" s="897"/>
      <c r="D70" s="897"/>
      <c r="E70" s="897"/>
      <c r="F70" s="897"/>
      <c r="G70" s="897"/>
      <c r="H70" s="897"/>
      <c r="I70" s="897"/>
      <c r="J70" s="897"/>
      <c r="K70" s="897"/>
      <c r="L70" s="897"/>
      <c r="M70" s="897"/>
      <c r="N70" s="897"/>
      <c r="O70" s="897"/>
      <c r="P70" s="898"/>
      <c r="Q70" s="890">
        <v>1</v>
      </c>
      <c r="R70" s="851"/>
      <c r="S70" s="851"/>
      <c r="T70" s="851"/>
      <c r="U70" s="851"/>
      <c r="V70" s="851">
        <v>1</v>
      </c>
      <c r="W70" s="851"/>
      <c r="X70" s="851"/>
      <c r="Y70" s="851"/>
      <c r="Z70" s="851"/>
      <c r="AA70" s="851" t="s">
        <v>562</v>
      </c>
      <c r="AB70" s="851"/>
      <c r="AC70" s="851"/>
      <c r="AD70" s="851"/>
      <c r="AE70" s="851"/>
      <c r="AF70" s="851" t="s">
        <v>562</v>
      </c>
      <c r="AG70" s="851"/>
      <c r="AH70" s="851"/>
      <c r="AI70" s="851"/>
      <c r="AJ70" s="851"/>
      <c r="AK70" s="851" t="s">
        <v>562</v>
      </c>
      <c r="AL70" s="851"/>
      <c r="AM70" s="851"/>
      <c r="AN70" s="851"/>
      <c r="AO70" s="851"/>
      <c r="AP70" s="851" t="s">
        <v>562</v>
      </c>
      <c r="AQ70" s="851"/>
      <c r="AR70" s="851"/>
      <c r="AS70" s="851"/>
      <c r="AT70" s="851"/>
      <c r="AU70" s="851" t="s">
        <v>545</v>
      </c>
      <c r="AV70" s="851"/>
      <c r="AW70" s="851"/>
      <c r="AX70" s="851"/>
      <c r="AY70" s="851"/>
      <c r="AZ70" s="891"/>
      <c r="BA70" s="891"/>
      <c r="BB70" s="891"/>
      <c r="BC70" s="891"/>
      <c r="BD70" s="892"/>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6" t="s">
        <v>551</v>
      </c>
      <c r="C71" s="897"/>
      <c r="D71" s="897"/>
      <c r="E71" s="897"/>
      <c r="F71" s="897"/>
      <c r="G71" s="897"/>
      <c r="H71" s="897"/>
      <c r="I71" s="897"/>
      <c r="J71" s="897"/>
      <c r="K71" s="897"/>
      <c r="L71" s="897"/>
      <c r="M71" s="897"/>
      <c r="N71" s="897"/>
      <c r="O71" s="897"/>
      <c r="P71" s="898"/>
      <c r="Q71" s="890">
        <v>1</v>
      </c>
      <c r="R71" s="851"/>
      <c r="S71" s="851"/>
      <c r="T71" s="851"/>
      <c r="U71" s="851"/>
      <c r="V71" s="851" t="s">
        <v>562</v>
      </c>
      <c r="W71" s="851"/>
      <c r="X71" s="851"/>
      <c r="Y71" s="851"/>
      <c r="Z71" s="851"/>
      <c r="AA71" s="851" t="s">
        <v>562</v>
      </c>
      <c r="AB71" s="851"/>
      <c r="AC71" s="851"/>
      <c r="AD71" s="851"/>
      <c r="AE71" s="851"/>
      <c r="AF71" s="851" t="s">
        <v>562</v>
      </c>
      <c r="AG71" s="851"/>
      <c r="AH71" s="851"/>
      <c r="AI71" s="851"/>
      <c r="AJ71" s="851"/>
      <c r="AK71" s="851" t="s">
        <v>562</v>
      </c>
      <c r="AL71" s="851"/>
      <c r="AM71" s="851"/>
      <c r="AN71" s="851"/>
      <c r="AO71" s="851"/>
      <c r="AP71" s="851" t="s">
        <v>562</v>
      </c>
      <c r="AQ71" s="851"/>
      <c r="AR71" s="851"/>
      <c r="AS71" s="851"/>
      <c r="AT71" s="851"/>
      <c r="AU71" s="851" t="s">
        <v>545</v>
      </c>
      <c r="AV71" s="851"/>
      <c r="AW71" s="851"/>
      <c r="AX71" s="851"/>
      <c r="AY71" s="851"/>
      <c r="AZ71" s="891"/>
      <c r="BA71" s="891"/>
      <c r="BB71" s="891"/>
      <c r="BC71" s="891"/>
      <c r="BD71" s="892"/>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6" t="s">
        <v>552</v>
      </c>
      <c r="C72" s="897"/>
      <c r="D72" s="897"/>
      <c r="E72" s="897"/>
      <c r="F72" s="897"/>
      <c r="G72" s="897"/>
      <c r="H72" s="897"/>
      <c r="I72" s="897"/>
      <c r="J72" s="897"/>
      <c r="K72" s="897"/>
      <c r="L72" s="897"/>
      <c r="M72" s="897"/>
      <c r="N72" s="897"/>
      <c r="O72" s="897"/>
      <c r="P72" s="898"/>
      <c r="Q72" s="890">
        <v>1797</v>
      </c>
      <c r="R72" s="851"/>
      <c r="S72" s="851"/>
      <c r="T72" s="851"/>
      <c r="U72" s="851"/>
      <c r="V72" s="851">
        <v>1698</v>
      </c>
      <c r="W72" s="851"/>
      <c r="X72" s="851"/>
      <c r="Y72" s="851"/>
      <c r="Z72" s="851"/>
      <c r="AA72" s="851">
        <v>100</v>
      </c>
      <c r="AB72" s="851"/>
      <c r="AC72" s="851"/>
      <c r="AD72" s="851"/>
      <c r="AE72" s="851"/>
      <c r="AF72" s="851">
        <v>100</v>
      </c>
      <c r="AG72" s="851"/>
      <c r="AH72" s="851"/>
      <c r="AI72" s="851"/>
      <c r="AJ72" s="851"/>
      <c r="AK72" s="851">
        <v>68</v>
      </c>
      <c r="AL72" s="851"/>
      <c r="AM72" s="851"/>
      <c r="AN72" s="851"/>
      <c r="AO72" s="851"/>
      <c r="AP72" s="851">
        <v>752</v>
      </c>
      <c r="AQ72" s="851"/>
      <c r="AR72" s="851"/>
      <c r="AS72" s="851"/>
      <c r="AT72" s="851"/>
      <c r="AU72" s="851">
        <v>593</v>
      </c>
      <c r="AV72" s="851"/>
      <c r="AW72" s="851"/>
      <c r="AX72" s="851"/>
      <c r="AY72" s="851"/>
      <c r="AZ72" s="891" t="s">
        <v>560</v>
      </c>
      <c r="BA72" s="891"/>
      <c r="BB72" s="891"/>
      <c r="BC72" s="891"/>
      <c r="BD72" s="892"/>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6" t="s">
        <v>553</v>
      </c>
      <c r="C73" s="897"/>
      <c r="D73" s="897"/>
      <c r="E73" s="897"/>
      <c r="F73" s="897"/>
      <c r="G73" s="897"/>
      <c r="H73" s="897"/>
      <c r="I73" s="897"/>
      <c r="J73" s="897"/>
      <c r="K73" s="897"/>
      <c r="L73" s="897"/>
      <c r="M73" s="897"/>
      <c r="N73" s="897"/>
      <c r="O73" s="897"/>
      <c r="P73" s="898"/>
      <c r="Q73" s="890">
        <v>233</v>
      </c>
      <c r="R73" s="851"/>
      <c r="S73" s="851"/>
      <c r="T73" s="851"/>
      <c r="U73" s="851"/>
      <c r="V73" s="851">
        <v>200</v>
      </c>
      <c r="W73" s="851"/>
      <c r="X73" s="851"/>
      <c r="Y73" s="851"/>
      <c r="Z73" s="851"/>
      <c r="AA73" s="851">
        <v>33</v>
      </c>
      <c r="AB73" s="851"/>
      <c r="AC73" s="851"/>
      <c r="AD73" s="851"/>
      <c r="AE73" s="851"/>
      <c r="AF73" s="851">
        <v>33</v>
      </c>
      <c r="AG73" s="851"/>
      <c r="AH73" s="851"/>
      <c r="AI73" s="851"/>
      <c r="AJ73" s="851"/>
      <c r="AK73" s="851" t="s">
        <v>545</v>
      </c>
      <c r="AL73" s="851"/>
      <c r="AM73" s="851"/>
      <c r="AN73" s="851"/>
      <c r="AO73" s="851"/>
      <c r="AP73" s="851" t="s">
        <v>545</v>
      </c>
      <c r="AQ73" s="851"/>
      <c r="AR73" s="851"/>
      <c r="AS73" s="851"/>
      <c r="AT73" s="851"/>
      <c r="AU73" s="851" t="s">
        <v>545</v>
      </c>
      <c r="AV73" s="851"/>
      <c r="AW73" s="851"/>
      <c r="AX73" s="851"/>
      <c r="AY73" s="851"/>
      <c r="AZ73" s="891"/>
      <c r="BA73" s="891"/>
      <c r="BB73" s="891"/>
      <c r="BC73" s="891"/>
      <c r="BD73" s="892"/>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6" t="s">
        <v>565</v>
      </c>
      <c r="C74" s="897"/>
      <c r="D74" s="897"/>
      <c r="E74" s="897"/>
      <c r="F74" s="897"/>
      <c r="G74" s="897"/>
      <c r="H74" s="897"/>
      <c r="I74" s="897"/>
      <c r="J74" s="897"/>
      <c r="K74" s="897"/>
      <c r="L74" s="897"/>
      <c r="M74" s="897"/>
      <c r="N74" s="897"/>
      <c r="O74" s="897"/>
      <c r="P74" s="898"/>
      <c r="Q74" s="890">
        <v>390</v>
      </c>
      <c r="R74" s="851"/>
      <c r="S74" s="851"/>
      <c r="T74" s="851"/>
      <c r="U74" s="851"/>
      <c r="V74" s="851">
        <v>387</v>
      </c>
      <c r="W74" s="851"/>
      <c r="X74" s="851"/>
      <c r="Y74" s="851"/>
      <c r="Z74" s="851"/>
      <c r="AA74" s="851">
        <v>4</v>
      </c>
      <c r="AB74" s="851"/>
      <c r="AC74" s="851"/>
      <c r="AD74" s="851"/>
      <c r="AE74" s="851"/>
      <c r="AF74" s="851">
        <v>579</v>
      </c>
      <c r="AG74" s="851"/>
      <c r="AH74" s="851"/>
      <c r="AI74" s="851"/>
      <c r="AJ74" s="851"/>
      <c r="AK74" s="851" t="s">
        <v>545</v>
      </c>
      <c r="AL74" s="851"/>
      <c r="AM74" s="851"/>
      <c r="AN74" s="851"/>
      <c r="AO74" s="851"/>
      <c r="AP74" s="851" t="s">
        <v>545</v>
      </c>
      <c r="AQ74" s="851"/>
      <c r="AR74" s="851"/>
      <c r="AS74" s="851"/>
      <c r="AT74" s="851"/>
      <c r="AU74" s="851" t="s">
        <v>545</v>
      </c>
      <c r="AV74" s="851"/>
      <c r="AW74" s="851"/>
      <c r="AX74" s="851"/>
      <c r="AY74" s="851"/>
      <c r="AZ74" s="891" t="s">
        <v>561</v>
      </c>
      <c r="BA74" s="891"/>
      <c r="BB74" s="891"/>
      <c r="BC74" s="891"/>
      <c r="BD74" s="892"/>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6" t="s">
        <v>554</v>
      </c>
      <c r="C75" s="897"/>
      <c r="D75" s="897"/>
      <c r="E75" s="897"/>
      <c r="F75" s="897"/>
      <c r="G75" s="897"/>
      <c r="H75" s="897"/>
      <c r="I75" s="897"/>
      <c r="J75" s="897"/>
      <c r="K75" s="897"/>
      <c r="L75" s="897"/>
      <c r="M75" s="897"/>
      <c r="N75" s="897"/>
      <c r="O75" s="897"/>
      <c r="P75" s="898"/>
      <c r="Q75" s="893">
        <v>256</v>
      </c>
      <c r="R75" s="894"/>
      <c r="S75" s="894"/>
      <c r="T75" s="894"/>
      <c r="U75" s="850"/>
      <c r="V75" s="895">
        <v>224</v>
      </c>
      <c r="W75" s="894"/>
      <c r="X75" s="894"/>
      <c r="Y75" s="894"/>
      <c r="Z75" s="850"/>
      <c r="AA75" s="895">
        <v>32</v>
      </c>
      <c r="AB75" s="894"/>
      <c r="AC75" s="894"/>
      <c r="AD75" s="894"/>
      <c r="AE75" s="850"/>
      <c r="AF75" s="895">
        <v>32</v>
      </c>
      <c r="AG75" s="894"/>
      <c r="AH75" s="894"/>
      <c r="AI75" s="894"/>
      <c r="AJ75" s="850"/>
      <c r="AK75" s="895" t="s">
        <v>545</v>
      </c>
      <c r="AL75" s="894"/>
      <c r="AM75" s="894"/>
      <c r="AN75" s="894"/>
      <c r="AO75" s="850"/>
      <c r="AP75" s="895" t="s">
        <v>545</v>
      </c>
      <c r="AQ75" s="894"/>
      <c r="AR75" s="894"/>
      <c r="AS75" s="894"/>
      <c r="AT75" s="850"/>
      <c r="AU75" s="895" t="s">
        <v>558</v>
      </c>
      <c r="AV75" s="894"/>
      <c r="AW75" s="894"/>
      <c r="AX75" s="894"/>
      <c r="AY75" s="850"/>
      <c r="AZ75" s="891"/>
      <c r="BA75" s="891"/>
      <c r="BB75" s="891"/>
      <c r="BC75" s="891"/>
      <c r="BD75" s="892"/>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6" t="s">
        <v>555</v>
      </c>
      <c r="C76" s="897"/>
      <c r="D76" s="897"/>
      <c r="E76" s="897"/>
      <c r="F76" s="897"/>
      <c r="G76" s="897"/>
      <c r="H76" s="897"/>
      <c r="I76" s="897"/>
      <c r="J76" s="897"/>
      <c r="K76" s="897"/>
      <c r="L76" s="897"/>
      <c r="M76" s="897"/>
      <c r="N76" s="897"/>
      <c r="O76" s="897"/>
      <c r="P76" s="898"/>
      <c r="Q76" s="893">
        <v>244114</v>
      </c>
      <c r="R76" s="894"/>
      <c r="S76" s="894"/>
      <c r="T76" s="894"/>
      <c r="U76" s="850"/>
      <c r="V76" s="895">
        <v>233963</v>
      </c>
      <c r="W76" s="894"/>
      <c r="X76" s="894"/>
      <c r="Y76" s="894"/>
      <c r="Z76" s="850"/>
      <c r="AA76" s="895">
        <v>10151</v>
      </c>
      <c r="AB76" s="894"/>
      <c r="AC76" s="894"/>
      <c r="AD76" s="894"/>
      <c r="AE76" s="850"/>
      <c r="AF76" s="895">
        <v>10151</v>
      </c>
      <c r="AG76" s="894"/>
      <c r="AH76" s="894"/>
      <c r="AI76" s="894"/>
      <c r="AJ76" s="850"/>
      <c r="AK76" s="895" t="s">
        <v>562</v>
      </c>
      <c r="AL76" s="894"/>
      <c r="AM76" s="894"/>
      <c r="AN76" s="894"/>
      <c r="AO76" s="850"/>
      <c r="AP76" s="895" t="s">
        <v>545</v>
      </c>
      <c r="AQ76" s="894"/>
      <c r="AR76" s="894"/>
      <c r="AS76" s="894"/>
      <c r="AT76" s="850"/>
      <c r="AU76" s="895" t="s">
        <v>559</v>
      </c>
      <c r="AV76" s="894"/>
      <c r="AW76" s="894"/>
      <c r="AX76" s="894"/>
      <c r="AY76" s="850"/>
      <c r="AZ76" s="891"/>
      <c r="BA76" s="891"/>
      <c r="BB76" s="891"/>
      <c r="BC76" s="891"/>
      <c r="BD76" s="892"/>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6" t="s">
        <v>556</v>
      </c>
      <c r="C77" s="897"/>
      <c r="D77" s="897"/>
      <c r="E77" s="897"/>
      <c r="F77" s="897"/>
      <c r="G77" s="897"/>
      <c r="H77" s="897"/>
      <c r="I77" s="897"/>
      <c r="J77" s="897"/>
      <c r="K77" s="897"/>
      <c r="L77" s="897"/>
      <c r="M77" s="897"/>
      <c r="N77" s="897"/>
      <c r="O77" s="897"/>
      <c r="P77" s="898"/>
      <c r="Q77" s="893">
        <v>107</v>
      </c>
      <c r="R77" s="894"/>
      <c r="S77" s="894"/>
      <c r="T77" s="894"/>
      <c r="U77" s="850"/>
      <c r="V77" s="895">
        <v>102</v>
      </c>
      <c r="W77" s="894"/>
      <c r="X77" s="894"/>
      <c r="Y77" s="894"/>
      <c r="Z77" s="850"/>
      <c r="AA77" s="895">
        <v>5</v>
      </c>
      <c r="AB77" s="894"/>
      <c r="AC77" s="894"/>
      <c r="AD77" s="894"/>
      <c r="AE77" s="850"/>
      <c r="AF77" s="895">
        <v>5</v>
      </c>
      <c r="AG77" s="894"/>
      <c r="AH77" s="894"/>
      <c r="AI77" s="894"/>
      <c r="AJ77" s="850"/>
      <c r="AK77" s="895" t="s">
        <v>545</v>
      </c>
      <c r="AL77" s="894"/>
      <c r="AM77" s="894"/>
      <c r="AN77" s="894"/>
      <c r="AO77" s="850"/>
      <c r="AP77" s="895" t="s">
        <v>545</v>
      </c>
      <c r="AQ77" s="894"/>
      <c r="AR77" s="894"/>
      <c r="AS77" s="894"/>
      <c r="AT77" s="850"/>
      <c r="AU77" s="895" t="s">
        <v>545</v>
      </c>
      <c r="AV77" s="894"/>
      <c r="AW77" s="894"/>
      <c r="AX77" s="894"/>
      <c r="AY77" s="850"/>
      <c r="AZ77" s="891"/>
      <c r="BA77" s="891"/>
      <c r="BB77" s="891"/>
      <c r="BC77" s="891"/>
      <c r="BD77" s="892"/>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6" t="s">
        <v>557</v>
      </c>
      <c r="C78" s="897"/>
      <c r="D78" s="897"/>
      <c r="E78" s="897"/>
      <c r="F78" s="897"/>
      <c r="G78" s="897"/>
      <c r="H78" s="897"/>
      <c r="I78" s="897"/>
      <c r="J78" s="897"/>
      <c r="K78" s="897"/>
      <c r="L78" s="897"/>
      <c r="M78" s="897"/>
      <c r="N78" s="897"/>
      <c r="O78" s="897"/>
      <c r="P78" s="898"/>
      <c r="Q78" s="890">
        <v>72</v>
      </c>
      <c r="R78" s="851"/>
      <c r="S78" s="851"/>
      <c r="T78" s="851"/>
      <c r="U78" s="851"/>
      <c r="V78" s="851">
        <v>70</v>
      </c>
      <c r="W78" s="851"/>
      <c r="X78" s="851"/>
      <c r="Y78" s="851"/>
      <c r="Z78" s="851"/>
      <c r="AA78" s="851">
        <v>3</v>
      </c>
      <c r="AB78" s="851"/>
      <c r="AC78" s="851"/>
      <c r="AD78" s="851"/>
      <c r="AE78" s="851"/>
      <c r="AF78" s="851">
        <v>3</v>
      </c>
      <c r="AG78" s="851"/>
      <c r="AH78" s="851"/>
      <c r="AI78" s="851"/>
      <c r="AJ78" s="851"/>
      <c r="AK78" s="851" t="s">
        <v>545</v>
      </c>
      <c r="AL78" s="851"/>
      <c r="AM78" s="851"/>
      <c r="AN78" s="851"/>
      <c r="AO78" s="851"/>
      <c r="AP78" s="851" t="s">
        <v>545</v>
      </c>
      <c r="AQ78" s="851"/>
      <c r="AR78" s="851"/>
      <c r="AS78" s="851"/>
      <c r="AT78" s="851"/>
      <c r="AU78" s="851" t="s">
        <v>545</v>
      </c>
      <c r="AV78" s="851"/>
      <c r="AW78" s="851"/>
      <c r="AX78" s="851"/>
      <c r="AY78" s="851"/>
      <c r="AZ78" s="891"/>
      <c r="BA78" s="891"/>
      <c r="BB78" s="891"/>
      <c r="BC78" s="891"/>
      <c r="BD78" s="892"/>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6"/>
      <c r="C79" s="897"/>
      <c r="D79" s="897"/>
      <c r="E79" s="897"/>
      <c r="F79" s="897"/>
      <c r="G79" s="897"/>
      <c r="H79" s="897"/>
      <c r="I79" s="897"/>
      <c r="J79" s="897"/>
      <c r="K79" s="897"/>
      <c r="L79" s="897"/>
      <c r="M79" s="897"/>
      <c r="N79" s="897"/>
      <c r="O79" s="897"/>
      <c r="P79" s="898"/>
      <c r="Q79" s="890"/>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1"/>
      <c r="BA79" s="891"/>
      <c r="BB79" s="891"/>
      <c r="BC79" s="891"/>
      <c r="BD79" s="892"/>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6"/>
      <c r="C80" s="897"/>
      <c r="D80" s="897"/>
      <c r="E80" s="897"/>
      <c r="F80" s="897"/>
      <c r="G80" s="897"/>
      <c r="H80" s="897"/>
      <c r="I80" s="897"/>
      <c r="J80" s="897"/>
      <c r="K80" s="897"/>
      <c r="L80" s="897"/>
      <c r="M80" s="897"/>
      <c r="N80" s="897"/>
      <c r="O80" s="897"/>
      <c r="P80" s="898"/>
      <c r="Q80" s="890"/>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1"/>
      <c r="BA80" s="891"/>
      <c r="BB80" s="891"/>
      <c r="BC80" s="891"/>
      <c r="BD80" s="892"/>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6"/>
      <c r="C81" s="897"/>
      <c r="D81" s="897"/>
      <c r="E81" s="897"/>
      <c r="F81" s="897"/>
      <c r="G81" s="897"/>
      <c r="H81" s="897"/>
      <c r="I81" s="897"/>
      <c r="J81" s="897"/>
      <c r="K81" s="897"/>
      <c r="L81" s="897"/>
      <c r="M81" s="897"/>
      <c r="N81" s="897"/>
      <c r="O81" s="897"/>
      <c r="P81" s="898"/>
      <c r="Q81" s="890"/>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1"/>
      <c r="BA81" s="891"/>
      <c r="BB81" s="891"/>
      <c r="BC81" s="891"/>
      <c r="BD81" s="892"/>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6"/>
      <c r="C82" s="897"/>
      <c r="D82" s="897"/>
      <c r="E82" s="897"/>
      <c r="F82" s="897"/>
      <c r="G82" s="897"/>
      <c r="H82" s="897"/>
      <c r="I82" s="897"/>
      <c r="J82" s="897"/>
      <c r="K82" s="897"/>
      <c r="L82" s="897"/>
      <c r="M82" s="897"/>
      <c r="N82" s="897"/>
      <c r="O82" s="897"/>
      <c r="P82" s="898"/>
      <c r="Q82" s="890"/>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1"/>
      <c r="BA82" s="891"/>
      <c r="BB82" s="891"/>
      <c r="BC82" s="891"/>
      <c r="BD82" s="892"/>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6"/>
      <c r="C83" s="897"/>
      <c r="D83" s="897"/>
      <c r="E83" s="897"/>
      <c r="F83" s="897"/>
      <c r="G83" s="897"/>
      <c r="H83" s="897"/>
      <c r="I83" s="897"/>
      <c r="J83" s="897"/>
      <c r="K83" s="897"/>
      <c r="L83" s="897"/>
      <c r="M83" s="897"/>
      <c r="N83" s="897"/>
      <c r="O83" s="897"/>
      <c r="P83" s="898"/>
      <c r="Q83" s="890"/>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1"/>
      <c r="BA83" s="891"/>
      <c r="BB83" s="891"/>
      <c r="BC83" s="891"/>
      <c r="BD83" s="892"/>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6"/>
      <c r="C84" s="897"/>
      <c r="D84" s="897"/>
      <c r="E84" s="897"/>
      <c r="F84" s="897"/>
      <c r="G84" s="897"/>
      <c r="H84" s="897"/>
      <c r="I84" s="897"/>
      <c r="J84" s="897"/>
      <c r="K84" s="897"/>
      <c r="L84" s="897"/>
      <c r="M84" s="897"/>
      <c r="N84" s="897"/>
      <c r="O84" s="897"/>
      <c r="P84" s="898"/>
      <c r="Q84" s="890"/>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1"/>
      <c r="BA84" s="891"/>
      <c r="BB84" s="891"/>
      <c r="BC84" s="891"/>
      <c r="BD84" s="892"/>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6"/>
      <c r="C85" s="897"/>
      <c r="D85" s="897"/>
      <c r="E85" s="897"/>
      <c r="F85" s="897"/>
      <c r="G85" s="897"/>
      <c r="H85" s="897"/>
      <c r="I85" s="897"/>
      <c r="J85" s="897"/>
      <c r="K85" s="897"/>
      <c r="L85" s="897"/>
      <c r="M85" s="897"/>
      <c r="N85" s="897"/>
      <c r="O85" s="897"/>
      <c r="P85" s="898"/>
      <c r="Q85" s="890"/>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1"/>
      <c r="BA85" s="891"/>
      <c r="BB85" s="891"/>
      <c r="BC85" s="891"/>
      <c r="BD85" s="892"/>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6"/>
      <c r="C86" s="897"/>
      <c r="D86" s="897"/>
      <c r="E86" s="897"/>
      <c r="F86" s="897"/>
      <c r="G86" s="897"/>
      <c r="H86" s="897"/>
      <c r="I86" s="897"/>
      <c r="J86" s="897"/>
      <c r="K86" s="897"/>
      <c r="L86" s="897"/>
      <c r="M86" s="897"/>
      <c r="N86" s="897"/>
      <c r="O86" s="897"/>
      <c r="P86" s="898"/>
      <c r="Q86" s="890"/>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1"/>
      <c r="BA86" s="891"/>
      <c r="BB86" s="891"/>
      <c r="BC86" s="891"/>
      <c r="BD86" s="892"/>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11033</v>
      </c>
      <c r="AG88" s="862"/>
      <c r="AH88" s="862"/>
      <c r="AI88" s="862"/>
      <c r="AJ88" s="862"/>
      <c r="AK88" s="859"/>
      <c r="AL88" s="859"/>
      <c r="AM88" s="859"/>
      <c r="AN88" s="859"/>
      <c r="AO88" s="859"/>
      <c r="AP88" s="862">
        <v>2272</v>
      </c>
      <c r="AQ88" s="862"/>
      <c r="AR88" s="862"/>
      <c r="AS88" s="862"/>
      <c r="AT88" s="862"/>
      <c r="AU88" s="862">
        <v>1831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401</v>
      </c>
      <c r="BS102" s="811"/>
      <c r="BT102" s="811"/>
      <c r="BU102" s="811"/>
      <c r="BV102" s="811"/>
      <c r="BW102" s="811"/>
      <c r="BX102" s="811"/>
      <c r="BY102" s="811"/>
      <c r="BZ102" s="811"/>
      <c r="CA102" s="811"/>
      <c r="CB102" s="811"/>
      <c r="CC102" s="811"/>
      <c r="CD102" s="811"/>
      <c r="CE102" s="811"/>
      <c r="CF102" s="811"/>
      <c r="CG102" s="812"/>
      <c r="CH102" s="906"/>
      <c r="CI102" s="907"/>
      <c r="CJ102" s="907"/>
      <c r="CK102" s="907"/>
      <c r="CL102" s="908"/>
      <c r="CM102" s="906"/>
      <c r="CN102" s="907"/>
      <c r="CO102" s="907"/>
      <c r="CP102" s="907"/>
      <c r="CQ102" s="908"/>
      <c r="CR102" s="909">
        <v>5</v>
      </c>
      <c r="CS102" s="870"/>
      <c r="CT102" s="870"/>
      <c r="CU102" s="870"/>
      <c r="CV102" s="910"/>
      <c r="CW102" s="909" t="s">
        <v>562</v>
      </c>
      <c r="CX102" s="870"/>
      <c r="CY102" s="870"/>
      <c r="CZ102" s="870"/>
      <c r="DA102" s="910"/>
      <c r="DB102" s="909">
        <v>1671</v>
      </c>
      <c r="DC102" s="870"/>
      <c r="DD102" s="870"/>
      <c r="DE102" s="870"/>
      <c r="DF102" s="910"/>
      <c r="DG102" s="909">
        <v>14</v>
      </c>
      <c r="DH102" s="870"/>
      <c r="DI102" s="870"/>
      <c r="DJ102" s="870"/>
      <c r="DK102" s="910"/>
      <c r="DL102" s="909" t="s">
        <v>562</v>
      </c>
      <c r="DM102" s="870"/>
      <c r="DN102" s="870"/>
      <c r="DO102" s="870"/>
      <c r="DP102" s="910"/>
      <c r="DQ102" s="909" t="s">
        <v>562</v>
      </c>
      <c r="DR102" s="870"/>
      <c r="DS102" s="870"/>
      <c r="DT102" s="870"/>
      <c r="DU102" s="910"/>
      <c r="DV102" s="933"/>
      <c r="DW102" s="934"/>
      <c r="DX102" s="934"/>
      <c r="DY102" s="934"/>
      <c r="DZ102" s="935"/>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6" t="s">
        <v>402</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7" t="s">
        <v>403</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8" t="s">
        <v>406</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407</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199" customFormat="1" ht="26.25" customHeight="1" x14ac:dyDescent="0.15">
      <c r="A109" s="931" t="s">
        <v>408</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409</v>
      </c>
      <c r="AB109" s="912"/>
      <c r="AC109" s="912"/>
      <c r="AD109" s="912"/>
      <c r="AE109" s="913"/>
      <c r="AF109" s="911" t="s">
        <v>288</v>
      </c>
      <c r="AG109" s="912"/>
      <c r="AH109" s="912"/>
      <c r="AI109" s="912"/>
      <c r="AJ109" s="913"/>
      <c r="AK109" s="911" t="s">
        <v>287</v>
      </c>
      <c r="AL109" s="912"/>
      <c r="AM109" s="912"/>
      <c r="AN109" s="912"/>
      <c r="AO109" s="913"/>
      <c r="AP109" s="911" t="s">
        <v>410</v>
      </c>
      <c r="AQ109" s="912"/>
      <c r="AR109" s="912"/>
      <c r="AS109" s="912"/>
      <c r="AT109" s="914"/>
      <c r="AU109" s="931" t="s">
        <v>408</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409</v>
      </c>
      <c r="BR109" s="912"/>
      <c r="BS109" s="912"/>
      <c r="BT109" s="912"/>
      <c r="BU109" s="913"/>
      <c r="BV109" s="911" t="s">
        <v>288</v>
      </c>
      <c r="BW109" s="912"/>
      <c r="BX109" s="912"/>
      <c r="BY109" s="912"/>
      <c r="BZ109" s="913"/>
      <c r="CA109" s="911" t="s">
        <v>287</v>
      </c>
      <c r="CB109" s="912"/>
      <c r="CC109" s="912"/>
      <c r="CD109" s="912"/>
      <c r="CE109" s="913"/>
      <c r="CF109" s="932" t="s">
        <v>410</v>
      </c>
      <c r="CG109" s="932"/>
      <c r="CH109" s="932"/>
      <c r="CI109" s="932"/>
      <c r="CJ109" s="932"/>
      <c r="CK109" s="911" t="s">
        <v>411</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409</v>
      </c>
      <c r="DH109" s="912"/>
      <c r="DI109" s="912"/>
      <c r="DJ109" s="912"/>
      <c r="DK109" s="913"/>
      <c r="DL109" s="911" t="s">
        <v>288</v>
      </c>
      <c r="DM109" s="912"/>
      <c r="DN109" s="912"/>
      <c r="DO109" s="912"/>
      <c r="DP109" s="913"/>
      <c r="DQ109" s="911" t="s">
        <v>287</v>
      </c>
      <c r="DR109" s="912"/>
      <c r="DS109" s="912"/>
      <c r="DT109" s="912"/>
      <c r="DU109" s="913"/>
      <c r="DV109" s="911" t="s">
        <v>410</v>
      </c>
      <c r="DW109" s="912"/>
      <c r="DX109" s="912"/>
      <c r="DY109" s="912"/>
      <c r="DZ109" s="914"/>
    </row>
    <row r="110" spans="1:131" s="199" customFormat="1" ht="26.25" customHeight="1" x14ac:dyDescent="0.15">
      <c r="A110" s="915" t="s">
        <v>412</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4362148</v>
      </c>
      <c r="AB110" s="919"/>
      <c r="AC110" s="919"/>
      <c r="AD110" s="919"/>
      <c r="AE110" s="920"/>
      <c r="AF110" s="921">
        <v>4460076</v>
      </c>
      <c r="AG110" s="919"/>
      <c r="AH110" s="919"/>
      <c r="AI110" s="919"/>
      <c r="AJ110" s="920"/>
      <c r="AK110" s="921">
        <v>4496395</v>
      </c>
      <c r="AL110" s="919"/>
      <c r="AM110" s="919"/>
      <c r="AN110" s="919"/>
      <c r="AO110" s="920"/>
      <c r="AP110" s="922">
        <v>23.5</v>
      </c>
      <c r="AQ110" s="923"/>
      <c r="AR110" s="923"/>
      <c r="AS110" s="923"/>
      <c r="AT110" s="924"/>
      <c r="AU110" s="925" t="s">
        <v>61</v>
      </c>
      <c r="AV110" s="926"/>
      <c r="AW110" s="926"/>
      <c r="AX110" s="926"/>
      <c r="AY110" s="926"/>
      <c r="AZ110" s="967" t="s">
        <v>413</v>
      </c>
      <c r="BA110" s="916"/>
      <c r="BB110" s="916"/>
      <c r="BC110" s="916"/>
      <c r="BD110" s="916"/>
      <c r="BE110" s="916"/>
      <c r="BF110" s="916"/>
      <c r="BG110" s="916"/>
      <c r="BH110" s="916"/>
      <c r="BI110" s="916"/>
      <c r="BJ110" s="916"/>
      <c r="BK110" s="916"/>
      <c r="BL110" s="916"/>
      <c r="BM110" s="916"/>
      <c r="BN110" s="916"/>
      <c r="BO110" s="916"/>
      <c r="BP110" s="917"/>
      <c r="BQ110" s="953">
        <v>35631538</v>
      </c>
      <c r="BR110" s="954"/>
      <c r="BS110" s="954"/>
      <c r="BT110" s="954"/>
      <c r="BU110" s="954"/>
      <c r="BV110" s="954">
        <v>34128870</v>
      </c>
      <c r="BW110" s="954"/>
      <c r="BX110" s="954"/>
      <c r="BY110" s="954"/>
      <c r="BZ110" s="954"/>
      <c r="CA110" s="954">
        <v>32190097</v>
      </c>
      <c r="CB110" s="954"/>
      <c r="CC110" s="954"/>
      <c r="CD110" s="954"/>
      <c r="CE110" s="954"/>
      <c r="CF110" s="968">
        <v>168.1</v>
      </c>
      <c r="CG110" s="969"/>
      <c r="CH110" s="969"/>
      <c r="CI110" s="969"/>
      <c r="CJ110" s="969"/>
      <c r="CK110" s="970" t="s">
        <v>414</v>
      </c>
      <c r="CL110" s="971"/>
      <c r="CM110" s="950" t="s">
        <v>415</v>
      </c>
      <c r="CN110" s="951"/>
      <c r="CO110" s="951"/>
      <c r="CP110" s="951"/>
      <c r="CQ110" s="951"/>
      <c r="CR110" s="951"/>
      <c r="CS110" s="951"/>
      <c r="CT110" s="951"/>
      <c r="CU110" s="951"/>
      <c r="CV110" s="951"/>
      <c r="CW110" s="951"/>
      <c r="CX110" s="951"/>
      <c r="CY110" s="951"/>
      <c r="CZ110" s="951"/>
      <c r="DA110" s="951"/>
      <c r="DB110" s="951"/>
      <c r="DC110" s="951"/>
      <c r="DD110" s="951"/>
      <c r="DE110" s="951"/>
      <c r="DF110" s="952"/>
      <c r="DG110" s="953" t="s">
        <v>112</v>
      </c>
      <c r="DH110" s="954"/>
      <c r="DI110" s="954"/>
      <c r="DJ110" s="954"/>
      <c r="DK110" s="954"/>
      <c r="DL110" s="954" t="s">
        <v>112</v>
      </c>
      <c r="DM110" s="954"/>
      <c r="DN110" s="954"/>
      <c r="DO110" s="954"/>
      <c r="DP110" s="954"/>
      <c r="DQ110" s="954" t="s">
        <v>112</v>
      </c>
      <c r="DR110" s="954"/>
      <c r="DS110" s="954"/>
      <c r="DT110" s="954"/>
      <c r="DU110" s="954"/>
      <c r="DV110" s="955" t="s">
        <v>112</v>
      </c>
      <c r="DW110" s="955"/>
      <c r="DX110" s="955"/>
      <c r="DY110" s="955"/>
      <c r="DZ110" s="956"/>
    </row>
    <row r="111" spans="1:131" s="199" customFormat="1" ht="26.25" customHeight="1" x14ac:dyDescent="0.15">
      <c r="A111" s="957" t="s">
        <v>416</v>
      </c>
      <c r="B111" s="958"/>
      <c r="C111" s="958"/>
      <c r="D111" s="958"/>
      <c r="E111" s="958"/>
      <c r="F111" s="958"/>
      <c r="G111" s="958"/>
      <c r="H111" s="958"/>
      <c r="I111" s="958"/>
      <c r="J111" s="958"/>
      <c r="K111" s="958"/>
      <c r="L111" s="958"/>
      <c r="M111" s="958"/>
      <c r="N111" s="958"/>
      <c r="O111" s="958"/>
      <c r="P111" s="958"/>
      <c r="Q111" s="958"/>
      <c r="R111" s="958"/>
      <c r="S111" s="958"/>
      <c r="T111" s="958"/>
      <c r="U111" s="958"/>
      <c r="V111" s="958"/>
      <c r="W111" s="958"/>
      <c r="X111" s="958"/>
      <c r="Y111" s="958"/>
      <c r="Z111" s="959"/>
      <c r="AA111" s="960" t="s">
        <v>112</v>
      </c>
      <c r="AB111" s="961"/>
      <c r="AC111" s="961"/>
      <c r="AD111" s="961"/>
      <c r="AE111" s="962"/>
      <c r="AF111" s="963" t="s">
        <v>112</v>
      </c>
      <c r="AG111" s="961"/>
      <c r="AH111" s="961"/>
      <c r="AI111" s="961"/>
      <c r="AJ111" s="962"/>
      <c r="AK111" s="963" t="s">
        <v>112</v>
      </c>
      <c r="AL111" s="961"/>
      <c r="AM111" s="961"/>
      <c r="AN111" s="961"/>
      <c r="AO111" s="962"/>
      <c r="AP111" s="964" t="s">
        <v>112</v>
      </c>
      <c r="AQ111" s="965"/>
      <c r="AR111" s="965"/>
      <c r="AS111" s="965"/>
      <c r="AT111" s="966"/>
      <c r="AU111" s="927"/>
      <c r="AV111" s="928"/>
      <c r="AW111" s="928"/>
      <c r="AX111" s="928"/>
      <c r="AY111" s="928"/>
      <c r="AZ111" s="976" t="s">
        <v>417</v>
      </c>
      <c r="BA111" s="977"/>
      <c r="BB111" s="977"/>
      <c r="BC111" s="977"/>
      <c r="BD111" s="977"/>
      <c r="BE111" s="977"/>
      <c r="BF111" s="977"/>
      <c r="BG111" s="977"/>
      <c r="BH111" s="977"/>
      <c r="BI111" s="977"/>
      <c r="BJ111" s="977"/>
      <c r="BK111" s="977"/>
      <c r="BL111" s="977"/>
      <c r="BM111" s="977"/>
      <c r="BN111" s="977"/>
      <c r="BO111" s="977"/>
      <c r="BP111" s="978"/>
      <c r="BQ111" s="946">
        <v>1520570</v>
      </c>
      <c r="BR111" s="947"/>
      <c r="BS111" s="947"/>
      <c r="BT111" s="947"/>
      <c r="BU111" s="947"/>
      <c r="BV111" s="947">
        <v>1805882</v>
      </c>
      <c r="BW111" s="947"/>
      <c r="BX111" s="947"/>
      <c r="BY111" s="947"/>
      <c r="BZ111" s="947"/>
      <c r="CA111" s="947">
        <v>1782855</v>
      </c>
      <c r="CB111" s="947"/>
      <c r="CC111" s="947"/>
      <c r="CD111" s="947"/>
      <c r="CE111" s="947"/>
      <c r="CF111" s="941">
        <v>9.3000000000000007</v>
      </c>
      <c r="CG111" s="942"/>
      <c r="CH111" s="942"/>
      <c r="CI111" s="942"/>
      <c r="CJ111" s="942"/>
      <c r="CK111" s="972"/>
      <c r="CL111" s="973"/>
      <c r="CM111" s="943" t="s">
        <v>418</v>
      </c>
      <c r="CN111" s="944"/>
      <c r="CO111" s="944"/>
      <c r="CP111" s="944"/>
      <c r="CQ111" s="944"/>
      <c r="CR111" s="944"/>
      <c r="CS111" s="944"/>
      <c r="CT111" s="944"/>
      <c r="CU111" s="944"/>
      <c r="CV111" s="944"/>
      <c r="CW111" s="944"/>
      <c r="CX111" s="944"/>
      <c r="CY111" s="944"/>
      <c r="CZ111" s="944"/>
      <c r="DA111" s="944"/>
      <c r="DB111" s="944"/>
      <c r="DC111" s="944"/>
      <c r="DD111" s="944"/>
      <c r="DE111" s="944"/>
      <c r="DF111" s="945"/>
      <c r="DG111" s="946" t="s">
        <v>112</v>
      </c>
      <c r="DH111" s="947"/>
      <c r="DI111" s="947"/>
      <c r="DJ111" s="947"/>
      <c r="DK111" s="947"/>
      <c r="DL111" s="947" t="s">
        <v>112</v>
      </c>
      <c r="DM111" s="947"/>
      <c r="DN111" s="947"/>
      <c r="DO111" s="947"/>
      <c r="DP111" s="947"/>
      <c r="DQ111" s="947" t="s">
        <v>112</v>
      </c>
      <c r="DR111" s="947"/>
      <c r="DS111" s="947"/>
      <c r="DT111" s="947"/>
      <c r="DU111" s="947"/>
      <c r="DV111" s="948" t="s">
        <v>112</v>
      </c>
      <c r="DW111" s="948"/>
      <c r="DX111" s="948"/>
      <c r="DY111" s="948"/>
      <c r="DZ111" s="949"/>
    </row>
    <row r="112" spans="1:131" s="199" customFormat="1" ht="26.25" customHeight="1" x14ac:dyDescent="0.15">
      <c r="A112" s="982" t="s">
        <v>419</v>
      </c>
      <c r="B112" s="983"/>
      <c r="C112" s="977" t="s">
        <v>420</v>
      </c>
      <c r="D112" s="977"/>
      <c r="E112" s="977"/>
      <c r="F112" s="977"/>
      <c r="G112" s="977"/>
      <c r="H112" s="977"/>
      <c r="I112" s="977"/>
      <c r="J112" s="977"/>
      <c r="K112" s="977"/>
      <c r="L112" s="977"/>
      <c r="M112" s="977"/>
      <c r="N112" s="977"/>
      <c r="O112" s="977"/>
      <c r="P112" s="977"/>
      <c r="Q112" s="977"/>
      <c r="R112" s="977"/>
      <c r="S112" s="977"/>
      <c r="T112" s="977"/>
      <c r="U112" s="977"/>
      <c r="V112" s="977"/>
      <c r="W112" s="977"/>
      <c r="X112" s="977"/>
      <c r="Y112" s="977"/>
      <c r="Z112" s="978"/>
      <c r="AA112" s="988" t="s">
        <v>112</v>
      </c>
      <c r="AB112" s="989"/>
      <c r="AC112" s="989"/>
      <c r="AD112" s="989"/>
      <c r="AE112" s="990"/>
      <c r="AF112" s="991" t="s">
        <v>112</v>
      </c>
      <c r="AG112" s="989"/>
      <c r="AH112" s="989"/>
      <c r="AI112" s="989"/>
      <c r="AJ112" s="990"/>
      <c r="AK112" s="991" t="s">
        <v>112</v>
      </c>
      <c r="AL112" s="989"/>
      <c r="AM112" s="989"/>
      <c r="AN112" s="989"/>
      <c r="AO112" s="990"/>
      <c r="AP112" s="979" t="s">
        <v>112</v>
      </c>
      <c r="AQ112" s="980"/>
      <c r="AR112" s="980"/>
      <c r="AS112" s="980"/>
      <c r="AT112" s="981"/>
      <c r="AU112" s="927"/>
      <c r="AV112" s="928"/>
      <c r="AW112" s="928"/>
      <c r="AX112" s="928"/>
      <c r="AY112" s="928"/>
      <c r="AZ112" s="976" t="s">
        <v>421</v>
      </c>
      <c r="BA112" s="977"/>
      <c r="BB112" s="977"/>
      <c r="BC112" s="977"/>
      <c r="BD112" s="977"/>
      <c r="BE112" s="977"/>
      <c r="BF112" s="977"/>
      <c r="BG112" s="977"/>
      <c r="BH112" s="977"/>
      <c r="BI112" s="977"/>
      <c r="BJ112" s="977"/>
      <c r="BK112" s="977"/>
      <c r="BL112" s="977"/>
      <c r="BM112" s="977"/>
      <c r="BN112" s="977"/>
      <c r="BO112" s="977"/>
      <c r="BP112" s="978"/>
      <c r="BQ112" s="946">
        <v>14625078</v>
      </c>
      <c r="BR112" s="947"/>
      <c r="BS112" s="947"/>
      <c r="BT112" s="947"/>
      <c r="BU112" s="947"/>
      <c r="BV112" s="947">
        <v>13630864</v>
      </c>
      <c r="BW112" s="947"/>
      <c r="BX112" s="947"/>
      <c r="BY112" s="947"/>
      <c r="BZ112" s="947"/>
      <c r="CA112" s="947">
        <v>12748030</v>
      </c>
      <c r="CB112" s="947"/>
      <c r="CC112" s="947"/>
      <c r="CD112" s="947"/>
      <c r="CE112" s="947"/>
      <c r="CF112" s="941">
        <v>66.599999999999994</v>
      </c>
      <c r="CG112" s="942"/>
      <c r="CH112" s="942"/>
      <c r="CI112" s="942"/>
      <c r="CJ112" s="942"/>
      <c r="CK112" s="972"/>
      <c r="CL112" s="973"/>
      <c r="CM112" s="943" t="s">
        <v>422</v>
      </c>
      <c r="CN112" s="944"/>
      <c r="CO112" s="944"/>
      <c r="CP112" s="944"/>
      <c r="CQ112" s="944"/>
      <c r="CR112" s="944"/>
      <c r="CS112" s="944"/>
      <c r="CT112" s="944"/>
      <c r="CU112" s="944"/>
      <c r="CV112" s="944"/>
      <c r="CW112" s="944"/>
      <c r="CX112" s="944"/>
      <c r="CY112" s="944"/>
      <c r="CZ112" s="944"/>
      <c r="DA112" s="944"/>
      <c r="DB112" s="944"/>
      <c r="DC112" s="944"/>
      <c r="DD112" s="944"/>
      <c r="DE112" s="944"/>
      <c r="DF112" s="945"/>
      <c r="DG112" s="946" t="s">
        <v>112</v>
      </c>
      <c r="DH112" s="947"/>
      <c r="DI112" s="947"/>
      <c r="DJ112" s="947"/>
      <c r="DK112" s="947"/>
      <c r="DL112" s="947" t="s">
        <v>112</v>
      </c>
      <c r="DM112" s="947"/>
      <c r="DN112" s="947"/>
      <c r="DO112" s="947"/>
      <c r="DP112" s="947"/>
      <c r="DQ112" s="947" t="s">
        <v>112</v>
      </c>
      <c r="DR112" s="947"/>
      <c r="DS112" s="947"/>
      <c r="DT112" s="947"/>
      <c r="DU112" s="947"/>
      <c r="DV112" s="948" t="s">
        <v>112</v>
      </c>
      <c r="DW112" s="948"/>
      <c r="DX112" s="948"/>
      <c r="DY112" s="948"/>
      <c r="DZ112" s="949"/>
    </row>
    <row r="113" spans="1:130" s="199" customFormat="1" ht="26.25" customHeight="1" x14ac:dyDescent="0.15">
      <c r="A113" s="984"/>
      <c r="B113" s="985"/>
      <c r="C113" s="977" t="s">
        <v>423</v>
      </c>
      <c r="D113" s="977"/>
      <c r="E113" s="977"/>
      <c r="F113" s="977"/>
      <c r="G113" s="977"/>
      <c r="H113" s="977"/>
      <c r="I113" s="977"/>
      <c r="J113" s="977"/>
      <c r="K113" s="977"/>
      <c r="L113" s="977"/>
      <c r="M113" s="977"/>
      <c r="N113" s="977"/>
      <c r="O113" s="977"/>
      <c r="P113" s="977"/>
      <c r="Q113" s="977"/>
      <c r="R113" s="977"/>
      <c r="S113" s="977"/>
      <c r="T113" s="977"/>
      <c r="U113" s="977"/>
      <c r="V113" s="977"/>
      <c r="W113" s="977"/>
      <c r="X113" s="977"/>
      <c r="Y113" s="977"/>
      <c r="Z113" s="978"/>
      <c r="AA113" s="960">
        <v>1451054</v>
      </c>
      <c r="AB113" s="961"/>
      <c r="AC113" s="961"/>
      <c r="AD113" s="961"/>
      <c r="AE113" s="962"/>
      <c r="AF113" s="963">
        <v>1366134</v>
      </c>
      <c r="AG113" s="961"/>
      <c r="AH113" s="961"/>
      <c r="AI113" s="961"/>
      <c r="AJ113" s="962"/>
      <c r="AK113" s="963">
        <v>1331016</v>
      </c>
      <c r="AL113" s="961"/>
      <c r="AM113" s="961"/>
      <c r="AN113" s="961"/>
      <c r="AO113" s="962"/>
      <c r="AP113" s="964">
        <v>7</v>
      </c>
      <c r="AQ113" s="965"/>
      <c r="AR113" s="965"/>
      <c r="AS113" s="965"/>
      <c r="AT113" s="966"/>
      <c r="AU113" s="927"/>
      <c r="AV113" s="928"/>
      <c r="AW113" s="928"/>
      <c r="AX113" s="928"/>
      <c r="AY113" s="928"/>
      <c r="AZ113" s="976" t="s">
        <v>424</v>
      </c>
      <c r="BA113" s="977"/>
      <c r="BB113" s="977"/>
      <c r="BC113" s="977"/>
      <c r="BD113" s="977"/>
      <c r="BE113" s="977"/>
      <c r="BF113" s="977"/>
      <c r="BG113" s="977"/>
      <c r="BH113" s="977"/>
      <c r="BI113" s="977"/>
      <c r="BJ113" s="977"/>
      <c r="BK113" s="977"/>
      <c r="BL113" s="977"/>
      <c r="BM113" s="977"/>
      <c r="BN113" s="977"/>
      <c r="BO113" s="977"/>
      <c r="BP113" s="978"/>
      <c r="BQ113" s="946">
        <v>2390471</v>
      </c>
      <c r="BR113" s="947"/>
      <c r="BS113" s="947"/>
      <c r="BT113" s="947"/>
      <c r="BU113" s="947"/>
      <c r="BV113" s="947">
        <v>2199645</v>
      </c>
      <c r="BW113" s="947"/>
      <c r="BX113" s="947"/>
      <c r="BY113" s="947"/>
      <c r="BZ113" s="947"/>
      <c r="CA113" s="947">
        <v>1830692</v>
      </c>
      <c r="CB113" s="947"/>
      <c r="CC113" s="947"/>
      <c r="CD113" s="947"/>
      <c r="CE113" s="947"/>
      <c r="CF113" s="941">
        <v>9.6</v>
      </c>
      <c r="CG113" s="942"/>
      <c r="CH113" s="942"/>
      <c r="CI113" s="942"/>
      <c r="CJ113" s="942"/>
      <c r="CK113" s="972"/>
      <c r="CL113" s="973"/>
      <c r="CM113" s="943" t="s">
        <v>425</v>
      </c>
      <c r="CN113" s="944"/>
      <c r="CO113" s="944"/>
      <c r="CP113" s="944"/>
      <c r="CQ113" s="944"/>
      <c r="CR113" s="944"/>
      <c r="CS113" s="944"/>
      <c r="CT113" s="944"/>
      <c r="CU113" s="944"/>
      <c r="CV113" s="944"/>
      <c r="CW113" s="944"/>
      <c r="CX113" s="944"/>
      <c r="CY113" s="944"/>
      <c r="CZ113" s="944"/>
      <c r="DA113" s="944"/>
      <c r="DB113" s="944"/>
      <c r="DC113" s="944"/>
      <c r="DD113" s="944"/>
      <c r="DE113" s="944"/>
      <c r="DF113" s="945"/>
      <c r="DG113" s="988" t="s">
        <v>112</v>
      </c>
      <c r="DH113" s="989"/>
      <c r="DI113" s="989"/>
      <c r="DJ113" s="989"/>
      <c r="DK113" s="990"/>
      <c r="DL113" s="991" t="s">
        <v>112</v>
      </c>
      <c r="DM113" s="989"/>
      <c r="DN113" s="989"/>
      <c r="DO113" s="989"/>
      <c r="DP113" s="990"/>
      <c r="DQ113" s="991" t="s">
        <v>112</v>
      </c>
      <c r="DR113" s="989"/>
      <c r="DS113" s="989"/>
      <c r="DT113" s="989"/>
      <c r="DU113" s="990"/>
      <c r="DV113" s="979" t="s">
        <v>112</v>
      </c>
      <c r="DW113" s="980"/>
      <c r="DX113" s="980"/>
      <c r="DY113" s="980"/>
      <c r="DZ113" s="981"/>
    </row>
    <row r="114" spans="1:130" s="199" customFormat="1" ht="26.25" customHeight="1" x14ac:dyDescent="0.15">
      <c r="A114" s="984"/>
      <c r="B114" s="985"/>
      <c r="C114" s="977" t="s">
        <v>426</v>
      </c>
      <c r="D114" s="977"/>
      <c r="E114" s="977"/>
      <c r="F114" s="977"/>
      <c r="G114" s="977"/>
      <c r="H114" s="977"/>
      <c r="I114" s="977"/>
      <c r="J114" s="977"/>
      <c r="K114" s="977"/>
      <c r="L114" s="977"/>
      <c r="M114" s="977"/>
      <c r="N114" s="977"/>
      <c r="O114" s="977"/>
      <c r="P114" s="977"/>
      <c r="Q114" s="977"/>
      <c r="R114" s="977"/>
      <c r="S114" s="977"/>
      <c r="T114" s="977"/>
      <c r="U114" s="977"/>
      <c r="V114" s="977"/>
      <c r="W114" s="977"/>
      <c r="X114" s="977"/>
      <c r="Y114" s="977"/>
      <c r="Z114" s="978"/>
      <c r="AA114" s="988">
        <v>499884</v>
      </c>
      <c r="AB114" s="989"/>
      <c r="AC114" s="989"/>
      <c r="AD114" s="989"/>
      <c r="AE114" s="990"/>
      <c r="AF114" s="991">
        <v>493986</v>
      </c>
      <c r="AG114" s="989"/>
      <c r="AH114" s="989"/>
      <c r="AI114" s="989"/>
      <c r="AJ114" s="990"/>
      <c r="AK114" s="991">
        <v>444604</v>
      </c>
      <c r="AL114" s="989"/>
      <c r="AM114" s="989"/>
      <c r="AN114" s="989"/>
      <c r="AO114" s="990"/>
      <c r="AP114" s="979">
        <v>2.2999999999999998</v>
      </c>
      <c r="AQ114" s="980"/>
      <c r="AR114" s="980"/>
      <c r="AS114" s="980"/>
      <c r="AT114" s="981"/>
      <c r="AU114" s="927"/>
      <c r="AV114" s="928"/>
      <c r="AW114" s="928"/>
      <c r="AX114" s="928"/>
      <c r="AY114" s="928"/>
      <c r="AZ114" s="976" t="s">
        <v>427</v>
      </c>
      <c r="BA114" s="977"/>
      <c r="BB114" s="977"/>
      <c r="BC114" s="977"/>
      <c r="BD114" s="977"/>
      <c r="BE114" s="977"/>
      <c r="BF114" s="977"/>
      <c r="BG114" s="977"/>
      <c r="BH114" s="977"/>
      <c r="BI114" s="977"/>
      <c r="BJ114" s="977"/>
      <c r="BK114" s="977"/>
      <c r="BL114" s="977"/>
      <c r="BM114" s="977"/>
      <c r="BN114" s="977"/>
      <c r="BO114" s="977"/>
      <c r="BP114" s="978"/>
      <c r="BQ114" s="946">
        <v>5319838</v>
      </c>
      <c r="BR114" s="947"/>
      <c r="BS114" s="947"/>
      <c r="BT114" s="947"/>
      <c r="BU114" s="947"/>
      <c r="BV114" s="947">
        <v>4677335</v>
      </c>
      <c r="BW114" s="947"/>
      <c r="BX114" s="947"/>
      <c r="BY114" s="947"/>
      <c r="BZ114" s="947"/>
      <c r="CA114" s="947">
        <v>4638354</v>
      </c>
      <c r="CB114" s="947"/>
      <c r="CC114" s="947"/>
      <c r="CD114" s="947"/>
      <c r="CE114" s="947"/>
      <c r="CF114" s="941">
        <v>24.2</v>
      </c>
      <c r="CG114" s="942"/>
      <c r="CH114" s="942"/>
      <c r="CI114" s="942"/>
      <c r="CJ114" s="942"/>
      <c r="CK114" s="972"/>
      <c r="CL114" s="973"/>
      <c r="CM114" s="943" t="s">
        <v>428</v>
      </c>
      <c r="CN114" s="944"/>
      <c r="CO114" s="944"/>
      <c r="CP114" s="944"/>
      <c r="CQ114" s="944"/>
      <c r="CR114" s="944"/>
      <c r="CS114" s="944"/>
      <c r="CT114" s="944"/>
      <c r="CU114" s="944"/>
      <c r="CV114" s="944"/>
      <c r="CW114" s="944"/>
      <c r="CX114" s="944"/>
      <c r="CY114" s="944"/>
      <c r="CZ114" s="944"/>
      <c r="DA114" s="944"/>
      <c r="DB114" s="944"/>
      <c r="DC114" s="944"/>
      <c r="DD114" s="944"/>
      <c r="DE114" s="944"/>
      <c r="DF114" s="945"/>
      <c r="DG114" s="988" t="s">
        <v>112</v>
      </c>
      <c r="DH114" s="989"/>
      <c r="DI114" s="989"/>
      <c r="DJ114" s="989"/>
      <c r="DK114" s="990"/>
      <c r="DL114" s="991" t="s">
        <v>112</v>
      </c>
      <c r="DM114" s="989"/>
      <c r="DN114" s="989"/>
      <c r="DO114" s="989"/>
      <c r="DP114" s="990"/>
      <c r="DQ114" s="991" t="s">
        <v>112</v>
      </c>
      <c r="DR114" s="989"/>
      <c r="DS114" s="989"/>
      <c r="DT114" s="989"/>
      <c r="DU114" s="990"/>
      <c r="DV114" s="979" t="s">
        <v>112</v>
      </c>
      <c r="DW114" s="980"/>
      <c r="DX114" s="980"/>
      <c r="DY114" s="980"/>
      <c r="DZ114" s="981"/>
    </row>
    <row r="115" spans="1:130" s="199" customFormat="1" ht="26.25" customHeight="1" x14ac:dyDescent="0.15">
      <c r="A115" s="984"/>
      <c r="B115" s="985"/>
      <c r="C115" s="977" t="s">
        <v>429</v>
      </c>
      <c r="D115" s="977"/>
      <c r="E115" s="977"/>
      <c r="F115" s="977"/>
      <c r="G115" s="977"/>
      <c r="H115" s="977"/>
      <c r="I115" s="977"/>
      <c r="J115" s="977"/>
      <c r="K115" s="977"/>
      <c r="L115" s="977"/>
      <c r="M115" s="977"/>
      <c r="N115" s="977"/>
      <c r="O115" s="977"/>
      <c r="P115" s="977"/>
      <c r="Q115" s="977"/>
      <c r="R115" s="977"/>
      <c r="S115" s="977"/>
      <c r="T115" s="977"/>
      <c r="U115" s="977"/>
      <c r="V115" s="977"/>
      <c r="W115" s="977"/>
      <c r="X115" s="977"/>
      <c r="Y115" s="977"/>
      <c r="Z115" s="978"/>
      <c r="AA115" s="960">
        <v>27829</v>
      </c>
      <c r="AB115" s="961"/>
      <c r="AC115" s="961"/>
      <c r="AD115" s="961"/>
      <c r="AE115" s="962"/>
      <c r="AF115" s="963">
        <v>66982</v>
      </c>
      <c r="AG115" s="961"/>
      <c r="AH115" s="961"/>
      <c r="AI115" s="961"/>
      <c r="AJ115" s="962"/>
      <c r="AK115" s="963">
        <v>65013</v>
      </c>
      <c r="AL115" s="961"/>
      <c r="AM115" s="961"/>
      <c r="AN115" s="961"/>
      <c r="AO115" s="962"/>
      <c r="AP115" s="964">
        <v>0.3</v>
      </c>
      <c r="AQ115" s="965"/>
      <c r="AR115" s="965"/>
      <c r="AS115" s="965"/>
      <c r="AT115" s="966"/>
      <c r="AU115" s="927"/>
      <c r="AV115" s="928"/>
      <c r="AW115" s="928"/>
      <c r="AX115" s="928"/>
      <c r="AY115" s="928"/>
      <c r="AZ115" s="976" t="s">
        <v>430</v>
      </c>
      <c r="BA115" s="977"/>
      <c r="BB115" s="977"/>
      <c r="BC115" s="977"/>
      <c r="BD115" s="977"/>
      <c r="BE115" s="977"/>
      <c r="BF115" s="977"/>
      <c r="BG115" s="977"/>
      <c r="BH115" s="977"/>
      <c r="BI115" s="977"/>
      <c r="BJ115" s="977"/>
      <c r="BK115" s="977"/>
      <c r="BL115" s="977"/>
      <c r="BM115" s="977"/>
      <c r="BN115" s="977"/>
      <c r="BO115" s="977"/>
      <c r="BP115" s="978"/>
      <c r="BQ115" s="946" t="s">
        <v>112</v>
      </c>
      <c r="BR115" s="947"/>
      <c r="BS115" s="947"/>
      <c r="BT115" s="947"/>
      <c r="BU115" s="947"/>
      <c r="BV115" s="947" t="s">
        <v>112</v>
      </c>
      <c r="BW115" s="947"/>
      <c r="BX115" s="947"/>
      <c r="BY115" s="947"/>
      <c r="BZ115" s="947"/>
      <c r="CA115" s="947" t="s">
        <v>112</v>
      </c>
      <c r="CB115" s="947"/>
      <c r="CC115" s="947"/>
      <c r="CD115" s="947"/>
      <c r="CE115" s="947"/>
      <c r="CF115" s="941" t="s">
        <v>112</v>
      </c>
      <c r="CG115" s="942"/>
      <c r="CH115" s="942"/>
      <c r="CI115" s="942"/>
      <c r="CJ115" s="942"/>
      <c r="CK115" s="972"/>
      <c r="CL115" s="973"/>
      <c r="CM115" s="976" t="s">
        <v>431</v>
      </c>
      <c r="CN115" s="992"/>
      <c r="CO115" s="992"/>
      <c r="CP115" s="992"/>
      <c r="CQ115" s="992"/>
      <c r="CR115" s="992"/>
      <c r="CS115" s="992"/>
      <c r="CT115" s="992"/>
      <c r="CU115" s="992"/>
      <c r="CV115" s="992"/>
      <c r="CW115" s="992"/>
      <c r="CX115" s="992"/>
      <c r="CY115" s="992"/>
      <c r="CZ115" s="992"/>
      <c r="DA115" s="992"/>
      <c r="DB115" s="992"/>
      <c r="DC115" s="992"/>
      <c r="DD115" s="992"/>
      <c r="DE115" s="992"/>
      <c r="DF115" s="978"/>
      <c r="DG115" s="988">
        <v>1373990</v>
      </c>
      <c r="DH115" s="989"/>
      <c r="DI115" s="989"/>
      <c r="DJ115" s="989"/>
      <c r="DK115" s="990"/>
      <c r="DL115" s="991">
        <v>1373990</v>
      </c>
      <c r="DM115" s="989"/>
      <c r="DN115" s="989"/>
      <c r="DO115" s="989"/>
      <c r="DP115" s="990"/>
      <c r="DQ115" s="991">
        <v>1407527</v>
      </c>
      <c r="DR115" s="989"/>
      <c r="DS115" s="989"/>
      <c r="DT115" s="989"/>
      <c r="DU115" s="990"/>
      <c r="DV115" s="979">
        <v>7.4</v>
      </c>
      <c r="DW115" s="980"/>
      <c r="DX115" s="980"/>
      <c r="DY115" s="980"/>
      <c r="DZ115" s="981"/>
    </row>
    <row r="116" spans="1:130" s="199" customFormat="1" ht="26.25" customHeight="1" x14ac:dyDescent="0.15">
      <c r="A116" s="986"/>
      <c r="B116" s="987"/>
      <c r="C116" s="997" t="s">
        <v>432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88" t="s">
        <v>112</v>
      </c>
      <c r="AB116" s="989"/>
      <c r="AC116" s="989"/>
      <c r="AD116" s="989"/>
      <c r="AE116" s="990"/>
      <c r="AF116" s="991" t="s">
        <v>112</v>
      </c>
      <c r="AG116" s="989"/>
      <c r="AH116" s="989"/>
      <c r="AI116" s="989"/>
      <c r="AJ116" s="990"/>
      <c r="AK116" s="991" t="s">
        <v>112</v>
      </c>
      <c r="AL116" s="989"/>
      <c r="AM116" s="989"/>
      <c r="AN116" s="989"/>
      <c r="AO116" s="990"/>
      <c r="AP116" s="979" t="s">
        <v>112</v>
      </c>
      <c r="AQ116" s="980"/>
      <c r="AR116" s="980"/>
      <c r="AS116" s="980"/>
      <c r="AT116" s="981"/>
      <c r="AU116" s="927"/>
      <c r="AV116" s="928"/>
      <c r="AW116" s="928"/>
      <c r="AX116" s="928"/>
      <c r="AY116" s="928"/>
      <c r="AZ116" s="999" t="s">
        <v>433</v>
      </c>
      <c r="BA116" s="1000"/>
      <c r="BB116" s="1000"/>
      <c r="BC116" s="1000"/>
      <c r="BD116" s="1000"/>
      <c r="BE116" s="1000"/>
      <c r="BF116" s="1000"/>
      <c r="BG116" s="1000"/>
      <c r="BH116" s="1000"/>
      <c r="BI116" s="1000"/>
      <c r="BJ116" s="1000"/>
      <c r="BK116" s="1000"/>
      <c r="BL116" s="1000"/>
      <c r="BM116" s="1000"/>
      <c r="BN116" s="1000"/>
      <c r="BO116" s="1000"/>
      <c r="BP116" s="1001"/>
      <c r="BQ116" s="946" t="s">
        <v>112</v>
      </c>
      <c r="BR116" s="947"/>
      <c r="BS116" s="947"/>
      <c r="BT116" s="947"/>
      <c r="BU116" s="947"/>
      <c r="BV116" s="947" t="s">
        <v>112</v>
      </c>
      <c r="BW116" s="947"/>
      <c r="BX116" s="947"/>
      <c r="BY116" s="947"/>
      <c r="BZ116" s="947"/>
      <c r="CA116" s="947" t="s">
        <v>112</v>
      </c>
      <c r="CB116" s="947"/>
      <c r="CC116" s="947"/>
      <c r="CD116" s="947"/>
      <c r="CE116" s="947"/>
      <c r="CF116" s="941" t="s">
        <v>112</v>
      </c>
      <c r="CG116" s="942"/>
      <c r="CH116" s="942"/>
      <c r="CI116" s="942"/>
      <c r="CJ116" s="942"/>
      <c r="CK116" s="972"/>
      <c r="CL116" s="973"/>
      <c r="CM116" s="943" t="s">
        <v>434</v>
      </c>
      <c r="CN116" s="944"/>
      <c r="CO116" s="944"/>
      <c r="CP116" s="944"/>
      <c r="CQ116" s="944"/>
      <c r="CR116" s="944"/>
      <c r="CS116" s="944"/>
      <c r="CT116" s="944"/>
      <c r="CU116" s="944"/>
      <c r="CV116" s="944"/>
      <c r="CW116" s="944"/>
      <c r="CX116" s="944"/>
      <c r="CY116" s="944"/>
      <c r="CZ116" s="944"/>
      <c r="DA116" s="944"/>
      <c r="DB116" s="944"/>
      <c r="DC116" s="944"/>
      <c r="DD116" s="944"/>
      <c r="DE116" s="944"/>
      <c r="DF116" s="945"/>
      <c r="DG116" s="988">
        <v>146580</v>
      </c>
      <c r="DH116" s="989"/>
      <c r="DI116" s="989"/>
      <c r="DJ116" s="989"/>
      <c r="DK116" s="990"/>
      <c r="DL116" s="991">
        <v>111892</v>
      </c>
      <c r="DM116" s="989"/>
      <c r="DN116" s="989"/>
      <c r="DO116" s="989"/>
      <c r="DP116" s="990"/>
      <c r="DQ116" s="991">
        <v>95328</v>
      </c>
      <c r="DR116" s="989"/>
      <c r="DS116" s="989"/>
      <c r="DT116" s="989"/>
      <c r="DU116" s="990"/>
      <c r="DV116" s="979">
        <v>0.5</v>
      </c>
      <c r="DW116" s="980"/>
      <c r="DX116" s="980"/>
      <c r="DY116" s="980"/>
      <c r="DZ116" s="981"/>
    </row>
    <row r="117" spans="1:130" s="199" customFormat="1" ht="26.25" customHeight="1" x14ac:dyDescent="0.15">
      <c r="A117" s="931" t="s">
        <v>171</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02" t="s">
        <v>435</v>
      </c>
      <c r="Z117" s="913"/>
      <c r="AA117" s="1003">
        <v>6340915</v>
      </c>
      <c r="AB117" s="1004"/>
      <c r="AC117" s="1004"/>
      <c r="AD117" s="1004"/>
      <c r="AE117" s="1005"/>
      <c r="AF117" s="1006">
        <v>6387178</v>
      </c>
      <c r="AG117" s="1004"/>
      <c r="AH117" s="1004"/>
      <c r="AI117" s="1004"/>
      <c r="AJ117" s="1005"/>
      <c r="AK117" s="1006">
        <v>6337028</v>
      </c>
      <c r="AL117" s="1004"/>
      <c r="AM117" s="1004"/>
      <c r="AN117" s="1004"/>
      <c r="AO117" s="1005"/>
      <c r="AP117" s="1007"/>
      <c r="AQ117" s="1008"/>
      <c r="AR117" s="1008"/>
      <c r="AS117" s="1008"/>
      <c r="AT117" s="1009"/>
      <c r="AU117" s="927"/>
      <c r="AV117" s="928"/>
      <c r="AW117" s="928"/>
      <c r="AX117" s="928"/>
      <c r="AY117" s="928"/>
      <c r="AZ117" s="999" t="s">
        <v>436</v>
      </c>
      <c r="BA117" s="1000"/>
      <c r="BB117" s="1000"/>
      <c r="BC117" s="1000"/>
      <c r="BD117" s="1000"/>
      <c r="BE117" s="1000"/>
      <c r="BF117" s="1000"/>
      <c r="BG117" s="1000"/>
      <c r="BH117" s="1000"/>
      <c r="BI117" s="1000"/>
      <c r="BJ117" s="1000"/>
      <c r="BK117" s="1000"/>
      <c r="BL117" s="1000"/>
      <c r="BM117" s="1000"/>
      <c r="BN117" s="1000"/>
      <c r="BO117" s="1000"/>
      <c r="BP117" s="1001"/>
      <c r="BQ117" s="946" t="s">
        <v>112</v>
      </c>
      <c r="BR117" s="947"/>
      <c r="BS117" s="947"/>
      <c r="BT117" s="947"/>
      <c r="BU117" s="947"/>
      <c r="BV117" s="947" t="s">
        <v>112</v>
      </c>
      <c r="BW117" s="947"/>
      <c r="BX117" s="947"/>
      <c r="BY117" s="947"/>
      <c r="BZ117" s="947"/>
      <c r="CA117" s="947" t="s">
        <v>112</v>
      </c>
      <c r="CB117" s="947"/>
      <c r="CC117" s="947"/>
      <c r="CD117" s="947"/>
      <c r="CE117" s="947"/>
      <c r="CF117" s="941" t="s">
        <v>112</v>
      </c>
      <c r="CG117" s="942"/>
      <c r="CH117" s="942"/>
      <c r="CI117" s="942"/>
      <c r="CJ117" s="942"/>
      <c r="CK117" s="972"/>
      <c r="CL117" s="973"/>
      <c r="CM117" s="943" t="s">
        <v>437</v>
      </c>
      <c r="CN117" s="944"/>
      <c r="CO117" s="944"/>
      <c r="CP117" s="944"/>
      <c r="CQ117" s="944"/>
      <c r="CR117" s="944"/>
      <c r="CS117" s="944"/>
      <c r="CT117" s="944"/>
      <c r="CU117" s="944"/>
      <c r="CV117" s="944"/>
      <c r="CW117" s="944"/>
      <c r="CX117" s="944"/>
      <c r="CY117" s="944"/>
      <c r="CZ117" s="944"/>
      <c r="DA117" s="944"/>
      <c r="DB117" s="944"/>
      <c r="DC117" s="944"/>
      <c r="DD117" s="944"/>
      <c r="DE117" s="944"/>
      <c r="DF117" s="945"/>
      <c r="DG117" s="988" t="s">
        <v>112</v>
      </c>
      <c r="DH117" s="989"/>
      <c r="DI117" s="989"/>
      <c r="DJ117" s="989"/>
      <c r="DK117" s="990"/>
      <c r="DL117" s="991" t="s">
        <v>112</v>
      </c>
      <c r="DM117" s="989"/>
      <c r="DN117" s="989"/>
      <c r="DO117" s="989"/>
      <c r="DP117" s="990"/>
      <c r="DQ117" s="991" t="s">
        <v>112</v>
      </c>
      <c r="DR117" s="989"/>
      <c r="DS117" s="989"/>
      <c r="DT117" s="989"/>
      <c r="DU117" s="990"/>
      <c r="DV117" s="979" t="s">
        <v>112</v>
      </c>
      <c r="DW117" s="980"/>
      <c r="DX117" s="980"/>
      <c r="DY117" s="980"/>
      <c r="DZ117" s="981"/>
    </row>
    <row r="118" spans="1:130" s="199" customFormat="1" ht="26.25" customHeight="1" x14ac:dyDescent="0.15">
      <c r="A118" s="931" t="s">
        <v>411</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409</v>
      </c>
      <c r="AB118" s="912"/>
      <c r="AC118" s="912"/>
      <c r="AD118" s="912"/>
      <c r="AE118" s="913"/>
      <c r="AF118" s="911" t="s">
        <v>288</v>
      </c>
      <c r="AG118" s="912"/>
      <c r="AH118" s="912"/>
      <c r="AI118" s="912"/>
      <c r="AJ118" s="913"/>
      <c r="AK118" s="911" t="s">
        <v>287</v>
      </c>
      <c r="AL118" s="912"/>
      <c r="AM118" s="912"/>
      <c r="AN118" s="912"/>
      <c r="AO118" s="913"/>
      <c r="AP118" s="993" t="s">
        <v>410</v>
      </c>
      <c r="AQ118" s="994"/>
      <c r="AR118" s="994"/>
      <c r="AS118" s="994"/>
      <c r="AT118" s="995"/>
      <c r="AU118" s="927"/>
      <c r="AV118" s="928"/>
      <c r="AW118" s="928"/>
      <c r="AX118" s="928"/>
      <c r="AY118" s="928"/>
      <c r="AZ118" s="996" t="s">
        <v>438</v>
      </c>
      <c r="BA118" s="997"/>
      <c r="BB118" s="997"/>
      <c r="BC118" s="997"/>
      <c r="BD118" s="997"/>
      <c r="BE118" s="997"/>
      <c r="BF118" s="997"/>
      <c r="BG118" s="997"/>
      <c r="BH118" s="997"/>
      <c r="BI118" s="997"/>
      <c r="BJ118" s="997"/>
      <c r="BK118" s="997"/>
      <c r="BL118" s="997"/>
      <c r="BM118" s="997"/>
      <c r="BN118" s="997"/>
      <c r="BO118" s="997"/>
      <c r="BP118" s="998"/>
      <c r="BQ118" s="1024" t="s">
        <v>112</v>
      </c>
      <c r="BR118" s="1025"/>
      <c r="BS118" s="1025"/>
      <c r="BT118" s="1025"/>
      <c r="BU118" s="1025"/>
      <c r="BV118" s="1025" t="s">
        <v>112</v>
      </c>
      <c r="BW118" s="1025"/>
      <c r="BX118" s="1025"/>
      <c r="BY118" s="1025"/>
      <c r="BZ118" s="1025"/>
      <c r="CA118" s="1025" t="s">
        <v>112</v>
      </c>
      <c r="CB118" s="1025"/>
      <c r="CC118" s="1025"/>
      <c r="CD118" s="1025"/>
      <c r="CE118" s="1025"/>
      <c r="CF118" s="941" t="s">
        <v>112</v>
      </c>
      <c r="CG118" s="942"/>
      <c r="CH118" s="942"/>
      <c r="CI118" s="942"/>
      <c r="CJ118" s="942"/>
      <c r="CK118" s="972"/>
      <c r="CL118" s="973"/>
      <c r="CM118" s="943" t="s">
        <v>439</v>
      </c>
      <c r="CN118" s="944"/>
      <c r="CO118" s="944"/>
      <c r="CP118" s="944"/>
      <c r="CQ118" s="944"/>
      <c r="CR118" s="944"/>
      <c r="CS118" s="944"/>
      <c r="CT118" s="944"/>
      <c r="CU118" s="944"/>
      <c r="CV118" s="944"/>
      <c r="CW118" s="944"/>
      <c r="CX118" s="944"/>
      <c r="CY118" s="944"/>
      <c r="CZ118" s="944"/>
      <c r="DA118" s="944"/>
      <c r="DB118" s="944"/>
      <c r="DC118" s="944"/>
      <c r="DD118" s="944"/>
      <c r="DE118" s="944"/>
      <c r="DF118" s="945"/>
      <c r="DG118" s="988" t="s">
        <v>112</v>
      </c>
      <c r="DH118" s="989"/>
      <c r="DI118" s="989"/>
      <c r="DJ118" s="989"/>
      <c r="DK118" s="990"/>
      <c r="DL118" s="991" t="s">
        <v>112</v>
      </c>
      <c r="DM118" s="989"/>
      <c r="DN118" s="989"/>
      <c r="DO118" s="989"/>
      <c r="DP118" s="990"/>
      <c r="DQ118" s="991" t="s">
        <v>112</v>
      </c>
      <c r="DR118" s="989"/>
      <c r="DS118" s="989"/>
      <c r="DT118" s="989"/>
      <c r="DU118" s="990"/>
      <c r="DV118" s="979" t="s">
        <v>112</v>
      </c>
      <c r="DW118" s="980"/>
      <c r="DX118" s="980"/>
      <c r="DY118" s="980"/>
      <c r="DZ118" s="981"/>
    </row>
    <row r="119" spans="1:130" s="199" customFormat="1" ht="26.25" customHeight="1" x14ac:dyDescent="0.15">
      <c r="A119" s="1081" t="s">
        <v>414</v>
      </c>
      <c r="B119" s="971"/>
      <c r="C119" s="950" t="s">
        <v>415</v>
      </c>
      <c r="D119" s="951"/>
      <c r="E119" s="951"/>
      <c r="F119" s="951"/>
      <c r="G119" s="951"/>
      <c r="H119" s="951"/>
      <c r="I119" s="951"/>
      <c r="J119" s="951"/>
      <c r="K119" s="951"/>
      <c r="L119" s="951"/>
      <c r="M119" s="951"/>
      <c r="N119" s="951"/>
      <c r="O119" s="951"/>
      <c r="P119" s="951"/>
      <c r="Q119" s="951"/>
      <c r="R119" s="951"/>
      <c r="S119" s="951"/>
      <c r="T119" s="951"/>
      <c r="U119" s="951"/>
      <c r="V119" s="951"/>
      <c r="W119" s="951"/>
      <c r="X119" s="951"/>
      <c r="Y119" s="951"/>
      <c r="Z119" s="952"/>
      <c r="AA119" s="918" t="s">
        <v>112</v>
      </c>
      <c r="AB119" s="919"/>
      <c r="AC119" s="919"/>
      <c r="AD119" s="919"/>
      <c r="AE119" s="920"/>
      <c r="AF119" s="921" t="s">
        <v>112</v>
      </c>
      <c r="AG119" s="919"/>
      <c r="AH119" s="919"/>
      <c r="AI119" s="919"/>
      <c r="AJ119" s="920"/>
      <c r="AK119" s="921" t="s">
        <v>112</v>
      </c>
      <c r="AL119" s="919"/>
      <c r="AM119" s="919"/>
      <c r="AN119" s="919"/>
      <c r="AO119" s="920"/>
      <c r="AP119" s="922" t="s">
        <v>112</v>
      </c>
      <c r="AQ119" s="923"/>
      <c r="AR119" s="923"/>
      <c r="AS119" s="923"/>
      <c r="AT119" s="924"/>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1002" t="s">
        <v>440</v>
      </c>
      <c r="BP119" s="1033"/>
      <c r="BQ119" s="1024">
        <v>59487495</v>
      </c>
      <c r="BR119" s="1025"/>
      <c r="BS119" s="1025"/>
      <c r="BT119" s="1025"/>
      <c r="BU119" s="1025"/>
      <c r="BV119" s="1025">
        <v>56442596</v>
      </c>
      <c r="BW119" s="1025"/>
      <c r="BX119" s="1025"/>
      <c r="BY119" s="1025"/>
      <c r="BZ119" s="1025"/>
      <c r="CA119" s="1025">
        <v>53190028</v>
      </c>
      <c r="CB119" s="1025"/>
      <c r="CC119" s="1025"/>
      <c r="CD119" s="1025"/>
      <c r="CE119" s="1025"/>
      <c r="CF119" s="1026"/>
      <c r="CG119" s="1027"/>
      <c r="CH119" s="1027"/>
      <c r="CI119" s="1027"/>
      <c r="CJ119" s="1028"/>
      <c r="CK119" s="974"/>
      <c r="CL119" s="975"/>
      <c r="CM119" s="1029" t="s">
        <v>441</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32" t="s">
        <v>112</v>
      </c>
      <c r="DH119" s="1011"/>
      <c r="DI119" s="1011"/>
      <c r="DJ119" s="1011"/>
      <c r="DK119" s="1012"/>
      <c r="DL119" s="1010">
        <v>320000</v>
      </c>
      <c r="DM119" s="1011"/>
      <c r="DN119" s="1011"/>
      <c r="DO119" s="1011"/>
      <c r="DP119" s="1012"/>
      <c r="DQ119" s="1010">
        <v>280000</v>
      </c>
      <c r="DR119" s="1011"/>
      <c r="DS119" s="1011"/>
      <c r="DT119" s="1011"/>
      <c r="DU119" s="1012"/>
      <c r="DV119" s="1013">
        <v>1.5</v>
      </c>
      <c r="DW119" s="1014"/>
      <c r="DX119" s="1014"/>
      <c r="DY119" s="1014"/>
      <c r="DZ119" s="1015"/>
    </row>
    <row r="120" spans="1:130" s="199" customFormat="1" ht="26.25" customHeight="1" x14ac:dyDescent="0.15">
      <c r="A120" s="1082"/>
      <c r="B120" s="973"/>
      <c r="C120" s="943" t="s">
        <v>418</v>
      </c>
      <c r="D120" s="944"/>
      <c r="E120" s="944"/>
      <c r="F120" s="944"/>
      <c r="G120" s="944"/>
      <c r="H120" s="944"/>
      <c r="I120" s="944"/>
      <c r="J120" s="944"/>
      <c r="K120" s="944"/>
      <c r="L120" s="944"/>
      <c r="M120" s="944"/>
      <c r="N120" s="944"/>
      <c r="O120" s="944"/>
      <c r="P120" s="944"/>
      <c r="Q120" s="944"/>
      <c r="R120" s="944"/>
      <c r="S120" s="944"/>
      <c r="T120" s="944"/>
      <c r="U120" s="944"/>
      <c r="V120" s="944"/>
      <c r="W120" s="944"/>
      <c r="X120" s="944"/>
      <c r="Y120" s="944"/>
      <c r="Z120" s="945"/>
      <c r="AA120" s="988" t="s">
        <v>112</v>
      </c>
      <c r="AB120" s="989"/>
      <c r="AC120" s="989"/>
      <c r="AD120" s="989"/>
      <c r="AE120" s="990"/>
      <c r="AF120" s="991" t="s">
        <v>112</v>
      </c>
      <c r="AG120" s="989"/>
      <c r="AH120" s="989"/>
      <c r="AI120" s="989"/>
      <c r="AJ120" s="990"/>
      <c r="AK120" s="991" t="s">
        <v>112</v>
      </c>
      <c r="AL120" s="989"/>
      <c r="AM120" s="989"/>
      <c r="AN120" s="989"/>
      <c r="AO120" s="990"/>
      <c r="AP120" s="979" t="s">
        <v>112</v>
      </c>
      <c r="AQ120" s="980"/>
      <c r="AR120" s="980"/>
      <c r="AS120" s="980"/>
      <c r="AT120" s="981"/>
      <c r="AU120" s="1016" t="s">
        <v>442</v>
      </c>
      <c r="AV120" s="1017"/>
      <c r="AW120" s="1017"/>
      <c r="AX120" s="1017"/>
      <c r="AY120" s="1018"/>
      <c r="AZ120" s="967" t="s">
        <v>443</v>
      </c>
      <c r="BA120" s="916"/>
      <c r="BB120" s="916"/>
      <c r="BC120" s="916"/>
      <c r="BD120" s="916"/>
      <c r="BE120" s="916"/>
      <c r="BF120" s="916"/>
      <c r="BG120" s="916"/>
      <c r="BH120" s="916"/>
      <c r="BI120" s="916"/>
      <c r="BJ120" s="916"/>
      <c r="BK120" s="916"/>
      <c r="BL120" s="916"/>
      <c r="BM120" s="916"/>
      <c r="BN120" s="916"/>
      <c r="BO120" s="916"/>
      <c r="BP120" s="917"/>
      <c r="BQ120" s="953">
        <v>14817996</v>
      </c>
      <c r="BR120" s="954"/>
      <c r="BS120" s="954"/>
      <c r="BT120" s="954"/>
      <c r="BU120" s="954"/>
      <c r="BV120" s="954">
        <v>16423087</v>
      </c>
      <c r="BW120" s="954"/>
      <c r="BX120" s="954"/>
      <c r="BY120" s="954"/>
      <c r="BZ120" s="954"/>
      <c r="CA120" s="954">
        <v>17958581</v>
      </c>
      <c r="CB120" s="954"/>
      <c r="CC120" s="954"/>
      <c r="CD120" s="954"/>
      <c r="CE120" s="954"/>
      <c r="CF120" s="968">
        <v>93.8</v>
      </c>
      <c r="CG120" s="969"/>
      <c r="CH120" s="969"/>
      <c r="CI120" s="969"/>
      <c r="CJ120" s="969"/>
      <c r="CK120" s="1034" t="s">
        <v>444</v>
      </c>
      <c r="CL120" s="1035"/>
      <c r="CM120" s="1035"/>
      <c r="CN120" s="1035"/>
      <c r="CO120" s="1036"/>
      <c r="CP120" s="1042" t="s">
        <v>389</v>
      </c>
      <c r="CQ120" s="1043"/>
      <c r="CR120" s="1043"/>
      <c r="CS120" s="1043"/>
      <c r="CT120" s="1043"/>
      <c r="CU120" s="1043"/>
      <c r="CV120" s="1043"/>
      <c r="CW120" s="1043"/>
      <c r="CX120" s="1043"/>
      <c r="CY120" s="1043"/>
      <c r="CZ120" s="1043"/>
      <c r="DA120" s="1043"/>
      <c r="DB120" s="1043"/>
      <c r="DC120" s="1043"/>
      <c r="DD120" s="1043"/>
      <c r="DE120" s="1043"/>
      <c r="DF120" s="1044"/>
      <c r="DG120" s="953">
        <v>7775803</v>
      </c>
      <c r="DH120" s="954"/>
      <c r="DI120" s="954"/>
      <c r="DJ120" s="954"/>
      <c r="DK120" s="954"/>
      <c r="DL120" s="954">
        <v>7151016</v>
      </c>
      <c r="DM120" s="954"/>
      <c r="DN120" s="954"/>
      <c r="DO120" s="954"/>
      <c r="DP120" s="954"/>
      <c r="DQ120" s="954">
        <v>6489335</v>
      </c>
      <c r="DR120" s="954"/>
      <c r="DS120" s="954"/>
      <c r="DT120" s="954"/>
      <c r="DU120" s="954"/>
      <c r="DV120" s="955">
        <v>33.9</v>
      </c>
      <c r="DW120" s="955"/>
      <c r="DX120" s="955"/>
      <c r="DY120" s="955"/>
      <c r="DZ120" s="956"/>
    </row>
    <row r="121" spans="1:130" s="199" customFormat="1" ht="26.25" customHeight="1" x14ac:dyDescent="0.15">
      <c r="A121" s="1082"/>
      <c r="B121" s="973"/>
      <c r="C121" s="999" t="s">
        <v>445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88" t="s">
        <v>112</v>
      </c>
      <c r="AB121" s="989"/>
      <c r="AC121" s="989"/>
      <c r="AD121" s="989"/>
      <c r="AE121" s="990"/>
      <c r="AF121" s="991" t="s">
        <v>112</v>
      </c>
      <c r="AG121" s="989"/>
      <c r="AH121" s="989"/>
      <c r="AI121" s="989"/>
      <c r="AJ121" s="990"/>
      <c r="AK121" s="991" t="s">
        <v>112</v>
      </c>
      <c r="AL121" s="989"/>
      <c r="AM121" s="989"/>
      <c r="AN121" s="989"/>
      <c r="AO121" s="990"/>
      <c r="AP121" s="979" t="s">
        <v>112</v>
      </c>
      <c r="AQ121" s="980"/>
      <c r="AR121" s="980"/>
      <c r="AS121" s="980"/>
      <c r="AT121" s="981"/>
      <c r="AU121" s="1019"/>
      <c r="AV121" s="1020"/>
      <c r="AW121" s="1020"/>
      <c r="AX121" s="1020"/>
      <c r="AY121" s="1021"/>
      <c r="AZ121" s="976" t="s">
        <v>446</v>
      </c>
      <c r="BA121" s="977"/>
      <c r="BB121" s="977"/>
      <c r="BC121" s="977"/>
      <c r="BD121" s="977"/>
      <c r="BE121" s="977"/>
      <c r="BF121" s="977"/>
      <c r="BG121" s="977"/>
      <c r="BH121" s="977"/>
      <c r="BI121" s="977"/>
      <c r="BJ121" s="977"/>
      <c r="BK121" s="977"/>
      <c r="BL121" s="977"/>
      <c r="BM121" s="977"/>
      <c r="BN121" s="977"/>
      <c r="BO121" s="977"/>
      <c r="BP121" s="978"/>
      <c r="BQ121" s="946">
        <v>6564044</v>
      </c>
      <c r="BR121" s="947"/>
      <c r="BS121" s="947"/>
      <c r="BT121" s="947"/>
      <c r="BU121" s="947"/>
      <c r="BV121" s="947">
        <v>5966715</v>
      </c>
      <c r="BW121" s="947"/>
      <c r="BX121" s="947"/>
      <c r="BY121" s="947"/>
      <c r="BZ121" s="947"/>
      <c r="CA121" s="947">
        <v>5445369</v>
      </c>
      <c r="CB121" s="947"/>
      <c r="CC121" s="947"/>
      <c r="CD121" s="947"/>
      <c r="CE121" s="947"/>
      <c r="CF121" s="941">
        <v>28.4</v>
      </c>
      <c r="CG121" s="942"/>
      <c r="CH121" s="942"/>
      <c r="CI121" s="942"/>
      <c r="CJ121" s="942"/>
      <c r="CK121" s="1037"/>
      <c r="CL121" s="1038"/>
      <c r="CM121" s="1038"/>
      <c r="CN121" s="1038"/>
      <c r="CO121" s="1039"/>
      <c r="CP121" s="1047" t="s">
        <v>391</v>
      </c>
      <c r="CQ121" s="1048"/>
      <c r="CR121" s="1048"/>
      <c r="CS121" s="1048"/>
      <c r="CT121" s="1048"/>
      <c r="CU121" s="1048"/>
      <c r="CV121" s="1048"/>
      <c r="CW121" s="1048"/>
      <c r="CX121" s="1048"/>
      <c r="CY121" s="1048"/>
      <c r="CZ121" s="1048"/>
      <c r="DA121" s="1048"/>
      <c r="DB121" s="1048"/>
      <c r="DC121" s="1048"/>
      <c r="DD121" s="1048"/>
      <c r="DE121" s="1048"/>
      <c r="DF121" s="1049"/>
      <c r="DG121" s="946">
        <v>4585439</v>
      </c>
      <c r="DH121" s="947"/>
      <c r="DI121" s="947"/>
      <c r="DJ121" s="947"/>
      <c r="DK121" s="947"/>
      <c r="DL121" s="947">
        <v>4207858</v>
      </c>
      <c r="DM121" s="947"/>
      <c r="DN121" s="947"/>
      <c r="DO121" s="947"/>
      <c r="DP121" s="947"/>
      <c r="DQ121" s="947">
        <v>3840535</v>
      </c>
      <c r="DR121" s="947"/>
      <c r="DS121" s="947"/>
      <c r="DT121" s="947"/>
      <c r="DU121" s="947"/>
      <c r="DV121" s="948">
        <v>20.100000000000001</v>
      </c>
      <c r="DW121" s="948"/>
      <c r="DX121" s="948"/>
      <c r="DY121" s="948"/>
      <c r="DZ121" s="949"/>
    </row>
    <row r="122" spans="1:130" s="199" customFormat="1" ht="26.25" customHeight="1" x14ac:dyDescent="0.15">
      <c r="A122" s="1082"/>
      <c r="B122" s="973"/>
      <c r="C122" s="943" t="s">
        <v>428</v>
      </c>
      <c r="D122" s="944"/>
      <c r="E122" s="944"/>
      <c r="F122" s="944"/>
      <c r="G122" s="944"/>
      <c r="H122" s="944"/>
      <c r="I122" s="944"/>
      <c r="J122" s="944"/>
      <c r="K122" s="944"/>
      <c r="L122" s="944"/>
      <c r="M122" s="944"/>
      <c r="N122" s="944"/>
      <c r="O122" s="944"/>
      <c r="P122" s="944"/>
      <c r="Q122" s="944"/>
      <c r="R122" s="944"/>
      <c r="S122" s="944"/>
      <c r="T122" s="944"/>
      <c r="U122" s="944"/>
      <c r="V122" s="944"/>
      <c r="W122" s="944"/>
      <c r="X122" s="944"/>
      <c r="Y122" s="944"/>
      <c r="Z122" s="945"/>
      <c r="AA122" s="988" t="s">
        <v>112</v>
      </c>
      <c r="AB122" s="989"/>
      <c r="AC122" s="989"/>
      <c r="AD122" s="989"/>
      <c r="AE122" s="990"/>
      <c r="AF122" s="991" t="s">
        <v>112</v>
      </c>
      <c r="AG122" s="989"/>
      <c r="AH122" s="989"/>
      <c r="AI122" s="989"/>
      <c r="AJ122" s="990"/>
      <c r="AK122" s="991" t="s">
        <v>112</v>
      </c>
      <c r="AL122" s="989"/>
      <c r="AM122" s="989"/>
      <c r="AN122" s="989"/>
      <c r="AO122" s="990"/>
      <c r="AP122" s="979" t="s">
        <v>112</v>
      </c>
      <c r="AQ122" s="980"/>
      <c r="AR122" s="980"/>
      <c r="AS122" s="980"/>
      <c r="AT122" s="981"/>
      <c r="AU122" s="1019"/>
      <c r="AV122" s="1020"/>
      <c r="AW122" s="1020"/>
      <c r="AX122" s="1020"/>
      <c r="AY122" s="1021"/>
      <c r="AZ122" s="996" t="s">
        <v>447</v>
      </c>
      <c r="BA122" s="997"/>
      <c r="BB122" s="997"/>
      <c r="BC122" s="997"/>
      <c r="BD122" s="997"/>
      <c r="BE122" s="997"/>
      <c r="BF122" s="997"/>
      <c r="BG122" s="997"/>
      <c r="BH122" s="997"/>
      <c r="BI122" s="997"/>
      <c r="BJ122" s="997"/>
      <c r="BK122" s="997"/>
      <c r="BL122" s="997"/>
      <c r="BM122" s="997"/>
      <c r="BN122" s="997"/>
      <c r="BO122" s="997"/>
      <c r="BP122" s="998"/>
      <c r="BQ122" s="1024">
        <v>43204113</v>
      </c>
      <c r="BR122" s="1025"/>
      <c r="BS122" s="1025"/>
      <c r="BT122" s="1025"/>
      <c r="BU122" s="1025"/>
      <c r="BV122" s="1025">
        <v>42535466</v>
      </c>
      <c r="BW122" s="1025"/>
      <c r="BX122" s="1025"/>
      <c r="BY122" s="1025"/>
      <c r="BZ122" s="1025"/>
      <c r="CA122" s="1025">
        <v>41488527</v>
      </c>
      <c r="CB122" s="1025"/>
      <c r="CC122" s="1025"/>
      <c r="CD122" s="1025"/>
      <c r="CE122" s="1025"/>
      <c r="CF122" s="1045">
        <v>216.7</v>
      </c>
      <c r="CG122" s="1046"/>
      <c r="CH122" s="1046"/>
      <c r="CI122" s="1046"/>
      <c r="CJ122" s="1046"/>
      <c r="CK122" s="1037"/>
      <c r="CL122" s="1038"/>
      <c r="CM122" s="1038"/>
      <c r="CN122" s="1038"/>
      <c r="CO122" s="1039"/>
      <c r="CP122" s="1047" t="s">
        <v>394</v>
      </c>
      <c r="CQ122" s="1048"/>
      <c r="CR122" s="1048"/>
      <c r="CS122" s="1048"/>
      <c r="CT122" s="1048"/>
      <c r="CU122" s="1048"/>
      <c r="CV122" s="1048"/>
      <c r="CW122" s="1048"/>
      <c r="CX122" s="1048"/>
      <c r="CY122" s="1048"/>
      <c r="CZ122" s="1048"/>
      <c r="DA122" s="1048"/>
      <c r="DB122" s="1048"/>
      <c r="DC122" s="1048"/>
      <c r="DD122" s="1048"/>
      <c r="DE122" s="1048"/>
      <c r="DF122" s="1049"/>
      <c r="DG122" s="946">
        <v>2169116</v>
      </c>
      <c r="DH122" s="947"/>
      <c r="DI122" s="947"/>
      <c r="DJ122" s="947"/>
      <c r="DK122" s="947"/>
      <c r="DL122" s="947">
        <v>2163991</v>
      </c>
      <c r="DM122" s="947"/>
      <c r="DN122" s="947"/>
      <c r="DO122" s="947"/>
      <c r="DP122" s="947"/>
      <c r="DQ122" s="947">
        <v>2297145</v>
      </c>
      <c r="DR122" s="947"/>
      <c r="DS122" s="947"/>
      <c r="DT122" s="947"/>
      <c r="DU122" s="947"/>
      <c r="DV122" s="948">
        <v>12</v>
      </c>
      <c r="DW122" s="948"/>
      <c r="DX122" s="948"/>
      <c r="DY122" s="948"/>
      <c r="DZ122" s="949"/>
    </row>
    <row r="123" spans="1:130" s="199" customFormat="1" ht="26.25" customHeight="1" x14ac:dyDescent="0.15">
      <c r="A123" s="1082"/>
      <c r="B123" s="973"/>
      <c r="C123" s="943" t="s">
        <v>434</v>
      </c>
      <c r="D123" s="944"/>
      <c r="E123" s="944"/>
      <c r="F123" s="944"/>
      <c r="G123" s="944"/>
      <c r="H123" s="944"/>
      <c r="I123" s="944"/>
      <c r="J123" s="944"/>
      <c r="K123" s="944"/>
      <c r="L123" s="944"/>
      <c r="M123" s="944"/>
      <c r="N123" s="944"/>
      <c r="O123" s="944"/>
      <c r="P123" s="944"/>
      <c r="Q123" s="944"/>
      <c r="R123" s="944"/>
      <c r="S123" s="944"/>
      <c r="T123" s="944"/>
      <c r="U123" s="944"/>
      <c r="V123" s="944"/>
      <c r="W123" s="944"/>
      <c r="X123" s="944"/>
      <c r="Y123" s="944"/>
      <c r="Z123" s="945"/>
      <c r="AA123" s="988">
        <v>27054</v>
      </c>
      <c r="AB123" s="989"/>
      <c r="AC123" s="989"/>
      <c r="AD123" s="989"/>
      <c r="AE123" s="990"/>
      <c r="AF123" s="991">
        <v>26473</v>
      </c>
      <c r="AG123" s="989"/>
      <c r="AH123" s="989"/>
      <c r="AI123" s="989"/>
      <c r="AJ123" s="990"/>
      <c r="AK123" s="991">
        <v>24550</v>
      </c>
      <c r="AL123" s="989"/>
      <c r="AM123" s="989"/>
      <c r="AN123" s="989"/>
      <c r="AO123" s="990"/>
      <c r="AP123" s="979">
        <v>0.1</v>
      </c>
      <c r="AQ123" s="980"/>
      <c r="AR123" s="980"/>
      <c r="AS123" s="980"/>
      <c r="AT123" s="981"/>
      <c r="AU123" s="1022"/>
      <c r="AV123" s="1023"/>
      <c r="AW123" s="1023"/>
      <c r="AX123" s="1023"/>
      <c r="AY123" s="1023"/>
      <c r="AZ123" s="230" t="s">
        <v>171</v>
      </c>
      <c r="BA123" s="230"/>
      <c r="BB123" s="230"/>
      <c r="BC123" s="230"/>
      <c r="BD123" s="230"/>
      <c r="BE123" s="230"/>
      <c r="BF123" s="230"/>
      <c r="BG123" s="230"/>
      <c r="BH123" s="230"/>
      <c r="BI123" s="230"/>
      <c r="BJ123" s="230"/>
      <c r="BK123" s="230"/>
      <c r="BL123" s="230"/>
      <c r="BM123" s="230"/>
      <c r="BN123" s="230"/>
      <c r="BO123" s="1002" t="s">
        <v>448</v>
      </c>
      <c r="BP123" s="1033"/>
      <c r="BQ123" s="1088">
        <v>64586153</v>
      </c>
      <c r="BR123" s="1089"/>
      <c r="BS123" s="1089"/>
      <c r="BT123" s="1089"/>
      <c r="BU123" s="1089"/>
      <c r="BV123" s="1089">
        <v>64925268</v>
      </c>
      <c r="BW123" s="1089"/>
      <c r="BX123" s="1089"/>
      <c r="BY123" s="1089"/>
      <c r="BZ123" s="1089"/>
      <c r="CA123" s="1089">
        <v>64892477</v>
      </c>
      <c r="CB123" s="1089"/>
      <c r="CC123" s="1089"/>
      <c r="CD123" s="1089"/>
      <c r="CE123" s="1089"/>
      <c r="CF123" s="1026"/>
      <c r="CG123" s="1027"/>
      <c r="CH123" s="1027"/>
      <c r="CI123" s="1027"/>
      <c r="CJ123" s="1028"/>
      <c r="CK123" s="1037"/>
      <c r="CL123" s="1038"/>
      <c r="CM123" s="1038"/>
      <c r="CN123" s="1038"/>
      <c r="CO123" s="1039"/>
      <c r="CP123" s="1047" t="s">
        <v>384</v>
      </c>
      <c r="CQ123" s="1048"/>
      <c r="CR123" s="1048"/>
      <c r="CS123" s="1048"/>
      <c r="CT123" s="1048"/>
      <c r="CU123" s="1048"/>
      <c r="CV123" s="1048"/>
      <c r="CW123" s="1048"/>
      <c r="CX123" s="1048"/>
      <c r="CY123" s="1048"/>
      <c r="CZ123" s="1048"/>
      <c r="DA123" s="1048"/>
      <c r="DB123" s="1048"/>
      <c r="DC123" s="1048"/>
      <c r="DD123" s="1048"/>
      <c r="DE123" s="1048"/>
      <c r="DF123" s="1049"/>
      <c r="DG123" s="988">
        <v>62912</v>
      </c>
      <c r="DH123" s="989"/>
      <c r="DI123" s="989"/>
      <c r="DJ123" s="989"/>
      <c r="DK123" s="990"/>
      <c r="DL123" s="991">
        <v>75409</v>
      </c>
      <c r="DM123" s="989"/>
      <c r="DN123" s="989"/>
      <c r="DO123" s="989"/>
      <c r="DP123" s="990"/>
      <c r="DQ123" s="991">
        <v>90754</v>
      </c>
      <c r="DR123" s="989"/>
      <c r="DS123" s="989"/>
      <c r="DT123" s="989"/>
      <c r="DU123" s="990"/>
      <c r="DV123" s="979">
        <v>0.5</v>
      </c>
      <c r="DW123" s="980"/>
      <c r="DX123" s="980"/>
      <c r="DY123" s="980"/>
      <c r="DZ123" s="981"/>
    </row>
    <row r="124" spans="1:130" s="199" customFormat="1" ht="26.25" customHeight="1" thickBot="1" x14ac:dyDescent="0.2">
      <c r="A124" s="1082"/>
      <c r="B124" s="973"/>
      <c r="C124" s="943" t="s">
        <v>437</v>
      </c>
      <c r="D124" s="944"/>
      <c r="E124" s="944"/>
      <c r="F124" s="944"/>
      <c r="G124" s="944"/>
      <c r="H124" s="944"/>
      <c r="I124" s="944"/>
      <c r="J124" s="944"/>
      <c r="K124" s="944"/>
      <c r="L124" s="944"/>
      <c r="M124" s="944"/>
      <c r="N124" s="944"/>
      <c r="O124" s="944"/>
      <c r="P124" s="944"/>
      <c r="Q124" s="944"/>
      <c r="R124" s="944"/>
      <c r="S124" s="944"/>
      <c r="T124" s="944"/>
      <c r="U124" s="944"/>
      <c r="V124" s="944"/>
      <c r="W124" s="944"/>
      <c r="X124" s="944"/>
      <c r="Y124" s="944"/>
      <c r="Z124" s="945"/>
      <c r="AA124" s="988" t="s">
        <v>112</v>
      </c>
      <c r="AB124" s="989"/>
      <c r="AC124" s="989"/>
      <c r="AD124" s="989"/>
      <c r="AE124" s="990"/>
      <c r="AF124" s="991" t="s">
        <v>112</v>
      </c>
      <c r="AG124" s="989"/>
      <c r="AH124" s="989"/>
      <c r="AI124" s="989"/>
      <c r="AJ124" s="990"/>
      <c r="AK124" s="991" t="s">
        <v>112</v>
      </c>
      <c r="AL124" s="989"/>
      <c r="AM124" s="989"/>
      <c r="AN124" s="989"/>
      <c r="AO124" s="990"/>
      <c r="AP124" s="979" t="s">
        <v>112</v>
      </c>
      <c r="AQ124" s="980"/>
      <c r="AR124" s="980"/>
      <c r="AS124" s="980"/>
      <c r="AT124" s="981"/>
      <c r="AU124" s="1084" t="s">
        <v>449</v>
      </c>
      <c r="AV124" s="1085"/>
      <c r="AW124" s="1085"/>
      <c r="AX124" s="1085"/>
      <c r="AY124" s="1085"/>
      <c r="AZ124" s="1085"/>
      <c r="BA124" s="1085"/>
      <c r="BB124" s="1085"/>
      <c r="BC124" s="1085"/>
      <c r="BD124" s="1085"/>
      <c r="BE124" s="1085"/>
      <c r="BF124" s="1085"/>
      <c r="BG124" s="1085"/>
      <c r="BH124" s="1085"/>
      <c r="BI124" s="1085"/>
      <c r="BJ124" s="1085"/>
      <c r="BK124" s="1085"/>
      <c r="BL124" s="1085"/>
      <c r="BM124" s="1085"/>
      <c r="BN124" s="1085"/>
      <c r="BO124" s="1085"/>
      <c r="BP124" s="1086"/>
      <c r="BQ124" s="1087" t="s">
        <v>112</v>
      </c>
      <c r="BR124" s="1055"/>
      <c r="BS124" s="1055"/>
      <c r="BT124" s="1055"/>
      <c r="BU124" s="1055"/>
      <c r="BV124" s="1055" t="s">
        <v>112</v>
      </c>
      <c r="BW124" s="1055"/>
      <c r="BX124" s="1055"/>
      <c r="BY124" s="1055"/>
      <c r="BZ124" s="1055"/>
      <c r="CA124" s="1055" t="s">
        <v>112</v>
      </c>
      <c r="CB124" s="1055"/>
      <c r="CC124" s="1055"/>
      <c r="CD124" s="1055"/>
      <c r="CE124" s="1055"/>
      <c r="CF124" s="1056"/>
      <c r="CG124" s="1057"/>
      <c r="CH124" s="1057"/>
      <c r="CI124" s="1057"/>
      <c r="CJ124" s="1058"/>
      <c r="CK124" s="1040"/>
      <c r="CL124" s="1040"/>
      <c r="CM124" s="1040"/>
      <c r="CN124" s="1040"/>
      <c r="CO124" s="1041"/>
      <c r="CP124" s="1047" t="s">
        <v>450</v>
      </c>
      <c r="CQ124" s="1048"/>
      <c r="CR124" s="1048"/>
      <c r="CS124" s="1048"/>
      <c r="CT124" s="1048"/>
      <c r="CU124" s="1048"/>
      <c r="CV124" s="1048"/>
      <c r="CW124" s="1048"/>
      <c r="CX124" s="1048"/>
      <c r="CY124" s="1048"/>
      <c r="CZ124" s="1048"/>
      <c r="DA124" s="1048"/>
      <c r="DB124" s="1048"/>
      <c r="DC124" s="1048"/>
      <c r="DD124" s="1048"/>
      <c r="DE124" s="1048"/>
      <c r="DF124" s="1049"/>
      <c r="DG124" s="1032">
        <v>31808</v>
      </c>
      <c r="DH124" s="1011"/>
      <c r="DI124" s="1011"/>
      <c r="DJ124" s="1011"/>
      <c r="DK124" s="1012"/>
      <c r="DL124" s="1010">
        <v>32590</v>
      </c>
      <c r="DM124" s="1011"/>
      <c r="DN124" s="1011"/>
      <c r="DO124" s="1011"/>
      <c r="DP124" s="1012"/>
      <c r="DQ124" s="1010">
        <v>30261</v>
      </c>
      <c r="DR124" s="1011"/>
      <c r="DS124" s="1011"/>
      <c r="DT124" s="1011"/>
      <c r="DU124" s="1012"/>
      <c r="DV124" s="1013">
        <v>0.2</v>
      </c>
      <c r="DW124" s="1014"/>
      <c r="DX124" s="1014"/>
      <c r="DY124" s="1014"/>
      <c r="DZ124" s="1015"/>
    </row>
    <row r="125" spans="1:130" s="199" customFormat="1" ht="26.25" customHeight="1" x14ac:dyDescent="0.15">
      <c r="A125" s="1082"/>
      <c r="B125" s="973"/>
      <c r="C125" s="943" t="s">
        <v>439</v>
      </c>
      <c r="D125" s="944"/>
      <c r="E125" s="944"/>
      <c r="F125" s="944"/>
      <c r="G125" s="944"/>
      <c r="H125" s="944"/>
      <c r="I125" s="944"/>
      <c r="J125" s="944"/>
      <c r="K125" s="944"/>
      <c r="L125" s="944"/>
      <c r="M125" s="944"/>
      <c r="N125" s="944"/>
      <c r="O125" s="944"/>
      <c r="P125" s="944"/>
      <c r="Q125" s="944"/>
      <c r="R125" s="944"/>
      <c r="S125" s="944"/>
      <c r="T125" s="944"/>
      <c r="U125" s="944"/>
      <c r="V125" s="944"/>
      <c r="W125" s="944"/>
      <c r="X125" s="944"/>
      <c r="Y125" s="944"/>
      <c r="Z125" s="945"/>
      <c r="AA125" s="988" t="s">
        <v>112</v>
      </c>
      <c r="AB125" s="989"/>
      <c r="AC125" s="989"/>
      <c r="AD125" s="989"/>
      <c r="AE125" s="990"/>
      <c r="AF125" s="991" t="s">
        <v>112</v>
      </c>
      <c r="AG125" s="989"/>
      <c r="AH125" s="989"/>
      <c r="AI125" s="989"/>
      <c r="AJ125" s="990"/>
      <c r="AK125" s="991" t="s">
        <v>112</v>
      </c>
      <c r="AL125" s="989"/>
      <c r="AM125" s="989"/>
      <c r="AN125" s="989"/>
      <c r="AO125" s="990"/>
      <c r="AP125" s="979" t="s">
        <v>112</v>
      </c>
      <c r="AQ125" s="980"/>
      <c r="AR125" s="980"/>
      <c r="AS125" s="980"/>
      <c r="AT125" s="981"/>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0" t="s">
        <v>451</v>
      </c>
      <c r="CL125" s="1035"/>
      <c r="CM125" s="1035"/>
      <c r="CN125" s="1035"/>
      <c r="CO125" s="1036"/>
      <c r="CP125" s="967" t="s">
        <v>452</v>
      </c>
      <c r="CQ125" s="916"/>
      <c r="CR125" s="916"/>
      <c r="CS125" s="916"/>
      <c r="CT125" s="916"/>
      <c r="CU125" s="916"/>
      <c r="CV125" s="916"/>
      <c r="CW125" s="916"/>
      <c r="CX125" s="916"/>
      <c r="CY125" s="916"/>
      <c r="CZ125" s="916"/>
      <c r="DA125" s="916"/>
      <c r="DB125" s="916"/>
      <c r="DC125" s="916"/>
      <c r="DD125" s="916"/>
      <c r="DE125" s="916"/>
      <c r="DF125" s="917"/>
      <c r="DG125" s="953" t="s">
        <v>112</v>
      </c>
      <c r="DH125" s="954"/>
      <c r="DI125" s="954"/>
      <c r="DJ125" s="954"/>
      <c r="DK125" s="954"/>
      <c r="DL125" s="954" t="s">
        <v>112</v>
      </c>
      <c r="DM125" s="954"/>
      <c r="DN125" s="954"/>
      <c r="DO125" s="954"/>
      <c r="DP125" s="954"/>
      <c r="DQ125" s="954" t="s">
        <v>112</v>
      </c>
      <c r="DR125" s="954"/>
      <c r="DS125" s="954"/>
      <c r="DT125" s="954"/>
      <c r="DU125" s="954"/>
      <c r="DV125" s="955" t="s">
        <v>112</v>
      </c>
      <c r="DW125" s="955"/>
      <c r="DX125" s="955"/>
      <c r="DY125" s="955"/>
      <c r="DZ125" s="956"/>
    </row>
    <row r="126" spans="1:130" s="199" customFormat="1" ht="26.25" customHeight="1" thickBot="1" x14ac:dyDescent="0.2">
      <c r="A126" s="1082"/>
      <c r="B126" s="973"/>
      <c r="C126" s="943" t="s">
        <v>441</v>
      </c>
      <c r="D126" s="944"/>
      <c r="E126" s="944"/>
      <c r="F126" s="944"/>
      <c r="G126" s="944"/>
      <c r="H126" s="944"/>
      <c r="I126" s="944"/>
      <c r="J126" s="944"/>
      <c r="K126" s="944"/>
      <c r="L126" s="944"/>
      <c r="M126" s="944"/>
      <c r="N126" s="944"/>
      <c r="O126" s="944"/>
      <c r="P126" s="944"/>
      <c r="Q126" s="944"/>
      <c r="R126" s="944"/>
      <c r="S126" s="944"/>
      <c r="T126" s="944"/>
      <c r="U126" s="944"/>
      <c r="V126" s="944"/>
      <c r="W126" s="944"/>
      <c r="X126" s="944"/>
      <c r="Y126" s="944"/>
      <c r="Z126" s="945"/>
      <c r="AA126" s="988" t="s">
        <v>112</v>
      </c>
      <c r="AB126" s="989"/>
      <c r="AC126" s="989"/>
      <c r="AD126" s="989"/>
      <c r="AE126" s="990"/>
      <c r="AF126" s="991">
        <v>40000</v>
      </c>
      <c r="AG126" s="989"/>
      <c r="AH126" s="989"/>
      <c r="AI126" s="989"/>
      <c r="AJ126" s="990"/>
      <c r="AK126" s="991">
        <v>40000</v>
      </c>
      <c r="AL126" s="989"/>
      <c r="AM126" s="989"/>
      <c r="AN126" s="989"/>
      <c r="AO126" s="990"/>
      <c r="AP126" s="979">
        <v>0.2</v>
      </c>
      <c r="AQ126" s="980"/>
      <c r="AR126" s="980"/>
      <c r="AS126" s="980"/>
      <c r="AT126" s="98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1"/>
      <c r="CL126" s="1038"/>
      <c r="CM126" s="1038"/>
      <c r="CN126" s="1038"/>
      <c r="CO126" s="1039"/>
      <c r="CP126" s="976" t="s">
        <v>453</v>
      </c>
      <c r="CQ126" s="977"/>
      <c r="CR126" s="977"/>
      <c r="CS126" s="977"/>
      <c r="CT126" s="977"/>
      <c r="CU126" s="977"/>
      <c r="CV126" s="977"/>
      <c r="CW126" s="977"/>
      <c r="CX126" s="977"/>
      <c r="CY126" s="977"/>
      <c r="CZ126" s="977"/>
      <c r="DA126" s="977"/>
      <c r="DB126" s="977"/>
      <c r="DC126" s="977"/>
      <c r="DD126" s="977"/>
      <c r="DE126" s="977"/>
      <c r="DF126" s="978"/>
      <c r="DG126" s="946" t="s">
        <v>112</v>
      </c>
      <c r="DH126" s="947"/>
      <c r="DI126" s="947"/>
      <c r="DJ126" s="947"/>
      <c r="DK126" s="947"/>
      <c r="DL126" s="947" t="s">
        <v>112</v>
      </c>
      <c r="DM126" s="947"/>
      <c r="DN126" s="947"/>
      <c r="DO126" s="947"/>
      <c r="DP126" s="947"/>
      <c r="DQ126" s="947" t="s">
        <v>112</v>
      </c>
      <c r="DR126" s="947"/>
      <c r="DS126" s="947"/>
      <c r="DT126" s="947"/>
      <c r="DU126" s="947"/>
      <c r="DV126" s="948" t="s">
        <v>112</v>
      </c>
      <c r="DW126" s="948"/>
      <c r="DX126" s="948"/>
      <c r="DY126" s="948"/>
      <c r="DZ126" s="949"/>
    </row>
    <row r="127" spans="1:130" s="199" customFormat="1" ht="26.25" customHeight="1" x14ac:dyDescent="0.15">
      <c r="A127" s="1083"/>
      <c r="B127" s="975"/>
      <c r="C127" s="1029" t="s">
        <v>454</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988">
        <v>775</v>
      </c>
      <c r="AB127" s="989"/>
      <c r="AC127" s="989"/>
      <c r="AD127" s="989"/>
      <c r="AE127" s="990"/>
      <c r="AF127" s="991">
        <v>509</v>
      </c>
      <c r="AG127" s="989"/>
      <c r="AH127" s="989"/>
      <c r="AI127" s="989"/>
      <c r="AJ127" s="990"/>
      <c r="AK127" s="991">
        <v>463</v>
      </c>
      <c r="AL127" s="989"/>
      <c r="AM127" s="989"/>
      <c r="AN127" s="989"/>
      <c r="AO127" s="990"/>
      <c r="AP127" s="979">
        <v>0</v>
      </c>
      <c r="AQ127" s="980"/>
      <c r="AR127" s="980"/>
      <c r="AS127" s="980"/>
      <c r="AT127" s="981"/>
      <c r="AU127" s="235"/>
      <c r="AV127" s="235"/>
      <c r="AW127" s="235"/>
      <c r="AX127" s="1059" t="s">
        <v>455</v>
      </c>
      <c r="AY127" s="1060"/>
      <c r="AZ127" s="1060"/>
      <c r="BA127" s="1060"/>
      <c r="BB127" s="1060"/>
      <c r="BC127" s="1060"/>
      <c r="BD127" s="1060"/>
      <c r="BE127" s="1061"/>
      <c r="BF127" s="1062" t="s">
        <v>456</v>
      </c>
      <c r="BG127" s="1060"/>
      <c r="BH127" s="1060"/>
      <c r="BI127" s="1060"/>
      <c r="BJ127" s="1060"/>
      <c r="BK127" s="1060"/>
      <c r="BL127" s="1061"/>
      <c r="BM127" s="1062" t="s">
        <v>457</v>
      </c>
      <c r="BN127" s="1060"/>
      <c r="BO127" s="1060"/>
      <c r="BP127" s="1060"/>
      <c r="BQ127" s="1060"/>
      <c r="BR127" s="1060"/>
      <c r="BS127" s="1061"/>
      <c r="BT127" s="1062" t="s">
        <v>458</v>
      </c>
      <c r="BU127" s="1060"/>
      <c r="BV127" s="1060"/>
      <c r="BW127" s="1060"/>
      <c r="BX127" s="1060"/>
      <c r="BY127" s="1060"/>
      <c r="BZ127" s="1080"/>
      <c r="CA127" s="235"/>
      <c r="CB127" s="235"/>
      <c r="CC127" s="235"/>
      <c r="CD127" s="236"/>
      <c r="CE127" s="236"/>
      <c r="CF127" s="236"/>
      <c r="CG127" s="233"/>
      <c r="CH127" s="233"/>
      <c r="CI127" s="233"/>
      <c r="CJ127" s="234"/>
      <c r="CK127" s="1051"/>
      <c r="CL127" s="1038"/>
      <c r="CM127" s="1038"/>
      <c r="CN127" s="1038"/>
      <c r="CO127" s="1039"/>
      <c r="CP127" s="976" t="s">
        <v>459</v>
      </c>
      <c r="CQ127" s="977"/>
      <c r="CR127" s="977"/>
      <c r="CS127" s="977"/>
      <c r="CT127" s="977"/>
      <c r="CU127" s="977"/>
      <c r="CV127" s="977"/>
      <c r="CW127" s="977"/>
      <c r="CX127" s="977"/>
      <c r="CY127" s="977"/>
      <c r="CZ127" s="977"/>
      <c r="DA127" s="977"/>
      <c r="DB127" s="977"/>
      <c r="DC127" s="977"/>
      <c r="DD127" s="977"/>
      <c r="DE127" s="977"/>
      <c r="DF127" s="978"/>
      <c r="DG127" s="946" t="s">
        <v>112</v>
      </c>
      <c r="DH127" s="947"/>
      <c r="DI127" s="947"/>
      <c r="DJ127" s="947"/>
      <c r="DK127" s="947"/>
      <c r="DL127" s="947" t="s">
        <v>112</v>
      </c>
      <c r="DM127" s="947"/>
      <c r="DN127" s="947"/>
      <c r="DO127" s="947"/>
      <c r="DP127" s="947"/>
      <c r="DQ127" s="947" t="s">
        <v>112</v>
      </c>
      <c r="DR127" s="947"/>
      <c r="DS127" s="947"/>
      <c r="DT127" s="947"/>
      <c r="DU127" s="947"/>
      <c r="DV127" s="948" t="s">
        <v>112</v>
      </c>
      <c r="DW127" s="948"/>
      <c r="DX127" s="948"/>
      <c r="DY127" s="948"/>
      <c r="DZ127" s="949"/>
    </row>
    <row r="128" spans="1:130" s="199" customFormat="1" ht="26.25" customHeight="1" thickBot="1" x14ac:dyDescent="0.2">
      <c r="A128" s="1066" t="s">
        <v>460</v>
      </c>
      <c r="B128" s="1067"/>
      <c r="C128" s="1067"/>
      <c r="D128" s="1067"/>
      <c r="E128" s="1067"/>
      <c r="F128" s="1067"/>
      <c r="G128" s="1067"/>
      <c r="H128" s="1067"/>
      <c r="I128" s="1067"/>
      <c r="J128" s="1067"/>
      <c r="K128" s="1067"/>
      <c r="L128" s="1067"/>
      <c r="M128" s="1067"/>
      <c r="N128" s="1067"/>
      <c r="O128" s="1067"/>
      <c r="P128" s="1067"/>
      <c r="Q128" s="1067"/>
      <c r="R128" s="1067"/>
      <c r="S128" s="1067"/>
      <c r="T128" s="1067"/>
      <c r="U128" s="1067"/>
      <c r="V128" s="1067"/>
      <c r="W128" s="1068" t="s">
        <v>461</v>
      </c>
      <c r="X128" s="1068"/>
      <c r="Y128" s="1068"/>
      <c r="Z128" s="1069"/>
      <c r="AA128" s="1070">
        <v>861105</v>
      </c>
      <c r="AB128" s="1071"/>
      <c r="AC128" s="1071"/>
      <c r="AD128" s="1071"/>
      <c r="AE128" s="1072"/>
      <c r="AF128" s="1073">
        <v>907408</v>
      </c>
      <c r="AG128" s="1071"/>
      <c r="AH128" s="1071"/>
      <c r="AI128" s="1071"/>
      <c r="AJ128" s="1072"/>
      <c r="AK128" s="1073">
        <v>944074</v>
      </c>
      <c r="AL128" s="1071"/>
      <c r="AM128" s="1071"/>
      <c r="AN128" s="1071"/>
      <c r="AO128" s="1072"/>
      <c r="AP128" s="1074"/>
      <c r="AQ128" s="1075"/>
      <c r="AR128" s="1075"/>
      <c r="AS128" s="1075"/>
      <c r="AT128" s="1076"/>
      <c r="AU128" s="235"/>
      <c r="AV128" s="235"/>
      <c r="AW128" s="235"/>
      <c r="AX128" s="915" t="s">
        <v>462</v>
      </c>
      <c r="AY128" s="916"/>
      <c r="AZ128" s="916"/>
      <c r="BA128" s="916"/>
      <c r="BB128" s="916"/>
      <c r="BC128" s="916"/>
      <c r="BD128" s="916"/>
      <c r="BE128" s="917"/>
      <c r="BF128" s="1077" t="s">
        <v>112</v>
      </c>
      <c r="BG128" s="1078"/>
      <c r="BH128" s="1078"/>
      <c r="BI128" s="1078"/>
      <c r="BJ128" s="1078"/>
      <c r="BK128" s="1078"/>
      <c r="BL128" s="1079"/>
      <c r="BM128" s="1077">
        <v>12.17</v>
      </c>
      <c r="BN128" s="1078"/>
      <c r="BO128" s="1078"/>
      <c r="BP128" s="1078"/>
      <c r="BQ128" s="1078"/>
      <c r="BR128" s="1078"/>
      <c r="BS128" s="1079"/>
      <c r="BT128" s="1077">
        <v>20</v>
      </c>
      <c r="BU128" s="1078"/>
      <c r="BV128" s="1078"/>
      <c r="BW128" s="1078"/>
      <c r="BX128" s="1078"/>
      <c r="BY128" s="1078"/>
      <c r="BZ128" s="1101"/>
      <c r="CA128" s="236"/>
      <c r="CB128" s="236"/>
      <c r="CC128" s="236"/>
      <c r="CD128" s="236"/>
      <c r="CE128" s="236"/>
      <c r="CF128" s="236"/>
      <c r="CG128" s="233"/>
      <c r="CH128" s="233"/>
      <c r="CI128" s="233"/>
      <c r="CJ128" s="234"/>
      <c r="CK128" s="1052"/>
      <c r="CL128" s="1053"/>
      <c r="CM128" s="1053"/>
      <c r="CN128" s="1053"/>
      <c r="CO128" s="1054"/>
      <c r="CP128" s="1102" t="s">
        <v>463</v>
      </c>
      <c r="CQ128" s="1103"/>
      <c r="CR128" s="1103"/>
      <c r="CS128" s="1103"/>
      <c r="CT128" s="1103"/>
      <c r="CU128" s="1103"/>
      <c r="CV128" s="1103"/>
      <c r="CW128" s="1103"/>
      <c r="CX128" s="1103"/>
      <c r="CY128" s="1103"/>
      <c r="CZ128" s="1103"/>
      <c r="DA128" s="1103"/>
      <c r="DB128" s="1103"/>
      <c r="DC128" s="1103"/>
      <c r="DD128" s="1103"/>
      <c r="DE128" s="1103"/>
      <c r="DF128" s="1104"/>
      <c r="DG128" s="1105" t="s">
        <v>112</v>
      </c>
      <c r="DH128" s="1063"/>
      <c r="DI128" s="1063"/>
      <c r="DJ128" s="1063"/>
      <c r="DK128" s="1063"/>
      <c r="DL128" s="1063" t="s">
        <v>112</v>
      </c>
      <c r="DM128" s="1063"/>
      <c r="DN128" s="1063"/>
      <c r="DO128" s="1063"/>
      <c r="DP128" s="1063"/>
      <c r="DQ128" s="1063" t="s">
        <v>112</v>
      </c>
      <c r="DR128" s="1063"/>
      <c r="DS128" s="1063"/>
      <c r="DT128" s="1063"/>
      <c r="DU128" s="1063"/>
      <c r="DV128" s="1064" t="s">
        <v>112</v>
      </c>
      <c r="DW128" s="1064"/>
      <c r="DX128" s="1064"/>
      <c r="DY128" s="1064"/>
      <c r="DZ128" s="1065"/>
    </row>
    <row r="129" spans="1:131" s="199" customFormat="1" ht="26.25" customHeight="1" x14ac:dyDescent="0.15">
      <c r="A129" s="957" t="s">
        <v>91</v>
      </c>
      <c r="B129" s="958"/>
      <c r="C129" s="958"/>
      <c r="D129" s="958"/>
      <c r="E129" s="958"/>
      <c r="F129" s="958"/>
      <c r="G129" s="958"/>
      <c r="H129" s="958"/>
      <c r="I129" s="958"/>
      <c r="J129" s="958"/>
      <c r="K129" s="958"/>
      <c r="L129" s="958"/>
      <c r="M129" s="958"/>
      <c r="N129" s="958"/>
      <c r="O129" s="958"/>
      <c r="P129" s="958"/>
      <c r="Q129" s="958"/>
      <c r="R129" s="958"/>
      <c r="S129" s="958"/>
      <c r="T129" s="958"/>
      <c r="U129" s="958"/>
      <c r="V129" s="958"/>
      <c r="W129" s="1095" t="s">
        <v>464</v>
      </c>
      <c r="X129" s="1096"/>
      <c r="Y129" s="1096"/>
      <c r="Z129" s="1097"/>
      <c r="AA129" s="988">
        <v>23809374</v>
      </c>
      <c r="AB129" s="989"/>
      <c r="AC129" s="989"/>
      <c r="AD129" s="989"/>
      <c r="AE129" s="990"/>
      <c r="AF129" s="991">
        <v>23854001</v>
      </c>
      <c r="AG129" s="989"/>
      <c r="AH129" s="989"/>
      <c r="AI129" s="989"/>
      <c r="AJ129" s="990"/>
      <c r="AK129" s="991">
        <v>23723597</v>
      </c>
      <c r="AL129" s="989"/>
      <c r="AM129" s="989"/>
      <c r="AN129" s="989"/>
      <c r="AO129" s="990"/>
      <c r="AP129" s="1098"/>
      <c r="AQ129" s="1099"/>
      <c r="AR129" s="1099"/>
      <c r="AS129" s="1099"/>
      <c r="AT129" s="1100"/>
      <c r="AU129" s="237"/>
      <c r="AV129" s="237"/>
      <c r="AW129" s="237"/>
      <c r="AX129" s="1120" t="s">
        <v>465</v>
      </c>
      <c r="AY129" s="977"/>
      <c r="AZ129" s="977"/>
      <c r="BA129" s="977"/>
      <c r="BB129" s="977"/>
      <c r="BC129" s="977"/>
      <c r="BD129" s="977"/>
      <c r="BE129" s="978"/>
      <c r="BF129" s="1090" t="s">
        <v>112</v>
      </c>
      <c r="BG129" s="1091"/>
      <c r="BH129" s="1091"/>
      <c r="BI129" s="1091"/>
      <c r="BJ129" s="1091"/>
      <c r="BK129" s="1091"/>
      <c r="BL129" s="1092"/>
      <c r="BM129" s="1090">
        <v>17.170000000000002</v>
      </c>
      <c r="BN129" s="1091"/>
      <c r="BO129" s="1091"/>
      <c r="BP129" s="1091"/>
      <c r="BQ129" s="1091"/>
      <c r="BR129" s="1091"/>
      <c r="BS129" s="1092"/>
      <c r="BT129" s="1090">
        <v>30</v>
      </c>
      <c r="BU129" s="1093"/>
      <c r="BV129" s="1093"/>
      <c r="BW129" s="1093"/>
      <c r="BX129" s="1093"/>
      <c r="BY129" s="1093"/>
      <c r="BZ129" s="109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7" t="s">
        <v>466</v>
      </c>
      <c r="B130" s="958"/>
      <c r="C130" s="958"/>
      <c r="D130" s="958"/>
      <c r="E130" s="958"/>
      <c r="F130" s="958"/>
      <c r="G130" s="958"/>
      <c r="H130" s="958"/>
      <c r="I130" s="958"/>
      <c r="J130" s="958"/>
      <c r="K130" s="958"/>
      <c r="L130" s="958"/>
      <c r="M130" s="958"/>
      <c r="N130" s="958"/>
      <c r="O130" s="958"/>
      <c r="P130" s="958"/>
      <c r="Q130" s="958"/>
      <c r="R130" s="958"/>
      <c r="S130" s="958"/>
      <c r="T130" s="958"/>
      <c r="U130" s="958"/>
      <c r="V130" s="958"/>
      <c r="W130" s="1095" t="s">
        <v>467</v>
      </c>
      <c r="X130" s="1096"/>
      <c r="Y130" s="1096"/>
      <c r="Z130" s="1097"/>
      <c r="AA130" s="988">
        <v>4444772</v>
      </c>
      <c r="AB130" s="989"/>
      <c r="AC130" s="989"/>
      <c r="AD130" s="989"/>
      <c r="AE130" s="990"/>
      <c r="AF130" s="991">
        <v>4545871</v>
      </c>
      <c r="AG130" s="989"/>
      <c r="AH130" s="989"/>
      <c r="AI130" s="989"/>
      <c r="AJ130" s="990"/>
      <c r="AK130" s="991">
        <v>4579552</v>
      </c>
      <c r="AL130" s="989"/>
      <c r="AM130" s="989"/>
      <c r="AN130" s="989"/>
      <c r="AO130" s="990"/>
      <c r="AP130" s="1098"/>
      <c r="AQ130" s="1099"/>
      <c r="AR130" s="1099"/>
      <c r="AS130" s="1099"/>
      <c r="AT130" s="1100"/>
      <c r="AU130" s="237"/>
      <c r="AV130" s="237"/>
      <c r="AW130" s="237"/>
      <c r="AX130" s="1120" t="s">
        <v>468</v>
      </c>
      <c r="AY130" s="977"/>
      <c r="AZ130" s="977"/>
      <c r="BA130" s="977"/>
      <c r="BB130" s="977"/>
      <c r="BC130" s="977"/>
      <c r="BD130" s="977"/>
      <c r="BE130" s="978"/>
      <c r="BF130" s="1121">
        <v>4.8</v>
      </c>
      <c r="BG130" s="1122"/>
      <c r="BH130" s="1122"/>
      <c r="BI130" s="1122"/>
      <c r="BJ130" s="1122"/>
      <c r="BK130" s="1122"/>
      <c r="BL130" s="1123"/>
      <c r="BM130" s="1121">
        <v>25</v>
      </c>
      <c r="BN130" s="1122"/>
      <c r="BO130" s="1122"/>
      <c r="BP130" s="1122"/>
      <c r="BQ130" s="1122"/>
      <c r="BR130" s="1122"/>
      <c r="BS130" s="1123"/>
      <c r="BT130" s="1121">
        <v>35</v>
      </c>
      <c r="BU130" s="1124"/>
      <c r="BV130" s="1124"/>
      <c r="BW130" s="1124"/>
      <c r="BX130" s="1124"/>
      <c r="BY130" s="1124"/>
      <c r="BZ130" s="1125"/>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26"/>
      <c r="B131" s="1127"/>
      <c r="C131" s="1127"/>
      <c r="D131" s="1127"/>
      <c r="E131" s="1127"/>
      <c r="F131" s="1127"/>
      <c r="G131" s="1127"/>
      <c r="H131" s="1127"/>
      <c r="I131" s="1127"/>
      <c r="J131" s="1127"/>
      <c r="K131" s="1127"/>
      <c r="L131" s="1127"/>
      <c r="M131" s="1127"/>
      <c r="N131" s="1127"/>
      <c r="O131" s="1127"/>
      <c r="P131" s="1127"/>
      <c r="Q131" s="1127"/>
      <c r="R131" s="1127"/>
      <c r="S131" s="1127"/>
      <c r="T131" s="1127"/>
      <c r="U131" s="1127"/>
      <c r="V131" s="1127"/>
      <c r="W131" s="1128" t="s">
        <v>469</v>
      </c>
      <c r="X131" s="1129"/>
      <c r="Y131" s="1129"/>
      <c r="Z131" s="1130"/>
      <c r="AA131" s="1032">
        <v>19364602</v>
      </c>
      <c r="AB131" s="1011"/>
      <c r="AC131" s="1011"/>
      <c r="AD131" s="1011"/>
      <c r="AE131" s="1012"/>
      <c r="AF131" s="1010">
        <v>19308130</v>
      </c>
      <c r="AG131" s="1011"/>
      <c r="AH131" s="1011"/>
      <c r="AI131" s="1011"/>
      <c r="AJ131" s="1012"/>
      <c r="AK131" s="1010">
        <v>19144045</v>
      </c>
      <c r="AL131" s="1011"/>
      <c r="AM131" s="1011"/>
      <c r="AN131" s="1011"/>
      <c r="AO131" s="1012"/>
      <c r="AP131" s="1131"/>
      <c r="AQ131" s="1132"/>
      <c r="AR131" s="1132"/>
      <c r="AS131" s="1132"/>
      <c r="AT131" s="1133"/>
      <c r="AU131" s="237"/>
      <c r="AV131" s="237"/>
      <c r="AW131" s="237"/>
      <c r="AX131" s="1143" t="s">
        <v>470</v>
      </c>
      <c r="AY131" s="1103"/>
      <c r="AZ131" s="1103"/>
      <c r="BA131" s="1103"/>
      <c r="BB131" s="1103"/>
      <c r="BC131" s="1103"/>
      <c r="BD131" s="1103"/>
      <c r="BE131" s="1104"/>
      <c r="BF131" s="1144" t="s">
        <v>112</v>
      </c>
      <c r="BG131" s="1145"/>
      <c r="BH131" s="1145"/>
      <c r="BI131" s="1145"/>
      <c r="BJ131" s="1145"/>
      <c r="BK131" s="1145"/>
      <c r="BL131" s="1146"/>
      <c r="BM131" s="1144">
        <v>350</v>
      </c>
      <c r="BN131" s="1145"/>
      <c r="BO131" s="1145"/>
      <c r="BP131" s="1145"/>
      <c r="BQ131" s="1145"/>
      <c r="BR131" s="1145"/>
      <c r="BS131" s="1146"/>
      <c r="BT131" s="1106"/>
      <c r="BU131" s="1107"/>
      <c r="BV131" s="1107"/>
      <c r="BW131" s="1107"/>
      <c r="BX131" s="1107"/>
      <c r="BY131" s="1107"/>
      <c r="BZ131" s="1108"/>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09" t="s">
        <v>471</v>
      </c>
      <c r="B132" s="1110"/>
      <c r="C132" s="1110"/>
      <c r="D132" s="1110"/>
      <c r="E132" s="1110"/>
      <c r="F132" s="1110"/>
      <c r="G132" s="1110"/>
      <c r="H132" s="1110"/>
      <c r="I132" s="1110"/>
      <c r="J132" s="1110"/>
      <c r="K132" s="1110"/>
      <c r="L132" s="1110"/>
      <c r="M132" s="1110"/>
      <c r="N132" s="1110"/>
      <c r="O132" s="1110"/>
      <c r="P132" s="1110"/>
      <c r="Q132" s="1110"/>
      <c r="R132" s="1110"/>
      <c r="S132" s="1110"/>
      <c r="T132" s="1110"/>
      <c r="U132" s="1110"/>
      <c r="V132" s="1113" t="s">
        <v>472</v>
      </c>
      <c r="W132" s="1113"/>
      <c r="X132" s="1113"/>
      <c r="Y132" s="1113"/>
      <c r="Z132" s="1114"/>
      <c r="AA132" s="1115">
        <v>5.3450001189999998</v>
      </c>
      <c r="AB132" s="1116"/>
      <c r="AC132" s="1116"/>
      <c r="AD132" s="1116"/>
      <c r="AE132" s="1117"/>
      <c r="AF132" s="1118">
        <v>4.8368174440000002</v>
      </c>
      <c r="AG132" s="1116"/>
      <c r="AH132" s="1116"/>
      <c r="AI132" s="1116"/>
      <c r="AJ132" s="1117"/>
      <c r="AK132" s="1118">
        <v>4.2488512749999998</v>
      </c>
      <c r="AL132" s="1116"/>
      <c r="AM132" s="1116"/>
      <c r="AN132" s="1116"/>
      <c r="AO132" s="1117"/>
      <c r="AP132" s="1026"/>
      <c r="AQ132" s="1027"/>
      <c r="AR132" s="1027"/>
      <c r="AS132" s="1027"/>
      <c r="AT132" s="1119"/>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11"/>
      <c r="B133" s="1112"/>
      <c r="C133" s="1112"/>
      <c r="D133" s="1112"/>
      <c r="E133" s="1112"/>
      <c r="F133" s="1112"/>
      <c r="G133" s="1112"/>
      <c r="H133" s="1112"/>
      <c r="I133" s="1112"/>
      <c r="J133" s="1112"/>
      <c r="K133" s="1112"/>
      <c r="L133" s="1112"/>
      <c r="M133" s="1112"/>
      <c r="N133" s="1112"/>
      <c r="O133" s="1112"/>
      <c r="P133" s="1112"/>
      <c r="Q133" s="1112"/>
      <c r="R133" s="1112"/>
      <c r="S133" s="1112"/>
      <c r="T133" s="1112"/>
      <c r="U133" s="1112"/>
      <c r="V133" s="1137" t="s">
        <v>473</v>
      </c>
      <c r="W133" s="1137"/>
      <c r="X133" s="1137"/>
      <c r="Y133" s="1137"/>
      <c r="Z133" s="1138"/>
      <c r="AA133" s="1139">
        <v>6.7</v>
      </c>
      <c r="AB133" s="1140"/>
      <c r="AC133" s="1140"/>
      <c r="AD133" s="1140"/>
      <c r="AE133" s="1141"/>
      <c r="AF133" s="1139">
        <v>5.4</v>
      </c>
      <c r="AG133" s="1140"/>
      <c r="AH133" s="1140"/>
      <c r="AI133" s="1140"/>
      <c r="AJ133" s="1141"/>
      <c r="AK133" s="1139">
        <v>4.8</v>
      </c>
      <c r="AL133" s="1140"/>
      <c r="AM133" s="1140"/>
      <c r="AN133" s="1140"/>
      <c r="AO133" s="1141"/>
      <c r="AP133" s="1056"/>
      <c r="AQ133" s="1057"/>
      <c r="AR133" s="1057"/>
      <c r="AS133" s="1057"/>
      <c r="AT133" s="1142"/>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B76:P76"/>
    <mergeCell ref="B75:P75"/>
    <mergeCell ref="B74:P74"/>
    <mergeCell ref="B73:P73"/>
    <mergeCell ref="B72:P72"/>
    <mergeCell ref="B71:P71"/>
    <mergeCell ref="B70:P70"/>
    <mergeCell ref="B69:P69"/>
    <mergeCell ref="B68:P68"/>
    <mergeCell ref="V133:Z133"/>
    <mergeCell ref="AA133:AE133"/>
    <mergeCell ref="AF133:AJ133"/>
    <mergeCell ref="AK133:AO133"/>
    <mergeCell ref="AP133:AT133"/>
    <mergeCell ref="AX131:BE131"/>
    <mergeCell ref="BF131:BL131"/>
    <mergeCell ref="AX129:BE129"/>
    <mergeCell ref="BF129:BL129"/>
    <mergeCell ref="C116:Z116"/>
    <mergeCell ref="AA116:AE116"/>
    <mergeCell ref="AF116:AJ116"/>
    <mergeCell ref="AK116:AO116"/>
    <mergeCell ref="AP116:AT116"/>
    <mergeCell ref="AZ116:BP116"/>
    <mergeCell ref="AA114:AE114"/>
    <mergeCell ref="AF114:AJ114"/>
    <mergeCell ref="AP88:AT88"/>
    <mergeCell ref="AU88:AY88"/>
    <mergeCell ref="AZ88:BD88"/>
    <mergeCell ref="AP86:AT86"/>
    <mergeCell ref="AU86:AY86"/>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B78:P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B77:P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M70:CQ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BS7:CG7"/>
    <mergeCell ref="CH7:CL7"/>
    <mergeCell ref="CM7:CQ7"/>
    <mergeCell ref="AU7:AY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80" zoomScaleNormal="80" zoomScaleSheetLayoutView="80" workbookViewId="0">
      <selection activeCell="L74" sqref="L7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49"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90" zoomScaleNormal="90" zoomScaleSheetLayoutView="70" workbookViewId="0">
      <selection activeCell="K38" sqref="K38"/>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0" t="s">
        <v>476</v>
      </c>
      <c r="L7" s="256"/>
      <c r="M7" s="257" t="s">
        <v>477</v>
      </c>
      <c r="N7" s="258"/>
    </row>
    <row r="8" spans="1:16" x14ac:dyDescent="0.15">
      <c r="A8" s="250"/>
      <c r="B8" s="246"/>
      <c r="C8" s="246"/>
      <c r="D8" s="246"/>
      <c r="E8" s="246"/>
      <c r="F8" s="246"/>
      <c r="G8" s="259"/>
      <c r="H8" s="260"/>
      <c r="I8" s="260"/>
      <c r="J8" s="261"/>
      <c r="K8" s="1151"/>
      <c r="L8" s="262" t="s">
        <v>478</v>
      </c>
      <c r="M8" s="263" t="s">
        <v>479</v>
      </c>
      <c r="N8" s="264" t="s">
        <v>480</v>
      </c>
    </row>
    <row r="9" spans="1:16" x14ac:dyDescent="0.15">
      <c r="A9" s="250"/>
      <c r="B9" s="246"/>
      <c r="C9" s="246"/>
      <c r="D9" s="246"/>
      <c r="E9" s="246"/>
      <c r="F9" s="246"/>
      <c r="G9" s="1152" t="s">
        <v>481</v>
      </c>
      <c r="H9" s="1153"/>
      <c r="I9" s="1153"/>
      <c r="J9" s="1154"/>
      <c r="K9" s="265">
        <v>5157797</v>
      </c>
      <c r="L9" s="266">
        <v>57210</v>
      </c>
      <c r="M9" s="267">
        <v>62051</v>
      </c>
      <c r="N9" s="268">
        <v>-7.8</v>
      </c>
    </row>
    <row r="10" spans="1:16" x14ac:dyDescent="0.15">
      <c r="A10" s="250"/>
      <c r="B10" s="246"/>
      <c r="C10" s="246"/>
      <c r="D10" s="246"/>
      <c r="E10" s="246"/>
      <c r="F10" s="246"/>
      <c r="G10" s="1152" t="s">
        <v>482</v>
      </c>
      <c r="H10" s="1153"/>
      <c r="I10" s="1153"/>
      <c r="J10" s="1154"/>
      <c r="K10" s="269">
        <v>553473</v>
      </c>
      <c r="L10" s="270">
        <v>6139</v>
      </c>
      <c r="M10" s="271">
        <v>5713</v>
      </c>
      <c r="N10" s="272">
        <v>7.5</v>
      </c>
    </row>
    <row r="11" spans="1:16" ht="13.5" customHeight="1" x14ac:dyDescent="0.15">
      <c r="A11" s="250"/>
      <c r="B11" s="246"/>
      <c r="C11" s="246"/>
      <c r="D11" s="246"/>
      <c r="E11" s="246"/>
      <c r="F11" s="246"/>
      <c r="G11" s="1152" t="s">
        <v>483</v>
      </c>
      <c r="H11" s="1153"/>
      <c r="I11" s="1153"/>
      <c r="J11" s="1154"/>
      <c r="K11" s="269">
        <v>976431</v>
      </c>
      <c r="L11" s="270">
        <v>10830</v>
      </c>
      <c r="M11" s="271">
        <v>5796</v>
      </c>
      <c r="N11" s="272">
        <v>86.9</v>
      </c>
    </row>
    <row r="12" spans="1:16" ht="13.5" customHeight="1" x14ac:dyDescent="0.15">
      <c r="A12" s="250"/>
      <c r="B12" s="246"/>
      <c r="C12" s="246"/>
      <c r="D12" s="246"/>
      <c r="E12" s="246"/>
      <c r="F12" s="246"/>
      <c r="G12" s="1152" t="s">
        <v>484</v>
      </c>
      <c r="H12" s="1153"/>
      <c r="I12" s="1153"/>
      <c r="J12" s="1154"/>
      <c r="K12" s="269">
        <v>30787</v>
      </c>
      <c r="L12" s="270">
        <v>341</v>
      </c>
      <c r="M12" s="271">
        <v>1167</v>
      </c>
      <c r="N12" s="272">
        <v>-70.8</v>
      </c>
    </row>
    <row r="13" spans="1:16" ht="13.5" customHeight="1" x14ac:dyDescent="0.15">
      <c r="A13" s="250"/>
      <c r="B13" s="246"/>
      <c r="C13" s="246"/>
      <c r="D13" s="246"/>
      <c r="E13" s="246"/>
      <c r="F13" s="246"/>
      <c r="G13" s="1152" t="s">
        <v>485</v>
      </c>
      <c r="H13" s="1153"/>
      <c r="I13" s="1153"/>
      <c r="J13" s="1154"/>
      <c r="K13" s="269" t="s">
        <v>486</v>
      </c>
      <c r="L13" s="270" t="s">
        <v>486</v>
      </c>
      <c r="M13" s="271">
        <v>0</v>
      </c>
      <c r="N13" s="272" t="s">
        <v>486</v>
      </c>
    </row>
    <row r="14" spans="1:16" ht="13.5" customHeight="1" x14ac:dyDescent="0.15">
      <c r="A14" s="250"/>
      <c r="B14" s="246"/>
      <c r="C14" s="246"/>
      <c r="D14" s="246"/>
      <c r="E14" s="246"/>
      <c r="F14" s="246"/>
      <c r="G14" s="1152" t="s">
        <v>487</v>
      </c>
      <c r="H14" s="1153"/>
      <c r="I14" s="1153"/>
      <c r="J14" s="1154"/>
      <c r="K14" s="269">
        <v>152171</v>
      </c>
      <c r="L14" s="270">
        <v>1688</v>
      </c>
      <c r="M14" s="271">
        <v>2337</v>
      </c>
      <c r="N14" s="272">
        <v>-27.8</v>
      </c>
    </row>
    <row r="15" spans="1:16" ht="13.5" customHeight="1" x14ac:dyDescent="0.15">
      <c r="A15" s="250"/>
      <c r="B15" s="246"/>
      <c r="C15" s="246"/>
      <c r="D15" s="246"/>
      <c r="E15" s="246"/>
      <c r="F15" s="246"/>
      <c r="G15" s="1152" t="s">
        <v>488</v>
      </c>
      <c r="H15" s="1153"/>
      <c r="I15" s="1153"/>
      <c r="J15" s="1154"/>
      <c r="K15" s="269">
        <v>56377</v>
      </c>
      <c r="L15" s="270">
        <v>625</v>
      </c>
      <c r="M15" s="271">
        <v>1594</v>
      </c>
      <c r="N15" s="272">
        <v>-60.8</v>
      </c>
    </row>
    <row r="16" spans="1:16" x14ac:dyDescent="0.15">
      <c r="A16" s="250"/>
      <c r="B16" s="246"/>
      <c r="C16" s="246"/>
      <c r="D16" s="246"/>
      <c r="E16" s="246"/>
      <c r="F16" s="246"/>
      <c r="G16" s="1155" t="s">
        <v>489</v>
      </c>
      <c r="H16" s="1156"/>
      <c r="I16" s="1156"/>
      <c r="J16" s="1157"/>
      <c r="K16" s="270">
        <v>-437993</v>
      </c>
      <c r="L16" s="270">
        <v>-4858</v>
      </c>
      <c r="M16" s="271">
        <v>-5993</v>
      </c>
      <c r="N16" s="272">
        <v>-18.899999999999999</v>
      </c>
    </row>
    <row r="17" spans="1:16" x14ac:dyDescent="0.15">
      <c r="A17" s="250"/>
      <c r="B17" s="246"/>
      <c r="C17" s="246"/>
      <c r="D17" s="246"/>
      <c r="E17" s="246"/>
      <c r="F17" s="246"/>
      <c r="G17" s="1155" t="s">
        <v>171</v>
      </c>
      <c r="H17" s="1156"/>
      <c r="I17" s="1156"/>
      <c r="J17" s="1157"/>
      <c r="K17" s="270">
        <v>6489043</v>
      </c>
      <c r="L17" s="270">
        <v>71976</v>
      </c>
      <c r="M17" s="271">
        <v>72665</v>
      </c>
      <c r="N17" s="272">
        <v>-0.9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47" t="s">
        <v>494</v>
      </c>
      <c r="H21" s="1148"/>
      <c r="I21" s="1148"/>
      <c r="J21" s="1149"/>
      <c r="K21" s="282">
        <v>6.98</v>
      </c>
      <c r="L21" s="283">
        <v>7.22</v>
      </c>
      <c r="M21" s="284">
        <v>-0.24</v>
      </c>
      <c r="N21" s="251"/>
      <c r="O21" s="285"/>
      <c r="P21" s="281"/>
    </row>
    <row r="22" spans="1:16" s="286" customFormat="1" x14ac:dyDescent="0.15">
      <c r="A22" s="281"/>
      <c r="B22" s="251"/>
      <c r="C22" s="251"/>
      <c r="D22" s="251"/>
      <c r="E22" s="251"/>
      <c r="F22" s="251"/>
      <c r="G22" s="1147" t="s">
        <v>495</v>
      </c>
      <c r="H22" s="1148"/>
      <c r="I22" s="1148"/>
      <c r="J22" s="1149"/>
      <c r="K22" s="287">
        <v>97.8</v>
      </c>
      <c r="L22" s="288">
        <v>98.4</v>
      </c>
      <c r="M22" s="289">
        <v>-0.6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0" t="s">
        <v>476</v>
      </c>
      <c r="L30" s="256"/>
      <c r="M30" s="257" t="s">
        <v>477</v>
      </c>
      <c r="N30" s="258"/>
    </row>
    <row r="31" spans="1:16" x14ac:dyDescent="0.15">
      <c r="A31" s="250"/>
      <c r="B31" s="246"/>
      <c r="C31" s="246"/>
      <c r="D31" s="246"/>
      <c r="E31" s="246"/>
      <c r="F31" s="246"/>
      <c r="G31" s="259"/>
      <c r="H31" s="260"/>
      <c r="I31" s="260"/>
      <c r="J31" s="261"/>
      <c r="K31" s="1151"/>
      <c r="L31" s="262" t="s">
        <v>478</v>
      </c>
      <c r="M31" s="263" t="s">
        <v>479</v>
      </c>
      <c r="N31" s="264" t="s">
        <v>480</v>
      </c>
    </row>
    <row r="32" spans="1:16" ht="27" customHeight="1" x14ac:dyDescent="0.15">
      <c r="A32" s="250"/>
      <c r="B32" s="246"/>
      <c r="C32" s="246"/>
      <c r="D32" s="246"/>
      <c r="E32" s="246"/>
      <c r="F32" s="246"/>
      <c r="G32" s="1163" t="s">
        <v>499</v>
      </c>
      <c r="H32" s="1164"/>
      <c r="I32" s="1164"/>
      <c r="J32" s="1165"/>
      <c r="K32" s="296">
        <v>4496395</v>
      </c>
      <c r="L32" s="296">
        <v>49873</v>
      </c>
      <c r="M32" s="297">
        <v>39687</v>
      </c>
      <c r="N32" s="298">
        <v>25.7</v>
      </c>
    </row>
    <row r="33" spans="1:16" ht="13.5" customHeight="1" x14ac:dyDescent="0.15">
      <c r="A33" s="250"/>
      <c r="B33" s="246"/>
      <c r="C33" s="246"/>
      <c r="D33" s="246"/>
      <c r="E33" s="246"/>
      <c r="F33" s="246"/>
      <c r="G33" s="1163" t="s">
        <v>500</v>
      </c>
      <c r="H33" s="1164"/>
      <c r="I33" s="1164"/>
      <c r="J33" s="1165"/>
      <c r="K33" s="296" t="s">
        <v>486</v>
      </c>
      <c r="L33" s="296" t="s">
        <v>486</v>
      </c>
      <c r="M33" s="297" t="s">
        <v>486</v>
      </c>
      <c r="N33" s="298" t="s">
        <v>486</v>
      </c>
    </row>
    <row r="34" spans="1:16" ht="27" customHeight="1" x14ac:dyDescent="0.15">
      <c r="A34" s="250"/>
      <c r="B34" s="246"/>
      <c r="C34" s="246"/>
      <c r="D34" s="246"/>
      <c r="E34" s="246"/>
      <c r="F34" s="246"/>
      <c r="G34" s="1163" t="s">
        <v>501</v>
      </c>
      <c r="H34" s="1164"/>
      <c r="I34" s="1164"/>
      <c r="J34" s="1165"/>
      <c r="K34" s="296" t="s">
        <v>486</v>
      </c>
      <c r="L34" s="296" t="s">
        <v>486</v>
      </c>
      <c r="M34" s="297">
        <v>56</v>
      </c>
      <c r="N34" s="298" t="s">
        <v>486</v>
      </c>
    </row>
    <row r="35" spans="1:16" ht="27" customHeight="1" x14ac:dyDescent="0.15">
      <c r="A35" s="250"/>
      <c r="B35" s="246"/>
      <c r="C35" s="246"/>
      <c r="D35" s="246"/>
      <c r="E35" s="246"/>
      <c r="F35" s="246"/>
      <c r="G35" s="1163" t="s">
        <v>502</v>
      </c>
      <c r="H35" s="1164"/>
      <c r="I35" s="1164"/>
      <c r="J35" s="1165"/>
      <c r="K35" s="296">
        <v>1331016</v>
      </c>
      <c r="L35" s="296">
        <v>14763</v>
      </c>
      <c r="M35" s="297">
        <v>13696</v>
      </c>
      <c r="N35" s="298">
        <v>7.8</v>
      </c>
    </row>
    <row r="36" spans="1:16" ht="27" customHeight="1" x14ac:dyDescent="0.15">
      <c r="A36" s="250"/>
      <c r="B36" s="246"/>
      <c r="C36" s="246"/>
      <c r="D36" s="246"/>
      <c r="E36" s="246"/>
      <c r="F36" s="246"/>
      <c r="G36" s="1163" t="s">
        <v>503</v>
      </c>
      <c r="H36" s="1164"/>
      <c r="I36" s="1164"/>
      <c r="J36" s="1165"/>
      <c r="K36" s="296">
        <v>444604</v>
      </c>
      <c r="L36" s="296">
        <v>4931</v>
      </c>
      <c r="M36" s="297">
        <v>1733</v>
      </c>
      <c r="N36" s="298">
        <v>184.5</v>
      </c>
    </row>
    <row r="37" spans="1:16" ht="13.5" customHeight="1" x14ac:dyDescent="0.15">
      <c r="A37" s="250"/>
      <c r="B37" s="246"/>
      <c r="C37" s="246"/>
      <c r="D37" s="246"/>
      <c r="E37" s="246"/>
      <c r="F37" s="246"/>
      <c r="G37" s="1163" t="s">
        <v>504</v>
      </c>
      <c r="H37" s="1164"/>
      <c r="I37" s="1164"/>
      <c r="J37" s="1165"/>
      <c r="K37" s="296">
        <v>65013</v>
      </c>
      <c r="L37" s="296">
        <v>721</v>
      </c>
      <c r="M37" s="297">
        <v>790</v>
      </c>
      <c r="N37" s="298">
        <v>-8.6999999999999993</v>
      </c>
    </row>
    <row r="38" spans="1:16" ht="27" customHeight="1" x14ac:dyDescent="0.15">
      <c r="A38" s="250"/>
      <c r="B38" s="246"/>
      <c r="C38" s="246"/>
      <c r="D38" s="246"/>
      <c r="E38" s="246"/>
      <c r="F38" s="246"/>
      <c r="G38" s="1166" t="s">
        <v>505</v>
      </c>
      <c r="H38" s="1167"/>
      <c r="I38" s="1167"/>
      <c r="J38" s="1168"/>
      <c r="K38" s="299" t="s">
        <v>486</v>
      </c>
      <c r="L38" s="299" t="s">
        <v>486</v>
      </c>
      <c r="M38" s="300">
        <v>1</v>
      </c>
      <c r="N38" s="301" t="s">
        <v>486</v>
      </c>
      <c r="O38" s="295"/>
    </row>
    <row r="39" spans="1:16" x14ac:dyDescent="0.15">
      <c r="A39" s="250"/>
      <c r="B39" s="246"/>
      <c r="C39" s="246"/>
      <c r="D39" s="246"/>
      <c r="E39" s="246"/>
      <c r="F39" s="246"/>
      <c r="G39" s="1166" t="s">
        <v>506</v>
      </c>
      <c r="H39" s="1167"/>
      <c r="I39" s="1167"/>
      <c r="J39" s="1168"/>
      <c r="K39" s="302">
        <v>-944074</v>
      </c>
      <c r="L39" s="302">
        <v>-10472</v>
      </c>
      <c r="M39" s="303">
        <v>-5521</v>
      </c>
      <c r="N39" s="304">
        <v>89.7</v>
      </c>
      <c r="O39" s="295"/>
    </row>
    <row r="40" spans="1:16" ht="27" customHeight="1" x14ac:dyDescent="0.15">
      <c r="A40" s="250"/>
      <c r="B40" s="246"/>
      <c r="C40" s="246"/>
      <c r="D40" s="246"/>
      <c r="E40" s="246"/>
      <c r="F40" s="246"/>
      <c r="G40" s="1163" t="s">
        <v>507</v>
      </c>
      <c r="H40" s="1164"/>
      <c r="I40" s="1164"/>
      <c r="J40" s="1165"/>
      <c r="K40" s="302">
        <v>-4579552</v>
      </c>
      <c r="L40" s="302">
        <v>-50796</v>
      </c>
      <c r="M40" s="303">
        <v>-35785</v>
      </c>
      <c r="N40" s="304">
        <v>41.9</v>
      </c>
      <c r="O40" s="295"/>
    </row>
    <row r="41" spans="1:16" x14ac:dyDescent="0.15">
      <c r="A41" s="250"/>
      <c r="B41" s="246"/>
      <c r="C41" s="246"/>
      <c r="D41" s="246"/>
      <c r="E41" s="246"/>
      <c r="F41" s="246"/>
      <c r="G41" s="1169" t="s">
        <v>282</v>
      </c>
      <c r="H41" s="1170"/>
      <c r="I41" s="1170"/>
      <c r="J41" s="1171"/>
      <c r="K41" s="296">
        <v>813402</v>
      </c>
      <c r="L41" s="302">
        <v>9022</v>
      </c>
      <c r="M41" s="303">
        <v>14658</v>
      </c>
      <c r="N41" s="304">
        <v>-38.4</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58" t="s">
        <v>476</v>
      </c>
      <c r="J49" s="1160" t="s">
        <v>511</v>
      </c>
      <c r="K49" s="1161"/>
      <c r="L49" s="1161"/>
      <c r="M49" s="1161"/>
      <c r="N49" s="1162"/>
    </row>
    <row r="50" spans="1:14" x14ac:dyDescent="0.15">
      <c r="A50" s="250"/>
      <c r="B50" s="246"/>
      <c r="C50" s="246"/>
      <c r="D50" s="246"/>
      <c r="E50" s="246"/>
      <c r="F50" s="246"/>
      <c r="G50" s="314"/>
      <c r="H50" s="315"/>
      <c r="I50" s="1159"/>
      <c r="J50" s="316" t="s">
        <v>512</v>
      </c>
      <c r="K50" s="317" t="s">
        <v>513</v>
      </c>
      <c r="L50" s="318" t="s">
        <v>514</v>
      </c>
      <c r="M50" s="319" t="s">
        <v>515</v>
      </c>
      <c r="N50" s="320" t="s">
        <v>516</v>
      </c>
    </row>
    <row r="51" spans="1:14" x14ac:dyDescent="0.15">
      <c r="A51" s="250"/>
      <c r="B51" s="246"/>
      <c r="C51" s="246"/>
      <c r="D51" s="246"/>
      <c r="E51" s="246"/>
      <c r="F51" s="246"/>
      <c r="G51" s="312" t="s">
        <v>517</v>
      </c>
      <c r="H51" s="313"/>
      <c r="I51" s="321">
        <v>4986622</v>
      </c>
      <c r="J51" s="322">
        <v>53947</v>
      </c>
      <c r="K51" s="323">
        <v>-16.600000000000001</v>
      </c>
      <c r="L51" s="324">
        <v>45761</v>
      </c>
      <c r="M51" s="325">
        <v>-4.9000000000000004</v>
      </c>
      <c r="N51" s="326">
        <v>-11.7</v>
      </c>
    </row>
    <row r="52" spans="1:14" x14ac:dyDescent="0.15">
      <c r="A52" s="250"/>
      <c r="B52" s="246"/>
      <c r="C52" s="246"/>
      <c r="D52" s="246"/>
      <c r="E52" s="246"/>
      <c r="F52" s="246"/>
      <c r="G52" s="327"/>
      <c r="H52" s="328" t="s">
        <v>518</v>
      </c>
      <c r="I52" s="329">
        <v>3185678</v>
      </c>
      <c r="J52" s="330">
        <v>34464</v>
      </c>
      <c r="K52" s="331">
        <v>-17.8</v>
      </c>
      <c r="L52" s="332">
        <v>24777</v>
      </c>
      <c r="M52" s="333">
        <v>9.4</v>
      </c>
      <c r="N52" s="334">
        <v>-27.2</v>
      </c>
    </row>
    <row r="53" spans="1:14" x14ac:dyDescent="0.15">
      <c r="A53" s="250"/>
      <c r="B53" s="246"/>
      <c r="C53" s="246"/>
      <c r="D53" s="246"/>
      <c r="E53" s="246"/>
      <c r="F53" s="246"/>
      <c r="G53" s="312" t="s">
        <v>519</v>
      </c>
      <c r="H53" s="313"/>
      <c r="I53" s="321">
        <v>6722394</v>
      </c>
      <c r="J53" s="322">
        <v>73006</v>
      </c>
      <c r="K53" s="323">
        <v>35.299999999999997</v>
      </c>
      <c r="L53" s="324">
        <v>56255</v>
      </c>
      <c r="M53" s="325">
        <v>22.9</v>
      </c>
      <c r="N53" s="326">
        <v>12.4</v>
      </c>
    </row>
    <row r="54" spans="1:14" x14ac:dyDescent="0.15">
      <c r="A54" s="250"/>
      <c r="B54" s="246"/>
      <c r="C54" s="246"/>
      <c r="D54" s="246"/>
      <c r="E54" s="246"/>
      <c r="F54" s="246"/>
      <c r="G54" s="327"/>
      <c r="H54" s="328" t="s">
        <v>518</v>
      </c>
      <c r="I54" s="329">
        <v>2818721</v>
      </c>
      <c r="J54" s="330">
        <v>30612</v>
      </c>
      <c r="K54" s="331">
        <v>-11.2</v>
      </c>
      <c r="L54" s="332">
        <v>26957</v>
      </c>
      <c r="M54" s="333">
        <v>8.8000000000000007</v>
      </c>
      <c r="N54" s="334">
        <v>-20</v>
      </c>
    </row>
    <row r="55" spans="1:14" x14ac:dyDescent="0.15">
      <c r="A55" s="250"/>
      <c r="B55" s="246"/>
      <c r="C55" s="246"/>
      <c r="D55" s="246"/>
      <c r="E55" s="246"/>
      <c r="F55" s="246"/>
      <c r="G55" s="312" t="s">
        <v>520</v>
      </c>
      <c r="H55" s="313"/>
      <c r="I55" s="321">
        <v>6299967</v>
      </c>
      <c r="J55" s="322">
        <v>68857</v>
      </c>
      <c r="K55" s="323">
        <v>-5.7</v>
      </c>
      <c r="L55" s="324">
        <v>57944</v>
      </c>
      <c r="M55" s="325">
        <v>3</v>
      </c>
      <c r="N55" s="326">
        <v>-8.6999999999999993</v>
      </c>
    </row>
    <row r="56" spans="1:14" x14ac:dyDescent="0.15">
      <c r="A56" s="250"/>
      <c r="B56" s="246"/>
      <c r="C56" s="246"/>
      <c r="D56" s="246"/>
      <c r="E56" s="246"/>
      <c r="F56" s="246"/>
      <c r="G56" s="327"/>
      <c r="H56" s="328" t="s">
        <v>518</v>
      </c>
      <c r="I56" s="329">
        <v>4007047</v>
      </c>
      <c r="J56" s="330">
        <v>43796</v>
      </c>
      <c r="K56" s="331">
        <v>43.1</v>
      </c>
      <c r="L56" s="332">
        <v>29326</v>
      </c>
      <c r="M56" s="333">
        <v>8.8000000000000007</v>
      </c>
      <c r="N56" s="334">
        <v>34.299999999999997</v>
      </c>
    </row>
    <row r="57" spans="1:14" x14ac:dyDescent="0.15">
      <c r="A57" s="250"/>
      <c r="B57" s="246"/>
      <c r="C57" s="246"/>
      <c r="D57" s="246"/>
      <c r="E57" s="246"/>
      <c r="F57" s="246"/>
      <c r="G57" s="312" t="s">
        <v>521</v>
      </c>
      <c r="H57" s="313"/>
      <c r="I57" s="321">
        <v>4167801</v>
      </c>
      <c r="J57" s="322">
        <v>45861</v>
      </c>
      <c r="K57" s="323">
        <v>-33.4</v>
      </c>
      <c r="L57" s="324">
        <v>54227</v>
      </c>
      <c r="M57" s="325">
        <v>-6.4</v>
      </c>
      <c r="N57" s="326">
        <v>-27</v>
      </c>
    </row>
    <row r="58" spans="1:14" x14ac:dyDescent="0.15">
      <c r="A58" s="250"/>
      <c r="B58" s="246"/>
      <c r="C58" s="246"/>
      <c r="D58" s="246"/>
      <c r="E58" s="246"/>
      <c r="F58" s="246"/>
      <c r="G58" s="327"/>
      <c r="H58" s="328" t="s">
        <v>518</v>
      </c>
      <c r="I58" s="329">
        <v>2948622</v>
      </c>
      <c r="J58" s="330">
        <v>32446</v>
      </c>
      <c r="K58" s="331">
        <v>-25.9</v>
      </c>
      <c r="L58" s="332">
        <v>29694</v>
      </c>
      <c r="M58" s="333">
        <v>1.3</v>
      </c>
      <c r="N58" s="334">
        <v>-27.2</v>
      </c>
    </row>
    <row r="59" spans="1:14" x14ac:dyDescent="0.15">
      <c r="A59" s="250"/>
      <c r="B59" s="246"/>
      <c r="C59" s="246"/>
      <c r="D59" s="246"/>
      <c r="E59" s="246"/>
      <c r="F59" s="246"/>
      <c r="G59" s="312" t="s">
        <v>522</v>
      </c>
      <c r="H59" s="313"/>
      <c r="I59" s="321">
        <v>3990276</v>
      </c>
      <c r="J59" s="322">
        <v>44260</v>
      </c>
      <c r="K59" s="323">
        <v>-3.5</v>
      </c>
      <c r="L59" s="324">
        <v>57295</v>
      </c>
      <c r="M59" s="325">
        <v>5.7</v>
      </c>
      <c r="N59" s="326">
        <v>-9.1999999999999993</v>
      </c>
    </row>
    <row r="60" spans="1:14" x14ac:dyDescent="0.15">
      <c r="A60" s="250"/>
      <c r="B60" s="246"/>
      <c r="C60" s="246"/>
      <c r="D60" s="246"/>
      <c r="E60" s="246"/>
      <c r="F60" s="246"/>
      <c r="G60" s="327"/>
      <c r="H60" s="328" t="s">
        <v>518</v>
      </c>
      <c r="I60" s="335">
        <v>2573930</v>
      </c>
      <c r="J60" s="330">
        <v>28550</v>
      </c>
      <c r="K60" s="331">
        <v>-12</v>
      </c>
      <c r="L60" s="332">
        <v>32771</v>
      </c>
      <c r="M60" s="333">
        <v>10.4</v>
      </c>
      <c r="N60" s="334">
        <v>-22.4</v>
      </c>
    </row>
    <row r="61" spans="1:14" x14ac:dyDescent="0.15">
      <c r="A61" s="250"/>
      <c r="B61" s="246"/>
      <c r="C61" s="246"/>
      <c r="D61" s="246"/>
      <c r="E61" s="246"/>
      <c r="F61" s="246"/>
      <c r="G61" s="312" t="s">
        <v>523</v>
      </c>
      <c r="H61" s="336"/>
      <c r="I61" s="337">
        <v>5233412</v>
      </c>
      <c r="J61" s="338">
        <v>57186</v>
      </c>
      <c r="K61" s="339">
        <v>-4.8</v>
      </c>
      <c r="L61" s="340">
        <v>54296</v>
      </c>
      <c r="M61" s="341">
        <v>4.0999999999999996</v>
      </c>
      <c r="N61" s="326">
        <v>-8.9</v>
      </c>
    </row>
    <row r="62" spans="1:14" x14ac:dyDescent="0.15">
      <c r="A62" s="250"/>
      <c r="B62" s="246"/>
      <c r="C62" s="246"/>
      <c r="D62" s="246"/>
      <c r="E62" s="246"/>
      <c r="F62" s="246"/>
      <c r="G62" s="327"/>
      <c r="H62" s="328" t="s">
        <v>518</v>
      </c>
      <c r="I62" s="329">
        <v>3106800</v>
      </c>
      <c r="J62" s="330">
        <v>33974</v>
      </c>
      <c r="K62" s="331">
        <v>-4.8</v>
      </c>
      <c r="L62" s="332">
        <v>28705</v>
      </c>
      <c r="M62" s="333">
        <v>7.7</v>
      </c>
      <c r="N62" s="334">
        <v>-12.5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70" zoomScaleNormal="70" zoomScaleSheetLayoutView="55" workbookViewId="0">
      <selection activeCell="I101" sqref="I10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70" zoomScaleNormal="70" zoomScaleSheetLayoutView="55" workbookViewId="0">
      <selection activeCell="I99" sqref="I9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5" zoomScale="80" zoomScaleNormal="80" zoomScaleSheetLayoutView="100" workbookViewId="0">
      <selection activeCell="P45" sqref="P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2" t="s">
        <v>3</v>
      </c>
      <c r="D47" s="1172"/>
      <c r="E47" s="1173"/>
      <c r="F47" s="11">
        <v>26.11</v>
      </c>
      <c r="G47" s="12">
        <v>26.48</v>
      </c>
      <c r="H47" s="12">
        <v>26.28</v>
      </c>
      <c r="I47" s="12">
        <v>32.71</v>
      </c>
      <c r="J47" s="13">
        <v>38.11</v>
      </c>
    </row>
    <row r="48" spans="2:10" ht="57.75" customHeight="1" x14ac:dyDescent="0.15">
      <c r="B48" s="14"/>
      <c r="C48" s="1174" t="s">
        <v>4</v>
      </c>
      <c r="D48" s="1174"/>
      <c r="E48" s="1175"/>
      <c r="F48" s="15">
        <v>3.87</v>
      </c>
      <c r="G48" s="16">
        <v>6.36</v>
      </c>
      <c r="H48" s="16">
        <v>7.65</v>
      </c>
      <c r="I48" s="16">
        <v>10.88</v>
      </c>
      <c r="J48" s="17">
        <v>8.07</v>
      </c>
    </row>
    <row r="49" spans="2:10" ht="57.75" customHeight="1" thickBot="1" x14ac:dyDescent="0.2">
      <c r="B49" s="18"/>
      <c r="C49" s="1176" t="s">
        <v>5</v>
      </c>
      <c r="D49" s="1176"/>
      <c r="E49" s="1177"/>
      <c r="F49" s="19">
        <v>0.67</v>
      </c>
      <c r="G49" s="20">
        <v>3.19</v>
      </c>
      <c r="H49" s="20" t="s">
        <v>530</v>
      </c>
      <c r="I49" s="20">
        <v>6.36</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2018-11-20T07:41:35Z</cp:lastPrinted>
  <dcterms:created xsi:type="dcterms:W3CDTF">2018-01-24T05:03:45Z</dcterms:created>
  <dcterms:modified xsi:type="dcterms:W3CDTF">2018-11-20T09:00:08Z</dcterms:modified>
  <cp:category/>
</cp:coreProperties>
</file>