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3"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manual"/>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BW34" i="9"/>
  <c r="BW35" i="9" s="1"/>
  <c r="BW36" i="9" s="1"/>
  <c r="BW37" i="9" s="1"/>
  <c r="BW38" i="9" s="1"/>
  <c r="BW39" i="9" s="1"/>
  <c r="BW40" i="9" s="1"/>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alcChain>
</file>

<file path=xl/sharedStrings.xml><?xml version="1.0" encoding="utf-8"?>
<sst xmlns="http://schemas.openxmlformats.org/spreadsheetml/2006/main" count="1143" uniqueCount="588">
  <si>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</si>
  <si>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</si>
  <si>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</si>
  <si>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</si>
  <si>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</si>
  <si>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</si>
  <si>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</si>
  <si>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</si>
  <si>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</si>
  <si>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</si>
  <si>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</si>
  <si>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</si>
  <si>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</si>
  <si>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</si>
  <si>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</si>
  <si>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</si>
  <si>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</si>
  <si>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</si>
  <si>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</si>
  <si>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</si>
  <si>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</si>
  <si>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</si>
  <si>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</si>
  <si>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</si>
  <si>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</si>
  <si>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</si>
  <si>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</si>
  <si>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</si>
  <si>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</si>
  <si>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</si>
  <si>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</si>
  <si>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</si>
  <si>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</si>
  <si>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</si>
  <si>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</si>
  <si>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</si>
  <si>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</si>
  <si>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</si>
  <si>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</si>
  <si>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</si>
  <si>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</si>
  <si>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</si>
  <si>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</si>
  <si>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</si>
  <si>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</si>
  <si>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</si>
  <si>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</si>
  <si>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</si>
  <si>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</si>
  <si>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</si>
  <si>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</si>
  <si>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</si>
  <si>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</si>
  <si>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</si>
  <si>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</si>
  <si>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</si>
  <si>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</si>
  <si>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</si>
  <si>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</si>
  <si>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</si>
  <si>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</si>
  <si>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</si>
  <si>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</si>
  <si>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</si>
  <si>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</si>
  <si>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</si>
  <si>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</si>
  <si>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</si>
  <si>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</si>
  <si>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</si>
  <si>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</si>
  <si>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</si>
  <si>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</si>
  <si>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</si>
  <si>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</si>
  <si>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</si>
  <si>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</si>
  <si>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</si>
  <si>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</si>
  <si>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</si>
  <si>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</si>
  <si>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</si>
  <si>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養老町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</si>
  <si>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</si>
  <si>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</si>
  <si>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</si>
  <si>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</si>
  <si>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</si>
  <si>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</si>
  <si>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</si>
  <si>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</si>
  <si>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</si>
  <si>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</si>
  <si>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</si>
  <si>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</si>
  <si>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</si>
  <si>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</si>
  <si>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</si>
  <si>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</si>
  <si>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</si>
  <si>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</si>
  <si>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</si>
  <si>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</si>
  <si>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</si>
  <si>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</si>
  <si>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</si>
  <si>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</si>
  <si>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</si>
  <si>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</si>
  <si>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</si>
  <si>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</si>
  <si>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</si>
  <si>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</si>
  <si>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</si>
  <si>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</si>
  <si>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</si>
  <si>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</si>
  <si>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</si>
  <si>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</si>
  <si>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</si>
  <si>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</si>
  <si>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</si>
  <si>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</si>
  <si>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</si>
  <si>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</si>
  <si>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</si>
  <si>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</si>
  <si>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</si>
  <si>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</si>
  <si>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</si>
  <si>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</si>
  <si>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</si>
  <si>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</si>
  <si>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</si>
  <si>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</si>
  <si>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</si>
  <si>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</si>
  <si>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</si>
  <si>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</si>
  <si>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</si>
  <si>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</si>
  <si>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</si>
  <si>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</si>
  <si>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</si>
  <si>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</si>
  <si>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</si>
  <si>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</si>
  <si>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</si>
  <si>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</si>
  <si>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</si>
  <si>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</si>
  <si>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</si>
  <si>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</si>
  <si>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</si>
  <si>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</si>
  <si>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</si>
  <si>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</si>
  <si>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</si>
  <si>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</si>
  <si>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</si>
  <si>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</si>
  <si>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</si>
  <si>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</si>
  <si>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</si>
  <si>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</si>
  <si>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</si>
  <si>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</si>
  <si>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</si>
  <si>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</si>
  <si>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</si>
  <si>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</si>
  <si>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</si>
  <si>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</si>
  <si>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</si>
  <si>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</si>
  <si>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</si>
  <si>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</si>
  <si>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</si>
  <si>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</si>
  <si>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</si>
  <si>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</si>
  <si>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</si>
  <si>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</si>
  <si>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</si>
  <si>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</si>
  <si>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</si>
  <si>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</si>
  <si>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</si>
  <si>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</si>
  <si>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</si>
  <si>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</si>
  <si>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</si>
  <si>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</si>
  <si>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</si>
  <si>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</si>
  <si>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</si>
  <si>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</si>
  <si>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</si>
  <si>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岐阜県養老町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</si>
  <si>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</si>
  <si>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</si>
  <si>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</si>
  <si>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</si>
  <si>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</si>
  <si>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</si>
  <si>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</si>
  <si>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</si>
  <si>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</si>
  <si>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</si>
  <si>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</si>
  <si>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</si>
  <si>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</si>
  <si>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</si>
  <si>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</si>
  <si>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</si>
  <si>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</si>
  <si>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</si>
  <si>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</si>
  <si>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</si>
  <si>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</si>
  <si>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</si>
  <si>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</si>
  <si>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</si>
  <si>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</si>
  <si>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</si>
  <si>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</si>
  <si>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</si>
  <si>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</si>
  <si>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</si>
  <si>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</si>
  <si>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</si>
  <si>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</si>
  <si>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</si>
  <si>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</si>
  <si>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</si>
  <si>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</si>
  <si>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</si>
  <si>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</si>
  <si>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</si>
  <si>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</si>
  <si>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</si>
  <si>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</si>
  <si>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</si>
  <si>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</si>
  <si>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</si>
  <si>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</si>
  <si>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</si>
  <si>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</si>
  <si>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</si>
  <si>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</si>
  <si>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</si>
  <si>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</si>
  <si>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</si>
  <si>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</si>
  <si>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</si>
  <si>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</si>
  <si>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</si>
  <si>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</si>
  <si>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</si>
  <si>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</si>
  <si>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</si>
  <si>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</si>
  <si>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</si>
  <si>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</si>
  <si>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</si>
  <si>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</si>
  <si>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</si>
  <si>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</si>
  <si>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</si>
  <si>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</si>
  <si>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</si>
  <si>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</si>
  <si>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</si>
  <si>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</si>
  <si>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</si>
  <si>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</si>
  <si>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</si>
  <si>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</si>
  <si>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</si>
  <si>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</si>
  <si>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</si>
  <si>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</si>
  <si>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</si>
  <si>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</si>
  <si>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</si>
  <si>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</si>
  <si>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</si>
  <si>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</si>
  <si>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</si>
  <si>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</si>
  <si>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</si>
  <si>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</si>
  <si>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</si>
  <si>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</si>
  <si>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</si>
  <si>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</si>
  <si>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</si>
  <si>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</si>
  <si>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</si>
  <si>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</si>
  <si>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</si>
  <si>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</si>
  <si>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</si>
  <si>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</si>
  <si>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</si>
  <si>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</si>
  <si>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</si>
  <si>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</si>
  <si>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</si>
  <si>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</si>
  <si>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</si>
  <si>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</si>
  <si>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</si>
  <si>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</si>
  <si>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</si>
  <si>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</si>
  <si>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と畜場</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</si>
  <si>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</si>
  <si>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</si>
  <si>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</si>
  <si>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</si>
  <si>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</si>
  <si>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</si>
  <si>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</si>
  <si>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</si>
  <si>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</si>
  <si>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</si>
  <si>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</si>
  <si>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</si>
  <si>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</si>
  <si>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</si>
  <si>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</si>
  <si>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</si>
  <si>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</si>
  <si>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</si>
  <si>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</si>
  <si>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</si>
  <si>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</si>
  <si>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</si>
  <si>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</si>
  <si>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</si>
  <si>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</si>
  <si>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</si>
  <si>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</si>
  <si>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</si>
  <si>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</si>
  <si>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</si>
  <si>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岐阜県養老町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</si>
  <si>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</si>
  <si>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</si>
  <si>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</si>
  <si>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</si>
  <si>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</si>
  <si>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</si>
  <si>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</si>
  <si>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</si>
  <si>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</si>
  <si>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</si>
  <si>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</si>
  <si>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</si>
  <si>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</si>
  <si>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</si>
  <si>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</si>
  <si>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</si>
  <si>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</si>
  <si>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</si>
  <si>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</si>
  <si>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</si>
  <si>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</si>
  <si>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</si>
  <si>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</si>
  <si>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</si>
  <si>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</si>
  <si>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</si>
  <si>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</si>
  <si>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</si>
  <si>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</si>
  <si>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</si>
  <si>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</si>
  <si>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</si>
  <si>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</si>
  <si>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</si>
  <si>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</si>
  <si>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</si>
  <si>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介護サービス事業特別会計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</si>
  <si>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</si>
  <si>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</si>
  <si>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</si>
  <si>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</si>
  <si>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</si>
  <si>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食肉事業センター特別会計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</si>
  <si>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</si>
  <si>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</si>
  <si>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</si>
  <si>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</si>
  <si>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</si>
  <si>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</si>
  <si>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</si>
  <si>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</si>
  <si>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</si>
  <si>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</si>
  <si>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</si>
  <si>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</si>
  <si>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</si>
  <si>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</si>
  <si>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</si>
  <si>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</si>
  <si>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</si>
  <si>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</si>
  <si>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</si>
  <si>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</si>
  <si>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</si>
  <si>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</si>
  <si>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</si>
  <si>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</si>
  <si>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</si>
  <si>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</si>
  <si>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</si>
  <si>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</si>
  <si>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</si>
  <si>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</si>
  <si>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</si>
  <si>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</si>
  <si>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</si>
  <si>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</si>
  <si>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</si>
  <si>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</si>
  <si>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</si>
  <si>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</si>
  <si>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</si>
  <si>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</si>
  <si>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</si>
  <si>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</si>
  <si>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</si>
  <si>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</si>
  <si>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</si>
  <si>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</si>
  <si>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</si>
  <si>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</si>
  <si>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</si>
  <si>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</si>
  <si>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</si>
  <si>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</si>
  <si>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</si>
  <si>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</si>
  <si>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</si>
  <si>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</si>
  <si>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</si>
  <si>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</si>
  <si>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</si>
  <si>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</si>
  <si>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</si>
  <si>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</si>
  <si>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</si>
  <si>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</si>
  <si>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</si>
  <si>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</si>
  <si>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</si>
  <si>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</si>
  <si>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</si>
  <si>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</si>
  <si>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</si>
  <si>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</si>
  <si>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</si>
  <si>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</si>
  <si>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</si>
  <si>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</si>
  <si>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</si>
  <si>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</si>
  <si>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</si>
  <si>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</si>
  <si>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</si>
  <si>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</si>
  <si>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</si>
  <si>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</si>
  <si>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</si>
  <si>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</si>
  <si>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</si>
  <si>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</si>
  <si>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</si>
  <si>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</si>
  <si>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</si>
  <si>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</si>
  <si>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</si>
  <si>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</si>
  <si>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</si>
  <si>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</si>
  <si>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</si>
  <si>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</si>
  <si>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</si>
  <si>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</si>
  <si>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</si>
  <si>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</si>
  <si>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</si>
  <si>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</si>
  <si>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</si>
  <si>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</si>
  <si>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</si>
  <si>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</si>
  <si>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</si>
  <si>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</si>
  <si>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</si>
  <si>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</si>
  <si>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</si>
  <si>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</si>
  <si>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</si>
  <si>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</si>
  <si>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</si>
  <si>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</si>
  <si>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</si>
  <si>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</si>
  <si>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</si>
  <si>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</si>
  <si>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</si>
  <si>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</si>
  <si>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</si>
  <si>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</si>
  <si>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</si>
  <si>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</si>
  <si>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</si>
  <si>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</si>
  <si>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</si>
  <si>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</si>
  <si>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</si>
  <si>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</si>
  <si>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</si>
  <si>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</si>
  <si>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</si>
  <si>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1.54</t>
  </si>
  <si>
    <t>▲ 3.67</t>
  </si>
  <si>
    <t>▲ 0.12</t>
  </si>
  <si>
    <t>▲ 3.79</t>
  </si>
  <si>
    <t>上水道事業会計</t>
  </si>
  <si>
    <t>国民健康保険特別会計</t>
  </si>
  <si>
    <t>一般会計</t>
  </si>
  <si>
    <t>住宅新築資金等貸付特別会計</t>
  </si>
  <si>
    <t>介護保険事業特別会計</t>
  </si>
  <si>
    <t>簡易水道特別会計</t>
  </si>
  <si>
    <t>公共下水道事業特別会計</t>
  </si>
  <si>
    <t>食肉事業センター特別会計</t>
  </si>
  <si>
    <t>その他会計（赤字）</t>
  </si>
  <si>
    <t>その他会計（黒字）</t>
  </si>
  <si>
    <t>基金繰入金267</t>
    <rPh sb="0" eb="2">
      <t>キキン</t>
    </rPh>
    <rPh sb="2" eb="4">
      <t>クリイレ</t>
    </rPh>
    <rPh sb="4" eb="5">
      <t>キン</t>
    </rPh>
    <phoneticPr fontId="2"/>
  </si>
  <si>
    <t>基金繰入金130</t>
    <rPh sb="0" eb="2">
      <t>キキン</t>
    </rPh>
    <rPh sb="2" eb="4">
      <t>クリイレ</t>
    </rPh>
    <rPh sb="4" eb="5">
      <t>キン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</si>
  <si>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</si>
  <si>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</si>
  <si>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</si>
  <si>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</si>
  <si>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</si>
  <si>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</si>
  <si>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</si>
  <si>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</si>
  <si>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</si>
  <si>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</si>
  <si>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西南濃粗大廃棄物処理組合</t>
    <rPh sb="0" eb="1">
      <t>セイ</t>
    </rPh>
    <rPh sb="1" eb="3">
      <t>ナンノウ</t>
    </rPh>
    <rPh sb="3" eb="5">
      <t>ソダイ</t>
    </rPh>
    <rPh sb="5" eb="8">
      <t>ハイキブツ</t>
    </rPh>
    <rPh sb="8" eb="10">
      <t>ショリ</t>
    </rPh>
    <rPh sb="10" eb="12">
      <t>クミアイ</t>
    </rPh>
    <phoneticPr fontId="2"/>
  </si>
  <si>
    <t>岐阜県後期高齢者医療広域連合（一般会計分）</t>
    <rPh sb="0" eb="3">
      <t>ギフケン</t>
    </rPh>
    <rPh sb="10" eb="12">
      <t>コウイキ</t>
    </rPh>
    <phoneticPr fontId="2"/>
  </si>
  <si>
    <t>後期高齢者医療連合（一般会計分）</t>
  </si>
  <si>
    <t>岐阜県後期高齢者医療広域連合（特別会計分）</t>
    <rPh sb="0" eb="3">
      <t>ギフケン</t>
    </rPh>
    <rPh sb="10" eb="12">
      <t>コウイキ</t>
    </rPh>
    <phoneticPr fontId="2"/>
  </si>
  <si>
    <t>後期高齢者医療連合（特別会計分）</t>
  </si>
  <si>
    <t>岐阜県市町村会館組合</t>
  </si>
  <si>
    <t>岐阜県市町村職員退職手当組合</t>
  </si>
  <si>
    <t>西南濃老人福祉施設事務組合</t>
  </si>
  <si>
    <t>-</t>
    <phoneticPr fontId="2"/>
  </si>
  <si>
    <t>-</t>
    <phoneticPr fontId="2"/>
  </si>
  <si>
    <t>-</t>
    <phoneticPr fontId="2"/>
  </si>
  <si>
    <t>基金繰入金1850</t>
    <rPh sb="0" eb="2">
      <t>キキン</t>
    </rPh>
    <rPh sb="2" eb="4">
      <t>クリイレ</t>
    </rPh>
    <rPh sb="4" eb="5">
      <t>キン</t>
    </rPh>
    <phoneticPr fontId="2"/>
  </si>
  <si>
    <t>-</t>
    <phoneticPr fontId="2"/>
  </si>
  <si>
    <t>-</t>
    <phoneticPr fontId="2"/>
  </si>
  <si>
    <t>養老町スポーツ連盟</t>
    <rPh sb="0" eb="3">
      <t>ヨウロウチョウ</t>
    </rPh>
    <rPh sb="7" eb="9">
      <t>レンメイ</t>
    </rPh>
    <phoneticPr fontId="2"/>
  </si>
  <si>
    <t>養老町土地開発公社</t>
    <rPh sb="0" eb="3">
      <t>ヨウロウチョウ</t>
    </rPh>
    <rPh sb="3" eb="5">
      <t>トチ</t>
    </rPh>
    <rPh sb="5" eb="7">
      <t>カイハツ</t>
    </rPh>
    <rPh sb="7" eb="9">
      <t>コウシャ</t>
    </rPh>
    <phoneticPr fontId="2"/>
  </si>
  <si>
    <t>-</t>
    <phoneticPr fontId="2"/>
  </si>
  <si>
    <t>-</t>
    <phoneticPr fontId="2"/>
  </si>
  <si>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</si>
  <si>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</si>
  <si>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</si>
  <si>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</si>
  <si>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</si>
  <si>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</si>
  <si>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認定こども園の新設や消防関係事業に係る地方債の借入れにより地方債現在高の上昇に繋がったことに加え、地方税等自主財源の減少により財政調整基金等の取り崩しを行った結果、類似団体と比較して、非常に高い数値となっている。
また、有形固定資産減価償却率についても類似団体を上回る結果となり、公共施設の維持管理には地方債を財源とせざるを得ない状況が続くと思われるため、公共施設等総合管理計画に基づき統廃合も十分に検討し、適切な維持管理を進める必要がある。</t>
    <rPh sb="0" eb="2">
      <t>ショウライ</t>
    </rPh>
    <rPh sb="2" eb="4">
      <t>フタン</t>
    </rPh>
    <rPh sb="4" eb="6">
      <t>ヒリツ</t>
    </rPh>
    <rPh sb="12" eb="14">
      <t>ニンテイ</t>
    </rPh>
    <rPh sb="17" eb="18">
      <t>エン</t>
    </rPh>
    <rPh sb="19" eb="21">
      <t>シンセツ</t>
    </rPh>
    <rPh sb="22" eb="24">
      <t>ショウボウ</t>
    </rPh>
    <rPh sb="24" eb="26">
      <t>カンケイ</t>
    </rPh>
    <rPh sb="26" eb="28">
      <t>ジギョウ</t>
    </rPh>
    <rPh sb="29" eb="30">
      <t>カカ</t>
    </rPh>
    <rPh sb="31" eb="34">
      <t>チホウサイ</t>
    </rPh>
    <rPh sb="35" eb="37">
      <t>カリイ</t>
    </rPh>
    <rPh sb="41" eb="44">
      <t>チホウサイ</t>
    </rPh>
    <rPh sb="44" eb="47">
      <t>ゲンザイダカ</t>
    </rPh>
    <rPh sb="48" eb="50">
      <t>ジョウショウ</t>
    </rPh>
    <rPh sb="51" eb="52">
      <t>ツナ</t>
    </rPh>
    <rPh sb="58" eb="59">
      <t>クワ</t>
    </rPh>
    <rPh sb="61" eb="64">
      <t>チホウゼイ</t>
    </rPh>
    <rPh sb="64" eb="65">
      <t>トウ</t>
    </rPh>
    <rPh sb="65" eb="67">
      <t>ジシュ</t>
    </rPh>
    <rPh sb="67" eb="69">
      <t>ザイゲン</t>
    </rPh>
    <rPh sb="70" eb="72">
      <t>ゲンショウ</t>
    </rPh>
    <rPh sb="75" eb="77">
      <t>ザイセイ</t>
    </rPh>
    <rPh sb="77" eb="79">
      <t>チョウセイ</t>
    </rPh>
    <rPh sb="79" eb="81">
      <t>キキン</t>
    </rPh>
    <rPh sb="81" eb="82">
      <t>トウ</t>
    </rPh>
    <rPh sb="83" eb="84">
      <t>ト</t>
    </rPh>
    <rPh sb="85" eb="86">
      <t>クズ</t>
    </rPh>
    <rPh sb="88" eb="89">
      <t>オコナ</t>
    </rPh>
    <rPh sb="91" eb="93">
      <t>ケッカ</t>
    </rPh>
    <rPh sb="94" eb="96">
      <t>ルイジ</t>
    </rPh>
    <rPh sb="96" eb="98">
      <t>ダンタイ</t>
    </rPh>
    <rPh sb="99" eb="101">
      <t>ヒカク</t>
    </rPh>
    <rPh sb="104" eb="106">
      <t>ヒジョウ</t>
    </rPh>
    <rPh sb="107" eb="108">
      <t>タカ</t>
    </rPh>
    <rPh sb="109" eb="111">
      <t>スウチ</t>
    </rPh>
    <rPh sb="122" eb="124">
      <t>ユウケイ</t>
    </rPh>
    <rPh sb="124" eb="128">
      <t>コテイシサン</t>
    </rPh>
    <rPh sb="128" eb="130">
      <t>ゲンカ</t>
    </rPh>
    <rPh sb="130" eb="132">
      <t>ショウキャク</t>
    </rPh>
    <rPh sb="132" eb="133">
      <t>リツ</t>
    </rPh>
    <rPh sb="138" eb="140">
      <t>ルイジ</t>
    </rPh>
    <rPh sb="140" eb="142">
      <t>ダンタイ</t>
    </rPh>
    <rPh sb="143" eb="145">
      <t>ウワマワ</t>
    </rPh>
    <rPh sb="146" eb="148">
      <t>ケッカ</t>
    </rPh>
    <rPh sb="152" eb="154">
      <t>コウキョウ</t>
    </rPh>
    <rPh sb="154" eb="156">
      <t>シセツ</t>
    </rPh>
    <rPh sb="157" eb="159">
      <t>イジ</t>
    </rPh>
    <rPh sb="159" eb="161">
      <t>カンリ</t>
    </rPh>
    <rPh sb="163" eb="166">
      <t>チホウサイ</t>
    </rPh>
    <rPh sb="167" eb="169">
      <t>ザイゲン</t>
    </rPh>
    <rPh sb="174" eb="175">
      <t>エ</t>
    </rPh>
    <rPh sb="177" eb="179">
      <t>ジョウキョウ</t>
    </rPh>
    <rPh sb="180" eb="181">
      <t>ツヅ</t>
    </rPh>
    <rPh sb="183" eb="184">
      <t>オモ</t>
    </rPh>
    <rPh sb="190" eb="192">
      <t>コウキョウ</t>
    </rPh>
    <rPh sb="192" eb="194">
      <t>シセツ</t>
    </rPh>
    <rPh sb="194" eb="195">
      <t>トウ</t>
    </rPh>
    <rPh sb="195" eb="197">
      <t>ソウゴウ</t>
    </rPh>
    <rPh sb="197" eb="199">
      <t>カンリ</t>
    </rPh>
    <rPh sb="199" eb="201">
      <t>ケイカク</t>
    </rPh>
    <rPh sb="202" eb="203">
      <t>モト</t>
    </rPh>
    <rPh sb="205" eb="208">
      <t>トウハイゴウ</t>
    </rPh>
    <rPh sb="209" eb="211">
      <t>ジュウブン</t>
    </rPh>
    <rPh sb="212" eb="214">
      <t>ケントウ</t>
    </rPh>
    <rPh sb="216" eb="218">
      <t>テキセツ</t>
    </rPh>
    <rPh sb="219" eb="221">
      <t>イジ</t>
    </rPh>
    <rPh sb="221" eb="223">
      <t>カンリ</t>
    </rPh>
    <rPh sb="224" eb="225">
      <t>スス</t>
    </rPh>
    <rPh sb="227" eb="229">
      <t>ヒツヨウ</t>
    </rPh>
    <phoneticPr fontId="2"/>
  </si>
  <si>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</si>
  <si>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</si>
  <si>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</si>
  <si>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</si>
  <si>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</si>
  <si>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</si>
  <si>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将来負担比率については、地方債現在高の上昇と財政調整基金等の取り崩しにより、2年連続で上昇し、依然として類似団体内平均値の3倍以上の数値となっている。　
また、実質公債費比率については、平成25年度以降改善傾向にある中、継続して改善された。
二つの比率において大きく影響のある地方債残高及びその元利償還金の額については、平成29年度末に地方債残高が100億円を超える見込みとなっており、それに伴い元利償還金の額も増加することから、地方債の発行を抑制する必要がある。
また、公営企業への繰入も大きく影響することから、公営企業会計の適用及び経営戦略に沿った経営改善を行い、一般会計の負担軽減を図る。</t>
    <rPh sb="12" eb="15">
      <t>チホウサイ</t>
    </rPh>
    <rPh sb="15" eb="18">
      <t>ゲンザイダカ</t>
    </rPh>
    <rPh sb="19" eb="21">
      <t>ジョウショウ</t>
    </rPh>
    <rPh sb="22" eb="24">
      <t>ザイセイ</t>
    </rPh>
    <rPh sb="24" eb="26">
      <t>チョウセイ</t>
    </rPh>
    <rPh sb="26" eb="28">
      <t>キキン</t>
    </rPh>
    <rPh sb="28" eb="29">
      <t>トウ</t>
    </rPh>
    <rPh sb="30" eb="31">
      <t>ト</t>
    </rPh>
    <rPh sb="32" eb="33">
      <t>クズ</t>
    </rPh>
    <rPh sb="39" eb="40">
      <t>ネン</t>
    </rPh>
    <rPh sb="40" eb="42">
      <t>レンゾク</t>
    </rPh>
    <rPh sb="43" eb="45">
      <t>ジョウショウ</t>
    </rPh>
    <rPh sb="93" eb="95">
      <t>ヘイセイ</t>
    </rPh>
    <rPh sb="97" eb="99">
      <t>ネンド</t>
    </rPh>
    <rPh sb="99" eb="101">
      <t>イコウ</t>
    </rPh>
    <rPh sb="101" eb="103">
      <t>カイゼン</t>
    </rPh>
    <rPh sb="103" eb="105">
      <t>ケイコウ</t>
    </rPh>
    <rPh sb="108" eb="109">
      <t>ナカ</t>
    </rPh>
    <rPh sb="110" eb="112">
      <t>ケイゾク</t>
    </rPh>
    <rPh sb="114" eb="116">
      <t>カイゼン</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</si>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</sst>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0" fillId="0" borderId="41" xfId="34" applyFont="1" applyFill="1" applyBorder="1" applyAlignment="1" applyProtection="1">
      <alignment horizontal="left" vertical="top" wrapText="1"/>
      <protection locked="0"/>
    </xf>
    <xf numFmtId="0" fontId="10" fillId="0" borderId="12" xfId="34" applyFont="1" applyFill="1" applyBorder="1" applyAlignment="1" applyProtection="1">
      <alignment horizontal="left" vertical="top" wrapText="1"/>
      <protection locked="0"/>
    </xf>
    <xf numFmtId="0" fontId="10" fillId="0" borderId="46" xfId="34" applyFont="1" applyFill="1" applyBorder="1" applyAlignment="1" applyProtection="1">
      <alignment horizontal="left" vertical="top" wrapText="1"/>
      <protection locked="0"/>
    </xf>
    <xf numFmtId="0" fontId="10" fillId="0" borderId="60" xfId="34" applyFont="1" applyFill="1" applyBorder="1" applyAlignment="1" applyProtection="1">
      <alignment horizontal="left" vertical="top" wrapText="1"/>
      <protection locked="0"/>
    </xf>
    <xf numFmtId="0" fontId="10" fillId="0" borderId="0" xfId="34" applyFont="1" applyFill="1" applyBorder="1" applyAlignment="1" applyProtection="1">
      <alignment horizontal="left" vertical="top" wrapText="1"/>
      <protection locked="0"/>
    </xf>
    <xf numFmtId="0" fontId="10" fillId="0" borderId="38" xfId="34" applyFont="1" applyFill="1" applyBorder="1" applyAlignment="1" applyProtection="1">
      <alignment horizontal="left" vertical="top" wrapText="1"/>
      <protection locked="0"/>
    </xf>
    <xf numFmtId="0" fontId="10" fillId="0" borderId="37" xfId="34" applyFont="1" applyFill="1" applyBorder="1" applyAlignment="1" applyProtection="1">
      <alignment horizontal="left" vertical="top" wrapText="1"/>
      <protection locked="0"/>
    </xf>
    <xf numFmtId="0" fontId="10" fillId="0" borderId="49" xfId="34" applyFont="1" applyFill="1" applyBorder="1" applyAlignment="1" applyProtection="1">
      <alignment horizontal="left" vertical="top" wrapText="1"/>
      <protection locked="0"/>
    </xf>
    <xf numFmtId="0" fontId="10"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DAE8-48A9-BAA4-E0BD9B74D8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33867</c:v>
                </c:pt>
                <c:pt idx="1">
                  <c:v>40058</c:v>
                </c:pt>
                <c:pt idx="2">
                  <c:v>41274</c:v>
                </c:pt>
                <c:pt idx="3">
                  <c:v>50054</c:v>
                </c:pt>
                <c:pt idx="4">
                  <c:v>46682</c:v>
                </c:pt>
              </c:numCache>
            </c:numRef>
          </c:val>
          <c:smooth val="0"/>
          <c:extLst xmlns:c16r2="http://schemas.microsoft.com/office/drawing/2015/06/chart">
            <c:ext xmlns:c16="http://schemas.microsoft.com/office/drawing/2014/chart" uri="{C3380CC4-5D6E-409C-BE32-E72D297353CC}">
              <c16:uniqueId val="{00000001-DAE8-48A9-BAA4-E0BD9B74D81E}"/>
            </c:ext>
          </c:extLst>
        </c:ser>
        <c:dLbls>
          <c:showLegendKey val="0"/>
          <c:showVal val="0"/>
          <c:showCatName val="0"/>
          <c:showSerName val="0"/>
          <c:showPercent val="0"/>
          <c:showBubbleSize val="0"/>
        </c:dLbls>
        <c:marker val="1"/>
        <c:smooth val="0"/>
        <c:axId val="113325568"/>
        <c:axId val="113327488"/>
      </c:lineChart>
      <c:catAx>
        <c:axId val="113325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27488"/>
        <c:crosses val="autoZero"/>
        <c:auto val="1"/>
        <c:lblAlgn val="ctr"/>
        <c:lblOffset val="100"/>
        <c:tickLblSkip val="1"/>
        <c:tickMarkSkip val="1"/>
        <c:noMultiLvlLbl val="0"/>
      </c:catAx>
      <c:valAx>
        <c:axId val="11332748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325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13.12</c:v>
                </c:pt>
                <c:pt idx="1">
                  <c:v>10.52</c:v>
                </c:pt>
                <c:pt idx="2">
                  <c:v>5.79</c:v>
                </c:pt>
                <c:pt idx="3">
                  <c:v>5.24</c:v>
                </c:pt>
                <c:pt idx="4">
                  <c:v>4.1100000000000003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18.71</c:v>
                </c:pt>
                <c:pt idx="1">
                  <c:v>19.45</c:v>
                </c:pt>
                <c:pt idx="2">
                  <c:v>20.65</c:v>
                </c:pt>
                <c:pt idx="3">
                  <c:v>20.27</c:v>
                </c:pt>
                <c:pt idx="4">
                  <c:v>17.98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234752"/>
        <c:axId val="122245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2.08</c:v>
                </c:pt>
                <c:pt idx="1">
                  <c:v>-1.54</c:v>
                </c:pt>
                <c:pt idx="2">
                  <c:v>-3.67</c:v>
                </c:pt>
                <c:pt idx="3">
                  <c:v>-0.12</c:v>
                </c:pt>
                <c:pt idx="4">
                  <c:v>-3.79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234752"/>
        <c:axId val="122245120"/>
      </c:lineChart>
      <c:catAx>
        <c:axId val="1222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245120"/>
        <c:crosses val="autoZero"/>
        <c:auto val="1"/>
        <c:lblAlgn val="ctr"/>
        <c:lblOffset val="100"/>
        <c:tickLblSkip val="1"/>
        <c:tickMarkSkip val="1"/>
        <c:noMultiLvlLbl val="0"/>
      </c:catAx>
      <c:valAx>
        <c:axId val="12224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3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0.17</c:v>
                </c:pt>
                <c:pt idx="2">
                  <c:v>#N/A</c:v>
                </c:pt>
                <c:pt idx="3">
                  <c:v>0.11</c:v>
                </c:pt>
                <c:pt idx="4">
                  <c:v>#N/A</c:v>
                </c:pt>
                <c:pt idx="5">
                  <c:v>0.22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食肉事業センター特別会計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0.3</c:v>
                </c:pt>
                <c:pt idx="4">
                  <c:v>#N/A</c:v>
                </c:pt>
                <c:pt idx="5">
                  <c:v>1.7</c:v>
                </c:pt>
                <c:pt idx="6">
                  <c:v>#N/A</c:v>
                </c:pt>
                <c:pt idx="7">
                  <c:v>0.15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0.17</c:v>
                </c:pt>
                <c:pt idx="4">
                  <c:v>#N/A</c:v>
                </c:pt>
                <c:pt idx="5">
                  <c:v>1.51</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0.18</c:v>
                </c:pt>
                <c:pt idx="4">
                  <c:v>#N/A</c:v>
                </c:pt>
                <c:pt idx="5">
                  <c:v>0.18</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2.7</c:v>
                </c:pt>
                <c:pt idx="2">
                  <c:v>#N/A</c:v>
                </c:pt>
                <c:pt idx="3">
                  <c:v>2.31</c:v>
                </c:pt>
                <c:pt idx="4">
                  <c:v>#N/A</c:v>
                </c:pt>
                <c:pt idx="5">
                  <c:v>2.06</c:v>
                </c:pt>
                <c:pt idx="6">
                  <c:v>#N/A</c:v>
                </c:pt>
                <c:pt idx="7">
                  <c:v>2.0299999999999998</c:v>
                </c:pt>
                <c:pt idx="8">
                  <c:v>#N/A</c:v>
                </c:pt>
                <c:pt idx="9">
                  <c:v>0.54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住宅新築資金等貸付特別会計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0.71</c:v>
                </c:pt>
                <c:pt idx="2">
                  <c:v>#N/A</c:v>
                </c:pt>
                <c:pt idx="3">
                  <c:v>0.66</c:v>
                </c:pt>
                <c:pt idx="4">
                  <c:v>#N/A</c:v>
                </c:pt>
                <c:pt idx="5">
                  <c:v>0.73</c:v>
                </c:pt>
                <c:pt idx="6">
                  <c:v>#N/A</c:v>
                </c:pt>
                <c:pt idx="7">
                  <c:v>0.7</c:v>
                </c:pt>
                <c:pt idx="8">
                  <c:v>#N/A</c:v>
                </c:pt>
                <c:pt idx="9">
                  <c:v>0.77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12.4</c:v>
                </c:pt>
                <c:pt idx="2">
                  <c:v>#N/A</c:v>
                </c:pt>
                <c:pt idx="3">
                  <c:v>9.85</c:v>
                </c:pt>
                <c:pt idx="4">
                  <c:v>#N/A</c:v>
                </c:pt>
                <c:pt idx="5">
                  <c:v>5.05</c:v>
                </c:pt>
                <c:pt idx="6">
                  <c:v>#N/A</c:v>
                </c:pt>
                <c:pt idx="7">
                  <c:v>4.54</c:v>
                </c:pt>
                <c:pt idx="8">
                  <c:v>#N/A</c:v>
                </c:pt>
                <c:pt idx="9">
                  <c:v>3.32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3.13</c:v>
                </c:pt>
                <c:pt idx="2">
                  <c:v>#N/A</c:v>
                </c:pt>
                <c:pt idx="3">
                  <c:v>3.49</c:v>
                </c:pt>
                <c:pt idx="4">
                  <c:v>#N/A</c:v>
                </c:pt>
                <c:pt idx="5">
                  <c:v>2.85</c:v>
                </c:pt>
                <c:pt idx="6">
                  <c:v>#N/A</c:v>
                </c:pt>
                <c:pt idx="7">
                  <c:v>0</c:v>
                </c:pt>
                <c:pt idx="8">
                  <c:v>#N/A</c:v>
                </c:pt>
                <c:pt idx="9">
                  <c:v>5.6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6.61</c:v>
                </c:pt>
                <c:pt idx="2">
                  <c:v>#N/A</c:v>
                </c:pt>
                <c:pt idx="3">
                  <c:v>6.55</c:v>
                </c:pt>
                <c:pt idx="4">
                  <c:v>#N/A</c:v>
                </c:pt>
                <c:pt idx="5">
                  <c:v>8.5</c:v>
                </c:pt>
                <c:pt idx="6">
                  <c:v>#N/A</c:v>
                </c:pt>
                <c:pt idx="7">
                  <c:v>6.73</c:v>
                </c:pt>
                <c:pt idx="8">
                  <c:v>#N/A</c:v>
                </c:pt>
                <c:pt idx="9">
                  <c:v>6.63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724224"/>
        <c:axId val="108725760"/>
      </c:barChart>
      <c:catAx>
        <c:axId val="10872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725760"/>
        <c:crosses val="autoZero"/>
        <c:auto val="1"/>
        <c:lblAlgn val="ctr"/>
        <c:lblOffset val="100"/>
        <c:tickLblSkip val="1"/>
        <c:tickMarkSkip val="1"/>
        <c:noMultiLvlLbl val="0"/>
      </c:catAx>
      <c:valAx>
        <c:axId val="10872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72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700</c:v>
                </c:pt>
                <c:pt idx="5">
                  <c:v>720</c:v>
                </c:pt>
                <c:pt idx="8">
                  <c:v>739</c:v>
                </c:pt>
                <c:pt idx="11">
                  <c:v>721</c:v>
                </c:pt>
                <c:pt idx="14">
                  <c:v>741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c:v>
                </c:pt>
                <c:pt idx="3">
                  <c:v>29</c:v>
                </c:pt>
                <c:pt idx="6">
                  <c:v>27</c:v>
                </c:pt>
                <c:pt idx="9">
                  <c:v>28</c:v>
                </c:pt>
                <c:pt idx="12">
                  <c:v>26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133</c:v>
                </c:pt>
                <c:pt idx="3">
                  <c:v>142</c:v>
                </c:pt>
                <c:pt idx="6">
                  <c:v>132</c:v>
                </c:pt>
                <c:pt idx="9">
                  <c:v>139</c:v>
                </c:pt>
                <c:pt idx="12">
                  <c:v>137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217</c:v>
                </c:pt>
                <c:pt idx="3">
                  <c:v>226</c:v>
                </c:pt>
                <c:pt idx="6">
                  <c:v>226</c:v>
                </c:pt>
                <c:pt idx="9">
                  <c:v>230</c:v>
                </c:pt>
                <c:pt idx="12">
                  <c:v>231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813</c:v>
                </c:pt>
                <c:pt idx="3">
                  <c:v>824</c:v>
                </c:pt>
                <c:pt idx="6">
                  <c:v>835</c:v>
                </c:pt>
                <c:pt idx="9">
                  <c:v>814</c:v>
                </c:pt>
                <c:pt idx="12">
                  <c:v>805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9786880"/>
        <c:axId val="11978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491</c:v>
                </c:pt>
                <c:pt idx="2">
                  <c:v>#N/A</c:v>
                </c:pt>
                <c:pt idx="3">
                  <c:v>#N/A</c:v>
                </c:pt>
                <c:pt idx="4">
                  <c:v>501</c:v>
                </c:pt>
                <c:pt idx="5">
                  <c:v>#N/A</c:v>
                </c:pt>
                <c:pt idx="6">
                  <c:v>#N/A</c:v>
                </c:pt>
                <c:pt idx="7">
                  <c:v>481</c:v>
                </c:pt>
                <c:pt idx="8">
                  <c:v>#N/A</c:v>
                </c:pt>
                <c:pt idx="9">
                  <c:v>#N/A</c:v>
                </c:pt>
                <c:pt idx="10">
                  <c:v>490</c:v>
                </c:pt>
                <c:pt idx="11">
                  <c:v>#N/A</c:v>
                </c:pt>
                <c:pt idx="12">
                  <c:v>#N/A</c:v>
                </c:pt>
                <c:pt idx="13">
                  <c:v>458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9786880"/>
        <c:axId val="119789056"/>
      </c:lineChart>
      <c:catAx>
        <c:axId val="1197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789056"/>
        <c:crosses val="autoZero"/>
        <c:auto val="1"/>
        <c:lblAlgn val="ctr"/>
        <c:lblOffset val="100"/>
        <c:tickLblSkip val="1"/>
        <c:tickMarkSkip val="1"/>
        <c:noMultiLvlLbl val="0"/>
      </c:catAx>
      <c:valAx>
        <c:axId val="1197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8036</c:v>
                </c:pt>
                <c:pt idx="5">
                  <c:v>8344</c:v>
                </c:pt>
                <c:pt idx="8">
                  <c:v>8513</c:v>
                </c:pt>
                <c:pt idx="11">
                  <c:v>8566</c:v>
                </c:pt>
                <c:pt idx="14">
                  <c:v>8549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171</c:v>
                </c:pt>
                <c:pt idx="5">
                  <c:v>180</c:v>
                </c:pt>
                <c:pt idx="8">
                  <c:v>167</c:v>
                </c:pt>
                <c:pt idx="11">
                  <c:v>152</c:v>
                </c:pt>
                <c:pt idx="14">
                  <c:v>143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2542</c:v>
                </c:pt>
                <c:pt idx="5">
                  <c:v>2583</c:v>
                </c:pt>
                <c:pt idx="8">
                  <c:v>2638</c:v>
                </c:pt>
                <c:pt idx="11">
                  <c:v>2423</c:v>
                </c:pt>
                <c:pt idx="14">
                  <c:v>2054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2341</c:v>
                </c:pt>
                <c:pt idx="3">
                  <c:v>2398</c:v>
                </c:pt>
                <c:pt idx="6">
                  <c:v>2308</c:v>
                </c:pt>
                <c:pt idx="9">
                  <c:v>2171</c:v>
                </c:pt>
                <c:pt idx="12">
                  <c:v>2171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1263</c:v>
                </c:pt>
                <c:pt idx="3">
                  <c:v>1203</c:v>
                </c:pt>
                <c:pt idx="6">
                  <c:v>1113</c:v>
                </c:pt>
                <c:pt idx="9">
                  <c:v>1054</c:v>
                </c:pt>
                <c:pt idx="12">
                  <c:v>957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3306</c:v>
                </c:pt>
                <c:pt idx="3">
                  <c:v>3162</c:v>
                </c:pt>
                <c:pt idx="6">
                  <c:v>3000</c:v>
                </c:pt>
                <c:pt idx="9">
                  <c:v>2837</c:v>
                </c:pt>
                <c:pt idx="12">
                  <c:v>2666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106</c:v>
                </c:pt>
                <c:pt idx="3">
                  <c:v>77</c:v>
                </c:pt>
                <c:pt idx="6">
                  <c:v>51</c:v>
                </c:pt>
                <c:pt idx="9">
                  <c:v>27</c:v>
                </c:pt>
                <c:pt idx="12">
                  <c:v>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8699</c:v>
                </c:pt>
                <c:pt idx="3">
                  <c:v>9034</c:v>
                </c:pt>
                <c:pt idx="6">
                  <c:v>9338</c:v>
                </c:pt>
                <c:pt idx="9">
                  <c:v>9723</c:v>
                </c:pt>
                <c:pt idx="12">
                  <c:v>9883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587584"/>
        <c:axId val="12314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4966</c:v>
                </c:pt>
                <c:pt idx="2">
                  <c:v>#N/A</c:v>
                </c:pt>
                <c:pt idx="3">
                  <c:v>#N/A</c:v>
                </c:pt>
                <c:pt idx="4">
                  <c:v>4768</c:v>
                </c:pt>
                <c:pt idx="5">
                  <c:v>#N/A</c:v>
                </c:pt>
                <c:pt idx="6">
                  <c:v>#N/A</c:v>
                </c:pt>
                <c:pt idx="7">
                  <c:v>4492</c:v>
                </c:pt>
                <c:pt idx="8">
                  <c:v>#N/A</c:v>
                </c:pt>
                <c:pt idx="9">
                  <c:v>#N/A</c:v>
                </c:pt>
                <c:pt idx="10">
                  <c:v>4670</c:v>
                </c:pt>
                <c:pt idx="11">
                  <c:v>#N/A</c:v>
                </c:pt>
                <c:pt idx="12">
                  <c:v>#N/A</c:v>
                </c:pt>
                <c:pt idx="13">
                  <c:v>4932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587584"/>
        <c:axId val="123147008"/>
      </c:lineChart>
      <c:catAx>
        <c:axId val="12358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147008"/>
        <c:crosses val="autoZero"/>
        <c:auto val="1"/>
        <c:lblAlgn val="ctr"/>
        <c:lblOffset val="100"/>
        <c:tickLblSkip val="1"/>
        <c:tickMarkSkip val="1"/>
        <c:noMultiLvlLbl val="0"/>
      </c:catAx>
      <c:valAx>
        <c:axId val="12314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8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c:v>
                </c:pt>
              </c:numCache>
            </c:numRef>
          </c:xVal>
          <c:yVal>
            <c:numRef>
              <c:f>公会計指標分析・財政指標組合せ分析表!$K$51:$O$51</c:f>
              <c:numCache>
                <c:formatCode>#,##0.0;"▲ "#,##0.0</c:formatCode>
                <c:ptCount val="5"/>
                <c:pt idx="3">
                  <c:v>76.5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4292096"/>
        <c:axId val="124294272"/>
      </c:scatterChart>
      <c:valAx>
        <c:axId val="124292096"/>
        <c:scaling>
          <c:orientation val="minMax"/>
          <c:max val="58.30000000000000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294272"/>
        <c:crosses val="autoZero"/>
        <c:crossBetween val="midCat"/>
      </c:valAx>
      <c:valAx>
        <c:axId val="124294272"/>
        <c:scaling>
          <c:orientation val="minMax"/>
          <c:max val="8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292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8.5</c:v>
                </c:pt>
                <c:pt idx="1">
                  <c:v>8.6</c:v>
                </c:pt>
                <c:pt idx="2">
                  <c:v>8.3000000000000007</c:v>
                </c:pt>
                <c:pt idx="3">
                  <c:v>8.1999999999999993</c:v>
                </c:pt>
                <c:pt idx="4">
                  <c:v>7.9</c:v>
                </c:pt>
              </c:numCache>
            </c:numRef>
          </c:xVal>
          <c:yVal>
            <c:numRef>
              <c:f>公会計指標分析・財政指標組合せ分析表!$K$73:$O$73</c:f>
              <c:numCache>
                <c:formatCode>#,##0.0;"▲ "#,##0.0</c:formatCode>
                <c:ptCount val="5"/>
                <c:pt idx="0">
                  <c:v>84.1</c:v>
                </c:pt>
                <c:pt idx="1">
                  <c:v>80.099999999999994</c:v>
                </c:pt>
                <c:pt idx="2">
                  <c:v>76.3</c:v>
                </c:pt>
                <c:pt idx="3">
                  <c:v>76.5</c:v>
                </c:pt>
                <c:pt idx="4">
                  <c:v>82.3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353536"/>
        <c:axId val="124355712"/>
      </c:scatterChart>
      <c:valAx>
        <c:axId val="124353536"/>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355712"/>
        <c:crosses val="autoZero"/>
        <c:crossBetween val="midCat"/>
      </c:valAx>
      <c:valAx>
        <c:axId val="124355712"/>
        <c:scaling>
          <c:orientation val="minMax"/>
          <c:max val="96"/>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353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元利償還金等については、平成２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年度については前年度からわずかではあるが減少した。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しかしながら今後の見通しとして、</a:t>
          </a:r>
          <a:r>
            <a:rPr lang="ja-JP" altLang="en-US" sz="1100">
              <a:solidFill>
                <a:sysClr val="windowText" lastClr="000000"/>
              </a:solidFill>
              <a:effectLst/>
              <a:latin typeface="+mn-lt"/>
              <a:ea typeface="+mn-ea"/>
              <a:cs typeface="+mn-cs"/>
            </a:rPr>
            <a:t>防災行政無線のデジタル化や</a:t>
          </a:r>
          <a:r>
            <a:rPr lang="ja-JP" altLang="ja-JP" sz="1100">
              <a:solidFill>
                <a:sysClr val="windowText" lastClr="000000"/>
              </a:solidFill>
              <a:effectLst/>
              <a:latin typeface="+mn-lt"/>
              <a:ea typeface="+mn-ea"/>
              <a:cs typeface="+mn-cs"/>
            </a:rPr>
            <a:t>認定子ども園整備などの大型事業が</a:t>
          </a:r>
          <a:r>
            <a:rPr lang="ja-JP" altLang="en-US" sz="1100">
              <a:solidFill>
                <a:sysClr val="windowText" lastClr="000000"/>
              </a:solidFill>
              <a:effectLst/>
              <a:latin typeface="+mn-lt"/>
              <a:ea typeface="+mn-ea"/>
              <a:cs typeface="+mn-cs"/>
            </a:rPr>
            <a:t>予定</a:t>
          </a:r>
          <a:r>
            <a:rPr lang="ja-JP" altLang="ja-JP" sz="1100">
              <a:solidFill>
                <a:sysClr val="windowText" lastClr="000000"/>
              </a:solidFill>
              <a:effectLst/>
              <a:latin typeface="+mn-lt"/>
              <a:ea typeface="+mn-ea"/>
              <a:cs typeface="+mn-cs"/>
            </a:rPr>
            <a:t>されており、将来的にも教育関係施設の改修等が必要であることから、元利償還金等については増加するものと考えられる。</a:t>
          </a:r>
          <a:endParaRPr lang="ja-JP" altLang="ja-JP" sz="1400">
            <a:solidFill>
              <a:sysClr val="windowText" lastClr="000000"/>
            </a:solidFill>
            <a:effectLst/>
          </a:endParaRPr>
        </a:p>
        <a:p>
          <a:r>
            <a:rPr lang="ja-JP" altLang="ja-JP"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また、</a:t>
          </a:r>
          <a:r>
            <a:rPr lang="ja-JP" altLang="en-US" sz="1100">
              <a:solidFill>
                <a:sysClr val="windowText" lastClr="000000"/>
              </a:solidFill>
              <a:effectLst/>
              <a:latin typeface="+mn-lt"/>
              <a:ea typeface="+mn-ea"/>
              <a:cs typeface="+mn-cs"/>
            </a:rPr>
            <a:t>組合等が起こした地方債の元利償還金に対する負担等について、一部事務組合でし尿処理施設の更新が予定されており、今後</a:t>
          </a:r>
          <a:r>
            <a:rPr lang="ja-JP" altLang="ja-JP" sz="1100">
              <a:solidFill>
                <a:sysClr val="windowText" lastClr="000000"/>
              </a:solidFill>
              <a:effectLst/>
              <a:latin typeface="+mn-lt"/>
              <a:ea typeface="+mn-ea"/>
              <a:cs typeface="+mn-cs"/>
            </a:rPr>
            <a:t>増加していくものと考えられ、依然として厳しい財政状況にある。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算入公債費等については、平成２４年以降ほぼ横ばいの水準で推移している。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将来負担額については、</a:t>
          </a:r>
          <a:r>
            <a:rPr lang="ja-JP" altLang="en-US" sz="1100">
              <a:solidFill>
                <a:sysClr val="windowText" lastClr="000000"/>
              </a:solidFill>
              <a:effectLst/>
              <a:latin typeface="+mn-lt"/>
              <a:ea typeface="+mn-ea"/>
              <a:cs typeface="+mn-cs"/>
            </a:rPr>
            <a:t>前年度よりは減少したが</a:t>
          </a:r>
          <a:r>
            <a:rPr lang="ja-JP" altLang="ja-JP" sz="1100">
              <a:solidFill>
                <a:sysClr val="windowText" lastClr="000000"/>
              </a:solidFill>
              <a:effectLst/>
              <a:latin typeface="+mn-lt"/>
              <a:ea typeface="+mn-ea"/>
              <a:cs typeface="+mn-cs"/>
            </a:rPr>
            <a:t>近年ほぼ横ばいの状況で推移している。</a:t>
          </a:r>
          <a:endParaRPr lang="ja-JP" altLang="ja-JP" sz="1400">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しかし将来負担額の構成要素である一般会計等に係る地方債の現在高は新規の地方債発行により</a:t>
          </a:r>
          <a:r>
            <a:rPr lang="ja-JP" altLang="en-US" sz="1100">
              <a:solidFill>
                <a:sysClr val="windowText" lastClr="000000"/>
              </a:solidFill>
              <a:effectLst/>
              <a:latin typeface="+mn-lt"/>
              <a:ea typeface="+mn-ea"/>
              <a:cs typeface="+mn-cs"/>
            </a:rPr>
            <a:t>引き続き</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傾向にある</a:t>
          </a:r>
          <a:r>
            <a:rPr lang="ja-JP" altLang="ja-JP" sz="1100">
              <a:solidFill>
                <a:sysClr val="windowText" lastClr="000000"/>
              </a:solidFill>
              <a:effectLst/>
              <a:latin typeface="+mn-lt"/>
              <a:ea typeface="+mn-ea"/>
              <a:cs typeface="+mn-cs"/>
            </a:rPr>
            <a:t>。また、充当可能財源等</a:t>
          </a:r>
          <a:r>
            <a:rPr lang="ja-JP" altLang="en-US" sz="1100">
              <a:solidFill>
                <a:sysClr val="windowText" lastClr="000000"/>
              </a:solidFill>
              <a:effectLst/>
              <a:latin typeface="+mn-lt"/>
              <a:ea typeface="+mn-ea"/>
              <a:cs typeface="+mn-cs"/>
            </a:rPr>
            <a:t>については</a:t>
          </a:r>
          <a:r>
            <a:rPr lang="ja-JP" altLang="ja-JP" sz="1100">
              <a:solidFill>
                <a:sysClr val="windowText" lastClr="000000"/>
              </a:solidFill>
              <a:effectLst/>
              <a:latin typeface="+mn-lt"/>
              <a:ea typeface="+mn-ea"/>
              <a:cs typeface="+mn-cs"/>
            </a:rPr>
            <a:t>財政調整基金</a:t>
          </a:r>
          <a:r>
            <a:rPr lang="ja-JP" altLang="en-US" sz="1100">
              <a:solidFill>
                <a:sysClr val="windowText" lastClr="000000"/>
              </a:solidFill>
              <a:effectLst/>
              <a:latin typeface="+mn-lt"/>
              <a:ea typeface="+mn-ea"/>
              <a:cs typeface="+mn-cs"/>
            </a:rPr>
            <a:t>及び減債基金の取り崩しにより</a:t>
          </a:r>
          <a:r>
            <a:rPr lang="ja-JP" altLang="ja-JP" sz="1100">
              <a:solidFill>
                <a:sysClr val="windowText" lastClr="000000"/>
              </a:solidFill>
              <a:effectLst/>
              <a:latin typeface="+mn-lt"/>
              <a:ea typeface="+mn-ea"/>
              <a:cs typeface="+mn-cs"/>
            </a:rPr>
            <a:t>将来負担比率（分子）の</a:t>
          </a:r>
          <a:r>
            <a:rPr lang="ja-JP" altLang="en-US" sz="1100">
              <a:solidFill>
                <a:sysClr val="windowText" lastClr="000000"/>
              </a:solidFill>
              <a:effectLst/>
              <a:latin typeface="+mn-lt"/>
              <a:ea typeface="+mn-ea"/>
              <a:cs typeface="+mn-cs"/>
            </a:rPr>
            <a:t>上昇</a:t>
          </a:r>
          <a:r>
            <a:rPr lang="ja-JP" altLang="ja-JP" sz="1100">
              <a:solidFill>
                <a:sysClr val="windowText" lastClr="000000"/>
              </a:solidFill>
              <a:effectLst/>
              <a:latin typeface="+mn-lt"/>
              <a:ea typeface="+mn-ea"/>
              <a:cs typeface="+mn-cs"/>
            </a:rPr>
            <a:t>につながった。</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今後の将来負担比率については、横ばいまたは若干悪化すると考えられる。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剰余金が発生した場合には、可能な限り財政調整基金への積立てを行うなど充当可能基金の増加に努めるとともに、新規の地方債発行にあたっては、公営企業も含め将来への負担を少しでも軽減するよう事業内容を精査し、財政の健全化を図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年度に策定した「養老町公共施設等総合管理計画」によると、当町の公共施設の人口１人当たりの延床面積（</a:t>
          </a:r>
          <a:r>
            <a:rPr kumimoji="1" lang="en-US" altLang="ja-JP" sz="1100">
              <a:latin typeface="ＭＳ Ｐゴシック"/>
            </a:rPr>
            <a:t>5.42</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人）で全国平均（</a:t>
          </a:r>
          <a:r>
            <a:rPr kumimoji="1" lang="en-US" altLang="ja-JP" sz="1100">
              <a:latin typeface="ＭＳ Ｐゴシック"/>
            </a:rPr>
            <a:t>3.42</a:t>
          </a:r>
          <a:r>
            <a:rPr kumimoji="1" lang="ja-JP" altLang="en-US" sz="1100">
              <a:latin typeface="ＭＳ Ｐゴシック"/>
            </a:rPr>
            <a:t>㎡</a:t>
          </a:r>
          <a:r>
            <a:rPr kumimoji="1" lang="en-US" altLang="ja-JP" sz="1100">
              <a:latin typeface="ＭＳ Ｐゴシック"/>
            </a:rPr>
            <a:t>/</a:t>
          </a:r>
          <a:r>
            <a:rPr kumimoji="1" lang="ja-JP" altLang="en-US" sz="1100">
              <a:latin typeface="ＭＳ Ｐゴシック"/>
            </a:rPr>
            <a:t>人）と比較して大きく上回っている上に、築３０年以上経過した施設は全体の</a:t>
          </a:r>
          <a:r>
            <a:rPr kumimoji="1" lang="en-US" altLang="ja-JP" sz="1100">
              <a:latin typeface="ＭＳ Ｐゴシック"/>
            </a:rPr>
            <a:t>72.5</a:t>
          </a:r>
          <a:r>
            <a:rPr kumimoji="1" lang="ja-JP" altLang="en-US" sz="1100">
              <a:latin typeface="ＭＳ Ｐゴシック"/>
            </a:rPr>
            <a:t>％を占めている。</a:t>
          </a:r>
          <a:endParaRPr kumimoji="1" lang="en-US" altLang="ja-JP" sz="1100">
            <a:latin typeface="ＭＳ Ｐゴシック"/>
          </a:endParaRPr>
        </a:p>
        <a:p>
          <a:r>
            <a:rPr kumimoji="1" lang="ja-JP" altLang="en-US" sz="1100">
              <a:latin typeface="ＭＳ Ｐゴシック"/>
            </a:rPr>
            <a:t>有形固定資産減価償却率は県平均を若干下回るものの、全国平均と類似団体平均値より高い。今後も数値の上昇が予測されるため、施設の統廃合も検討しながら、適切な維持管理を進めていく。</a:t>
          </a:r>
          <a:endParaRPr kumimoji="1" lang="en-US" altLang="ja-JP"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12700</xdr:rowOff>
    </xdr:from>
    <xdr:to>
      <xdr:col>3</xdr:col>
      <xdr:colOff>511175</xdr:colOff>
      <xdr:row>29</xdr:row>
      <xdr:rowOff>114300</xdr:rowOff>
    </xdr:to>
    <xdr:sp macro="" textlink="">
      <xdr:nvSpPr>
        <xdr:cNvPr id="77" name="円/楕円 76"/>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14410</xdr:rowOff>
    </xdr:from>
    <xdr:ext cx="405111" cy="259045"/>
    <xdr:sp macro="" textlink="">
      <xdr:nvSpPr>
        <xdr:cNvPr id="78" name="n_1aveValue有形固定資産減価償却率"/>
        <xdr:cNvSpPr txBox="1"/>
      </xdr:nvSpPr>
      <xdr:spPr>
        <a:xfrm>
          <a:off x="3836043"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130827</xdr:rowOff>
    </xdr:from>
    <xdr:ext cx="405111" cy="259045"/>
    <xdr:sp macro="" textlink="">
      <xdr:nvSpPr>
        <xdr:cNvPr id="79" name="n_1mainValue有形固定資産減価償却率"/>
        <xdr:cNvSpPr txBox="1"/>
      </xdr:nvSpPr>
      <xdr:spPr>
        <a:xfrm>
          <a:off x="3836043"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19050</xdr:rowOff>
    </xdr:from>
    <xdr:to>
      <xdr:col>6</xdr:col>
      <xdr:colOff>510540</xdr:colOff>
      <xdr:row>39</xdr:row>
      <xdr:rowOff>124206</xdr:rowOff>
    </xdr:to>
    <xdr:cxnSp macro="">
      <xdr:nvCxnSpPr>
        <xdr:cNvPr id="55" name="直線コネクタ 54"/>
        <xdr:cNvCxnSpPr/>
      </xdr:nvCxnSpPr>
      <xdr:spPr>
        <a:xfrm flipV="1">
          <a:off x="4634865" y="6019800"/>
          <a:ext cx="0" cy="790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128033</xdr:rowOff>
    </xdr:from>
    <xdr:ext cx="405111" cy="259045"/>
    <xdr:sp macro="" textlink="">
      <xdr:nvSpPr>
        <xdr:cNvPr id="56" name="【道路】&#10;有形固定資産減価償却率最小値テキスト"/>
        <xdr:cNvSpPr txBox="1"/>
      </xdr:nvSpPr>
      <xdr:spPr>
        <a:xfrm>
          <a:off x="4724400" y="681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39</xdr:row>
      <xdr:rowOff>124206</xdr:rowOff>
    </xdr:from>
    <xdr:to>
      <xdr:col>6</xdr:col>
      <xdr:colOff>600075</xdr:colOff>
      <xdr:row>39</xdr:row>
      <xdr:rowOff>124206</xdr:rowOff>
    </xdr:to>
    <xdr:cxnSp macro="">
      <xdr:nvCxnSpPr>
        <xdr:cNvPr id="57" name="直線コネクタ 56"/>
        <xdr:cNvCxnSpPr/>
      </xdr:nvCxnSpPr>
      <xdr:spPr>
        <a:xfrm>
          <a:off x="4546600" y="681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137177</xdr:rowOff>
    </xdr:from>
    <xdr:ext cx="405111" cy="259045"/>
    <xdr:sp macro="" textlink="">
      <xdr:nvSpPr>
        <xdr:cNvPr id="58" name="【道路】&#10;有形固定資産減価償却率最大値テキスト"/>
        <xdr:cNvSpPr txBox="1"/>
      </xdr:nvSpPr>
      <xdr:spPr>
        <a:xfrm>
          <a:off x="4724400"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35</xdr:row>
      <xdr:rowOff>19050</xdr:rowOff>
    </xdr:from>
    <xdr:to>
      <xdr:col>6</xdr:col>
      <xdr:colOff>600075</xdr:colOff>
      <xdr:row>35</xdr:row>
      <xdr:rowOff>19050</xdr:rowOff>
    </xdr:to>
    <xdr:cxnSp macro="">
      <xdr:nvCxnSpPr>
        <xdr:cNvPr id="59" name="直線コネクタ 58"/>
        <xdr:cNvCxnSpPr/>
      </xdr:nvCxnSpPr>
      <xdr:spPr>
        <a:xfrm>
          <a:off x="4546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104411</xdr:rowOff>
    </xdr:from>
    <xdr:ext cx="405111" cy="259045"/>
    <xdr:sp macro="" textlink="">
      <xdr:nvSpPr>
        <xdr:cNvPr id="60" name="【道路】&#10;有形固定資産減価償却率平均値テキスト"/>
        <xdr:cNvSpPr txBox="1"/>
      </xdr:nvSpPr>
      <xdr:spPr>
        <a:xfrm>
          <a:off x="4724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125984</xdr:rowOff>
    </xdr:from>
    <xdr:to>
      <xdr:col>6</xdr:col>
      <xdr:colOff>561975</xdr:colOff>
      <xdr:row>37</xdr:row>
      <xdr:rowOff>56134</xdr:rowOff>
    </xdr:to>
    <xdr:sp macro="" textlink="">
      <xdr:nvSpPr>
        <xdr:cNvPr id="61" name="フローチャート :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144272</xdr:rowOff>
    </xdr:from>
    <xdr:to>
      <xdr:col>5</xdr:col>
      <xdr:colOff>409575</xdr:colOff>
      <xdr:row>37</xdr:row>
      <xdr:rowOff>74422</xdr:rowOff>
    </xdr:to>
    <xdr:sp macro="" textlink="">
      <xdr:nvSpPr>
        <xdr:cNvPr id="62" name="フローチャート :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82550</xdr:rowOff>
    </xdr:from>
    <xdr:to>
      <xdr:col>5</xdr:col>
      <xdr:colOff>409575</xdr:colOff>
      <xdr:row>42</xdr:row>
      <xdr:rowOff>12700</xdr:rowOff>
    </xdr:to>
    <xdr:sp macro="" textlink="">
      <xdr:nvSpPr>
        <xdr:cNvPr id="68" name="円/楕円 67"/>
        <xdr:cNvSpPr/>
      </xdr:nvSpPr>
      <xdr:spPr>
        <a:xfrm>
          <a:off x="3746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90949</xdr:rowOff>
    </xdr:from>
    <xdr:ext cx="405111" cy="259045"/>
    <xdr:sp macro="" textlink="">
      <xdr:nvSpPr>
        <xdr:cNvPr id="69" name="n_1aveValue【道路】&#10;有形固定資産減価償却率"/>
        <xdr:cNvSpPr txBox="1"/>
      </xdr:nvSpPr>
      <xdr:spPr>
        <a:xfrm>
          <a:off x="3582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3827</xdr:rowOff>
    </xdr:from>
    <xdr:ext cx="405111" cy="259045"/>
    <xdr:sp macro="" textlink="">
      <xdr:nvSpPr>
        <xdr:cNvPr id="70" name="n_1mainValue【道路】&#10;有形固定資産減価償却率"/>
        <xdr:cNvSpPr txBox="1"/>
      </xdr:nvSpPr>
      <xdr:spPr>
        <a:xfrm>
          <a:off x="3582043"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4" name="直線コネクタ 93"/>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5"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96" name="直線コネクタ 95"/>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97"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98" name="直線コネクタ 97"/>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99"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0" name="フローチャート : 判断 99"/>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1" name="フローチャート : 判断 100"/>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52680</xdr:rowOff>
    </xdr:from>
    <xdr:to>
      <xdr:col>14</xdr:col>
      <xdr:colOff>79375</xdr:colOff>
      <xdr:row>35</xdr:row>
      <xdr:rowOff>154280</xdr:rowOff>
    </xdr:to>
    <xdr:sp macro="" textlink="">
      <xdr:nvSpPr>
        <xdr:cNvPr id="107" name="円/楕円 106"/>
        <xdr:cNvSpPr/>
      </xdr:nvSpPr>
      <xdr:spPr>
        <a:xfrm>
          <a:off x="9588500" y="60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134891</xdr:rowOff>
    </xdr:from>
    <xdr:ext cx="534377" cy="259045"/>
    <xdr:sp macro="" textlink="">
      <xdr:nvSpPr>
        <xdr:cNvPr id="108" name="n_1aveValue【道路】&#10;一人当たり延長"/>
        <xdr:cNvSpPr txBox="1"/>
      </xdr:nvSpPr>
      <xdr:spPr>
        <a:xfrm>
          <a:off x="9359410" y="664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33</xdr:row>
      <xdr:rowOff>170807</xdr:rowOff>
    </xdr:from>
    <xdr:ext cx="534377" cy="259045"/>
    <xdr:sp macro="" textlink="">
      <xdr:nvSpPr>
        <xdr:cNvPr id="109" name="n_1mainValue【道路】&#10;一人当たり延長"/>
        <xdr:cNvSpPr txBox="1"/>
      </xdr:nvSpPr>
      <xdr:spPr>
        <a:xfrm>
          <a:off x="9359410" y="582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1" name="テキスト ボックス 12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3" name="直線コネクタ 132"/>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4"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5" name="直線コネクタ 134"/>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6"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37" name="直線コネクタ 13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38"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39" name="フローチャート : 判断 138"/>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0" name="フローチャート : 判断 139"/>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153035</xdr:rowOff>
    </xdr:from>
    <xdr:to>
      <xdr:col>5</xdr:col>
      <xdr:colOff>409575</xdr:colOff>
      <xdr:row>59</xdr:row>
      <xdr:rowOff>83185</xdr:rowOff>
    </xdr:to>
    <xdr:sp macro="" textlink="">
      <xdr:nvSpPr>
        <xdr:cNvPr id="146" name="円/楕円 145"/>
        <xdr:cNvSpPr/>
      </xdr:nvSpPr>
      <xdr:spPr>
        <a:xfrm>
          <a:off x="3746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47"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59</xdr:row>
      <xdr:rowOff>74312</xdr:rowOff>
    </xdr:from>
    <xdr:ext cx="405111" cy="259045"/>
    <xdr:sp macro="" textlink="">
      <xdr:nvSpPr>
        <xdr:cNvPr id="148" name="n_1mainValue【橋りょう・トンネル】&#10;有形固定資産減価償却率"/>
        <xdr:cNvSpPr txBox="1"/>
      </xdr:nvSpPr>
      <xdr:spPr>
        <a:xfrm>
          <a:off x="3582043"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9" name="直線コネクタ 15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0" name="テキスト ボックス 15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1" name="直線コネクタ 16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2" name="テキスト ボックス 16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3" name="直線コネクタ 16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4" name="テキスト ボックス 16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5" name="直線コネクタ 16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6" name="テキスト ボックス 16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7" name="直線コネクタ 16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8" name="テキスト ボックス 16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9" name="直線コネクタ 16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0" name="テキスト ボックス 16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2" name="直線コネクタ 171"/>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3"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4" name="直線コネクタ 173"/>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5"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76" name="直線コネクタ 175"/>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77"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78" name="フローチャート : 判断 177"/>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79" name="フローチャート : 判断 178"/>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100678</xdr:rowOff>
    </xdr:from>
    <xdr:to>
      <xdr:col>14</xdr:col>
      <xdr:colOff>79375</xdr:colOff>
      <xdr:row>63</xdr:row>
      <xdr:rowOff>30828</xdr:rowOff>
    </xdr:to>
    <xdr:sp macro="" textlink="">
      <xdr:nvSpPr>
        <xdr:cNvPr id="185" name="円/楕円 184"/>
        <xdr:cNvSpPr/>
      </xdr:nvSpPr>
      <xdr:spPr>
        <a:xfrm>
          <a:off x="9588500" y="1073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86"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21955</xdr:rowOff>
    </xdr:from>
    <xdr:ext cx="534377" cy="259045"/>
    <xdr:sp macro="" textlink="">
      <xdr:nvSpPr>
        <xdr:cNvPr id="187" name="n_1mainValue【橋りょう・トンネル】&#10;一人当たり有形固定資産（償却資産）額"/>
        <xdr:cNvSpPr txBox="1"/>
      </xdr:nvSpPr>
      <xdr:spPr>
        <a:xfrm>
          <a:off x="9359411" y="1082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70,242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124968</xdr:rowOff>
    </xdr:from>
    <xdr:to>
      <xdr:col>6</xdr:col>
      <xdr:colOff>510540</xdr:colOff>
      <xdr:row>86</xdr:row>
      <xdr:rowOff>140970</xdr:rowOff>
    </xdr:to>
    <xdr:cxnSp macro="">
      <xdr:nvCxnSpPr>
        <xdr:cNvPr id="210" name="直線コネクタ 209"/>
        <xdr:cNvCxnSpPr/>
      </xdr:nvCxnSpPr>
      <xdr:spPr>
        <a:xfrm flipV="1">
          <a:off x="4634865" y="1366951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144797</xdr:rowOff>
    </xdr:from>
    <xdr:ext cx="405111" cy="259045"/>
    <xdr:sp macro="" textlink="">
      <xdr:nvSpPr>
        <xdr:cNvPr id="211" name="【公営住宅】&#10;有形固定資産減価償却率最小値テキスト"/>
        <xdr:cNvSpPr txBox="1"/>
      </xdr:nvSpPr>
      <xdr:spPr>
        <a:xfrm>
          <a:off x="4724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86</xdr:row>
      <xdr:rowOff>140970</xdr:rowOff>
    </xdr:from>
    <xdr:to>
      <xdr:col>6</xdr:col>
      <xdr:colOff>600075</xdr:colOff>
      <xdr:row>86</xdr:row>
      <xdr:rowOff>140970</xdr:rowOff>
    </xdr:to>
    <xdr:cxnSp macro="">
      <xdr:nvCxnSpPr>
        <xdr:cNvPr id="212" name="直線コネクタ 211"/>
        <xdr:cNvCxnSpPr/>
      </xdr:nvCxnSpPr>
      <xdr:spPr>
        <a:xfrm>
          <a:off x="4546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71645</xdr:rowOff>
    </xdr:from>
    <xdr:ext cx="405111" cy="259045"/>
    <xdr:sp macro="" textlink="">
      <xdr:nvSpPr>
        <xdr:cNvPr id="213" name="【公営住宅】&#10;有形固定資産減価償却率最大値テキスト"/>
        <xdr:cNvSpPr txBox="1"/>
      </xdr:nvSpPr>
      <xdr:spPr>
        <a:xfrm>
          <a:off x="4724400" y="1344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6</xdr:col>
      <xdr:colOff>422275</xdr:colOff>
      <xdr:row>79</xdr:row>
      <xdr:rowOff>124968</xdr:rowOff>
    </xdr:from>
    <xdr:to>
      <xdr:col>6</xdr:col>
      <xdr:colOff>600075</xdr:colOff>
      <xdr:row>79</xdr:row>
      <xdr:rowOff>124968</xdr:rowOff>
    </xdr:to>
    <xdr:cxnSp macro="">
      <xdr:nvCxnSpPr>
        <xdr:cNvPr id="214" name="直線コネクタ 213"/>
        <xdr:cNvCxnSpPr/>
      </xdr:nvCxnSpPr>
      <xdr:spPr>
        <a:xfrm>
          <a:off x="4546600" y="1366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5" name="【公営住宅】&#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16" name="フローチャート : 判断 215"/>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122174</xdr:rowOff>
    </xdr:from>
    <xdr:to>
      <xdr:col>5</xdr:col>
      <xdr:colOff>409575</xdr:colOff>
      <xdr:row>83</xdr:row>
      <xdr:rowOff>52324</xdr:rowOff>
    </xdr:to>
    <xdr:sp macro="" textlink="">
      <xdr:nvSpPr>
        <xdr:cNvPr id="217" name="フローチャート : 判断 216"/>
        <xdr:cNvSpPr/>
      </xdr:nvSpPr>
      <xdr:spPr>
        <a:xfrm>
          <a:off x="3746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8" name="テキスト ボックス 21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9" name="テキスト ボックス 21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0" name="テキスト ボックス 21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1" name="テキスト ボックス 22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2" name="テキスト ボックス 22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5587</xdr:rowOff>
    </xdr:from>
    <xdr:to>
      <xdr:col>5</xdr:col>
      <xdr:colOff>409575</xdr:colOff>
      <xdr:row>82</xdr:row>
      <xdr:rowOff>107187</xdr:rowOff>
    </xdr:to>
    <xdr:sp macro="" textlink="">
      <xdr:nvSpPr>
        <xdr:cNvPr id="223" name="円/楕円 222"/>
        <xdr:cNvSpPr/>
      </xdr:nvSpPr>
      <xdr:spPr>
        <a:xfrm>
          <a:off x="3746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43451</xdr:rowOff>
    </xdr:from>
    <xdr:ext cx="405111" cy="259045"/>
    <xdr:sp macro="" textlink="">
      <xdr:nvSpPr>
        <xdr:cNvPr id="224" name="n_1aveValue【公営住宅】&#10;有形固定資産減価償却率"/>
        <xdr:cNvSpPr txBox="1"/>
      </xdr:nvSpPr>
      <xdr:spPr>
        <a:xfrm>
          <a:off x="3582043"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123714</xdr:rowOff>
    </xdr:from>
    <xdr:ext cx="405111" cy="259045"/>
    <xdr:sp macro="" textlink="">
      <xdr:nvSpPr>
        <xdr:cNvPr id="225" name="n_1mainValue【公営住宅】&#10;有形固定資産減価償却率"/>
        <xdr:cNvSpPr txBox="1"/>
      </xdr:nvSpPr>
      <xdr:spPr>
        <a:xfrm>
          <a:off x="3582043"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6" name="正方形/長方形 2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3" name="正方形/長方形 2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7" name="テキスト ボックス 2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80</xdr:row>
      <xdr:rowOff>1088</xdr:rowOff>
    </xdr:from>
    <xdr:to>
      <xdr:col>15</xdr:col>
      <xdr:colOff>180340</xdr:colOff>
      <xdr:row>86</xdr:row>
      <xdr:rowOff>146957</xdr:rowOff>
    </xdr:to>
    <xdr:cxnSp macro="">
      <xdr:nvCxnSpPr>
        <xdr:cNvPr id="251" name="直線コネクタ 250"/>
        <xdr:cNvCxnSpPr/>
      </xdr:nvCxnSpPr>
      <xdr:spPr>
        <a:xfrm flipV="1">
          <a:off x="10476865" y="13717088"/>
          <a:ext cx="0" cy="117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150784</xdr:rowOff>
    </xdr:from>
    <xdr:ext cx="469744" cy="259045"/>
    <xdr:sp macro="" textlink="">
      <xdr:nvSpPr>
        <xdr:cNvPr id="252" name="【公営住宅】&#10;一人当たり面積最小値テキスト"/>
        <xdr:cNvSpPr txBox="1"/>
      </xdr:nvSpPr>
      <xdr:spPr>
        <a:xfrm>
          <a:off x="10566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146957</xdr:rowOff>
    </xdr:from>
    <xdr:to>
      <xdr:col>15</xdr:col>
      <xdr:colOff>269875</xdr:colOff>
      <xdr:row>86</xdr:row>
      <xdr:rowOff>146957</xdr:rowOff>
    </xdr:to>
    <xdr:cxnSp macro="">
      <xdr:nvCxnSpPr>
        <xdr:cNvPr id="253" name="直線コネクタ 252"/>
        <xdr:cNvCxnSpPr/>
      </xdr:nvCxnSpPr>
      <xdr:spPr>
        <a:xfrm>
          <a:off x="10388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119215</xdr:rowOff>
    </xdr:from>
    <xdr:ext cx="469744" cy="259045"/>
    <xdr:sp macro="" textlink="">
      <xdr:nvSpPr>
        <xdr:cNvPr id="254" name="【公営住宅】&#10;一人当たり面積最大値テキスト"/>
        <xdr:cNvSpPr txBox="1"/>
      </xdr:nvSpPr>
      <xdr:spPr>
        <a:xfrm>
          <a:off x="10566400" y="1349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1.099</a:t>
          </a:r>
          <a:endParaRPr kumimoji="1" lang="ja-JP" altLang="en-US" sz="1000" b="1">
            <a:latin typeface="ＭＳ Ｐゴシック"/>
          </a:endParaRPr>
        </a:p>
      </xdr:txBody>
    </xdr:sp>
    <xdr:clientData/>
  </xdr:oneCellAnchor>
  <xdr:twoCellAnchor>
    <xdr:from>
      <xdr:col>15</xdr:col>
      <xdr:colOff>92075</xdr:colOff>
      <xdr:row>80</xdr:row>
      <xdr:rowOff>1088</xdr:rowOff>
    </xdr:from>
    <xdr:to>
      <xdr:col>15</xdr:col>
      <xdr:colOff>269875</xdr:colOff>
      <xdr:row>80</xdr:row>
      <xdr:rowOff>1088</xdr:rowOff>
    </xdr:to>
    <xdr:cxnSp macro="">
      <xdr:nvCxnSpPr>
        <xdr:cNvPr id="255" name="直線コネクタ 254"/>
        <xdr:cNvCxnSpPr/>
      </xdr:nvCxnSpPr>
      <xdr:spPr>
        <a:xfrm>
          <a:off x="10388600" y="13717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56"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57" name="フローチャート : 判断 256"/>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36830</xdr:rowOff>
    </xdr:from>
    <xdr:to>
      <xdr:col>14</xdr:col>
      <xdr:colOff>79375</xdr:colOff>
      <xdr:row>83</xdr:row>
      <xdr:rowOff>138430</xdr:rowOff>
    </xdr:to>
    <xdr:sp macro="" textlink="">
      <xdr:nvSpPr>
        <xdr:cNvPr id="258" name="フローチャート : 判断 257"/>
        <xdr:cNvSpPr/>
      </xdr:nvSpPr>
      <xdr:spPr>
        <a:xfrm>
          <a:off x="958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89081</xdr:rowOff>
    </xdr:from>
    <xdr:to>
      <xdr:col>14</xdr:col>
      <xdr:colOff>79375</xdr:colOff>
      <xdr:row>78</xdr:row>
      <xdr:rowOff>19231</xdr:rowOff>
    </xdr:to>
    <xdr:sp macro="" textlink="">
      <xdr:nvSpPr>
        <xdr:cNvPr id="264" name="円/楕円 263"/>
        <xdr:cNvSpPr/>
      </xdr:nvSpPr>
      <xdr:spPr>
        <a:xfrm>
          <a:off x="9588500" y="132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129557</xdr:rowOff>
    </xdr:from>
    <xdr:ext cx="469744" cy="259045"/>
    <xdr:sp macro="" textlink="">
      <xdr:nvSpPr>
        <xdr:cNvPr id="265" name="n_1aveValue【公営住宅】&#10;一人当たり面積"/>
        <xdr:cNvSpPr txBox="1"/>
      </xdr:nvSpPr>
      <xdr:spPr>
        <a:xfrm>
          <a:off x="93917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0.547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35758</xdr:rowOff>
    </xdr:from>
    <xdr:ext cx="469744" cy="259045"/>
    <xdr:sp macro="" textlink="">
      <xdr:nvSpPr>
        <xdr:cNvPr id="266" name="n_1mainValue【公営住宅】&#10;一人当たり面積"/>
        <xdr:cNvSpPr txBox="1"/>
      </xdr:nvSpPr>
      <xdr:spPr>
        <a:xfrm>
          <a:off x="9391727" y="1306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8" name="正方形/長方形 2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9" name="正方形/長方形 2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0" name="正方形/長方形 2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1" name="正方形/長方形 2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4" name="正方形/長方形 2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5" name="正方形/長方形 2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6" name="正方形/長方形 2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7" name="正方形/長方形 2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6" name="正方形/長方形 2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7" name="テキスト ボックス 2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8" name="直線コネクタ 2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9" name="テキスト ボックス 28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0" name="直線コネクタ 28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1" name="テキスト ボックス 29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2" name="直線コネクタ 29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3" name="テキスト ボックス 29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4" name="直線コネクタ 29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5" name="テキスト ボックス 29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6" name="直線コネクタ 29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7" name="テキスト ボックス 29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8" name="直線コネクタ 29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9" name="テキスト ボックス 29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28575</xdr:rowOff>
    </xdr:from>
    <xdr:to>
      <xdr:col>23</xdr:col>
      <xdr:colOff>516889</xdr:colOff>
      <xdr:row>41</xdr:row>
      <xdr:rowOff>64770</xdr:rowOff>
    </xdr:to>
    <xdr:cxnSp macro="">
      <xdr:nvCxnSpPr>
        <xdr:cNvPr id="303" name="直線コネクタ 302"/>
        <xdr:cNvCxnSpPr/>
      </xdr:nvCxnSpPr>
      <xdr:spPr>
        <a:xfrm flipV="1">
          <a:off x="16318864" y="6029325"/>
          <a:ext cx="0" cy="106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68597</xdr:rowOff>
    </xdr:from>
    <xdr:ext cx="405111" cy="259045"/>
    <xdr:sp macro="" textlink="">
      <xdr:nvSpPr>
        <xdr:cNvPr id="304" name="【認定こども園・幼稚園・保育所】&#10;有形固定資産減価償却率最小値テキスト"/>
        <xdr:cNvSpPr txBox="1"/>
      </xdr:nvSpPr>
      <xdr:spPr>
        <a:xfrm>
          <a:off x="16408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41</xdr:row>
      <xdr:rowOff>64770</xdr:rowOff>
    </xdr:from>
    <xdr:to>
      <xdr:col>23</xdr:col>
      <xdr:colOff>606425</xdr:colOff>
      <xdr:row>41</xdr:row>
      <xdr:rowOff>64770</xdr:rowOff>
    </xdr:to>
    <xdr:cxnSp macro="">
      <xdr:nvCxnSpPr>
        <xdr:cNvPr id="305" name="直線コネクタ 304"/>
        <xdr:cNvCxnSpPr/>
      </xdr:nvCxnSpPr>
      <xdr:spPr>
        <a:xfrm>
          <a:off x="16230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146702</xdr:rowOff>
    </xdr:from>
    <xdr:ext cx="405111" cy="259045"/>
    <xdr:sp macro="" textlink="">
      <xdr:nvSpPr>
        <xdr:cNvPr id="306" name="【認定こども園・幼稚園・保育所】&#10;有形固定資産減価償却率最大値テキスト"/>
        <xdr:cNvSpPr txBox="1"/>
      </xdr:nvSpPr>
      <xdr:spPr>
        <a:xfrm>
          <a:off x="16408400"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35</xdr:row>
      <xdr:rowOff>28575</xdr:rowOff>
    </xdr:from>
    <xdr:to>
      <xdr:col>23</xdr:col>
      <xdr:colOff>606425</xdr:colOff>
      <xdr:row>35</xdr:row>
      <xdr:rowOff>28575</xdr:rowOff>
    </xdr:to>
    <xdr:cxnSp macro="">
      <xdr:nvCxnSpPr>
        <xdr:cNvPr id="307" name="直線コネクタ 306"/>
        <xdr:cNvCxnSpPr/>
      </xdr:nvCxnSpPr>
      <xdr:spPr>
        <a:xfrm>
          <a:off x="16230600" y="60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137177</xdr:rowOff>
    </xdr:from>
    <xdr:ext cx="405111" cy="259045"/>
    <xdr:sp macro="" textlink="">
      <xdr:nvSpPr>
        <xdr:cNvPr id="308" name="【認定こども園・幼稚園・保育所】&#10;有形固定資産減価償却率平均値テキスト"/>
        <xdr:cNvSpPr txBox="1"/>
      </xdr:nvSpPr>
      <xdr:spPr>
        <a:xfrm>
          <a:off x="164084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158750</xdr:rowOff>
    </xdr:from>
    <xdr:to>
      <xdr:col>23</xdr:col>
      <xdr:colOff>568325</xdr:colOff>
      <xdr:row>38</xdr:row>
      <xdr:rowOff>88900</xdr:rowOff>
    </xdr:to>
    <xdr:sp macro="" textlink="">
      <xdr:nvSpPr>
        <xdr:cNvPr id="309" name="フローチャート : 判断 30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8255</xdr:rowOff>
    </xdr:from>
    <xdr:to>
      <xdr:col>22</xdr:col>
      <xdr:colOff>415925</xdr:colOff>
      <xdr:row>38</xdr:row>
      <xdr:rowOff>109855</xdr:rowOff>
    </xdr:to>
    <xdr:sp macro="" textlink="">
      <xdr:nvSpPr>
        <xdr:cNvPr id="310" name="フローチャート : 判断 309"/>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6350</xdr:rowOff>
    </xdr:from>
    <xdr:to>
      <xdr:col>22</xdr:col>
      <xdr:colOff>415925</xdr:colOff>
      <xdr:row>34</xdr:row>
      <xdr:rowOff>107950</xdr:rowOff>
    </xdr:to>
    <xdr:sp macro="" textlink="">
      <xdr:nvSpPr>
        <xdr:cNvPr id="316" name="円/楕円 315"/>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100982</xdr:rowOff>
    </xdr:from>
    <xdr:ext cx="405111" cy="259045"/>
    <xdr:sp macro="" textlink="">
      <xdr:nvSpPr>
        <xdr:cNvPr id="317" name="n_1aveValue【認定こども園・幼稚園・保育所】&#10;有形固定資産減価償却率"/>
        <xdr:cNvSpPr txBox="1"/>
      </xdr:nvSpPr>
      <xdr:spPr>
        <a:xfrm>
          <a:off x="15266043"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124477</xdr:rowOff>
    </xdr:from>
    <xdr:ext cx="405111" cy="259045"/>
    <xdr:sp macro="" textlink="">
      <xdr:nvSpPr>
        <xdr:cNvPr id="318" name="n_1mainValue【認定こども園・幼稚園・保育所】&#10;有形固定資産減価償却率"/>
        <xdr:cNvSpPr txBox="1"/>
      </xdr:nvSpPr>
      <xdr:spPr>
        <a:xfrm>
          <a:off x="15266043"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342" name="直線コネクタ 341"/>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343"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344" name="直線コネクタ 343"/>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345"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346" name="直線コネクタ 345"/>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347"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348" name="フローチャート : 判断 347"/>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349" name="フローチャート : 判断 348"/>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86360</xdr:rowOff>
    </xdr:from>
    <xdr:to>
      <xdr:col>31</xdr:col>
      <xdr:colOff>85725</xdr:colOff>
      <xdr:row>37</xdr:row>
      <xdr:rowOff>16510</xdr:rowOff>
    </xdr:to>
    <xdr:sp macro="" textlink="">
      <xdr:nvSpPr>
        <xdr:cNvPr id="355" name="円/楕円 354"/>
        <xdr:cNvSpPr/>
      </xdr:nvSpPr>
      <xdr:spPr>
        <a:xfrm>
          <a:off x="21272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152417</xdr:rowOff>
    </xdr:from>
    <xdr:ext cx="469744" cy="259045"/>
    <xdr:sp macro="" textlink="">
      <xdr:nvSpPr>
        <xdr:cNvPr id="356" name="n_1aveValue【認定こども園・幼稚園・保育所】&#10;一人当たり面積"/>
        <xdr:cNvSpPr txBox="1"/>
      </xdr:nvSpPr>
      <xdr:spPr>
        <a:xfrm>
          <a:off x="21075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33037</xdr:rowOff>
    </xdr:from>
    <xdr:ext cx="469744" cy="259045"/>
    <xdr:sp macro="" textlink="">
      <xdr:nvSpPr>
        <xdr:cNvPr id="357" name="n_1mainValue【認定こども園・幼稚園・保育所】&#10;一人当たり面積"/>
        <xdr:cNvSpPr txBox="1"/>
      </xdr:nvSpPr>
      <xdr:spPr>
        <a:xfrm>
          <a:off x="21075727"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69" name="直線コネクタ 3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0" name="テキスト ボックス 36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1" name="直線コネクタ 3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2" name="テキスト ボックス 3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3" name="直線コネクタ 3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4" name="テキスト ボックス 3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5" name="直線コネクタ 3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6" name="テキスト ボックス 3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77" name="直線コネクタ 3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78" name="テキスト ボックス 3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79" name="直線コネクタ 3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0" name="テキスト ボックス 37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2" name="テキスト ボックス 3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84" name="直線コネクタ 383"/>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85"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86" name="直線コネクタ 385"/>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87"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88" name="直線コネクタ 387"/>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89"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90" name="フローチャート : 判断 389"/>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91" name="フローチャート : 判断 390"/>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143510</xdr:rowOff>
    </xdr:from>
    <xdr:to>
      <xdr:col>22</xdr:col>
      <xdr:colOff>415925</xdr:colOff>
      <xdr:row>60</xdr:row>
      <xdr:rowOff>73660</xdr:rowOff>
    </xdr:to>
    <xdr:sp macro="" textlink="">
      <xdr:nvSpPr>
        <xdr:cNvPr id="397" name="円/楕円 396"/>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23965</xdr:rowOff>
    </xdr:from>
    <xdr:ext cx="405111" cy="259045"/>
    <xdr:sp macro="" textlink="">
      <xdr:nvSpPr>
        <xdr:cNvPr id="398" name="n_1aveValue【学校施設】&#10;有形固定資産減価償却率"/>
        <xdr:cNvSpPr txBox="1"/>
      </xdr:nvSpPr>
      <xdr:spPr>
        <a:xfrm>
          <a:off x="15266043"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90187</xdr:rowOff>
    </xdr:from>
    <xdr:ext cx="405111" cy="259045"/>
    <xdr:sp macro="" textlink="">
      <xdr:nvSpPr>
        <xdr:cNvPr id="399" name="n_1mainValue【学校施設】&#10;有形固定資産減価償却率"/>
        <xdr:cNvSpPr txBox="1"/>
      </xdr:nvSpPr>
      <xdr:spPr>
        <a:xfrm>
          <a:off x="15266043"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1" name="直線コネクタ 41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2" name="テキスト ボックス 41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3" name="直線コネクタ 41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4" name="テキスト ボックス 41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5" name="直線コネクタ 41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6" name="テキスト ボックス 41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7" name="直線コネクタ 41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8" name="テキスト ボックス 41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9" name="直線コネクタ 41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0" name="テキスト ボックス 41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1" name="直線コネクタ 42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2" name="テキスト ボックス 42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424" name="直線コネクタ 423"/>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425"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426" name="直線コネクタ 425"/>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427"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428" name="直線コネクタ 42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429"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430" name="フローチャート : 判断 429"/>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431" name="フローチャート : 判断 430"/>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40640</xdr:rowOff>
    </xdr:from>
    <xdr:to>
      <xdr:col>31</xdr:col>
      <xdr:colOff>85725</xdr:colOff>
      <xdr:row>59</xdr:row>
      <xdr:rowOff>142240</xdr:rowOff>
    </xdr:to>
    <xdr:sp macro="" textlink="">
      <xdr:nvSpPr>
        <xdr:cNvPr id="437" name="円/楕円 436"/>
        <xdr:cNvSpPr/>
      </xdr:nvSpPr>
      <xdr:spPr>
        <a:xfrm>
          <a:off x="2127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438"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158767</xdr:rowOff>
    </xdr:from>
    <xdr:ext cx="469744" cy="259045"/>
    <xdr:sp macro="" textlink="">
      <xdr:nvSpPr>
        <xdr:cNvPr id="439" name="n_1mainValue【学校施設】&#10;一人当たり面積"/>
        <xdr:cNvSpPr txBox="1"/>
      </xdr:nvSpPr>
      <xdr:spPr>
        <a:xfrm>
          <a:off x="21075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5" name="正方形/長方形 45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6" name="正方形/長方形 4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7" name="正方形/長方形 4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8" name="正方形/長方形 4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9" name="正方形/長方形 4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0" name="正方形/長方形 4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1" name="正方形/長方形 4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2" name="正方形/長方形 4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3" name="正方形/長方形 4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4" name="テキスト ボックス 4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5" name="直線コネクタ 4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6" name="テキスト ボックス 4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8" name="テキスト ボックス 46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8" name="テキスト ボックス 47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80" name="直線コネクタ 479"/>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81"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82" name="直線コネクタ 481"/>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83"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84" name="直線コネクタ 483"/>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85"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86" name="フローチャート : 判断 48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87" name="フローチャート : 判断 486"/>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8" name="テキスト ボックス 4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9" name="テキスト ボックス 4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0" name="テキスト ボックス 4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1" name="テキスト ボックス 4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2" name="テキスト ボックス 4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113030</xdr:rowOff>
    </xdr:from>
    <xdr:to>
      <xdr:col>22</xdr:col>
      <xdr:colOff>415925</xdr:colOff>
      <xdr:row>102</xdr:row>
      <xdr:rowOff>43180</xdr:rowOff>
    </xdr:to>
    <xdr:sp macro="" textlink="">
      <xdr:nvSpPr>
        <xdr:cNvPr id="493" name="円/楕円 492"/>
        <xdr:cNvSpPr/>
      </xdr:nvSpPr>
      <xdr:spPr>
        <a:xfrm>
          <a:off x="1543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94"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59707</xdr:rowOff>
    </xdr:from>
    <xdr:ext cx="405111" cy="259045"/>
    <xdr:sp macro="" textlink="">
      <xdr:nvSpPr>
        <xdr:cNvPr id="495" name="n_1mainValue【公民館】&#10;有形固定資産減価償却率"/>
        <xdr:cNvSpPr txBox="1"/>
      </xdr:nvSpPr>
      <xdr:spPr>
        <a:xfrm>
          <a:off x="15266043"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6" name="直線コネクタ 5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7" name="テキスト ボックス 5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8" name="直線コネクタ 5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9" name="テキスト ボックス 5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0" name="直線コネクタ 5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1" name="テキスト ボックス 5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2" name="直線コネクタ 5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3" name="テキスト ボックス 5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4" name="直線コネクタ 5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5" name="テキスト ボックス 5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6" name="直線コネクタ 5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7" name="テキスト ボックス 5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104</xdr:row>
      <xdr:rowOff>116205</xdr:rowOff>
    </xdr:from>
    <xdr:to>
      <xdr:col>32</xdr:col>
      <xdr:colOff>186689</xdr:colOff>
      <xdr:row>108</xdr:row>
      <xdr:rowOff>15239</xdr:rowOff>
    </xdr:to>
    <xdr:cxnSp macro="">
      <xdr:nvCxnSpPr>
        <xdr:cNvPr id="519" name="直線コネクタ 518"/>
        <xdr:cNvCxnSpPr/>
      </xdr:nvCxnSpPr>
      <xdr:spPr>
        <a:xfrm flipV="1">
          <a:off x="22160864" y="17947005"/>
          <a:ext cx="0" cy="5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19066</xdr:rowOff>
    </xdr:from>
    <xdr:ext cx="469744" cy="259045"/>
    <xdr:sp macro="" textlink="">
      <xdr:nvSpPr>
        <xdr:cNvPr id="520" name="【公民館】&#10;一人当たり面積最小値テキスト"/>
        <xdr:cNvSpPr txBox="1"/>
      </xdr:nvSpPr>
      <xdr:spPr>
        <a:xfrm>
          <a:off x="22250400"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108</xdr:row>
      <xdr:rowOff>15239</xdr:rowOff>
    </xdr:from>
    <xdr:to>
      <xdr:col>32</xdr:col>
      <xdr:colOff>276225</xdr:colOff>
      <xdr:row>108</xdr:row>
      <xdr:rowOff>15239</xdr:rowOff>
    </xdr:to>
    <xdr:cxnSp macro="">
      <xdr:nvCxnSpPr>
        <xdr:cNvPr id="521" name="直線コネクタ 520"/>
        <xdr:cNvCxnSpPr/>
      </xdr:nvCxnSpPr>
      <xdr:spPr>
        <a:xfrm>
          <a:off x="22072600" y="185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62882</xdr:rowOff>
    </xdr:from>
    <xdr:ext cx="469744" cy="259045"/>
    <xdr:sp macro="" textlink="">
      <xdr:nvSpPr>
        <xdr:cNvPr id="522" name="【公民館】&#10;一人当たり面積最大値テキスト"/>
        <xdr:cNvSpPr txBox="1"/>
      </xdr:nvSpPr>
      <xdr:spPr>
        <a:xfrm>
          <a:off x="22250400" y="177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104</xdr:row>
      <xdr:rowOff>116205</xdr:rowOff>
    </xdr:from>
    <xdr:to>
      <xdr:col>32</xdr:col>
      <xdr:colOff>276225</xdr:colOff>
      <xdr:row>104</xdr:row>
      <xdr:rowOff>116205</xdr:rowOff>
    </xdr:to>
    <xdr:cxnSp macro="">
      <xdr:nvCxnSpPr>
        <xdr:cNvPr id="523" name="直線コネクタ 522"/>
        <xdr:cNvCxnSpPr/>
      </xdr:nvCxnSpPr>
      <xdr:spPr>
        <a:xfrm>
          <a:off x="22072600" y="179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118127</xdr:rowOff>
    </xdr:from>
    <xdr:ext cx="469744" cy="259045"/>
    <xdr:sp macro="" textlink="">
      <xdr:nvSpPr>
        <xdr:cNvPr id="524" name="【公民館】&#10;一人当たり面積平均値テキスト"/>
        <xdr:cNvSpPr txBox="1"/>
      </xdr:nvSpPr>
      <xdr:spPr>
        <a:xfrm>
          <a:off x="222504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139700</xdr:rowOff>
    </xdr:from>
    <xdr:to>
      <xdr:col>32</xdr:col>
      <xdr:colOff>238125</xdr:colOff>
      <xdr:row>107</xdr:row>
      <xdr:rowOff>69850</xdr:rowOff>
    </xdr:to>
    <xdr:sp macro="" textlink="">
      <xdr:nvSpPr>
        <xdr:cNvPr id="525" name="フローチャート : 判断 52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48261</xdr:rowOff>
    </xdr:from>
    <xdr:to>
      <xdr:col>31</xdr:col>
      <xdr:colOff>85725</xdr:colOff>
      <xdr:row>106</xdr:row>
      <xdr:rowOff>149861</xdr:rowOff>
    </xdr:to>
    <xdr:sp macro="" textlink="">
      <xdr:nvSpPr>
        <xdr:cNvPr id="526" name="フローチャート : 判断 5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90170</xdr:rowOff>
    </xdr:from>
    <xdr:to>
      <xdr:col>31</xdr:col>
      <xdr:colOff>85725</xdr:colOff>
      <xdr:row>100</xdr:row>
      <xdr:rowOff>20320</xdr:rowOff>
    </xdr:to>
    <xdr:sp macro="" textlink="">
      <xdr:nvSpPr>
        <xdr:cNvPr id="532" name="円/楕円 531"/>
        <xdr:cNvSpPr/>
      </xdr:nvSpPr>
      <xdr:spPr>
        <a:xfrm>
          <a:off x="21272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140988</xdr:rowOff>
    </xdr:from>
    <xdr:ext cx="469744" cy="259045"/>
    <xdr:sp macro="" textlink="">
      <xdr:nvSpPr>
        <xdr:cNvPr id="533"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36847</xdr:rowOff>
    </xdr:from>
    <xdr:ext cx="469744" cy="259045"/>
    <xdr:sp macro="" textlink="">
      <xdr:nvSpPr>
        <xdr:cNvPr id="534" name="n_1mainValue【公民館】&#10;一人当たり面積"/>
        <xdr:cNvSpPr txBox="1"/>
      </xdr:nvSpPr>
      <xdr:spPr>
        <a:xfrm>
          <a:off x="21075727" y="168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5" name="正方形/長方形 5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6" name="正方形/長方形 5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7" name="テキスト ボックス 5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「道路」、「橋りょう・トンネル」を除き、有形固定資産減価償却率は類似団体平均値及び全国平均値を上回る結果となった。</a:t>
          </a:r>
          <a:endParaRPr kumimoji="1" lang="en-US" altLang="ja-JP" sz="1300">
            <a:latin typeface="ＭＳ Ｐゴシック"/>
          </a:endParaRPr>
        </a:p>
        <a:p>
          <a:r>
            <a:rPr kumimoji="1" lang="ja-JP" altLang="en-US" sz="1300">
              <a:latin typeface="ＭＳ Ｐゴシック"/>
            </a:rPr>
            <a:t>同様に一人当たり面積も比較対象数値に対し上回る結果となり、高齢化と人口減少が進み、平成</a:t>
          </a:r>
          <a:r>
            <a:rPr kumimoji="1" lang="en-US" altLang="ja-JP" sz="1300">
              <a:latin typeface="ＭＳ Ｐゴシック"/>
            </a:rPr>
            <a:t>32</a:t>
          </a:r>
          <a:r>
            <a:rPr kumimoji="1" lang="ja-JP" altLang="en-US" sz="1300">
              <a:latin typeface="ＭＳ Ｐゴシック"/>
            </a:rPr>
            <a:t>年度時点での人口は</a:t>
          </a:r>
          <a:r>
            <a:rPr kumimoji="1" lang="en-US" altLang="ja-JP" sz="1300">
              <a:latin typeface="ＭＳ Ｐゴシック"/>
            </a:rPr>
            <a:t>28,700</a:t>
          </a:r>
          <a:r>
            <a:rPr kumimoji="1" lang="ja-JP" altLang="en-US" sz="1300">
              <a:latin typeface="ＭＳ Ｐゴシック"/>
            </a:rPr>
            <a:t>人となる見込みにある当町においては、公共施設等総合管理計画に基づき住民のニーズにあわせた、</a:t>
          </a:r>
          <a:endParaRPr kumimoji="1" lang="en-US" altLang="ja-JP" sz="1300">
            <a:latin typeface="ＭＳ Ｐゴシック"/>
          </a:endParaRPr>
        </a:p>
        <a:p>
          <a:r>
            <a:rPr kumimoji="1" lang="ja-JP" altLang="en-US" sz="1300">
              <a:latin typeface="ＭＳ Ｐゴシック"/>
            </a:rPr>
            <a:t>適切な維持管理を進めていく必要がある。</a:t>
          </a:r>
          <a:endParaRPr kumimoji="1" lang="en-US" altLang="ja-JP" sz="1300">
            <a:latin typeface="ＭＳ Ｐゴシック"/>
          </a:endParaRPr>
        </a:p>
        <a:p>
          <a:r>
            <a:rPr kumimoji="1" lang="ja-JP" altLang="en-US" sz="1300">
              <a:latin typeface="ＭＳ Ｐゴシック"/>
            </a:rPr>
            <a:t>特に、平成</a:t>
          </a:r>
          <a:r>
            <a:rPr kumimoji="1" lang="en-US" altLang="ja-JP" sz="1300">
              <a:latin typeface="ＭＳ Ｐゴシック"/>
            </a:rPr>
            <a:t>30</a:t>
          </a:r>
          <a:r>
            <a:rPr kumimoji="1" lang="ja-JP" altLang="en-US" sz="1300">
              <a:latin typeface="ＭＳ Ｐゴシック"/>
            </a:rPr>
            <a:t>年度には全ての公立保育園及び幼稚園を認定こども園に移行することから、「認定こども園・幼稚園・保育所」の有形固定資産減価償却率を大きく引き上げる要因となっている老朽化が著しく、耐震化が未着手の保育園の</a:t>
          </a:r>
          <a:endParaRPr kumimoji="1" lang="en-US" altLang="ja-JP" sz="1300">
            <a:latin typeface="ＭＳ Ｐゴシック"/>
          </a:endParaRPr>
        </a:p>
        <a:p>
          <a:r>
            <a:rPr kumimoji="1" lang="ja-JP" altLang="en-US" sz="1300">
              <a:latin typeface="ＭＳ Ｐゴシック"/>
            </a:rPr>
            <a:t>統廃合を推進することにより、維持管理に係る歳出予算の抑制と自主財源不足を補う地方債の借入れ、基金の取り崩しを抑制していく必要がある。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73" name="直線コネクタ 72"/>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74"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75" name="直線コネクタ 74"/>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76"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77" name="直線コネクタ 76"/>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78"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79" name="フローチャート : 判断 78"/>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80" name="フローチャート : 判断 79"/>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74947</xdr:rowOff>
    </xdr:from>
    <xdr:ext cx="405111" cy="259045"/>
    <xdr:sp macro="" textlink="">
      <xdr:nvSpPr>
        <xdr:cNvPr id="81" name="n_1aveValue【体育館・プール】&#10;有形固定資産減価償却率"/>
        <xdr:cNvSpPr txBox="1"/>
      </xdr:nvSpPr>
      <xdr:spPr>
        <a:xfrm>
          <a:off x="3582043"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93980</xdr:rowOff>
    </xdr:from>
    <xdr:to>
      <xdr:col>5</xdr:col>
      <xdr:colOff>409575</xdr:colOff>
      <xdr:row>61</xdr:row>
      <xdr:rowOff>24130</xdr:rowOff>
    </xdr:to>
    <xdr:sp macro="" textlink="">
      <xdr:nvSpPr>
        <xdr:cNvPr id="87" name="円/楕円 86"/>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15257</xdr:rowOff>
    </xdr:from>
    <xdr:ext cx="405111" cy="259045"/>
    <xdr:sp macro="" textlink="">
      <xdr:nvSpPr>
        <xdr:cNvPr id="88" name="n_1mainValue【体育館・プール】&#10;有形固定資産減価償却率"/>
        <xdr:cNvSpPr txBox="1"/>
      </xdr:nvSpPr>
      <xdr:spPr>
        <a:xfrm>
          <a:off x="3582043" y="1047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14" name="直線コネクタ 113"/>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15"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16" name="直線コネクタ 115"/>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17"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18" name="直線コネクタ 117"/>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19"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20" name="フローチャート : 判断 119"/>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21" name="フローチャート : 判断 120"/>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117039</xdr:rowOff>
    </xdr:from>
    <xdr:ext cx="469744" cy="259045"/>
    <xdr:sp macro="" textlink="">
      <xdr:nvSpPr>
        <xdr:cNvPr id="122" name="n_1aveValue【体育館・プール】&#10;一人当たり面積"/>
        <xdr:cNvSpPr txBox="1"/>
      </xdr:nvSpPr>
      <xdr:spPr>
        <a:xfrm>
          <a:off x="9391727" y="1040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17780</xdr:rowOff>
    </xdr:from>
    <xdr:to>
      <xdr:col>14</xdr:col>
      <xdr:colOff>79375</xdr:colOff>
      <xdr:row>60</xdr:row>
      <xdr:rowOff>119380</xdr:rowOff>
    </xdr:to>
    <xdr:sp macro="" textlink="">
      <xdr:nvSpPr>
        <xdr:cNvPr id="128" name="円/楕円 127"/>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135907</xdr:rowOff>
    </xdr:from>
    <xdr:ext cx="469744" cy="259045"/>
    <xdr:sp macro="" textlink="">
      <xdr:nvSpPr>
        <xdr:cNvPr id="129" name="n_1main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1" name="直線コネクタ 14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2" name="テキスト ボックス 14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3" name="直線コネクタ 14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4" name="テキスト ボックス 14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5" name="直線コネクタ 14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6" name="テキスト ボックス 14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7" name="直線コネクタ 14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8" name="テキスト ボックス 14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152" name="直線コネクタ 151"/>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153"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154" name="直線コネクタ 153"/>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155"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156" name="直線コネクタ 155"/>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157"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158" name="フローチャート : 判断 157"/>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159" name="フローチャート : 判断 158"/>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36592</xdr:rowOff>
    </xdr:from>
    <xdr:ext cx="405111" cy="259045"/>
    <xdr:sp macro="" textlink="">
      <xdr:nvSpPr>
        <xdr:cNvPr id="160" name="n_1aveValue【福祉施設】&#10;有形固定資産減価償却率"/>
        <xdr:cNvSpPr txBox="1"/>
      </xdr:nvSpPr>
      <xdr:spPr>
        <a:xfrm>
          <a:off x="3582043"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7874</xdr:rowOff>
    </xdr:from>
    <xdr:to>
      <xdr:col>5</xdr:col>
      <xdr:colOff>409575</xdr:colOff>
      <xdr:row>81</xdr:row>
      <xdr:rowOff>109474</xdr:rowOff>
    </xdr:to>
    <xdr:sp macro="" textlink="">
      <xdr:nvSpPr>
        <xdr:cNvPr id="166" name="円/楕円 165"/>
        <xdr:cNvSpPr/>
      </xdr:nvSpPr>
      <xdr:spPr>
        <a:xfrm>
          <a:off x="3746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126001</xdr:rowOff>
    </xdr:from>
    <xdr:ext cx="405111" cy="259045"/>
    <xdr:sp macro="" textlink="">
      <xdr:nvSpPr>
        <xdr:cNvPr id="167" name="n_1mainValue【福祉施設】&#10;有形固定資産減価償却率"/>
        <xdr:cNvSpPr txBox="1"/>
      </xdr:nvSpPr>
      <xdr:spPr>
        <a:xfrm>
          <a:off x="3582043"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189" name="直線コネクタ 188"/>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190"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191" name="直線コネクタ 190"/>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192"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193" name="直線コネクタ 192"/>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194"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195" name="フローチャート : 判断 194"/>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196" name="フローチャート : 判断 195"/>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197"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42163</xdr:rowOff>
    </xdr:from>
    <xdr:to>
      <xdr:col>14</xdr:col>
      <xdr:colOff>79375</xdr:colOff>
      <xdr:row>82</xdr:row>
      <xdr:rowOff>143763</xdr:rowOff>
    </xdr:to>
    <xdr:sp macro="" textlink="">
      <xdr:nvSpPr>
        <xdr:cNvPr id="203" name="円/楕円 202"/>
        <xdr:cNvSpPr/>
      </xdr:nvSpPr>
      <xdr:spPr>
        <a:xfrm>
          <a:off x="9588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160290</xdr:rowOff>
    </xdr:from>
    <xdr:ext cx="469744" cy="259045"/>
    <xdr:sp macro="" textlink="">
      <xdr:nvSpPr>
        <xdr:cNvPr id="204" name="n_1mainValue【福祉施設】&#10;一人当たり面積"/>
        <xdr:cNvSpPr txBox="1"/>
      </xdr:nvSpPr>
      <xdr:spPr>
        <a:xfrm>
          <a:off x="93917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7" name="テキスト ボックス 2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8" name="直線コネクタ 2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9" name="テキスト ボックス 2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50" name="直線コネクタ 2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51" name="テキスト ボックス 2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52" name="直線コネクタ 2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53" name="テキスト ボックス 2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54" name="直線コネクタ 2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5" name="テキスト ボックス 2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6" name="直線コネクタ 2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7" name="テキスト ボックス 2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9" name="テキスト ボックス 2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261" name="直線コネクタ 260"/>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262"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263" name="直線コネクタ 262"/>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264"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265" name="直線コネクタ 264"/>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266"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267" name="フローチャート : 判断 266"/>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268" name="フローチャート : 判断 267"/>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269"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0" name="テキスト ボックス 2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1" name="テキスト ボックス 2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2" name="テキスト ボックス 2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3" name="テキスト ボックス 2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4" name="テキスト ボックス 2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63500</xdr:rowOff>
    </xdr:from>
    <xdr:to>
      <xdr:col>22</xdr:col>
      <xdr:colOff>415925</xdr:colOff>
      <xdr:row>59</xdr:row>
      <xdr:rowOff>165100</xdr:rowOff>
    </xdr:to>
    <xdr:sp macro="" textlink="">
      <xdr:nvSpPr>
        <xdr:cNvPr id="275" name="円/楕円 274"/>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10177</xdr:rowOff>
    </xdr:from>
    <xdr:ext cx="405111" cy="259045"/>
    <xdr:sp macro="" textlink="">
      <xdr:nvSpPr>
        <xdr:cNvPr id="276" name="n_1mainValue【保健センター・保健所】&#10;有形固定資産減価償却率"/>
        <xdr:cNvSpPr txBox="1"/>
      </xdr:nvSpPr>
      <xdr:spPr>
        <a:xfrm>
          <a:off x="15266043"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4" name="正方形/長方形 2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5" name="テキスト ボックス 2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6" name="直線コネクタ 2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7" name="直線コネクタ 28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8" name="テキスト ボックス 28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9" name="直線コネクタ 28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0" name="テキスト ボックス 28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1" name="直線コネクタ 29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2" name="テキスト ボックス 29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3" name="直線コネクタ 29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4" name="テキスト ボックス 29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298" name="直線コネクタ 297"/>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299"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300" name="直線コネクタ 299"/>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301"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302" name="直線コネクタ 301"/>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303"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304" name="フローチャート : 判断 303"/>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305" name="フローチャート : 判断 304"/>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306"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15494</xdr:rowOff>
    </xdr:from>
    <xdr:to>
      <xdr:col>31</xdr:col>
      <xdr:colOff>85725</xdr:colOff>
      <xdr:row>63</xdr:row>
      <xdr:rowOff>117094</xdr:rowOff>
    </xdr:to>
    <xdr:sp macro="" textlink="">
      <xdr:nvSpPr>
        <xdr:cNvPr id="312" name="円/楕円 311"/>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108221</xdr:rowOff>
    </xdr:from>
    <xdr:ext cx="469744" cy="259045"/>
    <xdr:sp macro="" textlink="">
      <xdr:nvSpPr>
        <xdr:cNvPr id="313" name="n_1mainValue【保健センター・保健所】&#10;一人当たり面積"/>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25" name="直線コネクタ 32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26" name="テキスト ボックス 32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27" name="直線コネクタ 32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28" name="テキスト ボックス 32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9" name="直線コネクタ 32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0" name="テキスト ボックス 32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1" name="直線コネクタ 33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2" name="テキスト ボックス 33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3" name="直線コネクタ 33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4" name="テキスト ボックス 33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78105</xdr:rowOff>
    </xdr:to>
    <xdr:cxnSp macro="">
      <xdr:nvCxnSpPr>
        <xdr:cNvPr id="338" name="直線コネクタ 337"/>
        <xdr:cNvCxnSpPr/>
      </xdr:nvCxnSpPr>
      <xdr:spPr>
        <a:xfrm flipV="1">
          <a:off x="16318864" y="13335000"/>
          <a:ext cx="0" cy="148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81932</xdr:rowOff>
    </xdr:from>
    <xdr:ext cx="405111" cy="259045"/>
    <xdr:sp macro="" textlink="">
      <xdr:nvSpPr>
        <xdr:cNvPr id="339" name="【消防施設】&#10;有形固定資産減価償却率最小値テキスト"/>
        <xdr:cNvSpPr txBox="1"/>
      </xdr:nvSpPr>
      <xdr:spPr>
        <a:xfrm>
          <a:off x="164084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428625</xdr:colOff>
      <xdr:row>86</xdr:row>
      <xdr:rowOff>78105</xdr:rowOff>
    </xdr:from>
    <xdr:to>
      <xdr:col>23</xdr:col>
      <xdr:colOff>606425</xdr:colOff>
      <xdr:row>86</xdr:row>
      <xdr:rowOff>78105</xdr:rowOff>
    </xdr:to>
    <xdr:cxnSp macro="">
      <xdr:nvCxnSpPr>
        <xdr:cNvPr id="340" name="直線コネクタ 339"/>
        <xdr:cNvCxnSpPr/>
      </xdr:nvCxnSpPr>
      <xdr:spPr>
        <a:xfrm>
          <a:off x="16230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41" name="【消防施設】&#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42" name="直線コネクタ 34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87647</xdr:rowOff>
    </xdr:from>
    <xdr:ext cx="405111" cy="259045"/>
    <xdr:sp macro="" textlink="">
      <xdr:nvSpPr>
        <xdr:cNvPr id="343" name="【消防施設】&#10;有形固定資産減価償却率平均値テキスト"/>
        <xdr:cNvSpPr txBox="1"/>
      </xdr:nvSpPr>
      <xdr:spPr>
        <a:xfrm>
          <a:off x="16408400" y="1431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109220</xdr:rowOff>
    </xdr:from>
    <xdr:to>
      <xdr:col>23</xdr:col>
      <xdr:colOff>568325</xdr:colOff>
      <xdr:row>84</xdr:row>
      <xdr:rowOff>39370</xdr:rowOff>
    </xdr:to>
    <xdr:sp macro="" textlink="">
      <xdr:nvSpPr>
        <xdr:cNvPr id="344" name="フローチャート : 判断 343"/>
        <xdr:cNvSpPr/>
      </xdr:nvSpPr>
      <xdr:spPr>
        <a:xfrm>
          <a:off x="16268700" y="1433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170180</xdr:rowOff>
    </xdr:from>
    <xdr:to>
      <xdr:col>22</xdr:col>
      <xdr:colOff>415925</xdr:colOff>
      <xdr:row>84</xdr:row>
      <xdr:rowOff>100330</xdr:rowOff>
    </xdr:to>
    <xdr:sp macro="" textlink="">
      <xdr:nvSpPr>
        <xdr:cNvPr id="345" name="フローチャート : 判断 344"/>
        <xdr:cNvSpPr/>
      </xdr:nvSpPr>
      <xdr:spPr>
        <a:xfrm>
          <a:off x="15430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116857</xdr:rowOff>
    </xdr:from>
    <xdr:ext cx="405111" cy="259045"/>
    <xdr:sp macro="" textlink="">
      <xdr:nvSpPr>
        <xdr:cNvPr id="346" name="n_1aveValue【消防施設】&#10;有形固定資産減価償却率"/>
        <xdr:cNvSpPr txBox="1"/>
      </xdr:nvSpPr>
      <xdr:spPr>
        <a:xfrm>
          <a:off x="15266043"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44450</xdr:rowOff>
    </xdr:from>
    <xdr:to>
      <xdr:col>22</xdr:col>
      <xdr:colOff>415925</xdr:colOff>
      <xdr:row>85</xdr:row>
      <xdr:rowOff>146050</xdr:rowOff>
    </xdr:to>
    <xdr:sp macro="" textlink="">
      <xdr:nvSpPr>
        <xdr:cNvPr id="352" name="円/楕円 351"/>
        <xdr:cNvSpPr/>
      </xdr:nvSpPr>
      <xdr:spPr>
        <a:xfrm>
          <a:off x="15430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137177</xdr:rowOff>
    </xdr:from>
    <xdr:ext cx="405111" cy="259045"/>
    <xdr:sp macro="" textlink="">
      <xdr:nvSpPr>
        <xdr:cNvPr id="353" name="n_1mainValue【消防施設】&#10;有形固定資産減価償却率"/>
        <xdr:cNvSpPr txBox="1"/>
      </xdr:nvSpPr>
      <xdr:spPr>
        <a:xfrm>
          <a:off x="15266043"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4" name="直線コネクタ 3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65" name="テキスト ボックス 3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66" name="直線コネクタ 3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67" name="テキスト ボックス 3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68" name="直線コネクタ 3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69" name="テキスト ボックス 3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0" name="直線コネクタ 3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1" name="テキスト ボックス 3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2" name="直線コネクタ 3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3" name="テキスト ボックス 3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160020</xdr:rowOff>
    </xdr:from>
    <xdr:to>
      <xdr:col>32</xdr:col>
      <xdr:colOff>186689</xdr:colOff>
      <xdr:row>86</xdr:row>
      <xdr:rowOff>7620</xdr:rowOff>
    </xdr:to>
    <xdr:cxnSp macro="">
      <xdr:nvCxnSpPr>
        <xdr:cNvPr id="377" name="直線コネクタ 376"/>
        <xdr:cNvCxnSpPr/>
      </xdr:nvCxnSpPr>
      <xdr:spPr>
        <a:xfrm flipV="1">
          <a:off x="22160864" y="135331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11447</xdr:rowOff>
    </xdr:from>
    <xdr:ext cx="469744" cy="259045"/>
    <xdr:sp macro="" textlink="">
      <xdr:nvSpPr>
        <xdr:cNvPr id="378" name="【消防施設】&#10;一人当たり面積最小値テキスト"/>
        <xdr:cNvSpPr txBox="1"/>
      </xdr:nvSpPr>
      <xdr:spPr>
        <a:xfrm>
          <a:off x="22250400"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86</xdr:row>
      <xdr:rowOff>7620</xdr:rowOff>
    </xdr:from>
    <xdr:to>
      <xdr:col>32</xdr:col>
      <xdr:colOff>276225</xdr:colOff>
      <xdr:row>86</xdr:row>
      <xdr:rowOff>7620</xdr:rowOff>
    </xdr:to>
    <xdr:cxnSp macro="">
      <xdr:nvCxnSpPr>
        <xdr:cNvPr id="379" name="直線コネクタ 378"/>
        <xdr:cNvCxnSpPr/>
      </xdr:nvCxnSpPr>
      <xdr:spPr>
        <a:xfrm>
          <a:off x="22072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106697</xdr:rowOff>
    </xdr:from>
    <xdr:ext cx="469744" cy="259045"/>
    <xdr:sp macro="" textlink="">
      <xdr:nvSpPr>
        <xdr:cNvPr id="380" name="【消防施設】&#10;一人当たり面積最大値テキスト"/>
        <xdr:cNvSpPr txBox="1"/>
      </xdr:nvSpPr>
      <xdr:spPr>
        <a:xfrm>
          <a:off x="222504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32</xdr:col>
      <xdr:colOff>98425</xdr:colOff>
      <xdr:row>78</xdr:row>
      <xdr:rowOff>160020</xdr:rowOff>
    </xdr:from>
    <xdr:to>
      <xdr:col>32</xdr:col>
      <xdr:colOff>276225</xdr:colOff>
      <xdr:row>78</xdr:row>
      <xdr:rowOff>160020</xdr:rowOff>
    </xdr:to>
    <xdr:cxnSp macro="">
      <xdr:nvCxnSpPr>
        <xdr:cNvPr id="381" name="直線コネクタ 380"/>
        <xdr:cNvCxnSpPr/>
      </xdr:nvCxnSpPr>
      <xdr:spPr>
        <a:xfrm>
          <a:off x="22072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382"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383" name="フローチャート : 判断 38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154939</xdr:rowOff>
    </xdr:from>
    <xdr:to>
      <xdr:col>31</xdr:col>
      <xdr:colOff>85725</xdr:colOff>
      <xdr:row>83</xdr:row>
      <xdr:rowOff>85089</xdr:rowOff>
    </xdr:to>
    <xdr:sp macro="" textlink="">
      <xdr:nvSpPr>
        <xdr:cNvPr id="384" name="フローチャート : 判断 38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76216</xdr:rowOff>
    </xdr:from>
    <xdr:ext cx="469744" cy="259045"/>
    <xdr:sp macro="" textlink="">
      <xdr:nvSpPr>
        <xdr:cNvPr id="385" name="n_1aveValue【消防施設】&#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147320</xdr:rowOff>
    </xdr:from>
    <xdr:to>
      <xdr:col>31</xdr:col>
      <xdr:colOff>85725</xdr:colOff>
      <xdr:row>81</xdr:row>
      <xdr:rowOff>77470</xdr:rowOff>
    </xdr:to>
    <xdr:sp macro="" textlink="">
      <xdr:nvSpPr>
        <xdr:cNvPr id="391" name="円/楕円 390"/>
        <xdr:cNvSpPr/>
      </xdr:nvSpPr>
      <xdr:spPr>
        <a:xfrm>
          <a:off x="21272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93997</xdr:rowOff>
    </xdr:from>
    <xdr:ext cx="469744" cy="259045"/>
    <xdr:sp macro="" textlink="">
      <xdr:nvSpPr>
        <xdr:cNvPr id="392" name="n_1mainValue【消防施設】&#10;一人当たり面積"/>
        <xdr:cNvSpPr txBox="1"/>
      </xdr:nvSpPr>
      <xdr:spPr>
        <a:xfrm>
          <a:off x="21075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3" name="テキスト ボックス 4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4" name="直線コネクタ 40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05" name="テキスト ボックス 40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06" name="直線コネクタ 40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07" name="テキスト ボックス 40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08" name="直線コネクタ 40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09" name="テキスト ボックス 40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0" name="直線コネクタ 40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1" name="テキスト ボックス 41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94487</xdr:rowOff>
    </xdr:from>
    <xdr:to>
      <xdr:col>23</xdr:col>
      <xdr:colOff>516889</xdr:colOff>
      <xdr:row>108</xdr:row>
      <xdr:rowOff>64770</xdr:rowOff>
    </xdr:to>
    <xdr:cxnSp macro="">
      <xdr:nvCxnSpPr>
        <xdr:cNvPr id="415" name="直線コネクタ 414"/>
        <xdr:cNvCxnSpPr/>
      </xdr:nvCxnSpPr>
      <xdr:spPr>
        <a:xfrm flipV="1">
          <a:off x="16318864" y="17410937"/>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68597</xdr:rowOff>
    </xdr:from>
    <xdr:ext cx="405111" cy="259045"/>
    <xdr:sp macro="" textlink="">
      <xdr:nvSpPr>
        <xdr:cNvPr id="416" name="【庁舎】&#10;有形固定資産減価償却率最小値テキスト"/>
        <xdr:cNvSpPr txBox="1"/>
      </xdr:nvSpPr>
      <xdr:spPr>
        <a:xfrm>
          <a:off x="16408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108</xdr:row>
      <xdr:rowOff>64770</xdr:rowOff>
    </xdr:from>
    <xdr:to>
      <xdr:col>23</xdr:col>
      <xdr:colOff>606425</xdr:colOff>
      <xdr:row>108</xdr:row>
      <xdr:rowOff>64770</xdr:rowOff>
    </xdr:to>
    <xdr:cxnSp macro="">
      <xdr:nvCxnSpPr>
        <xdr:cNvPr id="417" name="直線コネクタ 416"/>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41164</xdr:rowOff>
    </xdr:from>
    <xdr:ext cx="405111" cy="259045"/>
    <xdr:sp macro="" textlink="">
      <xdr:nvSpPr>
        <xdr:cNvPr id="418" name="【庁舎】&#10;有形固定資産減価償却率最大値テキスト"/>
        <xdr:cNvSpPr txBox="1"/>
      </xdr:nvSpPr>
      <xdr:spPr>
        <a:xfrm>
          <a:off x="16408400" y="17186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101</xdr:row>
      <xdr:rowOff>94487</xdr:rowOff>
    </xdr:from>
    <xdr:to>
      <xdr:col>23</xdr:col>
      <xdr:colOff>606425</xdr:colOff>
      <xdr:row>101</xdr:row>
      <xdr:rowOff>94487</xdr:rowOff>
    </xdr:to>
    <xdr:cxnSp macro="">
      <xdr:nvCxnSpPr>
        <xdr:cNvPr id="419" name="直線コネクタ 418"/>
        <xdr:cNvCxnSpPr/>
      </xdr:nvCxnSpPr>
      <xdr:spPr>
        <a:xfrm>
          <a:off x="16230600" y="1741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83838</xdr:rowOff>
    </xdr:from>
    <xdr:ext cx="405111" cy="259045"/>
    <xdr:sp macro="" textlink="">
      <xdr:nvSpPr>
        <xdr:cNvPr id="420" name="【庁舎】&#10;有形固定資産減価償却率平均値テキスト"/>
        <xdr:cNvSpPr txBox="1"/>
      </xdr:nvSpPr>
      <xdr:spPr>
        <a:xfrm>
          <a:off x="16408400" y="18257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105411</xdr:rowOff>
    </xdr:from>
    <xdr:to>
      <xdr:col>23</xdr:col>
      <xdr:colOff>568325</xdr:colOff>
      <xdr:row>107</xdr:row>
      <xdr:rowOff>35561</xdr:rowOff>
    </xdr:to>
    <xdr:sp macro="" textlink="">
      <xdr:nvSpPr>
        <xdr:cNvPr id="421" name="フローチャート : 判断 420"/>
        <xdr:cNvSpPr/>
      </xdr:nvSpPr>
      <xdr:spPr>
        <a:xfrm>
          <a:off x="16268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121413</xdr:rowOff>
    </xdr:from>
    <xdr:to>
      <xdr:col>22</xdr:col>
      <xdr:colOff>415925</xdr:colOff>
      <xdr:row>107</xdr:row>
      <xdr:rowOff>51563</xdr:rowOff>
    </xdr:to>
    <xdr:sp macro="" textlink="">
      <xdr:nvSpPr>
        <xdr:cNvPr id="422" name="フローチャート : 判断 421"/>
        <xdr:cNvSpPr/>
      </xdr:nvSpPr>
      <xdr:spPr>
        <a:xfrm>
          <a:off x="15430500" y="182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68090</xdr:rowOff>
    </xdr:from>
    <xdr:ext cx="405111" cy="259045"/>
    <xdr:sp macro="" textlink="">
      <xdr:nvSpPr>
        <xdr:cNvPr id="423" name="n_1aveValue【庁舎】&#10;有形固定資産減価償却率"/>
        <xdr:cNvSpPr txBox="1"/>
      </xdr:nvSpPr>
      <xdr:spPr>
        <a:xfrm>
          <a:off x="15266043" y="18070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68835</xdr:rowOff>
    </xdr:from>
    <xdr:to>
      <xdr:col>22</xdr:col>
      <xdr:colOff>415925</xdr:colOff>
      <xdr:row>108</xdr:row>
      <xdr:rowOff>170435</xdr:rowOff>
    </xdr:to>
    <xdr:sp macro="" textlink="">
      <xdr:nvSpPr>
        <xdr:cNvPr id="429" name="円/楕円 428"/>
        <xdr:cNvSpPr/>
      </xdr:nvSpPr>
      <xdr:spPr>
        <a:xfrm>
          <a:off x="15430500" y="185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161562</xdr:rowOff>
    </xdr:from>
    <xdr:ext cx="405111" cy="259045"/>
    <xdr:sp macro="" textlink="">
      <xdr:nvSpPr>
        <xdr:cNvPr id="430" name="n_1mainValue【庁舎】&#10;有形固定資産減価償却率"/>
        <xdr:cNvSpPr txBox="1"/>
      </xdr:nvSpPr>
      <xdr:spPr>
        <a:xfrm>
          <a:off x="15266043" y="1867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9" name="テキスト ボックス 4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0" name="直線コネクタ 4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1" name="直線コネクタ 4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2" name="テキスト ボックス 4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3" name="直線コネクタ 4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4" name="テキスト ボックス 4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5" name="直線コネクタ 4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46" name="テキスト ボックス 4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47" name="直線コネクタ 4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48" name="テキスト ボックス 4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9" name="直線コネクタ 4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0" name="テキスト ボックス 4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1" name="直線コネクタ 4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2" name="テキスト ボックス 4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454" name="直線コネクタ 453"/>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455"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456" name="直線コネクタ 45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457"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458" name="直線コネクタ 457"/>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459"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460" name="フローチャート : 判断 459"/>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461" name="フローチャート : 判断 460"/>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122572</xdr:rowOff>
    </xdr:from>
    <xdr:ext cx="469744" cy="259045"/>
    <xdr:sp macro="" textlink="">
      <xdr:nvSpPr>
        <xdr:cNvPr id="462" name="n_1aveValue【庁舎】&#10;一人当たり面積"/>
        <xdr:cNvSpPr txBox="1"/>
      </xdr:nvSpPr>
      <xdr:spPr>
        <a:xfrm>
          <a:off x="210757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3" name="テキスト ボックス 4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4" name="テキスト ボックス 4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5" name="テキスト ボックス 4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6" name="テキスト ボックス 4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7" name="テキスト ボックス 4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74930</xdr:rowOff>
    </xdr:from>
    <xdr:to>
      <xdr:col>31</xdr:col>
      <xdr:colOff>85725</xdr:colOff>
      <xdr:row>107</xdr:row>
      <xdr:rowOff>5080</xdr:rowOff>
    </xdr:to>
    <xdr:sp macro="" textlink="">
      <xdr:nvSpPr>
        <xdr:cNvPr id="468" name="円/楕円 467"/>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167657</xdr:rowOff>
    </xdr:from>
    <xdr:ext cx="469744" cy="259045"/>
    <xdr:sp macro="" textlink="">
      <xdr:nvSpPr>
        <xdr:cNvPr id="469" name="n_1mainValue【庁舎】&#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0" name="正方形/長方形 4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1" name="正方形/長方形 4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2" name="テキスト ボックス 4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「保健センター・保育所」のみ全国平均、県平均、類似団体平均を上回り、その他については下回る結果となった。</a:t>
          </a:r>
          <a:endParaRPr kumimoji="1" lang="en-US" altLang="ja-JP" sz="1300">
            <a:latin typeface="ＭＳ Ｐゴシック"/>
          </a:endParaRPr>
        </a:p>
        <a:p>
          <a:r>
            <a:rPr kumimoji="1" lang="ja-JP" altLang="en-US" sz="1300">
              <a:latin typeface="ＭＳ Ｐゴシック"/>
            </a:rPr>
            <a:t>しかし、「体育館・プール」は維持管理に莫大な費用が必要となりことから、住民ニーズを把握するとともに行財政改革の検討課題として位置付け、予算措置を見直していく必要がある。</a:t>
          </a:r>
          <a:endParaRPr kumimoji="1" lang="en-US" altLang="ja-JP" sz="1300">
            <a:latin typeface="ＭＳ Ｐゴシック"/>
          </a:endParaRPr>
        </a:p>
        <a:p>
          <a:r>
            <a:rPr kumimoji="1" lang="ja-JP" altLang="en-US" sz="1300">
              <a:latin typeface="ＭＳ Ｐゴシック"/>
            </a:rPr>
            <a:t>町全体の施設は、老朽化が著しく空調機器等の修繕も目立つ状況にあることから、税収等の自主財源の確保が非常に厳しくなっている状況を踏まえて、今後も適切な維持管理に努めていく必要がある。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近年、財政力指数は類似団体内平均</a:t>
          </a:r>
          <a:r>
            <a:rPr kumimoji="1" lang="ja-JP" altLang="en-US" sz="1100">
              <a:solidFill>
                <a:sysClr val="windowText" lastClr="000000"/>
              </a:solidFill>
              <a:effectLst/>
              <a:latin typeface="+mn-lt"/>
              <a:ea typeface="+mn-ea"/>
              <a:cs typeface="+mn-cs"/>
            </a:rPr>
            <a:t>をやや下回る</a:t>
          </a:r>
          <a:r>
            <a:rPr kumimoji="1" lang="ja-JP" altLang="ja-JP" sz="1100">
              <a:solidFill>
                <a:sysClr val="windowText" lastClr="000000"/>
              </a:solidFill>
              <a:effectLst/>
              <a:latin typeface="+mn-lt"/>
              <a:ea typeface="+mn-ea"/>
              <a:cs typeface="+mn-cs"/>
            </a:rPr>
            <a:t>水準で推移している。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将来的には人口減少による町民税や地価の下落による固定資産税等の税収減による基準財政収入額の減少により指数の悪化が予測される。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事務事業の見直しや行政評価システムの確立などによる行財政改革を進めていく一方で、</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養老町中長期財政計画</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にも掲げる組織・機構の見直し（事務の多様化、横断的な施策・事業に対応できる機構改革の実施）や経費の削減合理化、町税等滞納額の縮減</a:t>
          </a:r>
          <a:r>
            <a:rPr kumimoji="1" lang="ja-JP" altLang="en-US" sz="1100">
              <a:solidFill>
                <a:sysClr val="windowText" lastClr="000000"/>
              </a:solidFill>
              <a:effectLst/>
              <a:latin typeface="+mn-lt"/>
              <a:ea typeface="+mn-ea"/>
              <a:cs typeface="+mn-cs"/>
            </a:rPr>
            <a:t>、養老町公共施設等総合管理計画による施設の統廃合</a:t>
          </a:r>
          <a:r>
            <a:rPr kumimoji="1" lang="ja-JP" altLang="ja-JP" sz="1100">
              <a:solidFill>
                <a:sysClr val="windowText" lastClr="000000"/>
              </a:solidFill>
              <a:effectLst/>
              <a:latin typeface="+mn-lt"/>
              <a:ea typeface="+mn-ea"/>
              <a:cs typeface="+mn-cs"/>
            </a:rPr>
            <a:t>などを進め、財政の健全化に努める。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159455</xdr:rowOff>
    </xdr:from>
    <xdr:to>
      <xdr:col>7</xdr:col>
      <xdr:colOff>152400</xdr:colOff>
      <xdr:row>42</xdr:row>
      <xdr:rowOff>159455</xdr:rowOff>
    </xdr:to>
    <xdr:cxnSp macro="">
      <xdr:nvCxnSpPr>
        <xdr:cNvPr id="68" name="直線コネクタ 67"/>
        <xdr:cNvCxnSpPr/>
      </xdr:nvCxnSpPr>
      <xdr:spPr>
        <a:xfrm>
          <a:off x="4114800" y="7360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1" name="直線コネクタ 70"/>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42</xdr:row>
      <xdr:rowOff>159455</xdr:rowOff>
    </xdr:to>
    <xdr:cxnSp macro="">
      <xdr:nvCxnSpPr>
        <xdr:cNvPr id="77" name="直線コネクタ 76"/>
        <xdr:cNvCxnSpPr/>
      </xdr:nvCxnSpPr>
      <xdr:spPr>
        <a:xfrm>
          <a:off x="1447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108655</xdr:rowOff>
    </xdr:from>
    <xdr:to>
      <xdr:col>7</xdr:col>
      <xdr:colOff>203200</xdr:colOff>
      <xdr:row>43</xdr:row>
      <xdr:rowOff>38805</xdr:rowOff>
    </xdr:to>
    <xdr:sp macro="" textlink="">
      <xdr:nvSpPr>
        <xdr:cNvPr id="87" name="円/楕円 86"/>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80732</xdr:rowOff>
    </xdr:from>
    <xdr:ext cx="762000" cy="259045"/>
    <xdr:sp macro="" textlink="">
      <xdr:nvSpPr>
        <xdr:cNvPr id="88" name="財政力該当値テキスト"/>
        <xdr:cNvSpPr txBox="1"/>
      </xdr:nvSpPr>
      <xdr:spPr>
        <a:xfrm>
          <a:off x="5041900" y="728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5" name="円/楕円 94"/>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6" name="テキスト ボックス 95"/>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a:t>
          </a:r>
          <a:r>
            <a:rPr kumimoji="1" lang="ja-JP" altLang="en-US" sz="1100">
              <a:solidFill>
                <a:sysClr val="windowText" lastClr="000000"/>
              </a:solidFill>
              <a:effectLst/>
              <a:latin typeface="+mn-lt"/>
              <a:ea typeface="+mn-ea"/>
              <a:cs typeface="+mn-cs"/>
            </a:rPr>
            <a:t>経常的な一般財源となる歳入の減少により、前年</a:t>
          </a:r>
          <a:r>
            <a:rPr kumimoji="1" lang="ja-JP" altLang="ja-JP" sz="1100">
              <a:solidFill>
                <a:sysClr val="windowText" lastClr="000000"/>
              </a:solidFill>
              <a:effectLst/>
              <a:latin typeface="+mn-lt"/>
              <a:ea typeface="+mn-ea"/>
              <a:cs typeface="+mn-cs"/>
            </a:rPr>
            <a:t>度</a:t>
          </a:r>
          <a:r>
            <a:rPr kumimoji="1" lang="ja-JP" altLang="en-US" sz="1100">
              <a:solidFill>
                <a:sysClr val="windowText" lastClr="000000"/>
              </a:solidFill>
              <a:effectLst/>
              <a:latin typeface="+mn-lt"/>
              <a:ea typeface="+mn-ea"/>
              <a:cs typeface="+mn-cs"/>
            </a:rPr>
            <a:t>比４．４</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増の８８．０</a:t>
          </a:r>
          <a:r>
            <a:rPr kumimoji="1" lang="ja-JP" altLang="ja-JP" sz="1100">
              <a:solidFill>
                <a:sysClr val="windowText" lastClr="000000"/>
              </a:solidFill>
              <a:effectLst/>
              <a:latin typeface="+mn-lt"/>
              <a:ea typeface="+mn-ea"/>
              <a:cs typeface="+mn-cs"/>
            </a:rPr>
            <a:t>％と</a:t>
          </a:r>
          <a:r>
            <a:rPr kumimoji="1" lang="ja-JP" altLang="en-US" sz="1100">
              <a:solidFill>
                <a:sysClr val="windowText" lastClr="000000"/>
              </a:solidFill>
              <a:effectLst/>
              <a:latin typeface="+mn-lt"/>
              <a:ea typeface="+mn-ea"/>
              <a:cs typeface="+mn-cs"/>
            </a:rPr>
            <a:t>上昇した。</a:t>
          </a:r>
          <a:r>
            <a:rPr lang="ja-JP" altLang="ja-JP" sz="1100">
              <a:solidFill>
                <a:sysClr val="windowText" lastClr="000000"/>
              </a:solidFill>
              <a:effectLst/>
              <a:latin typeface="+mn-lt"/>
              <a:ea typeface="+mn-ea"/>
              <a:cs typeface="+mn-cs"/>
            </a:rPr>
            <a:t>また、</a:t>
          </a:r>
          <a:r>
            <a:rPr kumimoji="1" lang="ja-JP" altLang="en-US" sz="1100">
              <a:solidFill>
                <a:sysClr val="windowText" lastClr="000000"/>
              </a:solidFill>
              <a:effectLst/>
              <a:latin typeface="+mn-lt"/>
              <a:ea typeface="+mn-ea"/>
              <a:cs typeface="+mn-cs"/>
            </a:rPr>
            <a:t>将来的に少子高齢化</a:t>
          </a:r>
          <a:r>
            <a:rPr kumimoji="1" lang="ja-JP" altLang="ja-JP" sz="1100">
              <a:solidFill>
                <a:sysClr val="windowText" lastClr="000000"/>
              </a:solidFill>
              <a:effectLst/>
              <a:latin typeface="+mn-lt"/>
              <a:ea typeface="+mn-ea"/>
              <a:cs typeface="+mn-cs"/>
            </a:rPr>
            <a:t>に伴い社会保障費</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a:t>
          </a:r>
          <a:r>
            <a:rPr kumimoji="1" lang="ja-JP" altLang="en-US" sz="1100">
              <a:solidFill>
                <a:sysClr val="windowText" lastClr="000000"/>
              </a:solidFill>
              <a:effectLst/>
              <a:latin typeface="+mn-lt"/>
              <a:ea typeface="+mn-ea"/>
              <a:cs typeface="+mn-cs"/>
            </a:rPr>
            <a:t>及び税収減が予測され</a:t>
          </a:r>
          <a:r>
            <a:rPr kumimoji="1" lang="ja-JP" altLang="ja-JP" sz="1100">
              <a:solidFill>
                <a:sysClr val="windowText" lastClr="000000"/>
              </a:solidFill>
              <a:effectLst/>
              <a:latin typeface="+mn-lt"/>
              <a:ea typeface="+mn-ea"/>
              <a:cs typeface="+mn-cs"/>
            </a:rPr>
            <a:t>、財政の硬直化がより一層進むことも考えられる。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今後は財政基盤を強化するため設置した</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徴収推進室</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により徴収業務に引き続き注力し自主財源の確保に努めると共に、事務事業の見直しや経費の削減合理化等の取組を通じ、経常経費の削減を図る。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63</xdr:row>
      <xdr:rowOff>138430</xdr:rowOff>
    </xdr:to>
    <xdr:cxnSp macro="">
      <xdr:nvCxnSpPr>
        <xdr:cNvPr id="129" name="直線コネクタ 128"/>
        <xdr:cNvCxnSpPr/>
      </xdr:nvCxnSpPr>
      <xdr:spPr>
        <a:xfrm>
          <a:off x="4114800" y="1072743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63</xdr:row>
      <xdr:rowOff>90170</xdr:rowOff>
    </xdr:to>
    <xdr:cxnSp macro="">
      <xdr:nvCxnSpPr>
        <xdr:cNvPr id="132" name="直線コネクタ 131"/>
        <xdr:cNvCxnSpPr/>
      </xdr:nvCxnSpPr>
      <xdr:spPr>
        <a:xfrm flipV="1">
          <a:off x="3225800" y="107274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61214</xdr:rowOff>
    </xdr:from>
    <xdr:to>
      <xdr:col>4</xdr:col>
      <xdr:colOff>482600</xdr:colOff>
      <xdr:row>63</xdr:row>
      <xdr:rowOff>90170</xdr:rowOff>
    </xdr:to>
    <xdr:cxnSp macro="">
      <xdr:nvCxnSpPr>
        <xdr:cNvPr id="135" name="直線コネクタ 134"/>
        <xdr:cNvCxnSpPr/>
      </xdr:nvCxnSpPr>
      <xdr:spPr>
        <a:xfrm>
          <a:off x="2336800" y="1086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63</xdr:row>
      <xdr:rowOff>61214</xdr:rowOff>
    </xdr:to>
    <xdr:cxnSp macro="">
      <xdr:nvCxnSpPr>
        <xdr:cNvPr id="138" name="直線コネクタ 137"/>
        <xdr:cNvCxnSpPr/>
      </xdr:nvCxnSpPr>
      <xdr:spPr>
        <a:xfrm>
          <a:off x="1447800" y="1075639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8" name="円/楕円 147"/>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49"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0" name="円/楕円 149"/>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1" name="テキスト ボックス 150"/>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2" name="円/楕円 151"/>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53" name="テキスト ボックス 152"/>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4" name="円/楕円 153"/>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55" name="テキスト ボックス 154"/>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6" name="円/楕円 155"/>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16019</xdr:rowOff>
    </xdr:from>
    <xdr:ext cx="762000" cy="259045"/>
    <xdr:sp macro="" textlink="">
      <xdr:nvSpPr>
        <xdr:cNvPr id="157" name="テキスト ボックス 156"/>
        <xdr:cNvSpPr txBox="1"/>
      </xdr:nvSpPr>
      <xdr:spPr>
        <a:xfrm>
          <a:off x="1066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[126,146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人口１人当たりの人件費・物件費等の決算額は、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類似団体内平均を下回ったが、依然として全国平均及び岐阜県平均を</a:t>
          </a:r>
          <a:r>
            <a:rPr kumimoji="1" lang="ja-JP" altLang="en-US" sz="1100">
              <a:solidFill>
                <a:sysClr val="windowText" lastClr="000000"/>
              </a:solidFill>
              <a:effectLst/>
              <a:latin typeface="+mn-lt"/>
              <a:ea typeface="+mn-ea"/>
              <a:cs typeface="+mn-cs"/>
            </a:rPr>
            <a:t>若干</a:t>
          </a:r>
          <a:r>
            <a:rPr kumimoji="1" lang="ja-JP" altLang="ja-JP" sz="1100">
              <a:solidFill>
                <a:sysClr val="windowText" lastClr="000000"/>
              </a:solidFill>
              <a:effectLst/>
              <a:latin typeface="+mn-lt"/>
              <a:ea typeface="+mn-ea"/>
              <a:cs typeface="+mn-cs"/>
            </a:rPr>
            <a:t>上回っている。原因として単独消防であることが考えられる。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今後も引き続き経常経費の削減に努め、事業の民間委託や指定管理者制度の活用を図ることを検討するなど、物件費を抑制していく必要がある。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また、人件費についても中長期的な定員管理計画のもと、適正な定員管理に努めていく必要がある。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81223</xdr:rowOff>
    </xdr:from>
    <xdr:to>
      <xdr:col>7</xdr:col>
      <xdr:colOff>152400</xdr:colOff>
      <xdr:row>81</xdr:row>
      <xdr:rowOff>82322</xdr:rowOff>
    </xdr:to>
    <xdr:cxnSp macro="">
      <xdr:nvCxnSpPr>
        <xdr:cNvPr id="191" name="直線コネクタ 190"/>
        <xdr:cNvCxnSpPr/>
      </xdr:nvCxnSpPr>
      <xdr:spPr>
        <a:xfrm>
          <a:off x="4114800" y="13968673"/>
          <a:ext cx="8382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67100</xdr:rowOff>
    </xdr:from>
    <xdr:ext cx="762000" cy="259045"/>
    <xdr:sp macro="" textlink="">
      <xdr:nvSpPr>
        <xdr:cNvPr id="192" name="人件費・物件費等の状況平均値テキスト"/>
        <xdr:cNvSpPr txBox="1"/>
      </xdr:nvSpPr>
      <xdr:spPr>
        <a:xfrm>
          <a:off x="5041900" y="139545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76254</xdr:rowOff>
    </xdr:from>
    <xdr:to>
      <xdr:col>6</xdr:col>
      <xdr:colOff>0</xdr:colOff>
      <xdr:row>81</xdr:row>
      <xdr:rowOff>81223</xdr:rowOff>
    </xdr:to>
    <xdr:cxnSp macro="">
      <xdr:nvCxnSpPr>
        <xdr:cNvPr id="194" name="直線コネクタ 193"/>
        <xdr:cNvCxnSpPr/>
      </xdr:nvCxnSpPr>
      <xdr:spPr>
        <a:xfrm>
          <a:off x="3225800" y="13963704"/>
          <a:ext cx="889000" cy="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74465</xdr:rowOff>
    </xdr:from>
    <xdr:to>
      <xdr:col>4</xdr:col>
      <xdr:colOff>482600</xdr:colOff>
      <xdr:row>81</xdr:row>
      <xdr:rowOff>76254</xdr:rowOff>
    </xdr:to>
    <xdr:cxnSp macro="">
      <xdr:nvCxnSpPr>
        <xdr:cNvPr id="197" name="直線コネクタ 196"/>
        <xdr:cNvCxnSpPr/>
      </xdr:nvCxnSpPr>
      <xdr:spPr>
        <a:xfrm>
          <a:off x="2336800" y="13961915"/>
          <a:ext cx="889000" cy="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68490</xdr:rowOff>
    </xdr:from>
    <xdr:to>
      <xdr:col>3</xdr:col>
      <xdr:colOff>279400</xdr:colOff>
      <xdr:row>81</xdr:row>
      <xdr:rowOff>74465</xdr:rowOff>
    </xdr:to>
    <xdr:cxnSp macro="">
      <xdr:nvCxnSpPr>
        <xdr:cNvPr id="200" name="直線コネクタ 199"/>
        <xdr:cNvCxnSpPr/>
      </xdr:nvCxnSpPr>
      <xdr:spPr>
        <a:xfrm>
          <a:off x="1447800" y="13955940"/>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31522</xdr:rowOff>
    </xdr:from>
    <xdr:to>
      <xdr:col>7</xdr:col>
      <xdr:colOff>203200</xdr:colOff>
      <xdr:row>81</xdr:row>
      <xdr:rowOff>133122</xdr:rowOff>
    </xdr:to>
    <xdr:sp macro="" textlink="">
      <xdr:nvSpPr>
        <xdr:cNvPr id="210" name="円/楕円 209"/>
        <xdr:cNvSpPr/>
      </xdr:nvSpPr>
      <xdr:spPr>
        <a:xfrm>
          <a:off x="4902200" y="1391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124249</xdr:rowOff>
    </xdr:from>
    <xdr:ext cx="762000" cy="259045"/>
    <xdr:sp macro="" textlink="">
      <xdr:nvSpPr>
        <xdr:cNvPr id="211" name="人件費・物件費等の状況該当値テキスト"/>
        <xdr:cNvSpPr txBox="1"/>
      </xdr:nvSpPr>
      <xdr:spPr>
        <a:xfrm>
          <a:off x="5041900" y="138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126,146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30423</xdr:rowOff>
    </xdr:from>
    <xdr:to>
      <xdr:col>6</xdr:col>
      <xdr:colOff>50800</xdr:colOff>
      <xdr:row>81</xdr:row>
      <xdr:rowOff>132023</xdr:rowOff>
    </xdr:to>
    <xdr:sp macro="" textlink="">
      <xdr:nvSpPr>
        <xdr:cNvPr id="212" name="円/楕円 211"/>
        <xdr:cNvSpPr/>
      </xdr:nvSpPr>
      <xdr:spPr>
        <a:xfrm>
          <a:off x="4064000" y="13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142200</xdr:rowOff>
    </xdr:from>
    <xdr:ext cx="736600" cy="259045"/>
    <xdr:sp macro="" textlink="">
      <xdr:nvSpPr>
        <xdr:cNvPr id="213" name="テキスト ボックス 212"/>
        <xdr:cNvSpPr txBox="1"/>
      </xdr:nvSpPr>
      <xdr:spPr>
        <a:xfrm>
          <a:off x="3733800" y="13686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25454</xdr:rowOff>
    </xdr:from>
    <xdr:to>
      <xdr:col>4</xdr:col>
      <xdr:colOff>533400</xdr:colOff>
      <xdr:row>81</xdr:row>
      <xdr:rowOff>127054</xdr:rowOff>
    </xdr:to>
    <xdr:sp macro="" textlink="">
      <xdr:nvSpPr>
        <xdr:cNvPr id="214" name="円/楕円 213"/>
        <xdr:cNvSpPr/>
      </xdr:nvSpPr>
      <xdr:spPr>
        <a:xfrm>
          <a:off x="3175000" y="139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111831</xdr:rowOff>
    </xdr:from>
    <xdr:ext cx="762000" cy="259045"/>
    <xdr:sp macro="" textlink="">
      <xdr:nvSpPr>
        <xdr:cNvPr id="215" name="テキスト ボックス 214"/>
        <xdr:cNvSpPr txBox="1"/>
      </xdr:nvSpPr>
      <xdr:spPr>
        <a:xfrm>
          <a:off x="2844800" y="1399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23665</xdr:rowOff>
    </xdr:from>
    <xdr:to>
      <xdr:col>3</xdr:col>
      <xdr:colOff>330200</xdr:colOff>
      <xdr:row>81</xdr:row>
      <xdr:rowOff>125265</xdr:rowOff>
    </xdr:to>
    <xdr:sp macro="" textlink="">
      <xdr:nvSpPr>
        <xdr:cNvPr id="216" name="円/楕円 215"/>
        <xdr:cNvSpPr/>
      </xdr:nvSpPr>
      <xdr:spPr>
        <a:xfrm>
          <a:off x="2286000" y="139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110042</xdr:rowOff>
    </xdr:from>
    <xdr:ext cx="762000" cy="259045"/>
    <xdr:sp macro="" textlink="">
      <xdr:nvSpPr>
        <xdr:cNvPr id="217" name="テキスト ボックス 216"/>
        <xdr:cNvSpPr txBox="1"/>
      </xdr:nvSpPr>
      <xdr:spPr>
        <a:xfrm>
          <a:off x="1955800" y="1399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17690</xdr:rowOff>
    </xdr:from>
    <xdr:to>
      <xdr:col>2</xdr:col>
      <xdr:colOff>127000</xdr:colOff>
      <xdr:row>81</xdr:row>
      <xdr:rowOff>119290</xdr:rowOff>
    </xdr:to>
    <xdr:sp macro="" textlink="">
      <xdr:nvSpPr>
        <xdr:cNvPr id="218" name="円/楕円 217"/>
        <xdr:cNvSpPr/>
      </xdr:nvSpPr>
      <xdr:spPr>
        <a:xfrm>
          <a:off x="1397000" y="139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104067</xdr:rowOff>
    </xdr:from>
    <xdr:ext cx="762000" cy="259045"/>
    <xdr:sp macro="" textlink="">
      <xdr:nvSpPr>
        <xdr:cNvPr id="219" name="テキスト ボックス 218"/>
        <xdr:cNvSpPr txBox="1"/>
      </xdr:nvSpPr>
      <xdr:spPr>
        <a:xfrm>
          <a:off x="1066800" y="1399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ラスパイレス指数は、依然として類似団体内平均を下回っている。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人件費の増加は、財政の硬直化を招くことから、今後も組織の簡素化及び適正な人員配置や各種手当の総点検を行うなど、一層の給与の適正化に努める。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133350</xdr:rowOff>
    </xdr:to>
    <xdr:cxnSp macro="">
      <xdr:nvCxnSpPr>
        <xdr:cNvPr id="255" name="直線コネクタ 254"/>
        <xdr:cNvCxnSpPr/>
      </xdr:nvCxnSpPr>
      <xdr:spPr>
        <a:xfrm>
          <a:off x="16179800" y="143292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98879</xdr:rowOff>
    </xdr:to>
    <xdr:cxnSp macro="">
      <xdr:nvCxnSpPr>
        <xdr:cNvPr id="258" name="直線コネクタ 257"/>
        <xdr:cNvCxnSpPr/>
      </xdr:nvCxnSpPr>
      <xdr:spPr>
        <a:xfrm>
          <a:off x="15290800" y="141913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82</xdr:row>
      <xdr:rowOff>132443</xdr:rowOff>
    </xdr:to>
    <xdr:cxnSp macro="">
      <xdr:nvCxnSpPr>
        <xdr:cNvPr id="261" name="直線コネクタ 260"/>
        <xdr:cNvCxnSpPr/>
      </xdr:nvCxnSpPr>
      <xdr:spPr>
        <a:xfrm>
          <a:off x="14401800" y="141568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97971</xdr:rowOff>
    </xdr:from>
    <xdr:to>
      <xdr:col>21</xdr:col>
      <xdr:colOff>0</xdr:colOff>
      <xdr:row>87</xdr:row>
      <xdr:rowOff>79527</xdr:rowOff>
    </xdr:to>
    <xdr:cxnSp macro="">
      <xdr:nvCxnSpPr>
        <xdr:cNvPr id="264" name="直線コネクタ 263"/>
        <xdr:cNvCxnSpPr/>
      </xdr:nvCxnSpPr>
      <xdr:spPr>
        <a:xfrm flipV="1">
          <a:off x="13512800" y="14156871"/>
          <a:ext cx="889000" cy="83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4" name="円/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6" name="円/楕円 275"/>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77" name="テキスト ボックス 276"/>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78" name="円/楕円 277"/>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79" name="テキスト ボックス 278"/>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47171</xdr:rowOff>
    </xdr:from>
    <xdr:to>
      <xdr:col>21</xdr:col>
      <xdr:colOff>50800</xdr:colOff>
      <xdr:row>82</xdr:row>
      <xdr:rowOff>148771</xdr:rowOff>
    </xdr:to>
    <xdr:sp macro="" textlink="">
      <xdr:nvSpPr>
        <xdr:cNvPr id="280" name="円/楕円 279"/>
        <xdr:cNvSpPr/>
      </xdr:nvSpPr>
      <xdr:spPr>
        <a:xfrm>
          <a:off x="14351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158948</xdr:rowOff>
    </xdr:from>
    <xdr:ext cx="762000" cy="259045"/>
    <xdr:sp macro="" textlink="">
      <xdr:nvSpPr>
        <xdr:cNvPr id="281" name="テキスト ボックス 280"/>
        <xdr:cNvSpPr txBox="1"/>
      </xdr:nvSpPr>
      <xdr:spPr>
        <a:xfrm>
          <a:off x="14020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2" name="円/楕円 281"/>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3" name="テキスト ボックス 282"/>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引き続き</a:t>
          </a:r>
          <a:r>
            <a:rPr kumimoji="1" lang="ja-JP" altLang="ja-JP" sz="1100">
              <a:solidFill>
                <a:sysClr val="windowText" lastClr="000000"/>
              </a:solidFill>
              <a:effectLst/>
              <a:latin typeface="+mn-lt"/>
              <a:ea typeface="+mn-ea"/>
              <a:cs typeface="+mn-cs"/>
            </a:rPr>
            <a:t>類似団体平均、全国平均を上回る結果となっている。これは単独消防に起因するものと定年退職等による職員数の大幅な減少を見据えた新規採用者数の増加等によるものと考えられる。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今後は、定員管理計画の下、事務事業の</a:t>
          </a:r>
          <a:r>
            <a:rPr kumimoji="1" lang="ja-JP" altLang="en-US" sz="1100">
              <a:solidFill>
                <a:sysClr val="windowText" lastClr="000000"/>
              </a:solidFill>
              <a:effectLst/>
              <a:latin typeface="+mn-lt"/>
              <a:ea typeface="+mn-ea"/>
              <a:cs typeface="+mn-cs"/>
            </a:rPr>
            <a:t>委託</a:t>
          </a:r>
          <a:r>
            <a:rPr kumimoji="1" lang="ja-JP" altLang="ja-JP" sz="1100">
              <a:solidFill>
                <a:sysClr val="windowText" lastClr="000000"/>
              </a:solidFill>
              <a:effectLst/>
              <a:latin typeface="+mn-lt"/>
              <a:ea typeface="+mn-ea"/>
              <a:cs typeface="+mn-cs"/>
            </a:rPr>
            <a:t>や</a:t>
          </a:r>
          <a:r>
            <a:rPr kumimoji="1" lang="ja-JP" altLang="en-US" sz="1100">
              <a:solidFill>
                <a:sysClr val="windowText" lastClr="000000"/>
              </a:solidFill>
              <a:effectLst/>
              <a:latin typeface="+mn-lt"/>
              <a:ea typeface="+mn-ea"/>
              <a:cs typeface="+mn-cs"/>
            </a:rPr>
            <a:t>指定管理者制度によって必要職員数を減らしつつ</a:t>
          </a:r>
          <a:r>
            <a:rPr kumimoji="1" lang="ja-JP" altLang="ja-JP" sz="1100">
              <a:solidFill>
                <a:sysClr val="windowText" lastClr="000000"/>
              </a:solidFill>
              <a:effectLst/>
              <a:latin typeface="+mn-lt"/>
              <a:ea typeface="+mn-ea"/>
              <a:cs typeface="+mn-cs"/>
            </a:rPr>
            <a:t>、職員の年齢構成に配慮しながら適正な定員管理に努める。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58238</xdr:rowOff>
    </xdr:to>
    <xdr:cxnSp macro="">
      <xdr:nvCxnSpPr>
        <xdr:cNvPr id="320" name="直線コネクタ 319"/>
        <xdr:cNvCxnSpPr/>
      </xdr:nvCxnSpPr>
      <xdr:spPr>
        <a:xfrm>
          <a:off x="16179800" y="106536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20320</xdr:rowOff>
    </xdr:from>
    <xdr:to>
      <xdr:col>23</xdr:col>
      <xdr:colOff>406400</xdr:colOff>
      <xdr:row>62</xdr:row>
      <xdr:rowOff>23767</xdr:rowOff>
    </xdr:to>
    <xdr:cxnSp macro="">
      <xdr:nvCxnSpPr>
        <xdr:cNvPr id="323" name="直線コネクタ 322"/>
        <xdr:cNvCxnSpPr/>
      </xdr:nvCxnSpPr>
      <xdr:spPr>
        <a:xfrm>
          <a:off x="15290800" y="106502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165916</xdr:rowOff>
    </xdr:from>
    <xdr:to>
      <xdr:col>22</xdr:col>
      <xdr:colOff>203200</xdr:colOff>
      <xdr:row>62</xdr:row>
      <xdr:rowOff>20320</xdr:rowOff>
    </xdr:to>
    <xdr:cxnSp macro="">
      <xdr:nvCxnSpPr>
        <xdr:cNvPr id="326" name="直線コネクタ 325"/>
        <xdr:cNvCxnSpPr/>
      </xdr:nvCxnSpPr>
      <xdr:spPr>
        <a:xfrm>
          <a:off x="14401800" y="1062436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138340</xdr:rowOff>
    </xdr:from>
    <xdr:to>
      <xdr:col>21</xdr:col>
      <xdr:colOff>0</xdr:colOff>
      <xdr:row>61</xdr:row>
      <xdr:rowOff>165916</xdr:rowOff>
    </xdr:to>
    <xdr:cxnSp macro="">
      <xdr:nvCxnSpPr>
        <xdr:cNvPr id="329" name="直線コネクタ 328"/>
        <xdr:cNvCxnSpPr/>
      </xdr:nvCxnSpPr>
      <xdr:spPr>
        <a:xfrm>
          <a:off x="13512800" y="10596790"/>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7438</xdr:rowOff>
    </xdr:from>
    <xdr:to>
      <xdr:col>24</xdr:col>
      <xdr:colOff>609600</xdr:colOff>
      <xdr:row>62</xdr:row>
      <xdr:rowOff>109038</xdr:rowOff>
    </xdr:to>
    <xdr:sp macro="" textlink="">
      <xdr:nvSpPr>
        <xdr:cNvPr id="339" name="円/楕円 338"/>
        <xdr:cNvSpPr/>
      </xdr:nvSpPr>
      <xdr:spPr>
        <a:xfrm>
          <a:off x="169672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150965</xdr:rowOff>
    </xdr:from>
    <xdr:ext cx="762000" cy="259045"/>
    <xdr:sp macro="" textlink="">
      <xdr:nvSpPr>
        <xdr:cNvPr id="340" name="定員管理の状況該当値テキスト"/>
        <xdr:cNvSpPr txBox="1"/>
      </xdr:nvSpPr>
      <xdr:spPr>
        <a:xfrm>
          <a:off x="17106900" y="1060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144417</xdr:rowOff>
    </xdr:from>
    <xdr:to>
      <xdr:col>23</xdr:col>
      <xdr:colOff>457200</xdr:colOff>
      <xdr:row>62</xdr:row>
      <xdr:rowOff>74567</xdr:rowOff>
    </xdr:to>
    <xdr:sp macro="" textlink="">
      <xdr:nvSpPr>
        <xdr:cNvPr id="341" name="円/楕円 340"/>
        <xdr:cNvSpPr/>
      </xdr:nvSpPr>
      <xdr:spPr>
        <a:xfrm>
          <a:off x="161290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59344</xdr:rowOff>
    </xdr:from>
    <xdr:ext cx="736600" cy="259045"/>
    <xdr:sp macro="" textlink="">
      <xdr:nvSpPr>
        <xdr:cNvPr id="342" name="テキスト ボックス 341"/>
        <xdr:cNvSpPr txBox="1"/>
      </xdr:nvSpPr>
      <xdr:spPr>
        <a:xfrm>
          <a:off x="15798800" y="10689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140970</xdr:rowOff>
    </xdr:from>
    <xdr:to>
      <xdr:col>22</xdr:col>
      <xdr:colOff>254000</xdr:colOff>
      <xdr:row>62</xdr:row>
      <xdr:rowOff>71120</xdr:rowOff>
    </xdr:to>
    <xdr:sp macro="" textlink="">
      <xdr:nvSpPr>
        <xdr:cNvPr id="343" name="円/楕円 342"/>
        <xdr:cNvSpPr/>
      </xdr:nvSpPr>
      <xdr:spPr>
        <a:xfrm>
          <a:off x="15240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44" name="テキスト ボックス 343"/>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115116</xdr:rowOff>
    </xdr:from>
    <xdr:to>
      <xdr:col>21</xdr:col>
      <xdr:colOff>50800</xdr:colOff>
      <xdr:row>62</xdr:row>
      <xdr:rowOff>45266</xdr:rowOff>
    </xdr:to>
    <xdr:sp macro="" textlink="">
      <xdr:nvSpPr>
        <xdr:cNvPr id="345" name="円/楕円 344"/>
        <xdr:cNvSpPr/>
      </xdr:nvSpPr>
      <xdr:spPr>
        <a:xfrm>
          <a:off x="143510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30043</xdr:rowOff>
    </xdr:from>
    <xdr:ext cx="762000" cy="259045"/>
    <xdr:sp macro="" textlink="">
      <xdr:nvSpPr>
        <xdr:cNvPr id="346" name="テキスト ボックス 345"/>
        <xdr:cNvSpPr txBox="1"/>
      </xdr:nvSpPr>
      <xdr:spPr>
        <a:xfrm>
          <a:off x="14020800" y="1065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87540</xdr:rowOff>
    </xdr:from>
    <xdr:to>
      <xdr:col>19</xdr:col>
      <xdr:colOff>533400</xdr:colOff>
      <xdr:row>62</xdr:row>
      <xdr:rowOff>17690</xdr:rowOff>
    </xdr:to>
    <xdr:sp macro="" textlink="">
      <xdr:nvSpPr>
        <xdr:cNvPr id="347" name="円/楕円 346"/>
        <xdr:cNvSpPr/>
      </xdr:nvSpPr>
      <xdr:spPr>
        <a:xfrm>
          <a:off x="13462000" y="1054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2467</xdr:rowOff>
    </xdr:from>
    <xdr:ext cx="762000" cy="259045"/>
    <xdr:sp macro="" textlink="">
      <xdr:nvSpPr>
        <xdr:cNvPr id="348" name="テキスト ボックス 347"/>
        <xdr:cNvSpPr txBox="1"/>
      </xdr:nvSpPr>
      <xdr:spPr>
        <a:xfrm>
          <a:off x="13131800" y="1063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実質公債費比率は前年比０．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ポイント減の</a:t>
          </a:r>
          <a:r>
            <a:rPr kumimoji="1" lang="ja-JP" altLang="en-US" sz="1100">
              <a:solidFill>
                <a:sysClr val="windowText" lastClr="000000"/>
              </a:solidFill>
              <a:effectLst/>
              <a:latin typeface="+mn-lt"/>
              <a:ea typeface="+mn-ea"/>
              <a:cs typeface="+mn-cs"/>
            </a:rPr>
            <a:t>７．９</a:t>
          </a:r>
          <a:r>
            <a:rPr kumimoji="1" lang="ja-JP" altLang="ja-JP" sz="1100">
              <a:solidFill>
                <a:sysClr val="windowText" lastClr="000000"/>
              </a:solidFill>
              <a:effectLst/>
              <a:latin typeface="+mn-lt"/>
              <a:ea typeface="+mn-ea"/>
              <a:cs typeface="+mn-cs"/>
            </a:rPr>
            <a:t>％となったが、依然として類似団体内平均を上回る状態が続いている。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近年発行した地方債の償還及び新規の地方債発行に伴い、比率が横ばいとなることが予想されるため、実施する事業の緊急度・住民ニーズを的確に判断し、地方債に大きく頼ることのない財政運営に努め、同比率の上昇を抑え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109982</xdr:rowOff>
    </xdr:to>
    <xdr:cxnSp macro="">
      <xdr:nvCxnSpPr>
        <xdr:cNvPr id="379" name="直線コネクタ 378"/>
        <xdr:cNvCxnSpPr/>
      </xdr:nvCxnSpPr>
      <xdr:spPr>
        <a:xfrm flipV="1">
          <a:off x="16179800" y="712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109982</xdr:rowOff>
    </xdr:from>
    <xdr:to>
      <xdr:col>23</xdr:col>
      <xdr:colOff>406400</xdr:colOff>
      <xdr:row>41</xdr:row>
      <xdr:rowOff>114808</xdr:rowOff>
    </xdr:to>
    <xdr:cxnSp macro="">
      <xdr:nvCxnSpPr>
        <xdr:cNvPr id="382" name="直線コネクタ 381"/>
        <xdr:cNvCxnSpPr/>
      </xdr:nvCxnSpPr>
      <xdr:spPr>
        <a:xfrm flipV="1">
          <a:off x="15290800" y="71394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41</xdr:row>
      <xdr:rowOff>129286</xdr:rowOff>
    </xdr:to>
    <xdr:cxnSp macro="">
      <xdr:nvCxnSpPr>
        <xdr:cNvPr id="385" name="直線コネクタ 384"/>
        <xdr:cNvCxnSpPr/>
      </xdr:nvCxnSpPr>
      <xdr:spPr>
        <a:xfrm flipV="1">
          <a:off x="14401800" y="714425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41</xdr:row>
      <xdr:rowOff>129286</xdr:rowOff>
    </xdr:to>
    <xdr:cxnSp macro="">
      <xdr:nvCxnSpPr>
        <xdr:cNvPr id="388" name="直線コネクタ 387"/>
        <xdr:cNvCxnSpPr/>
      </xdr:nvCxnSpPr>
      <xdr:spPr>
        <a:xfrm>
          <a:off x="13512800" y="71539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2" name="テキスト ボックス 391"/>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8" name="円/楕円 397"/>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16781</xdr:rowOff>
    </xdr:from>
    <xdr:ext cx="762000" cy="259045"/>
    <xdr:sp macro="" textlink="">
      <xdr:nvSpPr>
        <xdr:cNvPr id="399" name="公債費負担の状況該当値テキスト"/>
        <xdr:cNvSpPr txBox="1"/>
      </xdr:nvSpPr>
      <xdr:spPr>
        <a:xfrm>
          <a:off x="17106900" y="70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59182</xdr:rowOff>
    </xdr:from>
    <xdr:to>
      <xdr:col>23</xdr:col>
      <xdr:colOff>457200</xdr:colOff>
      <xdr:row>41</xdr:row>
      <xdr:rowOff>160782</xdr:rowOff>
    </xdr:to>
    <xdr:sp macro="" textlink="">
      <xdr:nvSpPr>
        <xdr:cNvPr id="400" name="円/楕円 399"/>
        <xdr:cNvSpPr/>
      </xdr:nvSpPr>
      <xdr:spPr>
        <a:xfrm>
          <a:off x="16129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401" name="テキスト ボックス 400"/>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402" name="円/楕円 401"/>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150385</xdr:rowOff>
    </xdr:from>
    <xdr:ext cx="762000" cy="259045"/>
    <xdr:sp macro="" textlink="">
      <xdr:nvSpPr>
        <xdr:cNvPr id="403" name="テキスト ボックス 402"/>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78486</xdr:rowOff>
    </xdr:from>
    <xdr:to>
      <xdr:col>21</xdr:col>
      <xdr:colOff>50800</xdr:colOff>
      <xdr:row>42</xdr:row>
      <xdr:rowOff>8636</xdr:rowOff>
    </xdr:to>
    <xdr:sp macro="" textlink="">
      <xdr:nvSpPr>
        <xdr:cNvPr id="404" name="円/楕円 403"/>
        <xdr:cNvSpPr/>
      </xdr:nvSpPr>
      <xdr:spPr>
        <a:xfrm>
          <a:off x="14351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164863</xdr:rowOff>
    </xdr:from>
    <xdr:ext cx="762000" cy="259045"/>
    <xdr:sp macro="" textlink="">
      <xdr:nvSpPr>
        <xdr:cNvPr id="405" name="テキスト ボックス 404"/>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6" name="円/楕円 405"/>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7" name="テキスト ボックス 406"/>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将来負担比率については、近年改善傾向にあったが、今年度は地方債残高の増加及び基金の取り崩しを行ったため、</a:t>
          </a:r>
          <a:r>
            <a:rPr kumimoji="1" lang="ja-JP" altLang="en-US" sz="1100">
              <a:solidFill>
                <a:sysClr val="windowText" lastClr="000000"/>
              </a:solidFill>
              <a:effectLst/>
              <a:latin typeface="+mn-lt"/>
              <a:ea typeface="+mn-ea"/>
              <a:cs typeface="+mn-cs"/>
            </a:rPr>
            <a:t>５．８</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増の８２．３％と大幅に上昇し</a:t>
          </a:r>
          <a:r>
            <a:rPr kumimoji="1" lang="ja-JP" altLang="ja-JP" sz="1100">
              <a:solidFill>
                <a:sysClr val="windowText" lastClr="000000"/>
              </a:solidFill>
              <a:effectLst/>
              <a:latin typeface="+mn-lt"/>
              <a:ea typeface="+mn-ea"/>
              <a:cs typeface="+mn-cs"/>
            </a:rPr>
            <a:t>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依然として類似団体平均を大きく上回っており、今後は財政調整基金等への積立てを実施し、充当可能基金の増加を図る。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また、実施しなければならない事業も多くあるが、地方債の発行を平準化及び抑制し、将来への負担を少しでも軽減するよう厳正に精査し、財政の健全化に努める。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106136</xdr:rowOff>
    </xdr:from>
    <xdr:to>
      <xdr:col>24</xdr:col>
      <xdr:colOff>558800</xdr:colOff>
      <xdr:row>19</xdr:row>
      <xdr:rowOff>1331</xdr:rowOff>
    </xdr:to>
    <xdr:cxnSp macro="">
      <xdr:nvCxnSpPr>
        <xdr:cNvPr id="443" name="直線コネクタ 442"/>
        <xdr:cNvCxnSpPr/>
      </xdr:nvCxnSpPr>
      <xdr:spPr>
        <a:xfrm>
          <a:off x="16179800" y="3192236"/>
          <a:ext cx="8382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4"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103838</xdr:rowOff>
    </xdr:from>
    <xdr:to>
      <xdr:col>23</xdr:col>
      <xdr:colOff>406400</xdr:colOff>
      <xdr:row>18</xdr:row>
      <xdr:rowOff>106136</xdr:rowOff>
    </xdr:to>
    <xdr:cxnSp macro="">
      <xdr:nvCxnSpPr>
        <xdr:cNvPr id="446" name="直線コネクタ 445"/>
        <xdr:cNvCxnSpPr/>
      </xdr:nvCxnSpPr>
      <xdr:spPr>
        <a:xfrm>
          <a:off x="15290800" y="318993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8" name="テキスト ボックス 447"/>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103838</xdr:rowOff>
    </xdr:from>
    <xdr:to>
      <xdr:col>22</xdr:col>
      <xdr:colOff>203200</xdr:colOff>
      <xdr:row>18</xdr:row>
      <xdr:rowOff>147501</xdr:rowOff>
    </xdr:to>
    <xdr:cxnSp macro="">
      <xdr:nvCxnSpPr>
        <xdr:cNvPr id="449" name="直線コネクタ 448"/>
        <xdr:cNvCxnSpPr/>
      </xdr:nvCxnSpPr>
      <xdr:spPr>
        <a:xfrm flipV="1">
          <a:off x="14401800" y="3189938"/>
          <a:ext cx="889000" cy="4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0" name="フローチャート : 判断 449"/>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1" name="テキスト ボックス 45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147501</xdr:rowOff>
    </xdr:from>
    <xdr:to>
      <xdr:col>21</xdr:col>
      <xdr:colOff>0</xdr:colOff>
      <xdr:row>19</xdr:row>
      <xdr:rowOff>22013</xdr:rowOff>
    </xdr:to>
    <xdr:cxnSp macro="">
      <xdr:nvCxnSpPr>
        <xdr:cNvPr id="452" name="直線コネクタ 451"/>
        <xdr:cNvCxnSpPr/>
      </xdr:nvCxnSpPr>
      <xdr:spPr>
        <a:xfrm flipV="1">
          <a:off x="13512800" y="323360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3" name="フローチャート : 判断 452"/>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4" name="テキスト ボックス 453"/>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5" name="フローチャート : 判断 454"/>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6" name="テキスト ボックス 455"/>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121981</xdr:rowOff>
    </xdr:from>
    <xdr:to>
      <xdr:col>24</xdr:col>
      <xdr:colOff>609600</xdr:colOff>
      <xdr:row>19</xdr:row>
      <xdr:rowOff>52131</xdr:rowOff>
    </xdr:to>
    <xdr:sp macro="" textlink="">
      <xdr:nvSpPr>
        <xdr:cNvPr id="462" name="円/楕円 461"/>
        <xdr:cNvSpPr/>
      </xdr:nvSpPr>
      <xdr:spPr>
        <a:xfrm>
          <a:off x="16967200" y="32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94058</xdr:rowOff>
    </xdr:from>
    <xdr:ext cx="762000" cy="259045"/>
    <xdr:sp macro="" textlink="">
      <xdr:nvSpPr>
        <xdr:cNvPr id="463" name="将来負担の状況該当値テキスト"/>
        <xdr:cNvSpPr txBox="1"/>
      </xdr:nvSpPr>
      <xdr:spPr>
        <a:xfrm>
          <a:off x="17106900" y="318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55336</xdr:rowOff>
    </xdr:from>
    <xdr:to>
      <xdr:col>23</xdr:col>
      <xdr:colOff>457200</xdr:colOff>
      <xdr:row>18</xdr:row>
      <xdr:rowOff>156936</xdr:rowOff>
    </xdr:to>
    <xdr:sp macro="" textlink="">
      <xdr:nvSpPr>
        <xdr:cNvPr id="464" name="円/楕円 463"/>
        <xdr:cNvSpPr/>
      </xdr:nvSpPr>
      <xdr:spPr>
        <a:xfrm>
          <a:off x="16129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141713</xdr:rowOff>
    </xdr:from>
    <xdr:ext cx="736600" cy="259045"/>
    <xdr:sp macro="" textlink="">
      <xdr:nvSpPr>
        <xdr:cNvPr id="465" name="テキスト ボックス 464"/>
        <xdr:cNvSpPr txBox="1"/>
      </xdr:nvSpPr>
      <xdr:spPr>
        <a:xfrm>
          <a:off x="15798800" y="322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53038</xdr:rowOff>
    </xdr:from>
    <xdr:to>
      <xdr:col>22</xdr:col>
      <xdr:colOff>254000</xdr:colOff>
      <xdr:row>18</xdr:row>
      <xdr:rowOff>154638</xdr:rowOff>
    </xdr:to>
    <xdr:sp macro="" textlink="">
      <xdr:nvSpPr>
        <xdr:cNvPr id="466" name="円/楕円 465"/>
        <xdr:cNvSpPr/>
      </xdr:nvSpPr>
      <xdr:spPr>
        <a:xfrm>
          <a:off x="15240000" y="313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139414</xdr:rowOff>
    </xdr:from>
    <xdr:ext cx="762000" cy="259045"/>
    <xdr:sp macro="" textlink="">
      <xdr:nvSpPr>
        <xdr:cNvPr id="467" name="テキスト ボックス 466"/>
        <xdr:cNvSpPr txBox="1"/>
      </xdr:nvSpPr>
      <xdr:spPr>
        <a:xfrm>
          <a:off x="14909800" y="32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96701</xdr:rowOff>
    </xdr:from>
    <xdr:to>
      <xdr:col>21</xdr:col>
      <xdr:colOff>50800</xdr:colOff>
      <xdr:row>19</xdr:row>
      <xdr:rowOff>26851</xdr:rowOff>
    </xdr:to>
    <xdr:sp macro="" textlink="">
      <xdr:nvSpPr>
        <xdr:cNvPr id="468" name="円/楕円 467"/>
        <xdr:cNvSpPr/>
      </xdr:nvSpPr>
      <xdr:spPr>
        <a:xfrm>
          <a:off x="14351000" y="318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11628</xdr:rowOff>
    </xdr:from>
    <xdr:ext cx="762000" cy="259045"/>
    <xdr:sp macro="" textlink="">
      <xdr:nvSpPr>
        <xdr:cNvPr id="469" name="テキスト ボックス 468"/>
        <xdr:cNvSpPr txBox="1"/>
      </xdr:nvSpPr>
      <xdr:spPr>
        <a:xfrm>
          <a:off x="14020800" y="326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142663</xdr:rowOff>
    </xdr:from>
    <xdr:to>
      <xdr:col>19</xdr:col>
      <xdr:colOff>533400</xdr:colOff>
      <xdr:row>19</xdr:row>
      <xdr:rowOff>72813</xdr:rowOff>
    </xdr:to>
    <xdr:sp macro="" textlink="">
      <xdr:nvSpPr>
        <xdr:cNvPr id="470" name="円/楕円 469"/>
        <xdr:cNvSpPr/>
      </xdr:nvSpPr>
      <xdr:spPr>
        <a:xfrm>
          <a:off x="13462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57590</xdr:rowOff>
    </xdr:from>
    <xdr:ext cx="762000" cy="259045"/>
    <xdr:sp macro="" textlink="">
      <xdr:nvSpPr>
        <xdr:cNvPr id="471" name="テキスト ボックス 470"/>
        <xdr:cNvSpPr txBox="1"/>
      </xdr:nvSpPr>
      <xdr:spPr>
        <a:xfrm>
          <a:off x="13131800" y="331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人件費に係る経常収支比率は、</a:t>
          </a:r>
          <a:r>
            <a:rPr lang="ja-JP" altLang="en-US" sz="1100">
              <a:solidFill>
                <a:sysClr val="windowText" lastClr="000000"/>
              </a:solidFill>
              <a:effectLst/>
              <a:latin typeface="+mn-lt"/>
              <a:ea typeface="+mn-ea"/>
              <a:cs typeface="+mn-cs"/>
            </a:rPr>
            <a:t>県内平均や</a:t>
          </a:r>
          <a:r>
            <a:rPr lang="ja-JP" altLang="ja-JP" sz="1100">
              <a:solidFill>
                <a:sysClr val="windowText" lastClr="000000"/>
              </a:solidFill>
              <a:effectLst/>
              <a:latin typeface="+mn-lt"/>
              <a:ea typeface="+mn-ea"/>
              <a:cs typeface="+mn-cs"/>
            </a:rPr>
            <a:t>類似団体平均に比べ、やや高い水準にある。要因としては消防業務を町単独で行っていることが考えられる。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短期的には定年により比較的多くの職員が退職するため、人件費の抑制に繋がると見込まれる。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今後も中長期的な適正な職員管理計画のもと、</a:t>
          </a:r>
          <a:r>
            <a:rPr lang="ja-JP" altLang="en-US" sz="1100">
              <a:solidFill>
                <a:sysClr val="windowText" lastClr="000000"/>
              </a:solidFill>
              <a:effectLst/>
              <a:latin typeface="+mn-lt"/>
              <a:ea typeface="+mn-ea"/>
              <a:cs typeface="+mn-cs"/>
            </a:rPr>
            <a:t>民間でも実施可能な部分については、</a:t>
          </a:r>
          <a:r>
            <a:rPr lang="ja-JP" altLang="ja-JP" sz="1100">
              <a:solidFill>
                <a:sysClr val="windowText" lastClr="000000"/>
              </a:solidFill>
              <a:effectLst/>
              <a:latin typeface="+mn-lt"/>
              <a:ea typeface="+mn-ea"/>
              <a:cs typeface="+mn-cs"/>
            </a:rPr>
            <a:t>指定管理者制度</a:t>
          </a:r>
          <a:r>
            <a:rPr lang="ja-JP" altLang="en-US" sz="1100">
              <a:solidFill>
                <a:sysClr val="windowText" lastClr="000000"/>
              </a:solidFill>
              <a:effectLst/>
              <a:latin typeface="+mn-lt"/>
              <a:ea typeface="+mn-ea"/>
              <a:cs typeface="+mn-cs"/>
            </a:rPr>
            <a:t>の活用</a:t>
          </a:r>
          <a:r>
            <a:rPr lang="ja-JP" altLang="ja-JP" sz="1100">
              <a:solidFill>
                <a:sysClr val="windowText" lastClr="000000"/>
              </a:solidFill>
              <a:effectLst/>
              <a:latin typeface="+mn-lt"/>
              <a:ea typeface="+mn-ea"/>
              <a:cs typeface="+mn-cs"/>
            </a:rPr>
            <a:t>や事業</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委託</a:t>
          </a:r>
          <a:r>
            <a:rPr lang="ja-JP" altLang="en-US" sz="1100">
              <a:solidFill>
                <a:sysClr val="windowText" lastClr="000000"/>
              </a:solidFill>
              <a:effectLst/>
              <a:latin typeface="+mn-lt"/>
              <a:ea typeface="+mn-ea"/>
              <a:cs typeface="+mn-cs"/>
            </a:rPr>
            <a:t>を進めるとともに、</a:t>
          </a:r>
          <a:r>
            <a:rPr lang="ja-JP" altLang="ja-JP" sz="1100">
              <a:solidFill>
                <a:sysClr val="windowText" lastClr="000000"/>
              </a:solidFill>
              <a:effectLst/>
              <a:latin typeface="+mn-lt"/>
              <a:ea typeface="+mn-ea"/>
              <a:cs typeface="+mn-cs"/>
            </a:rPr>
            <a:t>施設の統廃合、行財政改革、効率的な人員の</a:t>
          </a:r>
          <a:r>
            <a:rPr lang="ja-JP" altLang="en-US" sz="1100">
              <a:solidFill>
                <a:sysClr val="windowText" lastClr="000000"/>
              </a:solidFill>
              <a:effectLst/>
              <a:latin typeface="+mn-lt"/>
              <a:ea typeface="+mn-ea"/>
              <a:cs typeface="+mn-cs"/>
            </a:rPr>
            <a:t>配置</a:t>
          </a:r>
          <a:r>
            <a:rPr lang="ja-JP" altLang="ja-JP" sz="1100">
              <a:solidFill>
                <a:sysClr val="windowText" lastClr="000000"/>
              </a:solidFill>
              <a:effectLst/>
              <a:latin typeface="+mn-lt"/>
              <a:ea typeface="+mn-ea"/>
              <a:cs typeface="+mn-cs"/>
            </a:rPr>
            <a:t>等による人件費の削減に努めていく必要がある。</a:t>
          </a:r>
          <a:endParaRPr lang="ja-JP" altLang="ja-JP" sz="14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134620</xdr:rowOff>
    </xdr:to>
    <xdr:cxnSp macro="">
      <xdr:nvCxnSpPr>
        <xdr:cNvPr id="66" name="直線コネクタ 65"/>
        <xdr:cNvCxnSpPr/>
      </xdr:nvCxnSpPr>
      <xdr:spPr>
        <a:xfrm>
          <a:off x="3987800" y="6291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54610</xdr:rowOff>
    </xdr:to>
    <xdr:cxnSp macro="">
      <xdr:nvCxnSpPr>
        <xdr:cNvPr id="69" name="直線コネクタ 68"/>
        <xdr:cNvCxnSpPr/>
      </xdr:nvCxnSpPr>
      <xdr:spPr>
        <a:xfrm flipV="1">
          <a:off x="3098800" y="6291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71" name="テキスト ボックス 70"/>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54610</xdr:rowOff>
    </xdr:to>
    <xdr:cxnSp macro="">
      <xdr:nvCxnSpPr>
        <xdr:cNvPr id="72" name="直線コネクタ 71"/>
        <xdr:cNvCxnSpPr/>
      </xdr:nvCxnSpPr>
      <xdr:spPr>
        <a:xfrm>
          <a:off x="2209800" y="6375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xdr:rowOff>
    </xdr:from>
    <xdr:to>
      <xdr:col>3</xdr:col>
      <xdr:colOff>142875</xdr:colOff>
      <xdr:row>37</xdr:row>
      <xdr:rowOff>31750</xdr:rowOff>
    </xdr:to>
    <xdr:cxnSp macro="">
      <xdr:nvCxnSpPr>
        <xdr:cNvPr id="75" name="直線コネクタ 74"/>
        <xdr:cNvCxnSpPr/>
      </xdr:nvCxnSpPr>
      <xdr:spPr>
        <a:xfrm>
          <a:off x="1320800" y="636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85" name="円/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55897</xdr:rowOff>
    </xdr:from>
    <xdr:ext cx="762000" cy="259045"/>
    <xdr:sp macro="" textlink="">
      <xdr:nvSpPr>
        <xdr:cNvPr id="86" name="人件費該当値テキスト"/>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3810</xdr:rowOff>
    </xdr:from>
    <xdr:to>
      <xdr:col>4</xdr:col>
      <xdr:colOff>396875</xdr:colOff>
      <xdr:row>37</xdr:row>
      <xdr:rowOff>105410</xdr:rowOff>
    </xdr:to>
    <xdr:sp macro="" textlink="">
      <xdr:nvSpPr>
        <xdr:cNvPr id="89" name="円/楕円 88"/>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90187</xdr:rowOff>
    </xdr:from>
    <xdr:ext cx="762000" cy="259045"/>
    <xdr:sp macro="" textlink="">
      <xdr:nvSpPr>
        <xdr:cNvPr id="90" name="テキスト ボックス 89"/>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物件費に係る経常収支比率は、依然として類似団体</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上回る水準にあ</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１．２</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悪化</a:t>
          </a:r>
          <a:r>
            <a:rPr lang="ja-JP" altLang="ja-JP" sz="1100">
              <a:solidFill>
                <a:sysClr val="windowText" lastClr="000000"/>
              </a:solidFill>
              <a:effectLst/>
              <a:latin typeface="+mn-lt"/>
              <a:ea typeface="+mn-ea"/>
              <a:cs typeface="+mn-cs"/>
            </a:rPr>
            <a:t>し１</a:t>
          </a:r>
          <a:r>
            <a:rPr lang="ja-JP" altLang="en-US" sz="1100">
              <a:solidFill>
                <a:sysClr val="windowText" lastClr="000000"/>
              </a:solidFill>
              <a:effectLst/>
              <a:latin typeface="+mn-lt"/>
              <a:ea typeface="+mn-ea"/>
              <a:cs typeface="+mn-cs"/>
            </a:rPr>
            <a:t>６．７</a:t>
          </a:r>
          <a:r>
            <a:rPr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今後も、消費税増税等による物件費の上昇が予想されるため、</a:t>
          </a:r>
          <a:r>
            <a:rPr lang="ja-JP" altLang="en-US" sz="1100">
              <a:solidFill>
                <a:sysClr val="windowText" lastClr="000000"/>
              </a:solidFill>
              <a:effectLst/>
              <a:latin typeface="+mn-lt"/>
              <a:ea typeface="+mn-ea"/>
              <a:cs typeface="+mn-cs"/>
            </a:rPr>
            <a:t>平成２９年度に策定された養老町公共施設等総合管理計画に基づき</a:t>
          </a:r>
          <a:r>
            <a:rPr lang="ja-JP" altLang="ja-JP" sz="1100">
              <a:solidFill>
                <a:sysClr val="windowText" lastClr="000000"/>
              </a:solidFill>
              <a:effectLst/>
              <a:latin typeface="+mn-lt"/>
              <a:ea typeface="+mn-ea"/>
              <a:cs typeface="+mn-cs"/>
            </a:rPr>
            <a:t>保有施設の統廃合</a:t>
          </a:r>
          <a:r>
            <a:rPr lang="ja-JP" altLang="en-US" sz="1100">
              <a:solidFill>
                <a:sysClr val="windowText" lastClr="000000"/>
              </a:solidFill>
              <a:effectLst/>
              <a:latin typeface="+mn-lt"/>
              <a:ea typeface="+mn-ea"/>
              <a:cs typeface="+mn-cs"/>
            </a:rPr>
            <a:t>を推進し、</a:t>
          </a:r>
          <a:r>
            <a:rPr lang="ja-JP" altLang="ja-JP" sz="1100">
              <a:solidFill>
                <a:sysClr val="windowText" lastClr="000000"/>
              </a:solidFill>
              <a:effectLst/>
              <a:latin typeface="+mn-lt"/>
              <a:ea typeface="+mn-ea"/>
              <a:cs typeface="+mn-cs"/>
            </a:rPr>
            <a:t>臨時職員の賃金や委託料、節電等による経常経費の節減に努め、物件費に係る経常収支比率の低減を図る。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132443</xdr:rowOff>
    </xdr:from>
    <xdr:to>
      <xdr:col>24</xdr:col>
      <xdr:colOff>31750</xdr:colOff>
      <xdr:row>17</xdr:row>
      <xdr:rowOff>91621</xdr:rowOff>
    </xdr:to>
    <xdr:cxnSp macro="">
      <xdr:nvCxnSpPr>
        <xdr:cNvPr id="129" name="直線コネクタ 128"/>
        <xdr:cNvCxnSpPr/>
      </xdr:nvCxnSpPr>
      <xdr:spPr>
        <a:xfrm>
          <a:off x="15671800" y="28756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132443</xdr:rowOff>
    </xdr:from>
    <xdr:to>
      <xdr:col>22</xdr:col>
      <xdr:colOff>565150</xdr:colOff>
      <xdr:row>17</xdr:row>
      <xdr:rowOff>37193</xdr:rowOff>
    </xdr:to>
    <xdr:cxnSp macro="">
      <xdr:nvCxnSpPr>
        <xdr:cNvPr id="132" name="直線コネクタ 131"/>
        <xdr:cNvCxnSpPr/>
      </xdr:nvCxnSpPr>
      <xdr:spPr>
        <a:xfrm flipV="1">
          <a:off x="14782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37193</xdr:rowOff>
    </xdr:from>
    <xdr:to>
      <xdr:col>21</xdr:col>
      <xdr:colOff>361950</xdr:colOff>
      <xdr:row>18</xdr:row>
      <xdr:rowOff>29029</xdr:rowOff>
    </xdr:to>
    <xdr:cxnSp macro="">
      <xdr:nvCxnSpPr>
        <xdr:cNvPr id="135" name="直線コネクタ 134"/>
        <xdr:cNvCxnSpPr/>
      </xdr:nvCxnSpPr>
      <xdr:spPr>
        <a:xfrm flipV="1">
          <a:off x="13893800" y="2951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135164</xdr:rowOff>
    </xdr:from>
    <xdr:to>
      <xdr:col>20</xdr:col>
      <xdr:colOff>158750</xdr:colOff>
      <xdr:row>18</xdr:row>
      <xdr:rowOff>29029</xdr:rowOff>
    </xdr:to>
    <xdr:cxnSp macro="">
      <xdr:nvCxnSpPr>
        <xdr:cNvPr id="138" name="直線コネクタ 137"/>
        <xdr:cNvCxnSpPr/>
      </xdr:nvCxnSpPr>
      <xdr:spPr>
        <a:xfrm>
          <a:off x="13004800" y="3049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81643</xdr:rowOff>
    </xdr:from>
    <xdr:to>
      <xdr:col>22</xdr:col>
      <xdr:colOff>615950</xdr:colOff>
      <xdr:row>17</xdr:row>
      <xdr:rowOff>11793</xdr:rowOff>
    </xdr:to>
    <xdr:sp macro="" textlink="">
      <xdr:nvSpPr>
        <xdr:cNvPr id="150" name="円/楕円 149"/>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51" name="テキスト ボックス 150"/>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149679</xdr:rowOff>
    </xdr:from>
    <xdr:to>
      <xdr:col>20</xdr:col>
      <xdr:colOff>209550</xdr:colOff>
      <xdr:row>18</xdr:row>
      <xdr:rowOff>79829</xdr:rowOff>
    </xdr:to>
    <xdr:sp macro="" textlink="">
      <xdr:nvSpPr>
        <xdr:cNvPr id="154" name="円/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84364</xdr:rowOff>
    </xdr:from>
    <xdr:to>
      <xdr:col>19</xdr:col>
      <xdr:colOff>6350</xdr:colOff>
      <xdr:row>18</xdr:row>
      <xdr:rowOff>14514</xdr:rowOff>
    </xdr:to>
    <xdr:sp macro="" textlink="">
      <xdr:nvSpPr>
        <xdr:cNvPr id="156" name="円/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近年増加傾向にある扶助費については、平成２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年度では金額</a:t>
          </a:r>
          <a:r>
            <a:rPr lang="ja-JP" altLang="en-US" sz="1100">
              <a:solidFill>
                <a:sysClr val="windowText" lastClr="000000"/>
              </a:solidFill>
              <a:effectLst/>
              <a:latin typeface="+mn-lt"/>
              <a:ea typeface="+mn-ea"/>
              <a:cs typeface="+mn-cs"/>
            </a:rPr>
            <a:t>の若干の増額により</a:t>
          </a:r>
          <a:r>
            <a:rPr lang="ja-JP" altLang="ja-JP" sz="1100">
              <a:solidFill>
                <a:sysClr val="windowText" lastClr="000000"/>
              </a:solidFill>
              <a:effectLst/>
              <a:latin typeface="+mn-lt"/>
              <a:ea typeface="+mn-ea"/>
              <a:cs typeface="+mn-cs"/>
            </a:rPr>
            <a:t>前年度比０．</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８．３</a:t>
          </a:r>
          <a:r>
            <a:rPr lang="ja-JP" altLang="ja-JP" sz="1100">
              <a:solidFill>
                <a:sysClr val="windowText" lastClr="000000"/>
              </a:solidFill>
              <a:effectLst/>
              <a:latin typeface="+mn-lt"/>
              <a:ea typeface="+mn-ea"/>
              <a:cs typeface="+mn-cs"/>
            </a:rPr>
            <a:t>％とな</a:t>
          </a:r>
          <a:r>
            <a:rPr lang="ja-JP" altLang="en-US" sz="1100">
              <a:solidFill>
                <a:sysClr val="windowText" lastClr="000000"/>
              </a:solidFill>
              <a:effectLst/>
              <a:latin typeface="+mn-lt"/>
              <a:ea typeface="+mn-ea"/>
              <a:cs typeface="+mn-cs"/>
            </a:rPr>
            <a:t>り、</a:t>
          </a:r>
          <a:r>
            <a:rPr lang="ja-JP" altLang="ja-JP" sz="1100">
              <a:solidFill>
                <a:sysClr val="windowText" lastClr="000000"/>
              </a:solidFill>
              <a:effectLst/>
              <a:latin typeface="+mn-lt"/>
              <a:ea typeface="+mn-ea"/>
              <a:cs typeface="+mn-cs"/>
            </a:rPr>
            <a:t>引き続き類似団体内平均を上回る結果となった。</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要因としては重度心身障害者医療事業及び障害者自立支援給付費の額が大きなウエイトを占めている。</a:t>
          </a:r>
          <a:endParaRPr lang="ja-JP" altLang="ja-JP" sz="1400">
            <a:solidFill>
              <a:sysClr val="windowText" lastClr="000000"/>
            </a:solidFill>
            <a:effectLst/>
          </a:endParaRPr>
        </a:p>
        <a:p>
          <a:pPr rtl="0"/>
          <a:r>
            <a:rPr lang="ja-JP" altLang="ja-JP" sz="1100">
              <a:solidFill>
                <a:sysClr val="windowText" lastClr="000000"/>
              </a:solidFill>
              <a:effectLst/>
              <a:latin typeface="+mn-lt"/>
              <a:ea typeface="+mn-ea"/>
              <a:cs typeface="+mn-cs"/>
            </a:rPr>
            <a:t>　扶助費については、高齢化が進むため今後も増加が予想されることから、資格審査等の適正化や現在町単独で実施している事業の見直し・精査を行うなど、増加に歯止めをかける。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127000</xdr:rowOff>
    </xdr:to>
    <xdr:cxnSp macro="">
      <xdr:nvCxnSpPr>
        <xdr:cNvPr id="192" name="直線コネクタ 191"/>
        <xdr:cNvCxnSpPr/>
      </xdr:nvCxnSpPr>
      <xdr:spPr>
        <a:xfrm>
          <a:off x="3987800" y="96465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94343</xdr:rowOff>
    </xdr:to>
    <xdr:cxnSp macro="">
      <xdr:nvCxnSpPr>
        <xdr:cNvPr id="195" name="直線コネクタ 194"/>
        <xdr:cNvCxnSpPr/>
      </xdr:nvCxnSpPr>
      <xdr:spPr>
        <a:xfrm flipV="1">
          <a:off x="3098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7" name="テキスト ボックス 196"/>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56</xdr:row>
      <xdr:rowOff>94343</xdr:rowOff>
    </xdr:to>
    <xdr:cxnSp macro="">
      <xdr:nvCxnSpPr>
        <xdr:cNvPr id="198" name="直線コネクタ 197"/>
        <xdr:cNvCxnSpPr/>
      </xdr:nvCxnSpPr>
      <xdr:spPr>
        <a:xfrm>
          <a:off x="2209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135165</xdr:rowOff>
    </xdr:to>
    <xdr:cxnSp macro="">
      <xdr:nvCxnSpPr>
        <xdr:cNvPr id="201" name="直線コネクタ 200"/>
        <xdr:cNvCxnSpPr/>
      </xdr:nvCxnSpPr>
      <xdr:spPr>
        <a:xfrm>
          <a:off x="1320800" y="94832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114499</xdr:rowOff>
    </xdr:from>
    <xdr:ext cx="762000" cy="259045"/>
    <xdr:sp macro="" textlink="">
      <xdr:nvSpPr>
        <xdr:cNvPr id="205" name="テキスト ボックス 204"/>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3" name="円/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4" name="テキスト ボックス 213"/>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5" name="円/楕円 214"/>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6" name="テキスト ボックス 215"/>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7" name="円/楕円 216"/>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8" name="テキスト ボックス 217"/>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9" name="円/楕円 218"/>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20" name="テキスト ボックス 219"/>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その他に係る経常収支比率は、</a:t>
          </a:r>
          <a:r>
            <a:rPr lang="ja-JP" altLang="en-US" sz="1100">
              <a:solidFill>
                <a:sysClr val="windowText" lastClr="000000"/>
              </a:solidFill>
              <a:effectLst/>
              <a:latin typeface="+mn-lt"/>
              <a:ea typeface="+mn-ea"/>
              <a:cs typeface="+mn-cs"/>
            </a:rPr>
            <a:t>前年度から</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１．２ポイント増加したが</a:t>
          </a:r>
          <a:r>
            <a:rPr lang="ja-JP" altLang="ja-JP" sz="1100">
              <a:solidFill>
                <a:sysClr val="windowText" lastClr="000000"/>
              </a:solidFill>
              <a:effectLst/>
              <a:latin typeface="+mn-lt"/>
              <a:ea typeface="+mn-ea"/>
              <a:cs typeface="+mn-cs"/>
            </a:rPr>
            <a:t>類似団体平均を下回っている。しか</a:t>
          </a:r>
          <a:r>
            <a:rPr lang="ja-JP" altLang="en-US" sz="1100">
              <a:solidFill>
                <a:sysClr val="windowText" lastClr="000000"/>
              </a:solidFill>
              <a:effectLst/>
              <a:latin typeface="+mn-lt"/>
              <a:ea typeface="+mn-ea"/>
              <a:cs typeface="+mn-cs"/>
            </a:rPr>
            <a:t>しな</a:t>
          </a:r>
          <a:r>
            <a:rPr lang="ja-JP" altLang="ja-JP" sz="1100">
              <a:solidFill>
                <a:sysClr val="windowText" lastClr="000000"/>
              </a:solidFill>
              <a:effectLst/>
              <a:latin typeface="+mn-lt"/>
              <a:ea typeface="+mn-ea"/>
              <a:cs typeface="+mn-cs"/>
            </a:rPr>
            <a:t>がら人口の高齢化に伴い、国民健康保険特別会計及び介護保険事業特別会計へ</a:t>
          </a:r>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の繰出金が増加傾向にある。また、下水道事業において</a:t>
          </a:r>
          <a:r>
            <a:rPr lang="ja-JP" altLang="en-US" sz="1100">
              <a:solidFill>
                <a:sysClr val="windowText" lastClr="000000"/>
              </a:solidFill>
              <a:effectLst/>
              <a:latin typeface="+mn-lt"/>
              <a:ea typeface="+mn-ea"/>
              <a:cs typeface="+mn-cs"/>
            </a:rPr>
            <a:t>も毎年多額の繰出しを行っている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そのため平成２８年度及び２９年度には</a:t>
          </a:r>
          <a:r>
            <a:rPr lang="ja-JP" altLang="ja-JP" sz="1100">
              <a:solidFill>
                <a:sysClr val="windowText" lastClr="000000"/>
              </a:solidFill>
              <a:effectLst/>
              <a:latin typeface="+mn-lt"/>
              <a:ea typeface="+mn-ea"/>
              <a:cs typeface="+mn-cs"/>
            </a:rPr>
            <a:t>国民健康保険にお</a:t>
          </a:r>
          <a:r>
            <a:rPr lang="ja-JP" altLang="en-US" sz="1100">
              <a:solidFill>
                <a:sysClr val="windowText" lastClr="000000"/>
              </a:solidFill>
              <a:effectLst/>
              <a:latin typeface="+mn-lt"/>
              <a:ea typeface="+mn-ea"/>
              <a:cs typeface="+mn-cs"/>
            </a:rPr>
            <a:t>いて</a:t>
          </a:r>
          <a:r>
            <a:rPr lang="ja-JP" altLang="ja-JP" sz="1100">
              <a:solidFill>
                <a:sysClr val="windowText" lastClr="000000"/>
              </a:solidFill>
              <a:effectLst/>
              <a:latin typeface="+mn-lt"/>
              <a:ea typeface="+mn-ea"/>
              <a:cs typeface="+mn-cs"/>
            </a:rPr>
            <a:t>保険税の見直し</a:t>
          </a:r>
          <a:r>
            <a:rPr lang="ja-JP" altLang="en-US" sz="1100">
              <a:solidFill>
                <a:sysClr val="windowText" lastClr="000000"/>
              </a:solidFill>
              <a:effectLst/>
              <a:latin typeface="+mn-lt"/>
              <a:ea typeface="+mn-ea"/>
              <a:cs typeface="+mn-cs"/>
            </a:rPr>
            <a:t>を実施し、下</a:t>
          </a:r>
          <a:r>
            <a:rPr lang="ja-JP" altLang="ja-JP" sz="1100">
              <a:solidFill>
                <a:sysClr val="windowText" lastClr="000000"/>
              </a:solidFill>
              <a:effectLst/>
              <a:latin typeface="+mn-lt"/>
              <a:ea typeface="+mn-ea"/>
              <a:cs typeface="+mn-cs"/>
            </a:rPr>
            <a:t>水道事業において</a:t>
          </a:r>
          <a:r>
            <a:rPr lang="ja-JP" altLang="en-US" sz="1100">
              <a:solidFill>
                <a:sysClr val="windowText" lastClr="000000"/>
              </a:solidFill>
              <a:effectLst/>
              <a:latin typeface="+mn-lt"/>
              <a:ea typeface="+mn-ea"/>
              <a:cs typeface="+mn-cs"/>
            </a:rPr>
            <a:t>も平成３０年度に</a:t>
          </a:r>
          <a:r>
            <a:rPr lang="ja-JP" altLang="ja-JP" sz="1100">
              <a:solidFill>
                <a:sysClr val="windowText" lastClr="000000"/>
              </a:solidFill>
              <a:effectLst/>
              <a:latin typeface="+mn-lt"/>
              <a:ea typeface="+mn-ea"/>
              <a:cs typeface="+mn-cs"/>
            </a:rPr>
            <a:t>料金の</a:t>
          </a:r>
          <a:r>
            <a:rPr lang="ja-JP" altLang="en-US" sz="1100">
              <a:solidFill>
                <a:sysClr val="windowText" lastClr="000000"/>
              </a:solidFill>
              <a:effectLst/>
              <a:latin typeface="+mn-lt"/>
              <a:ea typeface="+mn-ea"/>
              <a:cs typeface="+mn-cs"/>
            </a:rPr>
            <a:t>見直しを予定しており、</a:t>
          </a:r>
          <a:r>
            <a:rPr lang="ja-JP" altLang="ja-JP" sz="1100">
              <a:solidFill>
                <a:sysClr val="windowText" lastClr="000000"/>
              </a:solidFill>
              <a:effectLst/>
              <a:latin typeface="+mn-lt"/>
              <a:ea typeface="+mn-ea"/>
              <a:cs typeface="+mn-cs"/>
            </a:rPr>
            <a:t>今後もこの水準を維持できるよう努める。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111760</xdr:rowOff>
    </xdr:to>
    <xdr:cxnSp macro="">
      <xdr:nvCxnSpPr>
        <xdr:cNvPr id="253" name="直線コネクタ 252"/>
        <xdr:cNvCxnSpPr/>
      </xdr:nvCxnSpPr>
      <xdr:spPr>
        <a:xfrm>
          <a:off x="15671800" y="9621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35560</xdr:rowOff>
    </xdr:to>
    <xdr:cxnSp macro="">
      <xdr:nvCxnSpPr>
        <xdr:cNvPr id="256" name="直線コネクタ 255"/>
        <xdr:cNvCxnSpPr/>
      </xdr:nvCxnSpPr>
      <xdr:spPr>
        <a:xfrm flipV="1">
          <a:off x="14782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35560</xdr:rowOff>
    </xdr:to>
    <xdr:cxnSp macro="">
      <xdr:nvCxnSpPr>
        <xdr:cNvPr id="259" name="直線コネクタ 258"/>
        <xdr:cNvCxnSpPr/>
      </xdr:nvCxnSpPr>
      <xdr:spPr>
        <a:xfrm>
          <a:off x="13893800" y="9568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146050</xdr:rowOff>
    </xdr:to>
    <xdr:cxnSp macro="">
      <xdr:nvCxnSpPr>
        <xdr:cNvPr id="262" name="直線コネクタ 261"/>
        <xdr:cNvCxnSpPr/>
      </xdr:nvCxnSpPr>
      <xdr:spPr>
        <a:xfrm flipV="1">
          <a:off x="13004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72" name="円/楕円 271"/>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73"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4" name="円/楕円 273"/>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5" name="テキスト ボックス 274"/>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6" name="円/楕円 275"/>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7" name="テキスト ボックス 276"/>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8" name="円/楕円 277"/>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9" name="テキスト ボックス 278"/>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80" name="円/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補助費等に係る経常収支比率は、平成２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年度においては補助費等の総額自体は</a:t>
          </a:r>
          <a:r>
            <a:rPr lang="ja-JP" altLang="en-US" sz="1100">
              <a:solidFill>
                <a:sysClr val="windowText" lastClr="000000"/>
              </a:solidFill>
              <a:effectLst/>
              <a:latin typeface="+mn-lt"/>
              <a:ea typeface="+mn-ea"/>
              <a:cs typeface="+mn-cs"/>
            </a:rPr>
            <a:t>減少したが、</a:t>
          </a:r>
          <a:r>
            <a:rPr lang="ja-JP" altLang="ja-JP" sz="1100">
              <a:solidFill>
                <a:sysClr val="windowText" lastClr="000000"/>
              </a:solidFill>
              <a:effectLst/>
              <a:latin typeface="+mn-lt"/>
              <a:ea typeface="+mn-ea"/>
              <a:cs typeface="+mn-cs"/>
            </a:rPr>
            <a:t>歳出総額</a:t>
          </a:r>
          <a:r>
            <a:rPr lang="ja-JP" altLang="en-US" sz="1100">
              <a:solidFill>
                <a:sysClr val="windowText" lastClr="000000"/>
              </a:solidFill>
              <a:effectLst/>
              <a:latin typeface="+mn-lt"/>
              <a:ea typeface="+mn-ea"/>
              <a:cs typeface="+mn-cs"/>
            </a:rPr>
            <a:t>も減少したため、結果的に</a:t>
          </a:r>
          <a:r>
            <a:rPr lang="ja-JP" altLang="ja-JP" sz="1100">
              <a:solidFill>
                <a:sysClr val="windowText" lastClr="000000"/>
              </a:solidFill>
              <a:effectLst/>
              <a:latin typeface="+mn-lt"/>
              <a:ea typeface="+mn-ea"/>
              <a:cs typeface="+mn-cs"/>
            </a:rPr>
            <a:t>前年度比</a:t>
          </a:r>
          <a:r>
            <a:rPr lang="ja-JP" altLang="en-US" sz="1100">
              <a:solidFill>
                <a:sysClr val="windowText" lastClr="000000"/>
              </a:solidFill>
              <a:effectLst/>
              <a:latin typeface="+mn-lt"/>
              <a:ea typeface="+mn-ea"/>
              <a:cs typeface="+mn-cs"/>
            </a:rPr>
            <a:t>１．０</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上昇</a:t>
          </a:r>
          <a:r>
            <a:rPr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今後は</a:t>
          </a:r>
          <a:r>
            <a:rPr lang="ja-JP" altLang="en-US" sz="1100">
              <a:solidFill>
                <a:sysClr val="windowText" lastClr="000000"/>
              </a:solidFill>
              <a:effectLst/>
              <a:latin typeface="+mn-lt"/>
              <a:ea typeface="+mn-ea"/>
              <a:cs typeface="+mn-cs"/>
            </a:rPr>
            <a:t>随時</a:t>
          </a:r>
          <a:r>
            <a:rPr lang="ja-JP" altLang="ja-JP" sz="1100">
              <a:solidFill>
                <a:sysClr val="windowText" lastClr="000000"/>
              </a:solidFill>
              <a:effectLst/>
              <a:latin typeface="+mn-lt"/>
              <a:ea typeface="+mn-ea"/>
              <a:cs typeface="+mn-cs"/>
            </a:rPr>
            <a:t>補助金等の見直しを</a:t>
          </a:r>
          <a:r>
            <a:rPr lang="ja-JP" altLang="en-US" sz="1100">
              <a:solidFill>
                <a:sysClr val="windowText" lastClr="000000"/>
              </a:solidFill>
              <a:effectLst/>
              <a:latin typeface="+mn-lt"/>
              <a:ea typeface="+mn-ea"/>
              <a:cs typeface="+mn-cs"/>
            </a:rPr>
            <a:t>実施し</a:t>
          </a:r>
          <a:r>
            <a:rPr lang="ja-JP" altLang="ja-JP" sz="1100">
              <a:solidFill>
                <a:sysClr val="windowText" lastClr="000000"/>
              </a:solidFill>
              <a:effectLst/>
              <a:latin typeface="+mn-lt"/>
              <a:ea typeface="+mn-ea"/>
              <a:cs typeface="+mn-cs"/>
            </a:rPr>
            <a:t>、目的を達成したものや効果の薄いものなどについて縮小・廃止を行い、経費の節減に努める。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56134</xdr:rowOff>
    </xdr:to>
    <xdr:cxnSp macro="">
      <xdr:nvCxnSpPr>
        <xdr:cNvPr id="311" name="直線コネクタ 310"/>
        <xdr:cNvCxnSpPr/>
      </xdr:nvCxnSpPr>
      <xdr:spPr>
        <a:xfrm>
          <a:off x="15671800" y="6354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14986</xdr:rowOff>
    </xdr:to>
    <xdr:cxnSp macro="">
      <xdr:nvCxnSpPr>
        <xdr:cNvPr id="314" name="直線コネクタ 313"/>
        <xdr:cNvCxnSpPr/>
      </xdr:nvCxnSpPr>
      <xdr:spPr>
        <a:xfrm flipV="1">
          <a:off x="14782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28702</xdr:rowOff>
    </xdr:to>
    <xdr:cxnSp macro="">
      <xdr:nvCxnSpPr>
        <xdr:cNvPr id="317" name="直線コネクタ 316"/>
        <xdr:cNvCxnSpPr/>
      </xdr:nvCxnSpPr>
      <xdr:spPr>
        <a:xfrm flipV="1">
          <a:off x="13893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28702</xdr:rowOff>
    </xdr:to>
    <xdr:cxnSp macro="">
      <xdr:nvCxnSpPr>
        <xdr:cNvPr id="320" name="直線コネクタ 319"/>
        <xdr:cNvCxnSpPr/>
      </xdr:nvCxnSpPr>
      <xdr:spPr>
        <a:xfrm>
          <a:off x="13004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30" name="円/楕円 329"/>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31"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32" name="円/楕円 33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33" name="テキスト ボックス 33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4" name="円/楕円 333"/>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5" name="テキスト ボックス 33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6" name="円/楕円 335"/>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7" name="テキスト ボックス 336"/>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8" name="円/楕円 337"/>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9" name="テキスト ボックス 338"/>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公債費に係る経常収支比率は、類似団体内平均を下回</a:t>
          </a:r>
          <a:r>
            <a:rPr kumimoji="1" lang="ja-JP" altLang="en-US" sz="1100">
              <a:solidFill>
                <a:sysClr val="windowText" lastClr="000000"/>
              </a:solidFill>
              <a:effectLst/>
              <a:latin typeface="+mn-lt"/>
              <a:ea typeface="+mn-ea"/>
              <a:cs typeface="+mn-cs"/>
            </a:rPr>
            <a:t>り、ほぼ同水準で推移している。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今後も行政防災無線のデジタル化や小学校の空調設備整備等が予定されており、</a:t>
          </a:r>
          <a:r>
            <a:rPr kumimoji="1" lang="ja-JP" altLang="ja-JP" sz="1100">
              <a:solidFill>
                <a:sysClr val="windowText" lastClr="000000"/>
              </a:solidFill>
              <a:effectLst/>
              <a:latin typeface="+mn-lt"/>
              <a:ea typeface="+mn-ea"/>
              <a:cs typeface="+mn-cs"/>
            </a:rPr>
            <a:t>公債費が増加するものと考えられる。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債費の増加は、財政の硬直化を招くこととなることから、地方債に大きく頼ることのない財政運営に努め同比率の上昇を抑えるとともに、地方債の新規発行を伴う普通建設事業については十分に精査していく。</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115570</xdr:rowOff>
    </xdr:from>
    <xdr:to>
      <xdr:col>7</xdr:col>
      <xdr:colOff>15875</xdr:colOff>
      <xdr:row>75</xdr:row>
      <xdr:rowOff>138430</xdr:rowOff>
    </xdr:to>
    <xdr:cxnSp macro="">
      <xdr:nvCxnSpPr>
        <xdr:cNvPr id="372" name="直線コネクタ 371"/>
        <xdr:cNvCxnSpPr/>
      </xdr:nvCxnSpPr>
      <xdr:spPr>
        <a:xfrm>
          <a:off x="3987800" y="12974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115570</xdr:rowOff>
    </xdr:from>
    <xdr:to>
      <xdr:col>5</xdr:col>
      <xdr:colOff>549275</xdr:colOff>
      <xdr:row>75</xdr:row>
      <xdr:rowOff>168911</xdr:rowOff>
    </xdr:to>
    <xdr:cxnSp macro="">
      <xdr:nvCxnSpPr>
        <xdr:cNvPr id="375" name="直線コネクタ 374"/>
        <xdr:cNvCxnSpPr/>
      </xdr:nvCxnSpPr>
      <xdr:spPr>
        <a:xfrm flipV="1">
          <a:off x="3098800" y="129743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138430</xdr:rowOff>
    </xdr:from>
    <xdr:to>
      <xdr:col>4</xdr:col>
      <xdr:colOff>346075</xdr:colOff>
      <xdr:row>75</xdr:row>
      <xdr:rowOff>168911</xdr:rowOff>
    </xdr:to>
    <xdr:cxnSp macro="">
      <xdr:nvCxnSpPr>
        <xdr:cNvPr id="378" name="直線コネクタ 377"/>
        <xdr:cNvCxnSpPr/>
      </xdr:nvCxnSpPr>
      <xdr:spPr>
        <a:xfrm>
          <a:off x="2209800" y="12997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75</xdr:row>
      <xdr:rowOff>138430</xdr:rowOff>
    </xdr:to>
    <xdr:cxnSp macro="">
      <xdr:nvCxnSpPr>
        <xdr:cNvPr id="381" name="直線コネクタ 380"/>
        <xdr:cNvCxnSpPr/>
      </xdr:nvCxnSpPr>
      <xdr:spPr>
        <a:xfrm>
          <a:off x="1320800" y="12981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91" name="円/楕円 390"/>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92"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64770</xdr:rowOff>
    </xdr:from>
    <xdr:to>
      <xdr:col>5</xdr:col>
      <xdr:colOff>600075</xdr:colOff>
      <xdr:row>75</xdr:row>
      <xdr:rowOff>166370</xdr:rowOff>
    </xdr:to>
    <xdr:sp macro="" textlink="">
      <xdr:nvSpPr>
        <xdr:cNvPr id="393" name="円/楕円 392"/>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5097</xdr:rowOff>
    </xdr:from>
    <xdr:ext cx="736600" cy="259045"/>
    <xdr:sp macro="" textlink="">
      <xdr:nvSpPr>
        <xdr:cNvPr id="394" name="テキスト ボックス 393"/>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5" name="円/楕円 394"/>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6" name="テキスト ボックス 395"/>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87630</xdr:rowOff>
    </xdr:from>
    <xdr:to>
      <xdr:col>3</xdr:col>
      <xdr:colOff>193675</xdr:colOff>
      <xdr:row>76</xdr:row>
      <xdr:rowOff>17780</xdr:rowOff>
    </xdr:to>
    <xdr:sp macro="" textlink="">
      <xdr:nvSpPr>
        <xdr:cNvPr id="397" name="円/楕円 396"/>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27957</xdr:rowOff>
    </xdr:from>
    <xdr:ext cx="762000" cy="259045"/>
    <xdr:sp macro="" textlink="">
      <xdr:nvSpPr>
        <xdr:cNvPr id="398" name="テキスト ボックス 397"/>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9" name="円/楕円 398"/>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0" name="テキスト ボックス 399"/>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公債費以外に係る経常収支比率は、平成２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a:t>
          </a:r>
          <a:r>
            <a:rPr lang="ja-JP" altLang="en-US" sz="1100">
              <a:solidFill>
                <a:sysClr val="windowText" lastClr="000000"/>
              </a:solidFill>
              <a:effectLst/>
              <a:latin typeface="+mn-lt"/>
              <a:ea typeface="+mn-ea"/>
              <a:cs typeface="+mn-cs"/>
            </a:rPr>
            <a:t>前年度比４．１ポイント増の７６．６％となった</a:t>
          </a:r>
          <a:r>
            <a:rPr lang="ja-JP" altLang="ja-JP"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義務的経費のうち類似団体内平均を上回る人件費、物件費及び扶助費の抑制が財政の弾力化につながるものと考える。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また、各経常経費についても全体的に増加傾向にあることから、業務の効率化、電子化を図るとともに、公共施設の指定管理者の導入や統廃合を図るなどして経常経費の削減を行い、水準の低下に努める。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143002</xdr:rowOff>
    </xdr:to>
    <xdr:cxnSp macro="">
      <xdr:nvCxnSpPr>
        <xdr:cNvPr id="431" name="直線コネクタ 430"/>
        <xdr:cNvCxnSpPr/>
      </xdr:nvCxnSpPr>
      <xdr:spPr>
        <a:xfrm>
          <a:off x="15671800" y="1315720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78994</xdr:rowOff>
    </xdr:to>
    <xdr:cxnSp macro="">
      <xdr:nvCxnSpPr>
        <xdr:cNvPr id="434" name="直線コネクタ 433"/>
        <xdr:cNvCxnSpPr/>
      </xdr:nvCxnSpPr>
      <xdr:spPr>
        <a:xfrm flipV="1">
          <a:off x="14782800" y="131572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78994</xdr:rowOff>
    </xdr:to>
    <xdr:cxnSp macro="">
      <xdr:nvCxnSpPr>
        <xdr:cNvPr id="437" name="直線コネクタ 436"/>
        <xdr:cNvCxnSpPr/>
      </xdr:nvCxnSpPr>
      <xdr:spPr>
        <a:xfrm>
          <a:off x="13893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9" name="テキスト ボックス 43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77</xdr:row>
      <xdr:rowOff>69850</xdr:rowOff>
    </xdr:to>
    <xdr:cxnSp macro="">
      <xdr:nvCxnSpPr>
        <xdr:cNvPr id="440" name="直線コネクタ 439"/>
        <xdr:cNvCxnSpPr/>
      </xdr:nvCxnSpPr>
      <xdr:spPr>
        <a:xfrm>
          <a:off x="13004800" y="13180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42" name="テキスト ボックス 441"/>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4" name="テキスト ボックス 443"/>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50" name="円/楕円 449"/>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1"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52" name="円/楕円 451"/>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53" name="テキスト ボックス 45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28194</xdr:rowOff>
    </xdr:from>
    <xdr:to>
      <xdr:col>21</xdr:col>
      <xdr:colOff>412750</xdr:colOff>
      <xdr:row>77</xdr:row>
      <xdr:rowOff>129794</xdr:rowOff>
    </xdr:to>
    <xdr:sp macro="" textlink="">
      <xdr:nvSpPr>
        <xdr:cNvPr id="454" name="円/楕円 453"/>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114571</xdr:rowOff>
    </xdr:from>
    <xdr:ext cx="762000" cy="259045"/>
    <xdr:sp macro="" textlink="">
      <xdr:nvSpPr>
        <xdr:cNvPr id="455" name="テキスト ボックス 454"/>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6" name="円/楕円 455"/>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7" name="テキスト ボックス 456"/>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99061</xdr:rowOff>
    </xdr:from>
    <xdr:to>
      <xdr:col>19</xdr:col>
      <xdr:colOff>6350</xdr:colOff>
      <xdr:row>77</xdr:row>
      <xdr:rowOff>29211</xdr:rowOff>
    </xdr:to>
    <xdr:sp macro="" textlink="">
      <xdr:nvSpPr>
        <xdr:cNvPr id="458" name="円/楕円 457"/>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13988</xdr:rowOff>
    </xdr:from>
    <xdr:ext cx="762000" cy="259045"/>
    <xdr:sp macro="" textlink="">
      <xdr:nvSpPr>
        <xdr:cNvPr id="459" name="テキスト ボックス 458"/>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岐阜県養老町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136925</xdr:rowOff>
    </xdr:from>
    <xdr:to>
      <xdr:col>4</xdr:col>
      <xdr:colOff>1117600</xdr:colOff>
      <xdr:row>16</xdr:row>
      <xdr:rowOff>143612</xdr:rowOff>
    </xdr:to>
    <xdr:cxnSp macro="">
      <xdr:nvCxnSpPr>
        <xdr:cNvPr id="50" name="直線コネクタ 49"/>
        <xdr:cNvCxnSpPr/>
      </xdr:nvCxnSpPr>
      <xdr:spPr bwMode="auto">
        <a:xfrm flipV="1">
          <a:off x="5003800" y="2927750"/>
          <a:ext cx="647700" cy="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143612</xdr:rowOff>
    </xdr:from>
    <xdr:to>
      <xdr:col>4</xdr:col>
      <xdr:colOff>469900</xdr:colOff>
      <xdr:row>16</xdr:row>
      <xdr:rowOff>170282</xdr:rowOff>
    </xdr:to>
    <xdr:cxnSp macro="">
      <xdr:nvCxnSpPr>
        <xdr:cNvPr id="53" name="直線コネクタ 52"/>
        <xdr:cNvCxnSpPr/>
      </xdr:nvCxnSpPr>
      <xdr:spPr bwMode="auto">
        <a:xfrm flipV="1">
          <a:off x="4305300" y="2934437"/>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170282</xdr:rowOff>
    </xdr:from>
    <xdr:to>
      <xdr:col>3</xdr:col>
      <xdr:colOff>904875</xdr:colOff>
      <xdr:row>17</xdr:row>
      <xdr:rowOff>40094</xdr:rowOff>
    </xdr:to>
    <xdr:cxnSp macro="">
      <xdr:nvCxnSpPr>
        <xdr:cNvPr id="56" name="直線コネクタ 55"/>
        <xdr:cNvCxnSpPr/>
      </xdr:nvCxnSpPr>
      <xdr:spPr bwMode="auto">
        <a:xfrm flipV="1">
          <a:off x="3606800" y="2961107"/>
          <a:ext cx="698500" cy="41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40094</xdr:rowOff>
    </xdr:from>
    <xdr:to>
      <xdr:col>3</xdr:col>
      <xdr:colOff>206375</xdr:colOff>
      <xdr:row>17</xdr:row>
      <xdr:rowOff>46056</xdr:rowOff>
    </xdr:to>
    <xdr:cxnSp macro="">
      <xdr:nvCxnSpPr>
        <xdr:cNvPr id="59" name="直線コネクタ 58"/>
        <xdr:cNvCxnSpPr/>
      </xdr:nvCxnSpPr>
      <xdr:spPr bwMode="auto">
        <a:xfrm flipV="1">
          <a:off x="2908300" y="3002369"/>
          <a:ext cx="698500" cy="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86125</xdr:rowOff>
    </xdr:from>
    <xdr:to>
      <xdr:col>5</xdr:col>
      <xdr:colOff>34925</xdr:colOff>
      <xdr:row>17</xdr:row>
      <xdr:rowOff>16275</xdr:rowOff>
    </xdr:to>
    <xdr:sp macro="" textlink="">
      <xdr:nvSpPr>
        <xdr:cNvPr id="69" name="円/楕円 68"/>
        <xdr:cNvSpPr/>
      </xdr:nvSpPr>
      <xdr:spPr bwMode="auto">
        <a:xfrm>
          <a:off x="5600700" y="287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58202</xdr:rowOff>
    </xdr:from>
    <xdr:ext cx="762000" cy="259045"/>
    <xdr:sp macro="" textlink="">
      <xdr:nvSpPr>
        <xdr:cNvPr id="70" name="人口1人当たり決算額の推移該当値テキスト130"/>
        <xdr:cNvSpPr txBox="1"/>
      </xdr:nvSpPr>
      <xdr:spPr>
        <a:xfrm>
          <a:off x="5740400" y="28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92812</xdr:rowOff>
    </xdr:from>
    <xdr:to>
      <xdr:col>4</xdr:col>
      <xdr:colOff>520700</xdr:colOff>
      <xdr:row>17</xdr:row>
      <xdr:rowOff>22962</xdr:rowOff>
    </xdr:to>
    <xdr:sp macro="" textlink="">
      <xdr:nvSpPr>
        <xdr:cNvPr id="71" name="円/楕円 70"/>
        <xdr:cNvSpPr/>
      </xdr:nvSpPr>
      <xdr:spPr bwMode="auto">
        <a:xfrm>
          <a:off x="4953000" y="288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7739</xdr:rowOff>
    </xdr:from>
    <xdr:ext cx="736600" cy="259045"/>
    <xdr:sp macro="" textlink="">
      <xdr:nvSpPr>
        <xdr:cNvPr id="72" name="テキスト ボックス 71"/>
        <xdr:cNvSpPr txBox="1"/>
      </xdr:nvSpPr>
      <xdr:spPr>
        <a:xfrm>
          <a:off x="4622800" y="297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72,628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119482</xdr:rowOff>
    </xdr:from>
    <xdr:to>
      <xdr:col>3</xdr:col>
      <xdr:colOff>955675</xdr:colOff>
      <xdr:row>17</xdr:row>
      <xdr:rowOff>49632</xdr:rowOff>
    </xdr:to>
    <xdr:sp macro="" textlink="">
      <xdr:nvSpPr>
        <xdr:cNvPr id="73" name="円/楕円 72"/>
        <xdr:cNvSpPr/>
      </xdr:nvSpPr>
      <xdr:spPr bwMode="auto">
        <a:xfrm>
          <a:off x="4254500" y="2910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59809</xdr:rowOff>
    </xdr:from>
    <xdr:ext cx="762000" cy="259045"/>
    <xdr:sp macro="" textlink="">
      <xdr:nvSpPr>
        <xdr:cNvPr id="74" name="テキスト ボックス 73"/>
        <xdr:cNvSpPr txBox="1"/>
      </xdr:nvSpPr>
      <xdr:spPr>
        <a:xfrm>
          <a:off x="3924300" y="267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71,228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160744</xdr:rowOff>
    </xdr:from>
    <xdr:to>
      <xdr:col>3</xdr:col>
      <xdr:colOff>257175</xdr:colOff>
      <xdr:row>17</xdr:row>
      <xdr:rowOff>90894</xdr:rowOff>
    </xdr:to>
    <xdr:sp macro="" textlink="">
      <xdr:nvSpPr>
        <xdr:cNvPr id="75" name="円/楕円 74"/>
        <xdr:cNvSpPr/>
      </xdr:nvSpPr>
      <xdr:spPr bwMode="auto">
        <a:xfrm>
          <a:off x="3556000" y="2951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75671</xdr:rowOff>
    </xdr:from>
    <xdr:ext cx="762000" cy="259045"/>
    <xdr:sp macro="" textlink="">
      <xdr:nvSpPr>
        <xdr:cNvPr id="76" name="テキスト ボックス 75"/>
        <xdr:cNvSpPr txBox="1"/>
      </xdr:nvSpPr>
      <xdr:spPr>
        <a:xfrm>
          <a:off x="3225800" y="303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69,062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166706</xdr:rowOff>
    </xdr:from>
    <xdr:to>
      <xdr:col>2</xdr:col>
      <xdr:colOff>692150</xdr:colOff>
      <xdr:row>17</xdr:row>
      <xdr:rowOff>96856</xdr:rowOff>
    </xdr:to>
    <xdr:sp macro="" textlink="">
      <xdr:nvSpPr>
        <xdr:cNvPr id="77" name="円/楕円 76"/>
        <xdr:cNvSpPr/>
      </xdr:nvSpPr>
      <xdr:spPr bwMode="auto">
        <a:xfrm>
          <a:off x="2857500" y="295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81633</xdr:rowOff>
    </xdr:from>
    <xdr:ext cx="762000" cy="259045"/>
    <xdr:sp macro="" textlink="">
      <xdr:nvSpPr>
        <xdr:cNvPr id="78" name="テキスト ボックス 77"/>
        <xdr:cNvSpPr txBox="1"/>
      </xdr:nvSpPr>
      <xdr:spPr>
        <a:xfrm>
          <a:off x="2527300" y="30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259073</xdr:rowOff>
    </xdr:from>
    <xdr:to>
      <xdr:col>4</xdr:col>
      <xdr:colOff>1117600</xdr:colOff>
      <xdr:row>35</xdr:row>
      <xdr:rowOff>274999</xdr:rowOff>
    </xdr:to>
    <xdr:cxnSp macro="">
      <xdr:nvCxnSpPr>
        <xdr:cNvPr id="111" name="直線コネクタ 110"/>
        <xdr:cNvCxnSpPr/>
      </xdr:nvCxnSpPr>
      <xdr:spPr bwMode="auto">
        <a:xfrm>
          <a:off x="5003800" y="6869423"/>
          <a:ext cx="647700" cy="15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259776</xdr:rowOff>
    </xdr:from>
    <xdr:ext cx="762000" cy="259045"/>
    <xdr:sp macro="" textlink="">
      <xdr:nvSpPr>
        <xdr:cNvPr id="112" name="人口1人当たり決算額の推移平均値テキスト445"/>
        <xdr:cNvSpPr txBox="1"/>
      </xdr:nvSpPr>
      <xdr:spPr>
        <a:xfrm>
          <a:off x="5740400" y="68701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259073</xdr:rowOff>
    </xdr:from>
    <xdr:to>
      <xdr:col>4</xdr:col>
      <xdr:colOff>469900</xdr:colOff>
      <xdr:row>35</xdr:row>
      <xdr:rowOff>269722</xdr:rowOff>
    </xdr:to>
    <xdr:cxnSp macro="">
      <xdr:nvCxnSpPr>
        <xdr:cNvPr id="114" name="直線コネクタ 113"/>
        <xdr:cNvCxnSpPr/>
      </xdr:nvCxnSpPr>
      <xdr:spPr bwMode="auto">
        <a:xfrm flipV="1">
          <a:off x="4305300" y="6869423"/>
          <a:ext cx="698500" cy="10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261855</xdr:rowOff>
    </xdr:from>
    <xdr:to>
      <xdr:col>3</xdr:col>
      <xdr:colOff>904875</xdr:colOff>
      <xdr:row>35</xdr:row>
      <xdr:rowOff>269722</xdr:rowOff>
    </xdr:to>
    <xdr:cxnSp macro="">
      <xdr:nvCxnSpPr>
        <xdr:cNvPr id="117" name="直線コネクタ 116"/>
        <xdr:cNvCxnSpPr/>
      </xdr:nvCxnSpPr>
      <xdr:spPr bwMode="auto">
        <a:xfrm>
          <a:off x="3606800" y="6872205"/>
          <a:ext cx="698500" cy="7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261855</xdr:rowOff>
    </xdr:from>
    <xdr:to>
      <xdr:col>3</xdr:col>
      <xdr:colOff>206375</xdr:colOff>
      <xdr:row>35</xdr:row>
      <xdr:rowOff>270942</xdr:rowOff>
    </xdr:to>
    <xdr:cxnSp macro="">
      <xdr:nvCxnSpPr>
        <xdr:cNvPr id="120" name="直線コネクタ 119"/>
        <xdr:cNvCxnSpPr/>
      </xdr:nvCxnSpPr>
      <xdr:spPr bwMode="auto">
        <a:xfrm flipV="1">
          <a:off x="2908300" y="6872205"/>
          <a:ext cx="698500" cy="9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224199</xdr:rowOff>
    </xdr:from>
    <xdr:to>
      <xdr:col>5</xdr:col>
      <xdr:colOff>34925</xdr:colOff>
      <xdr:row>35</xdr:row>
      <xdr:rowOff>325799</xdr:rowOff>
    </xdr:to>
    <xdr:sp macro="" textlink="">
      <xdr:nvSpPr>
        <xdr:cNvPr id="130" name="円/楕円 129"/>
        <xdr:cNvSpPr/>
      </xdr:nvSpPr>
      <xdr:spPr bwMode="auto">
        <a:xfrm>
          <a:off x="5600700" y="683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69276</xdr:rowOff>
    </xdr:from>
    <xdr:ext cx="762000" cy="259045"/>
    <xdr:sp macro="" textlink="">
      <xdr:nvSpPr>
        <xdr:cNvPr id="131" name="人口1人当たり決算額の推移該当値テキスト445"/>
        <xdr:cNvSpPr txBox="1"/>
      </xdr:nvSpPr>
      <xdr:spPr>
        <a:xfrm>
          <a:off x="5740400" y="667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15,231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208273</xdr:rowOff>
    </xdr:from>
    <xdr:to>
      <xdr:col>4</xdr:col>
      <xdr:colOff>520700</xdr:colOff>
      <xdr:row>35</xdr:row>
      <xdr:rowOff>309873</xdr:rowOff>
    </xdr:to>
    <xdr:sp macro="" textlink="">
      <xdr:nvSpPr>
        <xdr:cNvPr id="132" name="円/楕円 131"/>
        <xdr:cNvSpPr/>
      </xdr:nvSpPr>
      <xdr:spPr bwMode="auto">
        <a:xfrm>
          <a:off x="4953000" y="681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320050</xdr:rowOff>
    </xdr:from>
    <xdr:ext cx="736600" cy="259045"/>
    <xdr:sp macro="" textlink="">
      <xdr:nvSpPr>
        <xdr:cNvPr id="133" name="テキスト ボックス 132"/>
        <xdr:cNvSpPr txBox="1"/>
      </xdr:nvSpPr>
      <xdr:spPr>
        <a:xfrm>
          <a:off x="4622800" y="658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218922</xdr:rowOff>
    </xdr:from>
    <xdr:to>
      <xdr:col>3</xdr:col>
      <xdr:colOff>955675</xdr:colOff>
      <xdr:row>35</xdr:row>
      <xdr:rowOff>320522</xdr:rowOff>
    </xdr:to>
    <xdr:sp macro="" textlink="">
      <xdr:nvSpPr>
        <xdr:cNvPr id="134" name="円/楕円 133"/>
        <xdr:cNvSpPr/>
      </xdr:nvSpPr>
      <xdr:spPr bwMode="auto">
        <a:xfrm>
          <a:off x="4254500" y="6829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330699</xdr:rowOff>
    </xdr:from>
    <xdr:ext cx="762000" cy="259045"/>
    <xdr:sp macro="" textlink="">
      <xdr:nvSpPr>
        <xdr:cNvPr id="135" name="テキスト ボックス 134"/>
        <xdr:cNvSpPr txBox="1"/>
      </xdr:nvSpPr>
      <xdr:spPr>
        <a:xfrm>
          <a:off x="3924300" y="65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211055</xdr:rowOff>
    </xdr:from>
    <xdr:to>
      <xdr:col>3</xdr:col>
      <xdr:colOff>257175</xdr:colOff>
      <xdr:row>35</xdr:row>
      <xdr:rowOff>312655</xdr:rowOff>
    </xdr:to>
    <xdr:sp macro="" textlink="">
      <xdr:nvSpPr>
        <xdr:cNvPr id="136" name="円/楕円 135"/>
        <xdr:cNvSpPr/>
      </xdr:nvSpPr>
      <xdr:spPr bwMode="auto">
        <a:xfrm>
          <a:off x="3556000" y="682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322832</xdr:rowOff>
    </xdr:from>
    <xdr:ext cx="762000" cy="259045"/>
    <xdr:sp macro="" textlink="">
      <xdr:nvSpPr>
        <xdr:cNvPr id="137" name="テキスト ボックス 136"/>
        <xdr:cNvSpPr txBox="1"/>
      </xdr:nvSpPr>
      <xdr:spPr>
        <a:xfrm>
          <a:off x="3225800" y="659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220142</xdr:rowOff>
    </xdr:from>
    <xdr:to>
      <xdr:col>2</xdr:col>
      <xdr:colOff>692150</xdr:colOff>
      <xdr:row>35</xdr:row>
      <xdr:rowOff>321742</xdr:rowOff>
    </xdr:to>
    <xdr:sp macro="" textlink="">
      <xdr:nvSpPr>
        <xdr:cNvPr id="138" name="円/楕円 137"/>
        <xdr:cNvSpPr/>
      </xdr:nvSpPr>
      <xdr:spPr bwMode="auto">
        <a:xfrm>
          <a:off x="2857500" y="6830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306519</xdr:rowOff>
    </xdr:from>
    <xdr:ext cx="762000" cy="259045"/>
    <xdr:sp macro="" textlink="">
      <xdr:nvSpPr>
        <xdr:cNvPr id="139" name="テキスト ボックス 138"/>
        <xdr:cNvSpPr txBox="1"/>
      </xdr:nvSpPr>
      <xdr:spPr>
        <a:xfrm>
          <a:off x="2527300" y="691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132480</xdr:rowOff>
    </xdr:from>
    <xdr:to>
      <xdr:col>6</xdr:col>
      <xdr:colOff>511175</xdr:colOff>
      <xdr:row>36</xdr:row>
      <xdr:rowOff>136938</xdr:rowOff>
    </xdr:to>
    <xdr:cxnSp macro="">
      <xdr:nvCxnSpPr>
        <xdr:cNvPr id="61" name="直線コネクタ 60"/>
        <xdr:cNvCxnSpPr/>
      </xdr:nvCxnSpPr>
      <xdr:spPr>
        <a:xfrm>
          <a:off x="3797300" y="6304680"/>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117792</xdr:rowOff>
    </xdr:from>
    <xdr:to>
      <xdr:col>5</xdr:col>
      <xdr:colOff>358775</xdr:colOff>
      <xdr:row>36</xdr:row>
      <xdr:rowOff>132480</xdr:rowOff>
    </xdr:to>
    <xdr:cxnSp macro="">
      <xdr:nvCxnSpPr>
        <xdr:cNvPr id="64" name="直線コネクタ 63"/>
        <xdr:cNvCxnSpPr/>
      </xdr:nvCxnSpPr>
      <xdr:spPr>
        <a:xfrm>
          <a:off x="2908300" y="6289992"/>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117792</xdr:rowOff>
    </xdr:from>
    <xdr:to>
      <xdr:col>4</xdr:col>
      <xdr:colOff>155575</xdr:colOff>
      <xdr:row>36</xdr:row>
      <xdr:rowOff>154349</xdr:rowOff>
    </xdr:to>
    <xdr:cxnSp macro="">
      <xdr:nvCxnSpPr>
        <xdr:cNvPr id="67" name="直線コネクタ 66"/>
        <xdr:cNvCxnSpPr/>
      </xdr:nvCxnSpPr>
      <xdr:spPr>
        <a:xfrm flipV="1">
          <a:off x="2019300" y="6289992"/>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154349</xdr:rowOff>
    </xdr:from>
    <xdr:to>
      <xdr:col>2</xdr:col>
      <xdr:colOff>638175</xdr:colOff>
      <xdr:row>36</xdr:row>
      <xdr:rowOff>170466</xdr:rowOff>
    </xdr:to>
    <xdr:cxnSp macro="">
      <xdr:nvCxnSpPr>
        <xdr:cNvPr id="70" name="直線コネクタ 69"/>
        <xdr:cNvCxnSpPr/>
      </xdr:nvCxnSpPr>
      <xdr:spPr>
        <a:xfrm flipV="1">
          <a:off x="1130300" y="632654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86138</xdr:rowOff>
    </xdr:from>
    <xdr:to>
      <xdr:col>6</xdr:col>
      <xdr:colOff>561975</xdr:colOff>
      <xdr:row>37</xdr:row>
      <xdr:rowOff>16288</xdr:rowOff>
    </xdr:to>
    <xdr:sp macro="" textlink="">
      <xdr:nvSpPr>
        <xdr:cNvPr id="80" name="円/楕円 79"/>
        <xdr:cNvSpPr/>
      </xdr:nvSpPr>
      <xdr:spPr>
        <a:xfrm>
          <a:off x="4584700" y="62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64565</xdr:rowOff>
    </xdr:from>
    <xdr:ext cx="534377" cy="259045"/>
    <xdr:sp macro="" textlink="">
      <xdr:nvSpPr>
        <xdr:cNvPr id="81" name="人件費該当値テキスト"/>
        <xdr:cNvSpPr txBox="1"/>
      </xdr:nvSpPr>
      <xdr:spPr>
        <a:xfrm>
          <a:off x="4686300" y="62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62,145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81680</xdr:rowOff>
    </xdr:from>
    <xdr:to>
      <xdr:col>5</xdr:col>
      <xdr:colOff>409575</xdr:colOff>
      <xdr:row>37</xdr:row>
      <xdr:rowOff>11830</xdr:rowOff>
    </xdr:to>
    <xdr:sp macro="" textlink="">
      <xdr:nvSpPr>
        <xdr:cNvPr id="82" name="円/楕円 81"/>
        <xdr:cNvSpPr/>
      </xdr:nvSpPr>
      <xdr:spPr>
        <a:xfrm>
          <a:off x="3746500" y="62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2957</xdr:rowOff>
    </xdr:from>
    <xdr:ext cx="534377" cy="259045"/>
    <xdr:sp macro="" textlink="">
      <xdr:nvSpPr>
        <xdr:cNvPr id="83" name="テキスト ボックス 82"/>
        <xdr:cNvSpPr txBox="1"/>
      </xdr:nvSpPr>
      <xdr:spPr>
        <a:xfrm>
          <a:off x="3530111" y="634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66992</xdr:rowOff>
    </xdr:from>
    <xdr:to>
      <xdr:col>4</xdr:col>
      <xdr:colOff>206375</xdr:colOff>
      <xdr:row>36</xdr:row>
      <xdr:rowOff>168592</xdr:rowOff>
    </xdr:to>
    <xdr:sp macro="" textlink="">
      <xdr:nvSpPr>
        <xdr:cNvPr id="84" name="円/楕円 83"/>
        <xdr:cNvSpPr/>
      </xdr:nvSpPr>
      <xdr:spPr>
        <a:xfrm>
          <a:off x="2857500" y="62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13669</xdr:rowOff>
    </xdr:from>
    <xdr:ext cx="534377" cy="259045"/>
    <xdr:sp macro="" textlink="">
      <xdr:nvSpPr>
        <xdr:cNvPr id="85" name="テキスト ボックス 84"/>
        <xdr:cNvSpPr txBox="1"/>
      </xdr:nvSpPr>
      <xdr:spPr>
        <a:xfrm>
          <a:off x="2641111" y="60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103549</xdr:rowOff>
    </xdr:from>
    <xdr:to>
      <xdr:col>3</xdr:col>
      <xdr:colOff>3175</xdr:colOff>
      <xdr:row>37</xdr:row>
      <xdr:rowOff>33699</xdr:rowOff>
    </xdr:to>
    <xdr:sp macro="" textlink="">
      <xdr:nvSpPr>
        <xdr:cNvPr id="86" name="円/楕円 85"/>
        <xdr:cNvSpPr/>
      </xdr:nvSpPr>
      <xdr:spPr>
        <a:xfrm>
          <a:off x="1968500" y="62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50226</xdr:rowOff>
    </xdr:from>
    <xdr:ext cx="534377" cy="259045"/>
    <xdr:sp macro="" textlink="">
      <xdr:nvSpPr>
        <xdr:cNvPr id="87" name="テキスト ボックス 86"/>
        <xdr:cNvSpPr txBox="1"/>
      </xdr:nvSpPr>
      <xdr:spPr>
        <a:xfrm>
          <a:off x="1752111" y="60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119666</xdr:rowOff>
    </xdr:from>
    <xdr:to>
      <xdr:col>1</xdr:col>
      <xdr:colOff>485775</xdr:colOff>
      <xdr:row>37</xdr:row>
      <xdr:rowOff>49816</xdr:rowOff>
    </xdr:to>
    <xdr:sp macro="" textlink="">
      <xdr:nvSpPr>
        <xdr:cNvPr id="88" name="円/楕円 87"/>
        <xdr:cNvSpPr/>
      </xdr:nvSpPr>
      <xdr:spPr>
        <a:xfrm>
          <a:off x="1079500" y="629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66343</xdr:rowOff>
    </xdr:from>
    <xdr:ext cx="534377" cy="259045"/>
    <xdr:sp macro="" textlink="">
      <xdr:nvSpPr>
        <xdr:cNvPr id="89" name="テキスト ボックス 88"/>
        <xdr:cNvSpPr txBox="1"/>
      </xdr:nvSpPr>
      <xdr:spPr>
        <a:xfrm>
          <a:off x="863111" y="606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132604</xdr:rowOff>
    </xdr:from>
    <xdr:to>
      <xdr:col>6</xdr:col>
      <xdr:colOff>511175</xdr:colOff>
      <xdr:row>58</xdr:row>
      <xdr:rowOff>134122</xdr:rowOff>
    </xdr:to>
    <xdr:cxnSp macro="">
      <xdr:nvCxnSpPr>
        <xdr:cNvPr id="118" name="直線コネクタ 117"/>
        <xdr:cNvCxnSpPr/>
      </xdr:nvCxnSpPr>
      <xdr:spPr>
        <a:xfrm flipV="1">
          <a:off x="3797300" y="10076704"/>
          <a:ext cx="8382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134122</xdr:rowOff>
    </xdr:from>
    <xdr:to>
      <xdr:col>5</xdr:col>
      <xdr:colOff>358775</xdr:colOff>
      <xdr:row>58</xdr:row>
      <xdr:rowOff>138501</xdr:rowOff>
    </xdr:to>
    <xdr:cxnSp macro="">
      <xdr:nvCxnSpPr>
        <xdr:cNvPr id="121" name="直線コネクタ 120"/>
        <xdr:cNvCxnSpPr/>
      </xdr:nvCxnSpPr>
      <xdr:spPr>
        <a:xfrm flipV="1">
          <a:off x="2908300" y="10078222"/>
          <a:ext cx="889000" cy="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137890</xdr:rowOff>
    </xdr:from>
    <xdr:to>
      <xdr:col>4</xdr:col>
      <xdr:colOff>155575</xdr:colOff>
      <xdr:row>58</xdr:row>
      <xdr:rowOff>138501</xdr:rowOff>
    </xdr:to>
    <xdr:cxnSp macro="">
      <xdr:nvCxnSpPr>
        <xdr:cNvPr id="124" name="直線コネクタ 123"/>
        <xdr:cNvCxnSpPr/>
      </xdr:nvCxnSpPr>
      <xdr:spPr>
        <a:xfrm>
          <a:off x="2019300" y="1008199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137890</xdr:rowOff>
    </xdr:from>
    <xdr:to>
      <xdr:col>2</xdr:col>
      <xdr:colOff>638175</xdr:colOff>
      <xdr:row>58</xdr:row>
      <xdr:rowOff>142977</xdr:rowOff>
    </xdr:to>
    <xdr:cxnSp macro="">
      <xdr:nvCxnSpPr>
        <xdr:cNvPr id="127" name="直線コネクタ 126"/>
        <xdr:cNvCxnSpPr/>
      </xdr:nvCxnSpPr>
      <xdr:spPr>
        <a:xfrm flipV="1">
          <a:off x="1130300" y="10081990"/>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81804</xdr:rowOff>
    </xdr:from>
    <xdr:to>
      <xdr:col>6</xdr:col>
      <xdr:colOff>561975</xdr:colOff>
      <xdr:row>59</xdr:row>
      <xdr:rowOff>11954</xdr:rowOff>
    </xdr:to>
    <xdr:sp macro="" textlink="">
      <xdr:nvSpPr>
        <xdr:cNvPr id="137" name="円/楕円 136"/>
        <xdr:cNvSpPr/>
      </xdr:nvSpPr>
      <xdr:spPr>
        <a:xfrm>
          <a:off x="4584700" y="100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83322</xdr:rowOff>
    </xdr:from>
    <xdr:to>
      <xdr:col>5</xdr:col>
      <xdr:colOff>409575</xdr:colOff>
      <xdr:row>59</xdr:row>
      <xdr:rowOff>13472</xdr:rowOff>
    </xdr:to>
    <xdr:sp macro="" textlink="">
      <xdr:nvSpPr>
        <xdr:cNvPr id="139" name="円/楕円 138"/>
        <xdr:cNvSpPr/>
      </xdr:nvSpPr>
      <xdr:spPr>
        <a:xfrm>
          <a:off x="3746500" y="100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4599</xdr:rowOff>
    </xdr:from>
    <xdr:ext cx="534377" cy="259045"/>
    <xdr:sp macro="" textlink="">
      <xdr:nvSpPr>
        <xdr:cNvPr id="140" name="テキスト ボックス 139"/>
        <xdr:cNvSpPr txBox="1"/>
      </xdr:nvSpPr>
      <xdr:spPr>
        <a:xfrm>
          <a:off x="3530111" y="1012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87701</xdr:rowOff>
    </xdr:from>
    <xdr:to>
      <xdr:col>4</xdr:col>
      <xdr:colOff>206375</xdr:colOff>
      <xdr:row>59</xdr:row>
      <xdr:rowOff>17851</xdr:rowOff>
    </xdr:to>
    <xdr:sp macro="" textlink="">
      <xdr:nvSpPr>
        <xdr:cNvPr id="141" name="円/楕円 140"/>
        <xdr:cNvSpPr/>
      </xdr:nvSpPr>
      <xdr:spPr>
        <a:xfrm>
          <a:off x="2857500" y="100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34378</xdr:rowOff>
    </xdr:from>
    <xdr:ext cx="534377" cy="259045"/>
    <xdr:sp macro="" textlink="">
      <xdr:nvSpPr>
        <xdr:cNvPr id="142" name="テキスト ボックス 141"/>
        <xdr:cNvSpPr txBox="1"/>
      </xdr:nvSpPr>
      <xdr:spPr>
        <a:xfrm>
          <a:off x="2641111" y="98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87090</xdr:rowOff>
    </xdr:from>
    <xdr:to>
      <xdr:col>3</xdr:col>
      <xdr:colOff>3175</xdr:colOff>
      <xdr:row>59</xdr:row>
      <xdr:rowOff>17240</xdr:rowOff>
    </xdr:to>
    <xdr:sp macro="" textlink="">
      <xdr:nvSpPr>
        <xdr:cNvPr id="143" name="円/楕円 142"/>
        <xdr:cNvSpPr/>
      </xdr:nvSpPr>
      <xdr:spPr>
        <a:xfrm>
          <a:off x="1968500" y="100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33767</xdr:rowOff>
    </xdr:from>
    <xdr:ext cx="534377" cy="259045"/>
    <xdr:sp macro="" textlink="">
      <xdr:nvSpPr>
        <xdr:cNvPr id="144" name="テキスト ボックス 143"/>
        <xdr:cNvSpPr txBox="1"/>
      </xdr:nvSpPr>
      <xdr:spPr>
        <a:xfrm>
          <a:off x="1752111" y="980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92177</xdr:rowOff>
    </xdr:from>
    <xdr:to>
      <xdr:col>1</xdr:col>
      <xdr:colOff>485775</xdr:colOff>
      <xdr:row>59</xdr:row>
      <xdr:rowOff>22327</xdr:rowOff>
    </xdr:to>
    <xdr:sp macro="" textlink="">
      <xdr:nvSpPr>
        <xdr:cNvPr id="145" name="円/楕円 144"/>
        <xdr:cNvSpPr/>
      </xdr:nvSpPr>
      <xdr:spPr>
        <a:xfrm>
          <a:off x="1079500" y="100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38854</xdr:rowOff>
    </xdr:from>
    <xdr:ext cx="534377" cy="259045"/>
    <xdr:sp macro="" textlink="">
      <xdr:nvSpPr>
        <xdr:cNvPr id="146" name="テキスト ボックス 145"/>
        <xdr:cNvSpPr txBox="1"/>
      </xdr:nvSpPr>
      <xdr:spPr>
        <a:xfrm>
          <a:off x="863111" y="98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64807</xdr:rowOff>
    </xdr:from>
    <xdr:to>
      <xdr:col>6</xdr:col>
      <xdr:colOff>511175</xdr:colOff>
      <xdr:row>78</xdr:row>
      <xdr:rowOff>80046</xdr:rowOff>
    </xdr:to>
    <xdr:cxnSp macro="">
      <xdr:nvCxnSpPr>
        <xdr:cNvPr id="177" name="直線コネクタ 176"/>
        <xdr:cNvCxnSpPr/>
      </xdr:nvCxnSpPr>
      <xdr:spPr>
        <a:xfrm>
          <a:off x="3797300" y="13437907"/>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64807</xdr:rowOff>
    </xdr:from>
    <xdr:to>
      <xdr:col>5</xdr:col>
      <xdr:colOff>358775</xdr:colOff>
      <xdr:row>78</xdr:row>
      <xdr:rowOff>80590</xdr:rowOff>
    </xdr:to>
    <xdr:cxnSp macro="">
      <xdr:nvCxnSpPr>
        <xdr:cNvPr id="180" name="直線コネクタ 179"/>
        <xdr:cNvCxnSpPr/>
      </xdr:nvCxnSpPr>
      <xdr:spPr>
        <a:xfrm flipV="1">
          <a:off x="2908300" y="13437907"/>
          <a:ext cx="889000" cy="1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80590</xdr:rowOff>
    </xdr:from>
    <xdr:to>
      <xdr:col>4</xdr:col>
      <xdr:colOff>155575</xdr:colOff>
      <xdr:row>78</xdr:row>
      <xdr:rowOff>84945</xdr:rowOff>
    </xdr:to>
    <xdr:cxnSp macro="">
      <xdr:nvCxnSpPr>
        <xdr:cNvPr id="183" name="直線コネクタ 182"/>
        <xdr:cNvCxnSpPr/>
      </xdr:nvCxnSpPr>
      <xdr:spPr>
        <a:xfrm flipV="1">
          <a:off x="2019300" y="13453690"/>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82441</xdr:rowOff>
    </xdr:from>
    <xdr:to>
      <xdr:col>2</xdr:col>
      <xdr:colOff>638175</xdr:colOff>
      <xdr:row>78</xdr:row>
      <xdr:rowOff>84945</xdr:rowOff>
    </xdr:to>
    <xdr:cxnSp macro="">
      <xdr:nvCxnSpPr>
        <xdr:cNvPr id="186" name="直線コネクタ 185"/>
        <xdr:cNvCxnSpPr/>
      </xdr:nvCxnSpPr>
      <xdr:spPr>
        <a:xfrm>
          <a:off x="1130300" y="13455541"/>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29246</xdr:rowOff>
    </xdr:from>
    <xdr:to>
      <xdr:col>6</xdr:col>
      <xdr:colOff>561975</xdr:colOff>
      <xdr:row>78</xdr:row>
      <xdr:rowOff>130846</xdr:rowOff>
    </xdr:to>
    <xdr:sp macro="" textlink="">
      <xdr:nvSpPr>
        <xdr:cNvPr id="196" name="円/楕円 195"/>
        <xdr:cNvSpPr/>
      </xdr:nvSpPr>
      <xdr:spPr>
        <a:xfrm>
          <a:off x="4584700" y="1340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7673</xdr:rowOff>
    </xdr:from>
    <xdr:ext cx="469744" cy="259045"/>
    <xdr:sp macro="" textlink="">
      <xdr:nvSpPr>
        <xdr:cNvPr id="197" name="維持補修費該当値テキスト"/>
        <xdr:cNvSpPr txBox="1"/>
      </xdr:nvSpPr>
      <xdr:spPr>
        <a:xfrm>
          <a:off x="4686300" y="1338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14007</xdr:rowOff>
    </xdr:from>
    <xdr:to>
      <xdr:col>5</xdr:col>
      <xdr:colOff>409575</xdr:colOff>
      <xdr:row>78</xdr:row>
      <xdr:rowOff>115607</xdr:rowOff>
    </xdr:to>
    <xdr:sp macro="" textlink="">
      <xdr:nvSpPr>
        <xdr:cNvPr id="198" name="円/楕円 197"/>
        <xdr:cNvSpPr/>
      </xdr:nvSpPr>
      <xdr:spPr>
        <a:xfrm>
          <a:off x="3746500" y="133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106734</xdr:rowOff>
    </xdr:from>
    <xdr:ext cx="469744" cy="259045"/>
    <xdr:sp macro="" textlink="">
      <xdr:nvSpPr>
        <xdr:cNvPr id="199" name="テキスト ボックス 198"/>
        <xdr:cNvSpPr txBox="1"/>
      </xdr:nvSpPr>
      <xdr:spPr>
        <a:xfrm>
          <a:off x="3562427" y="1347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29790</xdr:rowOff>
    </xdr:from>
    <xdr:to>
      <xdr:col>4</xdr:col>
      <xdr:colOff>206375</xdr:colOff>
      <xdr:row>78</xdr:row>
      <xdr:rowOff>131390</xdr:rowOff>
    </xdr:to>
    <xdr:sp macro="" textlink="">
      <xdr:nvSpPr>
        <xdr:cNvPr id="200" name="円/楕円 199"/>
        <xdr:cNvSpPr/>
      </xdr:nvSpPr>
      <xdr:spPr>
        <a:xfrm>
          <a:off x="2857500" y="134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122517</xdr:rowOff>
    </xdr:from>
    <xdr:ext cx="469744" cy="259045"/>
    <xdr:sp macro="" textlink="">
      <xdr:nvSpPr>
        <xdr:cNvPr id="201" name="テキスト ボックス 200"/>
        <xdr:cNvSpPr txBox="1"/>
      </xdr:nvSpPr>
      <xdr:spPr>
        <a:xfrm>
          <a:off x="2673427" y="134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34145</xdr:rowOff>
    </xdr:from>
    <xdr:to>
      <xdr:col>3</xdr:col>
      <xdr:colOff>3175</xdr:colOff>
      <xdr:row>78</xdr:row>
      <xdr:rowOff>135745</xdr:rowOff>
    </xdr:to>
    <xdr:sp macro="" textlink="">
      <xdr:nvSpPr>
        <xdr:cNvPr id="202" name="円/楕円 201"/>
        <xdr:cNvSpPr/>
      </xdr:nvSpPr>
      <xdr:spPr>
        <a:xfrm>
          <a:off x="1968500" y="134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126872</xdr:rowOff>
    </xdr:from>
    <xdr:ext cx="469744" cy="259045"/>
    <xdr:sp macro="" textlink="">
      <xdr:nvSpPr>
        <xdr:cNvPr id="203" name="テキスト ボックス 202"/>
        <xdr:cNvSpPr txBox="1"/>
      </xdr:nvSpPr>
      <xdr:spPr>
        <a:xfrm>
          <a:off x="1784427" y="1349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31641</xdr:rowOff>
    </xdr:from>
    <xdr:to>
      <xdr:col>1</xdr:col>
      <xdr:colOff>485775</xdr:colOff>
      <xdr:row>78</xdr:row>
      <xdr:rowOff>133241</xdr:rowOff>
    </xdr:to>
    <xdr:sp macro="" textlink="">
      <xdr:nvSpPr>
        <xdr:cNvPr id="204" name="円/楕円 203"/>
        <xdr:cNvSpPr/>
      </xdr:nvSpPr>
      <xdr:spPr>
        <a:xfrm>
          <a:off x="1079500" y="134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124368</xdr:rowOff>
    </xdr:from>
    <xdr:ext cx="469744" cy="259045"/>
    <xdr:sp macro="" textlink="">
      <xdr:nvSpPr>
        <xdr:cNvPr id="205" name="テキスト ボックス 204"/>
        <xdr:cNvSpPr txBox="1"/>
      </xdr:nvSpPr>
      <xdr:spPr>
        <a:xfrm>
          <a:off x="895427" y="1349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45951</xdr:rowOff>
    </xdr:from>
    <xdr:to>
      <xdr:col>6</xdr:col>
      <xdr:colOff>511175</xdr:colOff>
      <xdr:row>96</xdr:row>
      <xdr:rowOff>140912</xdr:rowOff>
    </xdr:to>
    <xdr:cxnSp macro="">
      <xdr:nvCxnSpPr>
        <xdr:cNvPr id="233" name="直線コネクタ 232"/>
        <xdr:cNvCxnSpPr/>
      </xdr:nvCxnSpPr>
      <xdr:spPr>
        <a:xfrm flipV="1">
          <a:off x="3797300" y="16505151"/>
          <a:ext cx="838200" cy="9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122898</xdr:rowOff>
    </xdr:from>
    <xdr:to>
      <xdr:col>5</xdr:col>
      <xdr:colOff>358775</xdr:colOff>
      <xdr:row>96</xdr:row>
      <xdr:rowOff>140912</xdr:rowOff>
    </xdr:to>
    <xdr:cxnSp macro="">
      <xdr:nvCxnSpPr>
        <xdr:cNvPr id="236" name="直線コネクタ 235"/>
        <xdr:cNvCxnSpPr/>
      </xdr:nvCxnSpPr>
      <xdr:spPr>
        <a:xfrm>
          <a:off x="2908300" y="16582098"/>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122898</xdr:rowOff>
    </xdr:from>
    <xdr:to>
      <xdr:col>4</xdr:col>
      <xdr:colOff>155575</xdr:colOff>
      <xdr:row>97</xdr:row>
      <xdr:rowOff>87626</xdr:rowOff>
    </xdr:to>
    <xdr:cxnSp macro="">
      <xdr:nvCxnSpPr>
        <xdr:cNvPr id="239" name="直線コネクタ 238"/>
        <xdr:cNvCxnSpPr/>
      </xdr:nvCxnSpPr>
      <xdr:spPr>
        <a:xfrm flipV="1">
          <a:off x="2019300" y="16582098"/>
          <a:ext cx="889000" cy="1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87626</xdr:rowOff>
    </xdr:from>
    <xdr:to>
      <xdr:col>2</xdr:col>
      <xdr:colOff>638175</xdr:colOff>
      <xdr:row>97</xdr:row>
      <xdr:rowOff>100290</xdr:rowOff>
    </xdr:to>
    <xdr:cxnSp macro="">
      <xdr:nvCxnSpPr>
        <xdr:cNvPr id="242" name="直線コネクタ 241"/>
        <xdr:cNvCxnSpPr/>
      </xdr:nvCxnSpPr>
      <xdr:spPr>
        <a:xfrm flipV="1">
          <a:off x="1130300" y="16718276"/>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166601</xdr:rowOff>
    </xdr:from>
    <xdr:to>
      <xdr:col>6</xdr:col>
      <xdr:colOff>561975</xdr:colOff>
      <xdr:row>96</xdr:row>
      <xdr:rowOff>96751</xdr:rowOff>
    </xdr:to>
    <xdr:sp macro="" textlink="">
      <xdr:nvSpPr>
        <xdr:cNvPr id="252" name="円/楕円 251"/>
        <xdr:cNvSpPr/>
      </xdr:nvSpPr>
      <xdr:spPr>
        <a:xfrm>
          <a:off x="4584700" y="1645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145028</xdr:rowOff>
    </xdr:from>
    <xdr:ext cx="534377" cy="259045"/>
    <xdr:sp macro="" textlink="">
      <xdr:nvSpPr>
        <xdr:cNvPr id="253" name="扶助費該当値テキスト"/>
        <xdr:cNvSpPr txBox="1"/>
      </xdr:nvSpPr>
      <xdr:spPr>
        <a:xfrm>
          <a:off x="4686300" y="1643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59,101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90112</xdr:rowOff>
    </xdr:from>
    <xdr:to>
      <xdr:col>5</xdr:col>
      <xdr:colOff>409575</xdr:colOff>
      <xdr:row>97</xdr:row>
      <xdr:rowOff>20262</xdr:rowOff>
    </xdr:to>
    <xdr:sp macro="" textlink="">
      <xdr:nvSpPr>
        <xdr:cNvPr id="254" name="円/楕円 253"/>
        <xdr:cNvSpPr/>
      </xdr:nvSpPr>
      <xdr:spPr>
        <a:xfrm>
          <a:off x="3746500" y="165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11389</xdr:rowOff>
    </xdr:from>
    <xdr:ext cx="534377" cy="259045"/>
    <xdr:sp macro="" textlink="">
      <xdr:nvSpPr>
        <xdr:cNvPr id="255" name="テキスト ボックス 254"/>
        <xdr:cNvSpPr txBox="1"/>
      </xdr:nvSpPr>
      <xdr:spPr>
        <a:xfrm>
          <a:off x="3530111" y="166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72098</xdr:rowOff>
    </xdr:from>
    <xdr:to>
      <xdr:col>4</xdr:col>
      <xdr:colOff>206375</xdr:colOff>
      <xdr:row>97</xdr:row>
      <xdr:rowOff>2248</xdr:rowOff>
    </xdr:to>
    <xdr:sp macro="" textlink="">
      <xdr:nvSpPr>
        <xdr:cNvPr id="256" name="円/楕円 255"/>
        <xdr:cNvSpPr/>
      </xdr:nvSpPr>
      <xdr:spPr>
        <a:xfrm>
          <a:off x="2857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164825</xdr:rowOff>
    </xdr:from>
    <xdr:ext cx="534377" cy="259045"/>
    <xdr:sp macro="" textlink="">
      <xdr:nvSpPr>
        <xdr:cNvPr id="257" name="テキスト ボックス 256"/>
        <xdr:cNvSpPr txBox="1"/>
      </xdr:nvSpPr>
      <xdr:spPr>
        <a:xfrm>
          <a:off x="2641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36826</xdr:rowOff>
    </xdr:from>
    <xdr:to>
      <xdr:col>3</xdr:col>
      <xdr:colOff>3175</xdr:colOff>
      <xdr:row>97</xdr:row>
      <xdr:rowOff>138426</xdr:rowOff>
    </xdr:to>
    <xdr:sp macro="" textlink="">
      <xdr:nvSpPr>
        <xdr:cNvPr id="258" name="円/楕円 257"/>
        <xdr:cNvSpPr/>
      </xdr:nvSpPr>
      <xdr:spPr>
        <a:xfrm>
          <a:off x="1968500" y="166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129553</xdr:rowOff>
    </xdr:from>
    <xdr:ext cx="534377" cy="259045"/>
    <xdr:sp macro="" textlink="">
      <xdr:nvSpPr>
        <xdr:cNvPr id="259" name="テキスト ボックス 258"/>
        <xdr:cNvSpPr txBox="1"/>
      </xdr:nvSpPr>
      <xdr:spPr>
        <a:xfrm>
          <a:off x="1752111" y="1676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49490</xdr:rowOff>
    </xdr:from>
    <xdr:to>
      <xdr:col>1</xdr:col>
      <xdr:colOff>485775</xdr:colOff>
      <xdr:row>97</xdr:row>
      <xdr:rowOff>151090</xdr:rowOff>
    </xdr:to>
    <xdr:sp macro="" textlink="">
      <xdr:nvSpPr>
        <xdr:cNvPr id="260" name="円/楕円 259"/>
        <xdr:cNvSpPr/>
      </xdr:nvSpPr>
      <xdr:spPr>
        <a:xfrm>
          <a:off x="1079500" y="1668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142217</xdr:rowOff>
    </xdr:from>
    <xdr:ext cx="534377" cy="259045"/>
    <xdr:sp macro="" textlink="">
      <xdr:nvSpPr>
        <xdr:cNvPr id="261" name="テキスト ボックス 260"/>
        <xdr:cNvSpPr txBox="1"/>
      </xdr:nvSpPr>
      <xdr:spPr>
        <a:xfrm>
          <a:off x="863111" y="1677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74386</xdr:rowOff>
    </xdr:from>
    <xdr:to>
      <xdr:col>15</xdr:col>
      <xdr:colOff>180975</xdr:colOff>
      <xdr:row>37</xdr:row>
      <xdr:rowOff>38806</xdr:rowOff>
    </xdr:to>
    <xdr:cxnSp macro="">
      <xdr:nvCxnSpPr>
        <xdr:cNvPr id="293" name="直線コネクタ 292"/>
        <xdr:cNvCxnSpPr/>
      </xdr:nvCxnSpPr>
      <xdr:spPr>
        <a:xfrm>
          <a:off x="9639300" y="6246586"/>
          <a:ext cx="838200" cy="13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74386</xdr:rowOff>
    </xdr:from>
    <xdr:to>
      <xdr:col>14</xdr:col>
      <xdr:colOff>28575</xdr:colOff>
      <xdr:row>37</xdr:row>
      <xdr:rowOff>130523</xdr:rowOff>
    </xdr:to>
    <xdr:cxnSp macro="">
      <xdr:nvCxnSpPr>
        <xdr:cNvPr id="296" name="直線コネクタ 295"/>
        <xdr:cNvCxnSpPr/>
      </xdr:nvCxnSpPr>
      <xdr:spPr>
        <a:xfrm flipV="1">
          <a:off x="8750300" y="6246586"/>
          <a:ext cx="8890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130523</xdr:rowOff>
    </xdr:from>
    <xdr:to>
      <xdr:col>12</xdr:col>
      <xdr:colOff>511175</xdr:colOff>
      <xdr:row>37</xdr:row>
      <xdr:rowOff>164568</xdr:rowOff>
    </xdr:to>
    <xdr:cxnSp macro="">
      <xdr:nvCxnSpPr>
        <xdr:cNvPr id="299" name="直線コネクタ 298"/>
        <xdr:cNvCxnSpPr/>
      </xdr:nvCxnSpPr>
      <xdr:spPr>
        <a:xfrm flipV="1">
          <a:off x="7861300" y="6474173"/>
          <a:ext cx="889000" cy="3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164568</xdr:rowOff>
    </xdr:from>
    <xdr:to>
      <xdr:col>11</xdr:col>
      <xdr:colOff>307975</xdr:colOff>
      <xdr:row>38</xdr:row>
      <xdr:rowOff>9610</xdr:rowOff>
    </xdr:to>
    <xdr:cxnSp macro="">
      <xdr:nvCxnSpPr>
        <xdr:cNvPr id="302" name="直線コネクタ 301"/>
        <xdr:cNvCxnSpPr/>
      </xdr:nvCxnSpPr>
      <xdr:spPr>
        <a:xfrm flipV="1">
          <a:off x="6972300" y="6508218"/>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6" name="テキスト ボックス 305"/>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159456</xdr:rowOff>
    </xdr:from>
    <xdr:to>
      <xdr:col>15</xdr:col>
      <xdr:colOff>231775</xdr:colOff>
      <xdr:row>37</xdr:row>
      <xdr:rowOff>89606</xdr:rowOff>
    </xdr:to>
    <xdr:sp macro="" textlink="">
      <xdr:nvSpPr>
        <xdr:cNvPr id="312" name="円/楕円 311"/>
        <xdr:cNvSpPr/>
      </xdr:nvSpPr>
      <xdr:spPr>
        <a:xfrm>
          <a:off x="10426700" y="633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137883</xdr:rowOff>
    </xdr:from>
    <xdr:ext cx="534377" cy="259045"/>
    <xdr:sp macro="" textlink="">
      <xdr:nvSpPr>
        <xdr:cNvPr id="313" name="補助費等該当値テキスト"/>
        <xdr:cNvSpPr txBox="1"/>
      </xdr:nvSpPr>
      <xdr:spPr>
        <a:xfrm>
          <a:off x="10528300" y="631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44,679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23586</xdr:rowOff>
    </xdr:from>
    <xdr:to>
      <xdr:col>14</xdr:col>
      <xdr:colOff>79375</xdr:colOff>
      <xdr:row>36</xdr:row>
      <xdr:rowOff>125186</xdr:rowOff>
    </xdr:to>
    <xdr:sp macro="" textlink="">
      <xdr:nvSpPr>
        <xdr:cNvPr id="314" name="円/楕円 313"/>
        <xdr:cNvSpPr/>
      </xdr:nvSpPr>
      <xdr:spPr>
        <a:xfrm>
          <a:off x="9588500" y="61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141713</xdr:rowOff>
    </xdr:from>
    <xdr:ext cx="534377" cy="259045"/>
    <xdr:sp macro="" textlink="">
      <xdr:nvSpPr>
        <xdr:cNvPr id="315" name="テキスト ボックス 314"/>
        <xdr:cNvSpPr txBox="1"/>
      </xdr:nvSpPr>
      <xdr:spPr>
        <a:xfrm>
          <a:off x="9372111" y="59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79723</xdr:rowOff>
    </xdr:from>
    <xdr:to>
      <xdr:col>12</xdr:col>
      <xdr:colOff>561975</xdr:colOff>
      <xdr:row>38</xdr:row>
      <xdr:rowOff>9874</xdr:rowOff>
    </xdr:to>
    <xdr:sp macro="" textlink="">
      <xdr:nvSpPr>
        <xdr:cNvPr id="316" name="円/楕円 315"/>
        <xdr:cNvSpPr/>
      </xdr:nvSpPr>
      <xdr:spPr>
        <a:xfrm>
          <a:off x="8699500" y="6423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1000</xdr:rowOff>
    </xdr:from>
    <xdr:ext cx="534377" cy="259045"/>
    <xdr:sp macro="" textlink="">
      <xdr:nvSpPr>
        <xdr:cNvPr id="317" name="テキスト ボックス 316"/>
        <xdr:cNvSpPr txBox="1"/>
      </xdr:nvSpPr>
      <xdr:spPr>
        <a:xfrm>
          <a:off x="8483111" y="65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113768</xdr:rowOff>
    </xdr:from>
    <xdr:to>
      <xdr:col>11</xdr:col>
      <xdr:colOff>358775</xdr:colOff>
      <xdr:row>38</xdr:row>
      <xdr:rowOff>43918</xdr:rowOff>
    </xdr:to>
    <xdr:sp macro="" textlink="">
      <xdr:nvSpPr>
        <xdr:cNvPr id="318" name="円/楕円 317"/>
        <xdr:cNvSpPr/>
      </xdr:nvSpPr>
      <xdr:spPr>
        <a:xfrm>
          <a:off x="7810500" y="6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35045</xdr:rowOff>
    </xdr:from>
    <xdr:ext cx="534377" cy="259045"/>
    <xdr:sp macro="" textlink="">
      <xdr:nvSpPr>
        <xdr:cNvPr id="319" name="テキスト ボックス 318"/>
        <xdr:cNvSpPr txBox="1"/>
      </xdr:nvSpPr>
      <xdr:spPr>
        <a:xfrm>
          <a:off x="7594111" y="65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130260</xdr:rowOff>
    </xdr:from>
    <xdr:to>
      <xdr:col>10</xdr:col>
      <xdr:colOff>155575</xdr:colOff>
      <xdr:row>38</xdr:row>
      <xdr:rowOff>60410</xdr:rowOff>
    </xdr:to>
    <xdr:sp macro="" textlink="">
      <xdr:nvSpPr>
        <xdr:cNvPr id="320" name="円/楕円 319"/>
        <xdr:cNvSpPr/>
      </xdr:nvSpPr>
      <xdr:spPr>
        <a:xfrm>
          <a:off x="6921500" y="64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51537</xdr:rowOff>
    </xdr:from>
    <xdr:ext cx="534377" cy="259045"/>
    <xdr:sp macro="" textlink="">
      <xdr:nvSpPr>
        <xdr:cNvPr id="321" name="テキスト ボックス 320"/>
        <xdr:cNvSpPr txBox="1"/>
      </xdr:nvSpPr>
      <xdr:spPr>
        <a:xfrm>
          <a:off x="6705111" y="656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68355</xdr:rowOff>
    </xdr:from>
    <xdr:to>
      <xdr:col>15</xdr:col>
      <xdr:colOff>180975</xdr:colOff>
      <xdr:row>56</xdr:row>
      <xdr:rowOff>105062</xdr:rowOff>
    </xdr:to>
    <xdr:cxnSp macro="">
      <xdr:nvCxnSpPr>
        <xdr:cNvPr id="352" name="直線コネクタ 351"/>
        <xdr:cNvCxnSpPr/>
      </xdr:nvCxnSpPr>
      <xdr:spPr>
        <a:xfrm>
          <a:off x="9639300" y="9669555"/>
          <a:ext cx="838200" cy="3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68355</xdr:rowOff>
    </xdr:from>
    <xdr:to>
      <xdr:col>14</xdr:col>
      <xdr:colOff>28575</xdr:colOff>
      <xdr:row>56</xdr:row>
      <xdr:rowOff>163932</xdr:rowOff>
    </xdr:to>
    <xdr:cxnSp macro="">
      <xdr:nvCxnSpPr>
        <xdr:cNvPr id="355" name="直線コネクタ 354"/>
        <xdr:cNvCxnSpPr/>
      </xdr:nvCxnSpPr>
      <xdr:spPr>
        <a:xfrm flipV="1">
          <a:off x="8750300" y="9669555"/>
          <a:ext cx="889000" cy="9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163932</xdr:rowOff>
    </xdr:from>
    <xdr:to>
      <xdr:col>12</xdr:col>
      <xdr:colOff>511175</xdr:colOff>
      <xdr:row>57</xdr:row>
      <xdr:rowOff>5718</xdr:rowOff>
    </xdr:to>
    <xdr:cxnSp macro="">
      <xdr:nvCxnSpPr>
        <xdr:cNvPr id="358" name="直線コネクタ 357"/>
        <xdr:cNvCxnSpPr/>
      </xdr:nvCxnSpPr>
      <xdr:spPr>
        <a:xfrm flipV="1">
          <a:off x="7861300" y="9765132"/>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5718</xdr:rowOff>
    </xdr:from>
    <xdr:to>
      <xdr:col>11</xdr:col>
      <xdr:colOff>307975</xdr:colOff>
      <xdr:row>57</xdr:row>
      <xdr:rowOff>73112</xdr:rowOff>
    </xdr:to>
    <xdr:cxnSp macro="">
      <xdr:nvCxnSpPr>
        <xdr:cNvPr id="361" name="直線コネクタ 360"/>
        <xdr:cNvCxnSpPr/>
      </xdr:nvCxnSpPr>
      <xdr:spPr>
        <a:xfrm flipV="1">
          <a:off x="6972300" y="9778368"/>
          <a:ext cx="889000" cy="6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54262</xdr:rowOff>
    </xdr:from>
    <xdr:to>
      <xdr:col>15</xdr:col>
      <xdr:colOff>231775</xdr:colOff>
      <xdr:row>56</xdr:row>
      <xdr:rowOff>155862</xdr:rowOff>
    </xdr:to>
    <xdr:sp macro="" textlink="">
      <xdr:nvSpPr>
        <xdr:cNvPr id="371" name="円/楕円 370"/>
        <xdr:cNvSpPr/>
      </xdr:nvSpPr>
      <xdr:spPr>
        <a:xfrm>
          <a:off x="10426700" y="965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32689</xdr:rowOff>
    </xdr:from>
    <xdr:ext cx="534377" cy="259045"/>
    <xdr:sp macro="" textlink="">
      <xdr:nvSpPr>
        <xdr:cNvPr id="372" name="普通建設事業費該当値テキスト"/>
        <xdr:cNvSpPr txBox="1"/>
      </xdr:nvSpPr>
      <xdr:spPr>
        <a:xfrm>
          <a:off x="10528300" y="96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17555</xdr:rowOff>
    </xdr:from>
    <xdr:to>
      <xdr:col>14</xdr:col>
      <xdr:colOff>79375</xdr:colOff>
      <xdr:row>56</xdr:row>
      <xdr:rowOff>119155</xdr:rowOff>
    </xdr:to>
    <xdr:sp macro="" textlink="">
      <xdr:nvSpPr>
        <xdr:cNvPr id="373" name="円/楕円 372"/>
        <xdr:cNvSpPr/>
      </xdr:nvSpPr>
      <xdr:spPr>
        <a:xfrm>
          <a:off x="9588500" y="961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110282</xdr:rowOff>
    </xdr:from>
    <xdr:ext cx="534377" cy="259045"/>
    <xdr:sp macro="" textlink="">
      <xdr:nvSpPr>
        <xdr:cNvPr id="374" name="テキスト ボックス 373"/>
        <xdr:cNvSpPr txBox="1"/>
      </xdr:nvSpPr>
      <xdr:spPr>
        <a:xfrm>
          <a:off x="9372111" y="971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50,054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113132</xdr:rowOff>
    </xdr:from>
    <xdr:to>
      <xdr:col>12</xdr:col>
      <xdr:colOff>561975</xdr:colOff>
      <xdr:row>57</xdr:row>
      <xdr:rowOff>43282</xdr:rowOff>
    </xdr:to>
    <xdr:sp macro="" textlink="">
      <xdr:nvSpPr>
        <xdr:cNvPr id="375" name="円/楕円 374"/>
        <xdr:cNvSpPr/>
      </xdr:nvSpPr>
      <xdr:spPr>
        <a:xfrm>
          <a:off x="8699500" y="971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34409</xdr:rowOff>
    </xdr:from>
    <xdr:ext cx="534377" cy="259045"/>
    <xdr:sp macro="" textlink="">
      <xdr:nvSpPr>
        <xdr:cNvPr id="376" name="テキスト ボックス 375"/>
        <xdr:cNvSpPr txBox="1"/>
      </xdr:nvSpPr>
      <xdr:spPr>
        <a:xfrm>
          <a:off x="8483111" y="980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126368</xdr:rowOff>
    </xdr:from>
    <xdr:to>
      <xdr:col>11</xdr:col>
      <xdr:colOff>358775</xdr:colOff>
      <xdr:row>57</xdr:row>
      <xdr:rowOff>56518</xdr:rowOff>
    </xdr:to>
    <xdr:sp macro="" textlink="">
      <xdr:nvSpPr>
        <xdr:cNvPr id="377" name="円/楕円 376"/>
        <xdr:cNvSpPr/>
      </xdr:nvSpPr>
      <xdr:spPr>
        <a:xfrm>
          <a:off x="7810500" y="972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47645</xdr:rowOff>
    </xdr:from>
    <xdr:ext cx="534377" cy="259045"/>
    <xdr:sp macro="" textlink="">
      <xdr:nvSpPr>
        <xdr:cNvPr id="378" name="テキスト ボックス 377"/>
        <xdr:cNvSpPr txBox="1"/>
      </xdr:nvSpPr>
      <xdr:spPr>
        <a:xfrm>
          <a:off x="7594111" y="982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22312</xdr:rowOff>
    </xdr:from>
    <xdr:to>
      <xdr:col>10</xdr:col>
      <xdr:colOff>155575</xdr:colOff>
      <xdr:row>57</xdr:row>
      <xdr:rowOff>123912</xdr:rowOff>
    </xdr:to>
    <xdr:sp macro="" textlink="">
      <xdr:nvSpPr>
        <xdr:cNvPr id="379" name="円/楕円 378"/>
        <xdr:cNvSpPr/>
      </xdr:nvSpPr>
      <xdr:spPr>
        <a:xfrm>
          <a:off x="6921500" y="9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115039</xdr:rowOff>
    </xdr:from>
    <xdr:ext cx="534377" cy="259045"/>
    <xdr:sp macro="" textlink="">
      <xdr:nvSpPr>
        <xdr:cNvPr id="380" name="テキスト ボックス 379"/>
        <xdr:cNvSpPr txBox="1"/>
      </xdr:nvSpPr>
      <xdr:spPr>
        <a:xfrm>
          <a:off x="6705111" y="9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46039</xdr:rowOff>
    </xdr:from>
    <xdr:to>
      <xdr:col>15</xdr:col>
      <xdr:colOff>180975</xdr:colOff>
      <xdr:row>78</xdr:row>
      <xdr:rowOff>166233</xdr:rowOff>
    </xdr:to>
    <xdr:cxnSp macro="">
      <xdr:nvCxnSpPr>
        <xdr:cNvPr id="411" name="直線コネクタ 410"/>
        <xdr:cNvCxnSpPr/>
      </xdr:nvCxnSpPr>
      <xdr:spPr>
        <a:xfrm>
          <a:off x="9639300" y="13419139"/>
          <a:ext cx="838200" cy="1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46039</xdr:rowOff>
    </xdr:from>
    <xdr:to>
      <xdr:col>14</xdr:col>
      <xdr:colOff>28575</xdr:colOff>
      <xdr:row>78</xdr:row>
      <xdr:rowOff>46137</xdr:rowOff>
    </xdr:to>
    <xdr:cxnSp macro="">
      <xdr:nvCxnSpPr>
        <xdr:cNvPr id="414" name="直線コネクタ 413"/>
        <xdr:cNvCxnSpPr/>
      </xdr:nvCxnSpPr>
      <xdr:spPr>
        <a:xfrm flipV="1">
          <a:off x="8750300" y="1341913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115433</xdr:rowOff>
    </xdr:from>
    <xdr:to>
      <xdr:col>15</xdr:col>
      <xdr:colOff>231775</xdr:colOff>
      <xdr:row>79</xdr:row>
      <xdr:rowOff>45583</xdr:rowOff>
    </xdr:to>
    <xdr:sp macro="" textlink="">
      <xdr:nvSpPr>
        <xdr:cNvPr id="424" name="円/楕円 423"/>
        <xdr:cNvSpPr/>
      </xdr:nvSpPr>
      <xdr:spPr>
        <a:xfrm>
          <a:off x="10426700" y="13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30360</xdr:rowOff>
    </xdr:from>
    <xdr:ext cx="469744" cy="259045"/>
    <xdr:sp macro="" textlink="">
      <xdr:nvSpPr>
        <xdr:cNvPr id="425" name="普通建設事業費 （ うち新規整備　）該当値テキスト"/>
        <xdr:cNvSpPr txBox="1"/>
      </xdr:nvSpPr>
      <xdr:spPr>
        <a:xfrm>
          <a:off x="10528300" y="134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166689</xdr:rowOff>
    </xdr:from>
    <xdr:to>
      <xdr:col>14</xdr:col>
      <xdr:colOff>79375</xdr:colOff>
      <xdr:row>78</xdr:row>
      <xdr:rowOff>96839</xdr:rowOff>
    </xdr:to>
    <xdr:sp macro="" textlink="">
      <xdr:nvSpPr>
        <xdr:cNvPr id="426" name="円/楕円 425"/>
        <xdr:cNvSpPr/>
      </xdr:nvSpPr>
      <xdr:spPr>
        <a:xfrm>
          <a:off x="9588500" y="133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87966</xdr:rowOff>
    </xdr:from>
    <xdr:ext cx="534377" cy="259045"/>
    <xdr:sp macro="" textlink="">
      <xdr:nvSpPr>
        <xdr:cNvPr id="427" name="テキスト ボックス 426"/>
        <xdr:cNvSpPr txBox="1"/>
      </xdr:nvSpPr>
      <xdr:spPr>
        <a:xfrm>
          <a:off x="9372111" y="1346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166787</xdr:rowOff>
    </xdr:from>
    <xdr:to>
      <xdr:col>12</xdr:col>
      <xdr:colOff>561975</xdr:colOff>
      <xdr:row>78</xdr:row>
      <xdr:rowOff>96937</xdr:rowOff>
    </xdr:to>
    <xdr:sp macro="" textlink="">
      <xdr:nvSpPr>
        <xdr:cNvPr id="428" name="円/楕円 427"/>
        <xdr:cNvSpPr/>
      </xdr:nvSpPr>
      <xdr:spPr>
        <a:xfrm>
          <a:off x="8699500" y="133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88064</xdr:rowOff>
    </xdr:from>
    <xdr:ext cx="534377" cy="259045"/>
    <xdr:sp macro="" textlink="">
      <xdr:nvSpPr>
        <xdr:cNvPr id="429" name="テキスト ボックス 428"/>
        <xdr:cNvSpPr txBox="1"/>
      </xdr:nvSpPr>
      <xdr:spPr>
        <a:xfrm>
          <a:off x="8483111" y="1346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13742</xdr:rowOff>
    </xdr:from>
    <xdr:to>
      <xdr:col>15</xdr:col>
      <xdr:colOff>180975</xdr:colOff>
      <xdr:row>97</xdr:row>
      <xdr:rowOff>120574</xdr:rowOff>
    </xdr:to>
    <xdr:cxnSp macro="">
      <xdr:nvCxnSpPr>
        <xdr:cNvPr id="458" name="直線コネクタ 457"/>
        <xdr:cNvCxnSpPr/>
      </xdr:nvCxnSpPr>
      <xdr:spPr>
        <a:xfrm>
          <a:off x="9639300" y="16644392"/>
          <a:ext cx="8382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13742</xdr:rowOff>
    </xdr:from>
    <xdr:to>
      <xdr:col>14</xdr:col>
      <xdr:colOff>28575</xdr:colOff>
      <xdr:row>97</xdr:row>
      <xdr:rowOff>137464</xdr:rowOff>
    </xdr:to>
    <xdr:cxnSp macro="">
      <xdr:nvCxnSpPr>
        <xdr:cNvPr id="461" name="直線コネクタ 460"/>
        <xdr:cNvCxnSpPr/>
      </xdr:nvCxnSpPr>
      <xdr:spPr>
        <a:xfrm flipV="1">
          <a:off x="8750300" y="16644392"/>
          <a:ext cx="889000" cy="1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133151</xdr:rowOff>
    </xdr:from>
    <xdr:ext cx="534377" cy="259045"/>
    <xdr:sp macro="" textlink="">
      <xdr:nvSpPr>
        <xdr:cNvPr id="463" name="テキスト ボックス 462"/>
        <xdr:cNvSpPr txBox="1"/>
      </xdr:nvSpPr>
      <xdr:spPr>
        <a:xfrm>
          <a:off x="9372111" y="1676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69774</xdr:rowOff>
    </xdr:from>
    <xdr:to>
      <xdr:col>15</xdr:col>
      <xdr:colOff>231775</xdr:colOff>
      <xdr:row>97</xdr:row>
      <xdr:rowOff>171374</xdr:rowOff>
    </xdr:to>
    <xdr:sp macro="" textlink="">
      <xdr:nvSpPr>
        <xdr:cNvPr id="471" name="円/楕円 470"/>
        <xdr:cNvSpPr/>
      </xdr:nvSpPr>
      <xdr:spPr>
        <a:xfrm>
          <a:off x="104267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48201</xdr:rowOff>
    </xdr:from>
    <xdr:ext cx="534377" cy="259045"/>
    <xdr:sp macro="" textlink="">
      <xdr:nvSpPr>
        <xdr:cNvPr id="472" name="普通建設事業費 （ うち更新整備　）該当値テキスト"/>
        <xdr:cNvSpPr txBox="1"/>
      </xdr:nvSpPr>
      <xdr:spPr>
        <a:xfrm>
          <a:off x="10528300" y="166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134392</xdr:rowOff>
    </xdr:from>
    <xdr:to>
      <xdr:col>14</xdr:col>
      <xdr:colOff>79375</xdr:colOff>
      <xdr:row>97</xdr:row>
      <xdr:rowOff>64542</xdr:rowOff>
    </xdr:to>
    <xdr:sp macro="" textlink="">
      <xdr:nvSpPr>
        <xdr:cNvPr id="473" name="円/楕円 472"/>
        <xdr:cNvSpPr/>
      </xdr:nvSpPr>
      <xdr:spPr>
        <a:xfrm>
          <a:off x="9588500" y="165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81069</xdr:rowOff>
    </xdr:from>
    <xdr:ext cx="534377" cy="259045"/>
    <xdr:sp macro="" textlink="">
      <xdr:nvSpPr>
        <xdr:cNvPr id="474" name="テキスト ボックス 473"/>
        <xdr:cNvSpPr txBox="1"/>
      </xdr:nvSpPr>
      <xdr:spPr>
        <a:xfrm>
          <a:off x="9372111" y="1636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86664</xdr:rowOff>
    </xdr:from>
    <xdr:to>
      <xdr:col>12</xdr:col>
      <xdr:colOff>561975</xdr:colOff>
      <xdr:row>98</xdr:row>
      <xdr:rowOff>16814</xdr:rowOff>
    </xdr:to>
    <xdr:sp macro="" textlink="">
      <xdr:nvSpPr>
        <xdr:cNvPr id="475" name="円/楕円 474"/>
        <xdr:cNvSpPr/>
      </xdr:nvSpPr>
      <xdr:spPr>
        <a:xfrm>
          <a:off x="8699500" y="1671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7941</xdr:rowOff>
    </xdr:from>
    <xdr:ext cx="534377" cy="259045"/>
    <xdr:sp macro="" textlink="">
      <xdr:nvSpPr>
        <xdr:cNvPr id="476" name="テキスト ボックス 475"/>
        <xdr:cNvSpPr txBox="1"/>
      </xdr:nvSpPr>
      <xdr:spPr>
        <a:xfrm>
          <a:off x="8483111" y="168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4386</xdr:rowOff>
    </xdr:from>
    <xdr:to>
      <xdr:col>23</xdr:col>
      <xdr:colOff>517525</xdr:colOff>
      <xdr:row>77</xdr:row>
      <xdr:rowOff>6443</xdr:rowOff>
    </xdr:to>
    <xdr:cxnSp macro="">
      <xdr:nvCxnSpPr>
        <xdr:cNvPr id="613" name="直線コネクタ 612"/>
        <xdr:cNvCxnSpPr/>
      </xdr:nvCxnSpPr>
      <xdr:spPr>
        <a:xfrm flipV="1">
          <a:off x="15481300" y="1320603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171329</xdr:rowOff>
    </xdr:from>
    <xdr:to>
      <xdr:col>22</xdr:col>
      <xdr:colOff>365125</xdr:colOff>
      <xdr:row>77</xdr:row>
      <xdr:rowOff>6443</xdr:rowOff>
    </xdr:to>
    <xdr:cxnSp macro="">
      <xdr:nvCxnSpPr>
        <xdr:cNvPr id="616" name="直線コネクタ 615"/>
        <xdr:cNvCxnSpPr/>
      </xdr:nvCxnSpPr>
      <xdr:spPr>
        <a:xfrm>
          <a:off x="14592300" y="13201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171329</xdr:rowOff>
    </xdr:from>
    <xdr:to>
      <xdr:col>21</xdr:col>
      <xdr:colOff>161925</xdr:colOff>
      <xdr:row>77</xdr:row>
      <xdr:rowOff>14199</xdr:rowOff>
    </xdr:to>
    <xdr:cxnSp macro="">
      <xdr:nvCxnSpPr>
        <xdr:cNvPr id="619" name="直線コネクタ 618"/>
        <xdr:cNvCxnSpPr/>
      </xdr:nvCxnSpPr>
      <xdr:spPr>
        <a:xfrm flipV="1">
          <a:off x="13703300" y="13201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14199</xdr:rowOff>
    </xdr:from>
    <xdr:to>
      <xdr:col>19</xdr:col>
      <xdr:colOff>644525</xdr:colOff>
      <xdr:row>77</xdr:row>
      <xdr:rowOff>22020</xdr:rowOff>
    </xdr:to>
    <xdr:cxnSp macro="">
      <xdr:nvCxnSpPr>
        <xdr:cNvPr id="622" name="直線コネクタ 621"/>
        <xdr:cNvCxnSpPr/>
      </xdr:nvCxnSpPr>
      <xdr:spPr>
        <a:xfrm flipV="1">
          <a:off x="12814300" y="13215849"/>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125036</xdr:rowOff>
    </xdr:from>
    <xdr:to>
      <xdr:col>23</xdr:col>
      <xdr:colOff>568325</xdr:colOff>
      <xdr:row>77</xdr:row>
      <xdr:rowOff>55186</xdr:rowOff>
    </xdr:to>
    <xdr:sp macro="" textlink="">
      <xdr:nvSpPr>
        <xdr:cNvPr id="632" name="円/楕円 631"/>
        <xdr:cNvSpPr/>
      </xdr:nvSpPr>
      <xdr:spPr>
        <a:xfrm>
          <a:off x="16268700" y="131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103463</xdr:rowOff>
    </xdr:from>
    <xdr:ext cx="534377" cy="259045"/>
    <xdr:sp macro="" textlink="">
      <xdr:nvSpPr>
        <xdr:cNvPr id="633" name="公債費該当値テキスト"/>
        <xdr:cNvSpPr txBox="1"/>
      </xdr:nvSpPr>
      <xdr:spPr>
        <a:xfrm>
          <a:off x="16370300" y="131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127093</xdr:rowOff>
    </xdr:from>
    <xdr:to>
      <xdr:col>22</xdr:col>
      <xdr:colOff>415925</xdr:colOff>
      <xdr:row>77</xdr:row>
      <xdr:rowOff>57243</xdr:rowOff>
    </xdr:to>
    <xdr:sp macro="" textlink="">
      <xdr:nvSpPr>
        <xdr:cNvPr id="634" name="円/楕円 633"/>
        <xdr:cNvSpPr/>
      </xdr:nvSpPr>
      <xdr:spPr>
        <a:xfrm>
          <a:off x="15430500" y="1315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48370</xdr:rowOff>
    </xdr:from>
    <xdr:ext cx="534377" cy="259045"/>
    <xdr:sp macro="" textlink="">
      <xdr:nvSpPr>
        <xdr:cNvPr id="635" name="テキスト ボックス 634"/>
        <xdr:cNvSpPr txBox="1"/>
      </xdr:nvSpPr>
      <xdr:spPr>
        <a:xfrm>
          <a:off x="15214111" y="1325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120529</xdr:rowOff>
    </xdr:from>
    <xdr:to>
      <xdr:col>21</xdr:col>
      <xdr:colOff>212725</xdr:colOff>
      <xdr:row>77</xdr:row>
      <xdr:rowOff>50679</xdr:rowOff>
    </xdr:to>
    <xdr:sp macro="" textlink="">
      <xdr:nvSpPr>
        <xdr:cNvPr id="636" name="円/楕円 635"/>
        <xdr:cNvSpPr/>
      </xdr:nvSpPr>
      <xdr:spPr>
        <a:xfrm>
          <a:off x="14541500" y="131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41806</xdr:rowOff>
    </xdr:from>
    <xdr:ext cx="534377" cy="259045"/>
    <xdr:sp macro="" textlink="">
      <xdr:nvSpPr>
        <xdr:cNvPr id="637" name="テキスト ボックス 636"/>
        <xdr:cNvSpPr txBox="1"/>
      </xdr:nvSpPr>
      <xdr:spPr>
        <a:xfrm>
          <a:off x="14325111" y="132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134849</xdr:rowOff>
    </xdr:from>
    <xdr:to>
      <xdr:col>20</xdr:col>
      <xdr:colOff>9525</xdr:colOff>
      <xdr:row>77</xdr:row>
      <xdr:rowOff>64999</xdr:rowOff>
    </xdr:to>
    <xdr:sp macro="" textlink="">
      <xdr:nvSpPr>
        <xdr:cNvPr id="638" name="円/楕円 637"/>
        <xdr:cNvSpPr/>
      </xdr:nvSpPr>
      <xdr:spPr>
        <a:xfrm>
          <a:off x="13652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56126</xdr:rowOff>
    </xdr:from>
    <xdr:ext cx="534377" cy="259045"/>
    <xdr:sp macro="" textlink="">
      <xdr:nvSpPr>
        <xdr:cNvPr id="639" name="テキスト ボックス 638"/>
        <xdr:cNvSpPr txBox="1"/>
      </xdr:nvSpPr>
      <xdr:spPr>
        <a:xfrm>
          <a:off x="13436111" y="132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142670</xdr:rowOff>
    </xdr:from>
    <xdr:to>
      <xdr:col>18</xdr:col>
      <xdr:colOff>492125</xdr:colOff>
      <xdr:row>77</xdr:row>
      <xdr:rowOff>72820</xdr:rowOff>
    </xdr:to>
    <xdr:sp macro="" textlink="">
      <xdr:nvSpPr>
        <xdr:cNvPr id="640" name="円/楕円 639"/>
        <xdr:cNvSpPr/>
      </xdr:nvSpPr>
      <xdr:spPr>
        <a:xfrm>
          <a:off x="12763500" y="131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63947</xdr:rowOff>
    </xdr:from>
    <xdr:ext cx="534377" cy="259045"/>
    <xdr:sp macro="" textlink="">
      <xdr:nvSpPr>
        <xdr:cNvPr id="641" name="テキスト ボックス 640"/>
        <xdr:cNvSpPr txBox="1"/>
      </xdr:nvSpPr>
      <xdr:spPr>
        <a:xfrm>
          <a:off x="12547111" y="1326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110210</xdr:rowOff>
    </xdr:from>
    <xdr:to>
      <xdr:col>23</xdr:col>
      <xdr:colOff>517525</xdr:colOff>
      <xdr:row>98</xdr:row>
      <xdr:rowOff>119171</xdr:rowOff>
    </xdr:to>
    <xdr:cxnSp macro="">
      <xdr:nvCxnSpPr>
        <xdr:cNvPr id="668" name="直線コネクタ 667"/>
        <xdr:cNvCxnSpPr/>
      </xdr:nvCxnSpPr>
      <xdr:spPr>
        <a:xfrm>
          <a:off x="15481300" y="16912310"/>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77544</xdr:rowOff>
    </xdr:from>
    <xdr:to>
      <xdr:col>22</xdr:col>
      <xdr:colOff>365125</xdr:colOff>
      <xdr:row>98</xdr:row>
      <xdr:rowOff>110210</xdr:rowOff>
    </xdr:to>
    <xdr:cxnSp macro="">
      <xdr:nvCxnSpPr>
        <xdr:cNvPr id="671" name="直線コネクタ 670"/>
        <xdr:cNvCxnSpPr/>
      </xdr:nvCxnSpPr>
      <xdr:spPr>
        <a:xfrm>
          <a:off x="14592300" y="16879644"/>
          <a:ext cx="8890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77544</xdr:rowOff>
    </xdr:from>
    <xdr:to>
      <xdr:col>21</xdr:col>
      <xdr:colOff>161925</xdr:colOff>
      <xdr:row>98</xdr:row>
      <xdr:rowOff>90368</xdr:rowOff>
    </xdr:to>
    <xdr:cxnSp macro="">
      <xdr:nvCxnSpPr>
        <xdr:cNvPr id="674" name="直線コネクタ 673"/>
        <xdr:cNvCxnSpPr/>
      </xdr:nvCxnSpPr>
      <xdr:spPr>
        <a:xfrm flipV="1">
          <a:off x="13703300" y="16879644"/>
          <a:ext cx="8890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61610</xdr:rowOff>
    </xdr:from>
    <xdr:to>
      <xdr:col>19</xdr:col>
      <xdr:colOff>644525</xdr:colOff>
      <xdr:row>98</xdr:row>
      <xdr:rowOff>90368</xdr:rowOff>
    </xdr:to>
    <xdr:cxnSp macro="">
      <xdr:nvCxnSpPr>
        <xdr:cNvPr id="677" name="直線コネクタ 676"/>
        <xdr:cNvCxnSpPr/>
      </xdr:nvCxnSpPr>
      <xdr:spPr>
        <a:xfrm>
          <a:off x="12814300" y="16863710"/>
          <a:ext cx="889000" cy="2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68371</xdr:rowOff>
    </xdr:from>
    <xdr:to>
      <xdr:col>23</xdr:col>
      <xdr:colOff>568325</xdr:colOff>
      <xdr:row>98</xdr:row>
      <xdr:rowOff>169971</xdr:rowOff>
    </xdr:to>
    <xdr:sp macro="" textlink="">
      <xdr:nvSpPr>
        <xdr:cNvPr id="687" name="円/楕円 686"/>
        <xdr:cNvSpPr/>
      </xdr:nvSpPr>
      <xdr:spPr>
        <a:xfrm>
          <a:off x="16268700" y="168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154748</xdr:rowOff>
    </xdr:from>
    <xdr:ext cx="378565" cy="259045"/>
    <xdr:sp macro="" textlink="">
      <xdr:nvSpPr>
        <xdr:cNvPr id="688" name="積立金該当値テキスト"/>
        <xdr:cNvSpPr txBox="1"/>
      </xdr:nvSpPr>
      <xdr:spPr>
        <a:xfrm>
          <a:off x="16370300" y="1678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59410</xdr:rowOff>
    </xdr:from>
    <xdr:to>
      <xdr:col>22</xdr:col>
      <xdr:colOff>415925</xdr:colOff>
      <xdr:row>98</xdr:row>
      <xdr:rowOff>161010</xdr:rowOff>
    </xdr:to>
    <xdr:sp macro="" textlink="">
      <xdr:nvSpPr>
        <xdr:cNvPr id="689" name="円/楕円 688"/>
        <xdr:cNvSpPr/>
      </xdr:nvSpPr>
      <xdr:spPr>
        <a:xfrm>
          <a:off x="15430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152137</xdr:rowOff>
    </xdr:from>
    <xdr:ext cx="469744" cy="259045"/>
    <xdr:sp macro="" textlink="">
      <xdr:nvSpPr>
        <xdr:cNvPr id="690" name="テキスト ボックス 689"/>
        <xdr:cNvSpPr txBox="1"/>
      </xdr:nvSpPr>
      <xdr:spPr>
        <a:xfrm>
          <a:off x="15246427" y="169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26744</xdr:rowOff>
    </xdr:from>
    <xdr:to>
      <xdr:col>21</xdr:col>
      <xdr:colOff>212725</xdr:colOff>
      <xdr:row>98</xdr:row>
      <xdr:rowOff>128344</xdr:rowOff>
    </xdr:to>
    <xdr:sp macro="" textlink="">
      <xdr:nvSpPr>
        <xdr:cNvPr id="691" name="円/楕円 690"/>
        <xdr:cNvSpPr/>
      </xdr:nvSpPr>
      <xdr:spPr>
        <a:xfrm>
          <a:off x="14541500" y="168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119471</xdr:rowOff>
    </xdr:from>
    <xdr:ext cx="469744" cy="259045"/>
    <xdr:sp macro="" textlink="">
      <xdr:nvSpPr>
        <xdr:cNvPr id="692" name="テキスト ボックス 691"/>
        <xdr:cNvSpPr txBox="1"/>
      </xdr:nvSpPr>
      <xdr:spPr>
        <a:xfrm>
          <a:off x="14357427" y="169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39568</xdr:rowOff>
    </xdr:from>
    <xdr:to>
      <xdr:col>20</xdr:col>
      <xdr:colOff>9525</xdr:colOff>
      <xdr:row>98</xdr:row>
      <xdr:rowOff>141168</xdr:rowOff>
    </xdr:to>
    <xdr:sp macro="" textlink="">
      <xdr:nvSpPr>
        <xdr:cNvPr id="693" name="円/楕円 692"/>
        <xdr:cNvSpPr/>
      </xdr:nvSpPr>
      <xdr:spPr>
        <a:xfrm>
          <a:off x="13652500" y="168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132295</xdr:rowOff>
    </xdr:from>
    <xdr:ext cx="469744" cy="259045"/>
    <xdr:sp macro="" textlink="">
      <xdr:nvSpPr>
        <xdr:cNvPr id="694" name="テキスト ボックス 693"/>
        <xdr:cNvSpPr txBox="1"/>
      </xdr:nvSpPr>
      <xdr:spPr>
        <a:xfrm>
          <a:off x="13468427" y="169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10810</xdr:rowOff>
    </xdr:from>
    <xdr:to>
      <xdr:col>18</xdr:col>
      <xdr:colOff>492125</xdr:colOff>
      <xdr:row>98</xdr:row>
      <xdr:rowOff>112410</xdr:rowOff>
    </xdr:to>
    <xdr:sp macro="" textlink="">
      <xdr:nvSpPr>
        <xdr:cNvPr id="695" name="円/楕円 694"/>
        <xdr:cNvSpPr/>
      </xdr:nvSpPr>
      <xdr:spPr>
        <a:xfrm>
          <a:off x="12763500" y="168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103537</xdr:rowOff>
    </xdr:from>
    <xdr:ext cx="469744" cy="259045"/>
    <xdr:sp macro="" textlink="">
      <xdr:nvSpPr>
        <xdr:cNvPr id="696" name="テキスト ボックス 695"/>
        <xdr:cNvSpPr txBox="1"/>
      </xdr:nvSpPr>
      <xdr:spPr>
        <a:xfrm>
          <a:off x="12579427" y="169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98715</xdr:rowOff>
    </xdr:from>
    <xdr:to>
      <xdr:col>32</xdr:col>
      <xdr:colOff>187325</xdr:colOff>
      <xdr:row>39</xdr:row>
      <xdr:rowOff>98715</xdr:rowOff>
    </xdr:to>
    <xdr:cxnSp macro="">
      <xdr:nvCxnSpPr>
        <xdr:cNvPr id="727" name="直線コネクタ 726"/>
        <xdr:cNvCxnSpPr/>
      </xdr:nvCxnSpPr>
      <xdr:spPr>
        <a:xfrm>
          <a:off x="21323300" y="67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72589</xdr:rowOff>
    </xdr:from>
    <xdr:to>
      <xdr:col>31</xdr:col>
      <xdr:colOff>34925</xdr:colOff>
      <xdr:row>39</xdr:row>
      <xdr:rowOff>98715</xdr:rowOff>
    </xdr:to>
    <xdr:cxnSp macro="">
      <xdr:nvCxnSpPr>
        <xdr:cNvPr id="730" name="直線コネクタ 729"/>
        <xdr:cNvCxnSpPr/>
      </xdr:nvCxnSpPr>
      <xdr:spPr>
        <a:xfrm>
          <a:off x="20434300" y="675913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72589</xdr:rowOff>
    </xdr:from>
    <xdr:to>
      <xdr:col>29</xdr:col>
      <xdr:colOff>517525</xdr:colOff>
      <xdr:row>39</xdr:row>
      <xdr:rowOff>98715</xdr:rowOff>
    </xdr:to>
    <xdr:cxnSp macro="">
      <xdr:nvCxnSpPr>
        <xdr:cNvPr id="733" name="直線コネクタ 732"/>
        <xdr:cNvCxnSpPr/>
      </xdr:nvCxnSpPr>
      <xdr:spPr>
        <a:xfrm flipV="1">
          <a:off x="19545300" y="675913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98715</xdr:rowOff>
    </xdr:from>
    <xdr:to>
      <xdr:col>28</xdr:col>
      <xdr:colOff>314325</xdr:colOff>
      <xdr:row>39</xdr:row>
      <xdr:rowOff>98715</xdr:rowOff>
    </xdr:to>
    <xdr:cxnSp macro="">
      <xdr:nvCxnSpPr>
        <xdr:cNvPr id="736" name="直線コネクタ 735"/>
        <xdr:cNvCxnSpPr/>
      </xdr:nvCxnSpPr>
      <xdr:spPr>
        <a:xfrm>
          <a:off x="18656300" y="67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47915</xdr:rowOff>
    </xdr:from>
    <xdr:to>
      <xdr:col>32</xdr:col>
      <xdr:colOff>238125</xdr:colOff>
      <xdr:row>39</xdr:row>
      <xdr:rowOff>149515</xdr:rowOff>
    </xdr:to>
    <xdr:sp macro="" textlink="">
      <xdr:nvSpPr>
        <xdr:cNvPr id="746" name="円/楕円 745"/>
        <xdr:cNvSpPr/>
      </xdr:nvSpPr>
      <xdr:spPr>
        <a:xfrm>
          <a:off x="221107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134292</xdr:rowOff>
    </xdr:from>
    <xdr:ext cx="249299" cy="259045"/>
    <xdr:sp macro="" textlink="">
      <xdr:nvSpPr>
        <xdr:cNvPr id="747" name="投資及び出資金該当値テキスト"/>
        <xdr:cNvSpPr txBox="1"/>
      </xdr:nvSpPr>
      <xdr:spPr>
        <a:xfrm>
          <a:off x="22212300" y="66493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47915</xdr:rowOff>
    </xdr:from>
    <xdr:to>
      <xdr:col>31</xdr:col>
      <xdr:colOff>85725</xdr:colOff>
      <xdr:row>39</xdr:row>
      <xdr:rowOff>149515</xdr:rowOff>
    </xdr:to>
    <xdr:sp macro="" textlink="">
      <xdr:nvSpPr>
        <xdr:cNvPr id="748" name="円/楕円 747"/>
        <xdr:cNvSpPr/>
      </xdr:nvSpPr>
      <xdr:spPr>
        <a:xfrm>
          <a:off x="21272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140642</xdr:rowOff>
    </xdr:from>
    <xdr:ext cx="249299" cy="259045"/>
    <xdr:sp macro="" textlink="">
      <xdr:nvSpPr>
        <xdr:cNvPr id="749" name="テキスト ボックス 748"/>
        <xdr:cNvSpPr txBox="1"/>
      </xdr:nvSpPr>
      <xdr:spPr>
        <a:xfrm>
          <a:off x="21198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21789</xdr:rowOff>
    </xdr:from>
    <xdr:to>
      <xdr:col>29</xdr:col>
      <xdr:colOff>568325</xdr:colOff>
      <xdr:row>39</xdr:row>
      <xdr:rowOff>123389</xdr:rowOff>
    </xdr:to>
    <xdr:sp macro="" textlink="">
      <xdr:nvSpPr>
        <xdr:cNvPr id="750" name="円/楕円 749"/>
        <xdr:cNvSpPr/>
      </xdr:nvSpPr>
      <xdr:spPr>
        <a:xfrm>
          <a:off x="20383500" y="670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114516</xdr:rowOff>
    </xdr:from>
    <xdr:ext cx="378565" cy="259045"/>
    <xdr:sp macro="" textlink="">
      <xdr:nvSpPr>
        <xdr:cNvPr id="751" name="テキスト ボックス 750"/>
        <xdr:cNvSpPr txBox="1"/>
      </xdr:nvSpPr>
      <xdr:spPr>
        <a:xfrm>
          <a:off x="20245017" y="680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47915</xdr:rowOff>
    </xdr:from>
    <xdr:to>
      <xdr:col>28</xdr:col>
      <xdr:colOff>365125</xdr:colOff>
      <xdr:row>39</xdr:row>
      <xdr:rowOff>149515</xdr:rowOff>
    </xdr:to>
    <xdr:sp macro="" textlink="">
      <xdr:nvSpPr>
        <xdr:cNvPr id="752" name="円/楕円 751"/>
        <xdr:cNvSpPr/>
      </xdr:nvSpPr>
      <xdr:spPr>
        <a:xfrm>
          <a:off x="19494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140642</xdr:rowOff>
    </xdr:from>
    <xdr:ext cx="249299" cy="259045"/>
    <xdr:sp macro="" textlink="">
      <xdr:nvSpPr>
        <xdr:cNvPr id="753" name="テキスト ボックス 752"/>
        <xdr:cNvSpPr txBox="1"/>
      </xdr:nvSpPr>
      <xdr:spPr>
        <a:xfrm>
          <a:off x="19420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47915</xdr:rowOff>
    </xdr:from>
    <xdr:to>
      <xdr:col>27</xdr:col>
      <xdr:colOff>161925</xdr:colOff>
      <xdr:row>39</xdr:row>
      <xdr:rowOff>149515</xdr:rowOff>
    </xdr:to>
    <xdr:sp macro="" textlink="">
      <xdr:nvSpPr>
        <xdr:cNvPr id="754" name="円/楕円 753"/>
        <xdr:cNvSpPr/>
      </xdr:nvSpPr>
      <xdr:spPr>
        <a:xfrm>
          <a:off x="18605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140642</xdr:rowOff>
    </xdr:from>
    <xdr:ext cx="249299" cy="259045"/>
    <xdr:sp macro="" textlink="">
      <xdr:nvSpPr>
        <xdr:cNvPr id="755" name="テキスト ボックス 754"/>
        <xdr:cNvSpPr txBox="1"/>
      </xdr:nvSpPr>
      <xdr:spPr>
        <a:xfrm>
          <a:off x="18531649"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80808</xdr:rowOff>
    </xdr:from>
    <xdr:to>
      <xdr:col>32</xdr:col>
      <xdr:colOff>187325</xdr:colOff>
      <xdr:row>59</xdr:row>
      <xdr:rowOff>81026</xdr:rowOff>
    </xdr:to>
    <xdr:cxnSp macro="">
      <xdr:nvCxnSpPr>
        <xdr:cNvPr id="786" name="直線コネクタ 785"/>
        <xdr:cNvCxnSpPr/>
      </xdr:nvCxnSpPr>
      <xdr:spPr>
        <a:xfrm flipV="1">
          <a:off x="21323300" y="10196358"/>
          <a:ext cx="8382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81026</xdr:rowOff>
    </xdr:from>
    <xdr:to>
      <xdr:col>31</xdr:col>
      <xdr:colOff>34925</xdr:colOff>
      <xdr:row>59</xdr:row>
      <xdr:rowOff>81352</xdr:rowOff>
    </xdr:to>
    <xdr:cxnSp macro="">
      <xdr:nvCxnSpPr>
        <xdr:cNvPr id="789" name="直線コネクタ 788"/>
        <xdr:cNvCxnSpPr/>
      </xdr:nvCxnSpPr>
      <xdr:spPr>
        <a:xfrm flipV="1">
          <a:off x="20434300" y="10196576"/>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81352</xdr:rowOff>
    </xdr:from>
    <xdr:to>
      <xdr:col>29</xdr:col>
      <xdr:colOff>517525</xdr:colOff>
      <xdr:row>59</xdr:row>
      <xdr:rowOff>81570</xdr:rowOff>
    </xdr:to>
    <xdr:cxnSp macro="">
      <xdr:nvCxnSpPr>
        <xdr:cNvPr id="792" name="直線コネクタ 791"/>
        <xdr:cNvCxnSpPr/>
      </xdr:nvCxnSpPr>
      <xdr:spPr>
        <a:xfrm flipV="1">
          <a:off x="19545300" y="10196902"/>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81570</xdr:rowOff>
    </xdr:from>
    <xdr:to>
      <xdr:col>28</xdr:col>
      <xdr:colOff>314325</xdr:colOff>
      <xdr:row>59</xdr:row>
      <xdr:rowOff>81680</xdr:rowOff>
    </xdr:to>
    <xdr:cxnSp macro="">
      <xdr:nvCxnSpPr>
        <xdr:cNvPr id="795" name="直線コネクタ 794"/>
        <xdr:cNvCxnSpPr/>
      </xdr:nvCxnSpPr>
      <xdr:spPr>
        <a:xfrm flipV="1">
          <a:off x="18656300" y="10197120"/>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30008</xdr:rowOff>
    </xdr:from>
    <xdr:to>
      <xdr:col>32</xdr:col>
      <xdr:colOff>238125</xdr:colOff>
      <xdr:row>59</xdr:row>
      <xdr:rowOff>131608</xdr:rowOff>
    </xdr:to>
    <xdr:sp macro="" textlink="">
      <xdr:nvSpPr>
        <xdr:cNvPr id="805" name="円/楕円 804"/>
        <xdr:cNvSpPr/>
      </xdr:nvSpPr>
      <xdr:spPr>
        <a:xfrm>
          <a:off x="22110700" y="1014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116385</xdr:rowOff>
    </xdr:from>
    <xdr:ext cx="378565" cy="259045"/>
    <xdr:sp macro="" textlink="">
      <xdr:nvSpPr>
        <xdr:cNvPr id="806" name="貸付金該当値テキスト"/>
        <xdr:cNvSpPr txBox="1"/>
      </xdr:nvSpPr>
      <xdr:spPr>
        <a:xfrm>
          <a:off x="22212300" y="10060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30226</xdr:rowOff>
    </xdr:from>
    <xdr:to>
      <xdr:col>31</xdr:col>
      <xdr:colOff>85725</xdr:colOff>
      <xdr:row>59</xdr:row>
      <xdr:rowOff>131826</xdr:rowOff>
    </xdr:to>
    <xdr:sp macro="" textlink="">
      <xdr:nvSpPr>
        <xdr:cNvPr id="807" name="円/楕円 806"/>
        <xdr:cNvSpPr/>
      </xdr:nvSpPr>
      <xdr:spPr>
        <a:xfrm>
          <a:off x="212725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122953</xdr:rowOff>
    </xdr:from>
    <xdr:ext cx="378565" cy="259045"/>
    <xdr:sp macro="" textlink="">
      <xdr:nvSpPr>
        <xdr:cNvPr id="808" name="テキスト ボックス 807"/>
        <xdr:cNvSpPr txBox="1"/>
      </xdr:nvSpPr>
      <xdr:spPr>
        <a:xfrm>
          <a:off x="21134017" y="1023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30552</xdr:rowOff>
    </xdr:from>
    <xdr:to>
      <xdr:col>29</xdr:col>
      <xdr:colOff>568325</xdr:colOff>
      <xdr:row>59</xdr:row>
      <xdr:rowOff>132152</xdr:rowOff>
    </xdr:to>
    <xdr:sp macro="" textlink="">
      <xdr:nvSpPr>
        <xdr:cNvPr id="809" name="円/楕円 808"/>
        <xdr:cNvSpPr/>
      </xdr:nvSpPr>
      <xdr:spPr>
        <a:xfrm>
          <a:off x="20383500" y="101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123279</xdr:rowOff>
    </xdr:from>
    <xdr:ext cx="378565" cy="259045"/>
    <xdr:sp macro="" textlink="">
      <xdr:nvSpPr>
        <xdr:cNvPr id="810" name="テキスト ボックス 809"/>
        <xdr:cNvSpPr txBox="1"/>
      </xdr:nvSpPr>
      <xdr:spPr>
        <a:xfrm>
          <a:off x="20245017" y="10238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30770</xdr:rowOff>
    </xdr:from>
    <xdr:to>
      <xdr:col>28</xdr:col>
      <xdr:colOff>365125</xdr:colOff>
      <xdr:row>59</xdr:row>
      <xdr:rowOff>132370</xdr:rowOff>
    </xdr:to>
    <xdr:sp macro="" textlink="">
      <xdr:nvSpPr>
        <xdr:cNvPr id="811" name="円/楕円 810"/>
        <xdr:cNvSpPr/>
      </xdr:nvSpPr>
      <xdr:spPr>
        <a:xfrm>
          <a:off x="19494500" y="1014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123497</xdr:rowOff>
    </xdr:from>
    <xdr:ext cx="378565" cy="259045"/>
    <xdr:sp macro="" textlink="">
      <xdr:nvSpPr>
        <xdr:cNvPr id="812" name="テキスト ボックス 811"/>
        <xdr:cNvSpPr txBox="1"/>
      </xdr:nvSpPr>
      <xdr:spPr>
        <a:xfrm>
          <a:off x="19356017" y="1023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30880</xdr:rowOff>
    </xdr:from>
    <xdr:to>
      <xdr:col>27</xdr:col>
      <xdr:colOff>161925</xdr:colOff>
      <xdr:row>59</xdr:row>
      <xdr:rowOff>132480</xdr:rowOff>
    </xdr:to>
    <xdr:sp macro="" textlink="">
      <xdr:nvSpPr>
        <xdr:cNvPr id="813" name="円/楕円 812"/>
        <xdr:cNvSpPr/>
      </xdr:nvSpPr>
      <xdr:spPr>
        <a:xfrm>
          <a:off x="18605500" y="101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123607</xdr:rowOff>
    </xdr:from>
    <xdr:ext cx="378565" cy="259045"/>
    <xdr:sp macro="" textlink="">
      <xdr:nvSpPr>
        <xdr:cNvPr id="814" name="テキスト ボックス 813"/>
        <xdr:cNvSpPr txBox="1"/>
      </xdr:nvSpPr>
      <xdr:spPr>
        <a:xfrm>
          <a:off x="18467017" y="10239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70320</xdr:rowOff>
    </xdr:from>
    <xdr:to>
      <xdr:col>32</xdr:col>
      <xdr:colOff>187325</xdr:colOff>
      <xdr:row>76</xdr:row>
      <xdr:rowOff>146138</xdr:rowOff>
    </xdr:to>
    <xdr:cxnSp macro="">
      <xdr:nvCxnSpPr>
        <xdr:cNvPr id="844" name="直線コネクタ 843"/>
        <xdr:cNvCxnSpPr/>
      </xdr:nvCxnSpPr>
      <xdr:spPr>
        <a:xfrm flipV="1">
          <a:off x="21323300" y="13100520"/>
          <a:ext cx="838200" cy="7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146138</xdr:rowOff>
    </xdr:from>
    <xdr:to>
      <xdr:col>31</xdr:col>
      <xdr:colOff>34925</xdr:colOff>
      <xdr:row>77</xdr:row>
      <xdr:rowOff>23076</xdr:rowOff>
    </xdr:to>
    <xdr:cxnSp macro="">
      <xdr:nvCxnSpPr>
        <xdr:cNvPr id="847" name="直線コネクタ 846"/>
        <xdr:cNvCxnSpPr/>
      </xdr:nvCxnSpPr>
      <xdr:spPr>
        <a:xfrm flipV="1">
          <a:off x="20434300" y="13176338"/>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23076</xdr:rowOff>
    </xdr:from>
    <xdr:to>
      <xdr:col>29</xdr:col>
      <xdr:colOff>517525</xdr:colOff>
      <xdr:row>77</xdr:row>
      <xdr:rowOff>71444</xdr:rowOff>
    </xdr:to>
    <xdr:cxnSp macro="">
      <xdr:nvCxnSpPr>
        <xdr:cNvPr id="850" name="直線コネクタ 849"/>
        <xdr:cNvCxnSpPr/>
      </xdr:nvCxnSpPr>
      <xdr:spPr>
        <a:xfrm flipV="1">
          <a:off x="19545300" y="13224726"/>
          <a:ext cx="889000" cy="4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43159</xdr:rowOff>
    </xdr:from>
    <xdr:ext cx="534377" cy="259045"/>
    <xdr:sp macro="" textlink="">
      <xdr:nvSpPr>
        <xdr:cNvPr id="852" name="テキスト ボックス 851"/>
        <xdr:cNvSpPr txBox="1"/>
      </xdr:nvSpPr>
      <xdr:spPr>
        <a:xfrm>
          <a:off x="20167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71444</xdr:rowOff>
    </xdr:from>
    <xdr:to>
      <xdr:col>28</xdr:col>
      <xdr:colOff>314325</xdr:colOff>
      <xdr:row>77</xdr:row>
      <xdr:rowOff>75825</xdr:rowOff>
    </xdr:to>
    <xdr:cxnSp macro="">
      <xdr:nvCxnSpPr>
        <xdr:cNvPr id="853" name="直線コネクタ 852"/>
        <xdr:cNvCxnSpPr/>
      </xdr:nvCxnSpPr>
      <xdr:spPr>
        <a:xfrm flipV="1">
          <a:off x="18656300" y="13273094"/>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19520</xdr:rowOff>
    </xdr:from>
    <xdr:to>
      <xdr:col>32</xdr:col>
      <xdr:colOff>238125</xdr:colOff>
      <xdr:row>76</xdr:row>
      <xdr:rowOff>121120</xdr:rowOff>
    </xdr:to>
    <xdr:sp macro="" textlink="">
      <xdr:nvSpPr>
        <xdr:cNvPr id="863" name="円/楕円 862"/>
        <xdr:cNvSpPr/>
      </xdr:nvSpPr>
      <xdr:spPr>
        <a:xfrm>
          <a:off x="22110700" y="130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169397</xdr:rowOff>
    </xdr:from>
    <xdr:ext cx="534377" cy="259045"/>
    <xdr:sp macro="" textlink="">
      <xdr:nvSpPr>
        <xdr:cNvPr id="864" name="繰出金該当値テキスト"/>
        <xdr:cNvSpPr txBox="1"/>
      </xdr:nvSpPr>
      <xdr:spPr>
        <a:xfrm>
          <a:off x="22212300" y="130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95338</xdr:rowOff>
    </xdr:from>
    <xdr:to>
      <xdr:col>31</xdr:col>
      <xdr:colOff>85725</xdr:colOff>
      <xdr:row>77</xdr:row>
      <xdr:rowOff>25488</xdr:rowOff>
    </xdr:to>
    <xdr:sp macro="" textlink="">
      <xdr:nvSpPr>
        <xdr:cNvPr id="865" name="円/楕円 864"/>
        <xdr:cNvSpPr/>
      </xdr:nvSpPr>
      <xdr:spPr>
        <a:xfrm>
          <a:off x="21272500" y="131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16615</xdr:rowOff>
    </xdr:from>
    <xdr:ext cx="534377" cy="259045"/>
    <xdr:sp macro="" textlink="">
      <xdr:nvSpPr>
        <xdr:cNvPr id="866" name="テキスト ボックス 865"/>
        <xdr:cNvSpPr txBox="1"/>
      </xdr:nvSpPr>
      <xdr:spPr>
        <a:xfrm>
          <a:off x="21056111" y="1321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143726</xdr:rowOff>
    </xdr:from>
    <xdr:to>
      <xdr:col>29</xdr:col>
      <xdr:colOff>568325</xdr:colOff>
      <xdr:row>77</xdr:row>
      <xdr:rowOff>73876</xdr:rowOff>
    </xdr:to>
    <xdr:sp macro="" textlink="">
      <xdr:nvSpPr>
        <xdr:cNvPr id="867" name="円/楕円 866"/>
        <xdr:cNvSpPr/>
      </xdr:nvSpPr>
      <xdr:spPr>
        <a:xfrm>
          <a:off x="20383500" y="1317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65003</xdr:rowOff>
    </xdr:from>
    <xdr:ext cx="534377" cy="259045"/>
    <xdr:sp macro="" textlink="">
      <xdr:nvSpPr>
        <xdr:cNvPr id="868" name="テキスト ボックス 867"/>
        <xdr:cNvSpPr txBox="1"/>
      </xdr:nvSpPr>
      <xdr:spPr>
        <a:xfrm>
          <a:off x="20167111" y="1326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20644</xdr:rowOff>
    </xdr:from>
    <xdr:to>
      <xdr:col>28</xdr:col>
      <xdr:colOff>365125</xdr:colOff>
      <xdr:row>77</xdr:row>
      <xdr:rowOff>122244</xdr:rowOff>
    </xdr:to>
    <xdr:sp macro="" textlink="">
      <xdr:nvSpPr>
        <xdr:cNvPr id="869" name="円/楕円 868"/>
        <xdr:cNvSpPr/>
      </xdr:nvSpPr>
      <xdr:spPr>
        <a:xfrm>
          <a:off x="19494500" y="132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113371</xdr:rowOff>
    </xdr:from>
    <xdr:ext cx="534377" cy="259045"/>
    <xdr:sp macro="" textlink="">
      <xdr:nvSpPr>
        <xdr:cNvPr id="870" name="テキスト ボックス 869"/>
        <xdr:cNvSpPr txBox="1"/>
      </xdr:nvSpPr>
      <xdr:spPr>
        <a:xfrm>
          <a:off x="19278111" y="133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25025</xdr:rowOff>
    </xdr:from>
    <xdr:to>
      <xdr:col>27</xdr:col>
      <xdr:colOff>161925</xdr:colOff>
      <xdr:row>77</xdr:row>
      <xdr:rowOff>126625</xdr:rowOff>
    </xdr:to>
    <xdr:sp macro="" textlink="">
      <xdr:nvSpPr>
        <xdr:cNvPr id="871" name="円/楕円 870"/>
        <xdr:cNvSpPr/>
      </xdr:nvSpPr>
      <xdr:spPr>
        <a:xfrm>
          <a:off x="18605500" y="13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117752</xdr:rowOff>
    </xdr:from>
    <xdr:ext cx="534377" cy="259045"/>
    <xdr:sp macro="" textlink="">
      <xdr:nvSpPr>
        <xdr:cNvPr id="872" name="テキスト ボックス 871"/>
        <xdr:cNvSpPr txBox="1"/>
      </xdr:nvSpPr>
      <xdr:spPr>
        <a:xfrm>
          <a:off x="18389111" y="133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353</a:t>
          </a:r>
          <a:r>
            <a:rPr kumimoji="1" lang="ja-JP" altLang="ja-JP" sz="1100">
              <a:solidFill>
                <a:sysClr val="windowText" lastClr="000000"/>
              </a:solidFill>
              <a:effectLst/>
              <a:latin typeface="+mn-lt"/>
              <a:ea typeface="+mn-ea"/>
              <a:cs typeface="+mn-cs"/>
            </a:rPr>
            <a:t>千円となっている。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主な構成項目である人件費は、近年はほぼ横ばいであり、平成２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年度においては、類似団体内平均よりも低く、岐阜県平均とほぼ同等である。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物件費については、平成２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は類</a:t>
          </a:r>
          <a:r>
            <a:rPr kumimoji="1" lang="ja-JP" altLang="ja-JP" sz="1100">
              <a:solidFill>
                <a:sysClr val="windowText" lastClr="000000"/>
              </a:solidFill>
              <a:effectLst/>
              <a:latin typeface="+mn-lt"/>
              <a:ea typeface="+mn-ea"/>
              <a:cs typeface="+mn-cs"/>
            </a:rPr>
            <a:t>似団体平均を</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下回ったが、岐阜県平均</a:t>
          </a:r>
          <a:r>
            <a:rPr kumimoji="1" lang="ja-JP" altLang="en-US" sz="1100">
              <a:solidFill>
                <a:sysClr val="windowText" lastClr="000000"/>
              </a:solidFill>
              <a:effectLst/>
              <a:latin typeface="+mn-lt"/>
              <a:ea typeface="+mn-ea"/>
              <a:cs typeface="+mn-cs"/>
            </a:rPr>
            <a:t>を上回る結果となっている。</a:t>
          </a:r>
          <a:r>
            <a:rPr kumimoji="1" lang="ja-JP" altLang="ja-JP" sz="1100">
              <a:solidFill>
                <a:sysClr val="windowText" lastClr="000000"/>
              </a:solidFill>
              <a:effectLst/>
              <a:latin typeface="+mn-lt"/>
              <a:ea typeface="+mn-ea"/>
              <a:cs typeface="+mn-cs"/>
            </a:rPr>
            <a:t>要因として他市町と比較して本町は保有する施設数が多いためと考えられる。今後は</a:t>
          </a:r>
          <a:r>
            <a:rPr kumimoji="1" lang="ja-JP" altLang="en-US" sz="1100">
              <a:solidFill>
                <a:sysClr val="windowText" lastClr="000000"/>
              </a:solidFill>
              <a:effectLst/>
              <a:latin typeface="+mn-lt"/>
              <a:ea typeface="+mn-ea"/>
              <a:cs typeface="+mn-cs"/>
            </a:rPr>
            <a:t>平成２９年度に策定した養老町公共施設等総合管理計画に基づき、施設の統廃合を進めていく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積立金については、</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減少しており、平成２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年度においては、類似団体平均及び岐阜県平均の１０分の１</a:t>
          </a:r>
          <a:r>
            <a:rPr kumimoji="1" lang="ja-JP" altLang="en-US" sz="1100">
              <a:solidFill>
                <a:sysClr val="windowText" lastClr="000000"/>
              </a:solidFill>
              <a:effectLst/>
              <a:latin typeface="+mn-lt"/>
              <a:ea typeface="+mn-ea"/>
              <a:cs typeface="+mn-cs"/>
            </a:rPr>
            <a:t>以下</a:t>
          </a:r>
          <a:r>
            <a:rPr kumimoji="1" lang="ja-JP" altLang="ja-JP" sz="1100">
              <a:solidFill>
                <a:sysClr val="windowText" lastClr="000000"/>
              </a:solidFill>
              <a:effectLst/>
              <a:latin typeface="+mn-lt"/>
              <a:ea typeface="+mn-ea"/>
              <a:cs typeface="+mn-cs"/>
            </a:rPr>
            <a:t>である。</a:t>
          </a:r>
          <a:r>
            <a:rPr kumimoji="1" lang="ja-JP" altLang="en-US" sz="1100">
              <a:solidFill>
                <a:sysClr val="windowText" lastClr="000000"/>
              </a:solidFill>
              <a:effectLst/>
              <a:latin typeface="+mn-lt"/>
              <a:ea typeface="+mn-ea"/>
              <a:cs typeface="+mn-cs"/>
            </a:rPr>
            <a:t>今後の見通しとしてふるさと納税による基金積み立ての増加が見込まれる。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岐阜県養老町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30,054
29,507
72.29
10,929,066
10,622,162
274,575
6,683,521
9,882,665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82.3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151511</xdr:rowOff>
    </xdr:from>
    <xdr:to>
      <xdr:col>6</xdr:col>
      <xdr:colOff>511175</xdr:colOff>
      <xdr:row>36</xdr:row>
      <xdr:rowOff>8255</xdr:rowOff>
    </xdr:to>
    <xdr:cxnSp macro="">
      <xdr:nvCxnSpPr>
        <xdr:cNvPr id="61" name="直線コネクタ 60"/>
        <xdr:cNvCxnSpPr/>
      </xdr:nvCxnSpPr>
      <xdr:spPr>
        <a:xfrm>
          <a:off x="3797300" y="6152261"/>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73677</xdr:rowOff>
    </xdr:from>
    <xdr:ext cx="469744" cy="259045"/>
    <xdr:sp macro="" textlink="">
      <xdr:nvSpPr>
        <xdr:cNvPr id="62" name="議会費平均値テキスト"/>
        <xdr:cNvSpPr txBox="1"/>
      </xdr:nvSpPr>
      <xdr:spPr>
        <a:xfrm>
          <a:off x="4686300" y="573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151511</xdr:rowOff>
    </xdr:from>
    <xdr:to>
      <xdr:col>5</xdr:col>
      <xdr:colOff>358775</xdr:colOff>
      <xdr:row>36</xdr:row>
      <xdr:rowOff>18923</xdr:rowOff>
    </xdr:to>
    <xdr:cxnSp macro="">
      <xdr:nvCxnSpPr>
        <xdr:cNvPr id="64" name="直線コネクタ 63"/>
        <xdr:cNvCxnSpPr/>
      </xdr:nvCxnSpPr>
      <xdr:spPr>
        <a:xfrm flipV="1">
          <a:off x="2908300" y="615226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111506</xdr:rowOff>
    </xdr:from>
    <xdr:to>
      <xdr:col>4</xdr:col>
      <xdr:colOff>155575</xdr:colOff>
      <xdr:row>36</xdr:row>
      <xdr:rowOff>18923</xdr:rowOff>
    </xdr:to>
    <xdr:cxnSp macro="">
      <xdr:nvCxnSpPr>
        <xdr:cNvPr id="67" name="直線コネクタ 66"/>
        <xdr:cNvCxnSpPr/>
      </xdr:nvCxnSpPr>
      <xdr:spPr>
        <a:xfrm>
          <a:off x="2019300" y="6112256"/>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109220</xdr:rowOff>
    </xdr:from>
    <xdr:to>
      <xdr:col>2</xdr:col>
      <xdr:colOff>638175</xdr:colOff>
      <xdr:row>35</xdr:row>
      <xdr:rowOff>111506</xdr:rowOff>
    </xdr:to>
    <xdr:cxnSp macro="">
      <xdr:nvCxnSpPr>
        <xdr:cNvPr id="70" name="直線コネクタ 69"/>
        <xdr:cNvCxnSpPr/>
      </xdr:nvCxnSpPr>
      <xdr:spPr>
        <a:xfrm>
          <a:off x="1130300" y="61099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128905</xdr:rowOff>
    </xdr:from>
    <xdr:to>
      <xdr:col>6</xdr:col>
      <xdr:colOff>561975</xdr:colOff>
      <xdr:row>36</xdr:row>
      <xdr:rowOff>59055</xdr:rowOff>
    </xdr:to>
    <xdr:sp macro="" textlink="">
      <xdr:nvSpPr>
        <xdr:cNvPr id="80" name="円/楕円 79"/>
        <xdr:cNvSpPr/>
      </xdr:nvSpPr>
      <xdr:spPr>
        <a:xfrm>
          <a:off x="4584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107332</xdr:rowOff>
    </xdr:from>
    <xdr:ext cx="469744" cy="259045"/>
    <xdr:sp macro="" textlink="">
      <xdr:nvSpPr>
        <xdr:cNvPr id="81" name="議会費該当値テキスト"/>
        <xdr:cNvSpPr txBox="1"/>
      </xdr:nvSpPr>
      <xdr:spPr>
        <a:xfrm>
          <a:off x="4686300" y="610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100711</xdr:rowOff>
    </xdr:from>
    <xdr:to>
      <xdr:col>5</xdr:col>
      <xdr:colOff>409575</xdr:colOff>
      <xdr:row>36</xdr:row>
      <xdr:rowOff>30861</xdr:rowOff>
    </xdr:to>
    <xdr:sp macro="" textlink="">
      <xdr:nvSpPr>
        <xdr:cNvPr id="82" name="円/楕円 81"/>
        <xdr:cNvSpPr/>
      </xdr:nvSpPr>
      <xdr:spPr>
        <a:xfrm>
          <a:off x="3746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21988</xdr:rowOff>
    </xdr:from>
    <xdr:ext cx="469744" cy="259045"/>
    <xdr:sp macro="" textlink="">
      <xdr:nvSpPr>
        <xdr:cNvPr id="83" name="テキスト ボックス 82"/>
        <xdr:cNvSpPr txBox="1"/>
      </xdr:nvSpPr>
      <xdr:spPr>
        <a:xfrm>
          <a:off x="3562427"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139573</xdr:rowOff>
    </xdr:from>
    <xdr:to>
      <xdr:col>4</xdr:col>
      <xdr:colOff>206375</xdr:colOff>
      <xdr:row>36</xdr:row>
      <xdr:rowOff>69723</xdr:rowOff>
    </xdr:to>
    <xdr:sp macro="" textlink="">
      <xdr:nvSpPr>
        <xdr:cNvPr id="84" name="円/楕円 83"/>
        <xdr:cNvSpPr/>
      </xdr:nvSpPr>
      <xdr:spPr>
        <a:xfrm>
          <a:off x="2857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60850</xdr:rowOff>
    </xdr:from>
    <xdr:ext cx="469744" cy="259045"/>
    <xdr:sp macro="" textlink="">
      <xdr:nvSpPr>
        <xdr:cNvPr id="85" name="テキスト ボックス 84"/>
        <xdr:cNvSpPr txBox="1"/>
      </xdr:nvSpPr>
      <xdr:spPr>
        <a:xfrm>
          <a:off x="2673427"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60706</xdr:rowOff>
    </xdr:from>
    <xdr:to>
      <xdr:col>3</xdr:col>
      <xdr:colOff>3175</xdr:colOff>
      <xdr:row>35</xdr:row>
      <xdr:rowOff>162306</xdr:rowOff>
    </xdr:to>
    <xdr:sp macro="" textlink="">
      <xdr:nvSpPr>
        <xdr:cNvPr id="86" name="円/楕円 85"/>
        <xdr:cNvSpPr/>
      </xdr:nvSpPr>
      <xdr:spPr>
        <a:xfrm>
          <a:off x="1968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153433</xdr:rowOff>
    </xdr:from>
    <xdr:ext cx="469744" cy="259045"/>
    <xdr:sp macro="" textlink="">
      <xdr:nvSpPr>
        <xdr:cNvPr id="87" name="テキスト ボックス 86"/>
        <xdr:cNvSpPr txBox="1"/>
      </xdr:nvSpPr>
      <xdr:spPr>
        <a:xfrm>
          <a:off x="1784427"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58420</xdr:rowOff>
    </xdr:from>
    <xdr:to>
      <xdr:col>1</xdr:col>
      <xdr:colOff>485775</xdr:colOff>
      <xdr:row>35</xdr:row>
      <xdr:rowOff>160020</xdr:rowOff>
    </xdr:to>
    <xdr:sp macro="" textlink="">
      <xdr:nvSpPr>
        <xdr:cNvPr id="88" name="円/楕円 87"/>
        <xdr:cNvSpPr/>
      </xdr:nvSpPr>
      <xdr:spPr>
        <a:xfrm>
          <a:off x="1079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151147</xdr:rowOff>
    </xdr:from>
    <xdr:ext cx="469744" cy="259045"/>
    <xdr:sp macro="" textlink="">
      <xdr:nvSpPr>
        <xdr:cNvPr id="89" name="テキスト ボックス 88"/>
        <xdr:cNvSpPr txBox="1"/>
      </xdr:nvSpPr>
      <xdr:spPr>
        <a:xfrm>
          <a:off x="895427"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126735</xdr:rowOff>
    </xdr:from>
    <xdr:to>
      <xdr:col>6</xdr:col>
      <xdr:colOff>511175</xdr:colOff>
      <xdr:row>59</xdr:row>
      <xdr:rowOff>7906</xdr:rowOff>
    </xdr:to>
    <xdr:cxnSp macro="">
      <xdr:nvCxnSpPr>
        <xdr:cNvPr id="121" name="直線コネクタ 120"/>
        <xdr:cNvCxnSpPr/>
      </xdr:nvCxnSpPr>
      <xdr:spPr>
        <a:xfrm flipV="1">
          <a:off x="3797300" y="10070835"/>
          <a:ext cx="838200" cy="5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4216</xdr:rowOff>
    </xdr:from>
    <xdr:to>
      <xdr:col>5</xdr:col>
      <xdr:colOff>358775</xdr:colOff>
      <xdr:row>59</xdr:row>
      <xdr:rowOff>7906</xdr:rowOff>
    </xdr:to>
    <xdr:cxnSp macro="">
      <xdr:nvCxnSpPr>
        <xdr:cNvPr id="124" name="直線コネクタ 123"/>
        <xdr:cNvCxnSpPr/>
      </xdr:nvCxnSpPr>
      <xdr:spPr>
        <a:xfrm>
          <a:off x="2908300" y="1011976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4216</xdr:rowOff>
    </xdr:from>
    <xdr:to>
      <xdr:col>4</xdr:col>
      <xdr:colOff>155575</xdr:colOff>
      <xdr:row>59</xdr:row>
      <xdr:rowOff>29602</xdr:rowOff>
    </xdr:to>
    <xdr:cxnSp macro="">
      <xdr:nvCxnSpPr>
        <xdr:cNvPr id="127" name="直線コネクタ 126"/>
        <xdr:cNvCxnSpPr/>
      </xdr:nvCxnSpPr>
      <xdr:spPr>
        <a:xfrm flipV="1">
          <a:off x="2019300" y="10119766"/>
          <a:ext cx="889000" cy="2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24703</xdr:rowOff>
    </xdr:from>
    <xdr:to>
      <xdr:col>2</xdr:col>
      <xdr:colOff>638175</xdr:colOff>
      <xdr:row>59</xdr:row>
      <xdr:rowOff>29602</xdr:rowOff>
    </xdr:to>
    <xdr:cxnSp macro="">
      <xdr:nvCxnSpPr>
        <xdr:cNvPr id="130" name="直線コネクタ 129"/>
        <xdr:cNvCxnSpPr/>
      </xdr:nvCxnSpPr>
      <xdr:spPr>
        <a:xfrm>
          <a:off x="1130300" y="1014025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75935</xdr:rowOff>
    </xdr:from>
    <xdr:to>
      <xdr:col>6</xdr:col>
      <xdr:colOff>561975</xdr:colOff>
      <xdr:row>59</xdr:row>
      <xdr:rowOff>6085</xdr:rowOff>
    </xdr:to>
    <xdr:sp macro="" textlink="">
      <xdr:nvSpPr>
        <xdr:cNvPr id="140" name="円/楕円 139"/>
        <xdr:cNvSpPr/>
      </xdr:nvSpPr>
      <xdr:spPr>
        <a:xfrm>
          <a:off x="4584700" y="10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54362</xdr:rowOff>
    </xdr:from>
    <xdr:ext cx="534377" cy="259045"/>
    <xdr:sp macro="" textlink="">
      <xdr:nvSpPr>
        <xdr:cNvPr id="141" name="総務費該当値テキスト"/>
        <xdr:cNvSpPr txBox="1"/>
      </xdr:nvSpPr>
      <xdr:spPr>
        <a:xfrm>
          <a:off x="4686300" y="99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128556</xdr:rowOff>
    </xdr:from>
    <xdr:to>
      <xdr:col>5</xdr:col>
      <xdr:colOff>409575</xdr:colOff>
      <xdr:row>59</xdr:row>
      <xdr:rowOff>58706</xdr:rowOff>
    </xdr:to>
    <xdr:sp macro="" textlink="">
      <xdr:nvSpPr>
        <xdr:cNvPr id="142" name="円/楕円 141"/>
        <xdr:cNvSpPr/>
      </xdr:nvSpPr>
      <xdr:spPr>
        <a:xfrm>
          <a:off x="3746500" y="1007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49833</xdr:rowOff>
    </xdr:from>
    <xdr:ext cx="534377" cy="259045"/>
    <xdr:sp macro="" textlink="">
      <xdr:nvSpPr>
        <xdr:cNvPr id="143" name="テキスト ボックス 142"/>
        <xdr:cNvSpPr txBox="1"/>
      </xdr:nvSpPr>
      <xdr:spPr>
        <a:xfrm>
          <a:off x="3530111" y="101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124866</xdr:rowOff>
    </xdr:from>
    <xdr:to>
      <xdr:col>4</xdr:col>
      <xdr:colOff>206375</xdr:colOff>
      <xdr:row>59</xdr:row>
      <xdr:rowOff>55016</xdr:rowOff>
    </xdr:to>
    <xdr:sp macro="" textlink="">
      <xdr:nvSpPr>
        <xdr:cNvPr id="144" name="円/楕円 143"/>
        <xdr:cNvSpPr/>
      </xdr:nvSpPr>
      <xdr:spPr>
        <a:xfrm>
          <a:off x="2857500" y="1006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46143</xdr:rowOff>
    </xdr:from>
    <xdr:ext cx="534377" cy="259045"/>
    <xdr:sp macro="" textlink="">
      <xdr:nvSpPr>
        <xdr:cNvPr id="145" name="テキスト ボックス 144"/>
        <xdr:cNvSpPr txBox="1"/>
      </xdr:nvSpPr>
      <xdr:spPr>
        <a:xfrm>
          <a:off x="2641111" y="101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150252</xdr:rowOff>
    </xdr:from>
    <xdr:to>
      <xdr:col>3</xdr:col>
      <xdr:colOff>3175</xdr:colOff>
      <xdr:row>59</xdr:row>
      <xdr:rowOff>80402</xdr:rowOff>
    </xdr:to>
    <xdr:sp macro="" textlink="">
      <xdr:nvSpPr>
        <xdr:cNvPr id="146" name="円/楕円 145"/>
        <xdr:cNvSpPr/>
      </xdr:nvSpPr>
      <xdr:spPr>
        <a:xfrm>
          <a:off x="1968500" y="100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71529</xdr:rowOff>
    </xdr:from>
    <xdr:ext cx="534377" cy="259045"/>
    <xdr:sp macro="" textlink="">
      <xdr:nvSpPr>
        <xdr:cNvPr id="147" name="テキスト ボックス 146"/>
        <xdr:cNvSpPr txBox="1"/>
      </xdr:nvSpPr>
      <xdr:spPr>
        <a:xfrm>
          <a:off x="1752111" y="1018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145353</xdr:rowOff>
    </xdr:from>
    <xdr:to>
      <xdr:col>1</xdr:col>
      <xdr:colOff>485775</xdr:colOff>
      <xdr:row>59</xdr:row>
      <xdr:rowOff>75503</xdr:rowOff>
    </xdr:to>
    <xdr:sp macro="" textlink="">
      <xdr:nvSpPr>
        <xdr:cNvPr id="148" name="円/楕円 147"/>
        <xdr:cNvSpPr/>
      </xdr:nvSpPr>
      <xdr:spPr>
        <a:xfrm>
          <a:off x="1079500" y="1008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66630</xdr:rowOff>
    </xdr:from>
    <xdr:ext cx="534377" cy="259045"/>
    <xdr:sp macro="" textlink="">
      <xdr:nvSpPr>
        <xdr:cNvPr id="149" name="テキスト ボックス 148"/>
        <xdr:cNvSpPr txBox="1"/>
      </xdr:nvSpPr>
      <xdr:spPr>
        <a:xfrm>
          <a:off x="863111" y="101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59403</xdr:rowOff>
    </xdr:from>
    <xdr:to>
      <xdr:col>6</xdr:col>
      <xdr:colOff>511175</xdr:colOff>
      <xdr:row>78</xdr:row>
      <xdr:rowOff>74454</xdr:rowOff>
    </xdr:to>
    <xdr:cxnSp macro="">
      <xdr:nvCxnSpPr>
        <xdr:cNvPr id="178" name="直線コネクタ 177"/>
        <xdr:cNvCxnSpPr/>
      </xdr:nvCxnSpPr>
      <xdr:spPr>
        <a:xfrm flipV="1">
          <a:off x="3797300" y="13432503"/>
          <a:ext cx="838200" cy="1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74454</xdr:rowOff>
    </xdr:from>
    <xdr:to>
      <xdr:col>5</xdr:col>
      <xdr:colOff>358775</xdr:colOff>
      <xdr:row>78</xdr:row>
      <xdr:rowOff>79268</xdr:rowOff>
    </xdr:to>
    <xdr:cxnSp macro="">
      <xdr:nvCxnSpPr>
        <xdr:cNvPr id="181" name="直線コネクタ 180"/>
        <xdr:cNvCxnSpPr/>
      </xdr:nvCxnSpPr>
      <xdr:spPr>
        <a:xfrm flipV="1">
          <a:off x="2908300" y="13447554"/>
          <a:ext cx="889000" cy="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79268</xdr:rowOff>
    </xdr:from>
    <xdr:to>
      <xdr:col>4</xdr:col>
      <xdr:colOff>155575</xdr:colOff>
      <xdr:row>78</xdr:row>
      <xdr:rowOff>89247</xdr:rowOff>
    </xdr:to>
    <xdr:cxnSp macro="">
      <xdr:nvCxnSpPr>
        <xdr:cNvPr id="184" name="直線コネクタ 183"/>
        <xdr:cNvCxnSpPr/>
      </xdr:nvCxnSpPr>
      <xdr:spPr>
        <a:xfrm flipV="1">
          <a:off x="2019300" y="13452368"/>
          <a:ext cx="889000" cy="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89247</xdr:rowOff>
    </xdr:from>
    <xdr:to>
      <xdr:col>2</xdr:col>
      <xdr:colOff>638175</xdr:colOff>
      <xdr:row>78</xdr:row>
      <xdr:rowOff>90957</xdr:rowOff>
    </xdr:to>
    <xdr:cxnSp macro="">
      <xdr:nvCxnSpPr>
        <xdr:cNvPr id="187" name="直線コネクタ 186"/>
        <xdr:cNvCxnSpPr/>
      </xdr:nvCxnSpPr>
      <xdr:spPr>
        <a:xfrm flipV="1">
          <a:off x="1130300" y="13462347"/>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8603</xdr:rowOff>
    </xdr:from>
    <xdr:to>
      <xdr:col>6</xdr:col>
      <xdr:colOff>561975</xdr:colOff>
      <xdr:row>78</xdr:row>
      <xdr:rowOff>110203</xdr:rowOff>
    </xdr:to>
    <xdr:sp macro="" textlink="">
      <xdr:nvSpPr>
        <xdr:cNvPr id="197" name="円/楕円 196"/>
        <xdr:cNvSpPr/>
      </xdr:nvSpPr>
      <xdr:spPr>
        <a:xfrm>
          <a:off x="4584700" y="1338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23654</xdr:rowOff>
    </xdr:from>
    <xdr:to>
      <xdr:col>5</xdr:col>
      <xdr:colOff>409575</xdr:colOff>
      <xdr:row>78</xdr:row>
      <xdr:rowOff>125254</xdr:rowOff>
    </xdr:to>
    <xdr:sp macro="" textlink="">
      <xdr:nvSpPr>
        <xdr:cNvPr id="199" name="円/楕円 198"/>
        <xdr:cNvSpPr/>
      </xdr:nvSpPr>
      <xdr:spPr>
        <a:xfrm>
          <a:off x="3746500" y="133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116381</xdr:rowOff>
    </xdr:from>
    <xdr:ext cx="599010" cy="259045"/>
    <xdr:sp macro="" textlink="">
      <xdr:nvSpPr>
        <xdr:cNvPr id="200" name="テキスト ボックス 199"/>
        <xdr:cNvSpPr txBox="1"/>
      </xdr:nvSpPr>
      <xdr:spPr>
        <a:xfrm>
          <a:off x="3497794" y="13489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111,375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28468</xdr:rowOff>
    </xdr:from>
    <xdr:to>
      <xdr:col>4</xdr:col>
      <xdr:colOff>206375</xdr:colOff>
      <xdr:row>78</xdr:row>
      <xdr:rowOff>130068</xdr:rowOff>
    </xdr:to>
    <xdr:sp macro="" textlink="">
      <xdr:nvSpPr>
        <xdr:cNvPr id="201" name="円/楕円 200"/>
        <xdr:cNvSpPr/>
      </xdr:nvSpPr>
      <xdr:spPr>
        <a:xfrm>
          <a:off x="2857500" y="13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121195</xdr:rowOff>
    </xdr:from>
    <xdr:ext cx="599010" cy="259045"/>
    <xdr:sp macro="" textlink="">
      <xdr:nvSpPr>
        <xdr:cNvPr id="202" name="テキスト ボックス 201"/>
        <xdr:cNvSpPr txBox="1"/>
      </xdr:nvSpPr>
      <xdr:spPr>
        <a:xfrm>
          <a:off x="2608794" y="1349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38447</xdr:rowOff>
    </xdr:from>
    <xdr:to>
      <xdr:col>3</xdr:col>
      <xdr:colOff>3175</xdr:colOff>
      <xdr:row>78</xdr:row>
      <xdr:rowOff>140047</xdr:rowOff>
    </xdr:to>
    <xdr:sp macro="" textlink="">
      <xdr:nvSpPr>
        <xdr:cNvPr id="203" name="円/楕円 202"/>
        <xdr:cNvSpPr/>
      </xdr:nvSpPr>
      <xdr:spPr>
        <a:xfrm>
          <a:off x="19685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131174</xdr:rowOff>
    </xdr:from>
    <xdr:ext cx="534377" cy="259045"/>
    <xdr:sp macro="" textlink="">
      <xdr:nvSpPr>
        <xdr:cNvPr id="204" name="テキスト ボックス 203"/>
        <xdr:cNvSpPr txBox="1"/>
      </xdr:nvSpPr>
      <xdr:spPr>
        <a:xfrm>
          <a:off x="1752111" y="1350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40157</xdr:rowOff>
    </xdr:from>
    <xdr:to>
      <xdr:col>1</xdr:col>
      <xdr:colOff>485775</xdr:colOff>
      <xdr:row>78</xdr:row>
      <xdr:rowOff>141757</xdr:rowOff>
    </xdr:to>
    <xdr:sp macro="" textlink="">
      <xdr:nvSpPr>
        <xdr:cNvPr id="205" name="円/楕円 204"/>
        <xdr:cNvSpPr/>
      </xdr:nvSpPr>
      <xdr:spPr>
        <a:xfrm>
          <a:off x="1079500" y="1341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132884</xdr:rowOff>
    </xdr:from>
    <xdr:ext cx="534377" cy="259045"/>
    <xdr:sp macro="" textlink="">
      <xdr:nvSpPr>
        <xdr:cNvPr id="206" name="テキスト ボックス 205"/>
        <xdr:cNvSpPr txBox="1"/>
      </xdr:nvSpPr>
      <xdr:spPr>
        <a:xfrm>
          <a:off x="863111" y="1350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17971</xdr:rowOff>
    </xdr:from>
    <xdr:to>
      <xdr:col>6</xdr:col>
      <xdr:colOff>511175</xdr:colOff>
      <xdr:row>97</xdr:row>
      <xdr:rowOff>30581</xdr:rowOff>
    </xdr:to>
    <xdr:cxnSp macro="">
      <xdr:nvCxnSpPr>
        <xdr:cNvPr id="236" name="直線コネクタ 235"/>
        <xdr:cNvCxnSpPr/>
      </xdr:nvCxnSpPr>
      <xdr:spPr>
        <a:xfrm>
          <a:off x="3797300" y="16648621"/>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17971</xdr:rowOff>
    </xdr:from>
    <xdr:to>
      <xdr:col>5</xdr:col>
      <xdr:colOff>358775</xdr:colOff>
      <xdr:row>97</xdr:row>
      <xdr:rowOff>26543</xdr:rowOff>
    </xdr:to>
    <xdr:cxnSp macro="">
      <xdr:nvCxnSpPr>
        <xdr:cNvPr id="239" name="直線コネクタ 238"/>
        <xdr:cNvCxnSpPr/>
      </xdr:nvCxnSpPr>
      <xdr:spPr>
        <a:xfrm flipV="1">
          <a:off x="2908300" y="16648621"/>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26543</xdr:rowOff>
    </xdr:from>
    <xdr:to>
      <xdr:col>4</xdr:col>
      <xdr:colOff>155575</xdr:colOff>
      <xdr:row>97</xdr:row>
      <xdr:rowOff>80150</xdr:rowOff>
    </xdr:to>
    <xdr:cxnSp macro="">
      <xdr:nvCxnSpPr>
        <xdr:cNvPr id="242" name="直線コネクタ 241"/>
        <xdr:cNvCxnSpPr/>
      </xdr:nvCxnSpPr>
      <xdr:spPr>
        <a:xfrm flipV="1">
          <a:off x="2019300" y="16657193"/>
          <a:ext cx="889000" cy="5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80150</xdr:rowOff>
    </xdr:from>
    <xdr:to>
      <xdr:col>2</xdr:col>
      <xdr:colOff>638175</xdr:colOff>
      <xdr:row>97</xdr:row>
      <xdr:rowOff>116630</xdr:rowOff>
    </xdr:to>
    <xdr:cxnSp macro="">
      <xdr:nvCxnSpPr>
        <xdr:cNvPr id="245" name="直線コネクタ 244"/>
        <xdr:cNvCxnSpPr/>
      </xdr:nvCxnSpPr>
      <xdr:spPr>
        <a:xfrm flipV="1">
          <a:off x="1130300" y="16710800"/>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151231</xdr:rowOff>
    </xdr:from>
    <xdr:to>
      <xdr:col>6</xdr:col>
      <xdr:colOff>561975</xdr:colOff>
      <xdr:row>97</xdr:row>
      <xdr:rowOff>81381</xdr:rowOff>
    </xdr:to>
    <xdr:sp macro="" textlink="">
      <xdr:nvSpPr>
        <xdr:cNvPr id="255" name="円/楕円 254"/>
        <xdr:cNvSpPr/>
      </xdr:nvSpPr>
      <xdr:spPr>
        <a:xfrm>
          <a:off x="4584700" y="166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2658</xdr:rowOff>
    </xdr:from>
    <xdr:ext cx="534377" cy="259045"/>
    <xdr:sp macro="" textlink="">
      <xdr:nvSpPr>
        <xdr:cNvPr id="256" name="衛生費該当値テキスト"/>
        <xdr:cNvSpPr txBox="1"/>
      </xdr:nvSpPr>
      <xdr:spPr>
        <a:xfrm>
          <a:off x="4686300" y="164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38,728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138621</xdr:rowOff>
    </xdr:from>
    <xdr:to>
      <xdr:col>5</xdr:col>
      <xdr:colOff>409575</xdr:colOff>
      <xdr:row>97</xdr:row>
      <xdr:rowOff>68771</xdr:rowOff>
    </xdr:to>
    <xdr:sp macro="" textlink="">
      <xdr:nvSpPr>
        <xdr:cNvPr id="257" name="円/楕円 256"/>
        <xdr:cNvSpPr/>
      </xdr:nvSpPr>
      <xdr:spPr>
        <a:xfrm>
          <a:off x="3746500" y="165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85298</xdr:rowOff>
    </xdr:from>
    <xdr:ext cx="534377" cy="259045"/>
    <xdr:sp macro="" textlink="">
      <xdr:nvSpPr>
        <xdr:cNvPr id="258" name="テキスト ボックス 257"/>
        <xdr:cNvSpPr txBox="1"/>
      </xdr:nvSpPr>
      <xdr:spPr>
        <a:xfrm>
          <a:off x="3530111" y="163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147193</xdr:rowOff>
    </xdr:from>
    <xdr:to>
      <xdr:col>4</xdr:col>
      <xdr:colOff>206375</xdr:colOff>
      <xdr:row>97</xdr:row>
      <xdr:rowOff>77343</xdr:rowOff>
    </xdr:to>
    <xdr:sp macro="" textlink="">
      <xdr:nvSpPr>
        <xdr:cNvPr id="259" name="円/楕円 258"/>
        <xdr:cNvSpPr/>
      </xdr:nvSpPr>
      <xdr:spPr>
        <a:xfrm>
          <a:off x="2857500" y="16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93870</xdr:rowOff>
    </xdr:from>
    <xdr:ext cx="534377" cy="259045"/>
    <xdr:sp macro="" textlink="">
      <xdr:nvSpPr>
        <xdr:cNvPr id="260" name="テキスト ボックス 259"/>
        <xdr:cNvSpPr txBox="1"/>
      </xdr:nvSpPr>
      <xdr:spPr>
        <a:xfrm>
          <a:off x="2641111" y="16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29350</xdr:rowOff>
    </xdr:from>
    <xdr:to>
      <xdr:col>3</xdr:col>
      <xdr:colOff>3175</xdr:colOff>
      <xdr:row>97</xdr:row>
      <xdr:rowOff>130950</xdr:rowOff>
    </xdr:to>
    <xdr:sp macro="" textlink="">
      <xdr:nvSpPr>
        <xdr:cNvPr id="261" name="円/楕円 260"/>
        <xdr:cNvSpPr/>
      </xdr:nvSpPr>
      <xdr:spPr>
        <a:xfrm>
          <a:off x="1968500" y="166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147477</xdr:rowOff>
    </xdr:from>
    <xdr:ext cx="534377" cy="259045"/>
    <xdr:sp macro="" textlink="">
      <xdr:nvSpPr>
        <xdr:cNvPr id="262" name="テキスト ボックス 261"/>
        <xdr:cNvSpPr txBox="1"/>
      </xdr:nvSpPr>
      <xdr:spPr>
        <a:xfrm>
          <a:off x="1752111" y="1643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65830</xdr:rowOff>
    </xdr:from>
    <xdr:to>
      <xdr:col>1</xdr:col>
      <xdr:colOff>485775</xdr:colOff>
      <xdr:row>97</xdr:row>
      <xdr:rowOff>167430</xdr:rowOff>
    </xdr:to>
    <xdr:sp macro="" textlink="">
      <xdr:nvSpPr>
        <xdr:cNvPr id="263" name="円/楕円 262"/>
        <xdr:cNvSpPr/>
      </xdr:nvSpPr>
      <xdr:spPr>
        <a:xfrm>
          <a:off x="1079500" y="166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12507</xdr:rowOff>
    </xdr:from>
    <xdr:ext cx="534377" cy="259045"/>
    <xdr:sp macro="" textlink="">
      <xdr:nvSpPr>
        <xdr:cNvPr id="264" name="テキスト ボックス 263"/>
        <xdr:cNvSpPr txBox="1"/>
      </xdr:nvSpPr>
      <xdr:spPr>
        <a:xfrm>
          <a:off x="863111" y="164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10160</xdr:rowOff>
    </xdr:from>
    <xdr:to>
      <xdr:col>15</xdr:col>
      <xdr:colOff>180975</xdr:colOff>
      <xdr:row>39</xdr:row>
      <xdr:rowOff>12636</xdr:rowOff>
    </xdr:to>
    <xdr:cxnSp macro="">
      <xdr:nvCxnSpPr>
        <xdr:cNvPr id="293" name="直線コネクタ 292"/>
        <xdr:cNvCxnSpPr/>
      </xdr:nvCxnSpPr>
      <xdr:spPr>
        <a:xfrm flipV="1">
          <a:off x="9639300" y="669671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12636</xdr:rowOff>
    </xdr:from>
    <xdr:to>
      <xdr:col>14</xdr:col>
      <xdr:colOff>28575</xdr:colOff>
      <xdr:row>39</xdr:row>
      <xdr:rowOff>13208</xdr:rowOff>
    </xdr:to>
    <xdr:cxnSp macro="">
      <xdr:nvCxnSpPr>
        <xdr:cNvPr id="296" name="直線コネクタ 295"/>
        <xdr:cNvCxnSpPr/>
      </xdr:nvCxnSpPr>
      <xdr:spPr>
        <a:xfrm flipV="1">
          <a:off x="8750300" y="669918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13208</xdr:rowOff>
    </xdr:from>
    <xdr:to>
      <xdr:col>12</xdr:col>
      <xdr:colOff>511175</xdr:colOff>
      <xdr:row>39</xdr:row>
      <xdr:rowOff>13589</xdr:rowOff>
    </xdr:to>
    <xdr:cxnSp macro="">
      <xdr:nvCxnSpPr>
        <xdr:cNvPr id="299" name="直線コネクタ 298"/>
        <xdr:cNvCxnSpPr/>
      </xdr:nvCxnSpPr>
      <xdr:spPr>
        <a:xfrm flipV="1">
          <a:off x="7861300" y="66997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13208</xdr:rowOff>
    </xdr:from>
    <xdr:to>
      <xdr:col>11</xdr:col>
      <xdr:colOff>307975</xdr:colOff>
      <xdr:row>39</xdr:row>
      <xdr:rowOff>13589</xdr:rowOff>
    </xdr:to>
    <xdr:cxnSp macro="">
      <xdr:nvCxnSpPr>
        <xdr:cNvPr id="302" name="直線コネクタ 301"/>
        <xdr:cNvCxnSpPr/>
      </xdr:nvCxnSpPr>
      <xdr:spPr>
        <a:xfrm>
          <a:off x="6972300" y="669975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169499</xdr:rowOff>
    </xdr:from>
    <xdr:ext cx="469744" cy="259045"/>
    <xdr:sp macro="" textlink="">
      <xdr:nvSpPr>
        <xdr:cNvPr id="306" name="テキスト ボックス 305"/>
        <xdr:cNvSpPr txBox="1"/>
      </xdr:nvSpPr>
      <xdr:spPr>
        <a:xfrm>
          <a:off x="6737427" y="617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130810</xdr:rowOff>
    </xdr:from>
    <xdr:to>
      <xdr:col>15</xdr:col>
      <xdr:colOff>231775</xdr:colOff>
      <xdr:row>39</xdr:row>
      <xdr:rowOff>60960</xdr:rowOff>
    </xdr:to>
    <xdr:sp macro="" textlink="">
      <xdr:nvSpPr>
        <xdr:cNvPr id="312" name="円/楕円 311"/>
        <xdr:cNvSpPr/>
      </xdr:nvSpPr>
      <xdr:spPr>
        <a:xfrm>
          <a:off x="104267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45737</xdr:rowOff>
    </xdr:from>
    <xdr:ext cx="378565" cy="259045"/>
    <xdr:sp macro="" textlink="">
      <xdr:nvSpPr>
        <xdr:cNvPr id="313" name="労働費該当値テキスト"/>
        <xdr:cNvSpPr txBox="1"/>
      </xdr:nvSpPr>
      <xdr:spPr>
        <a:xfrm>
          <a:off x="10528300" y="6560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133286</xdr:rowOff>
    </xdr:from>
    <xdr:to>
      <xdr:col>14</xdr:col>
      <xdr:colOff>79375</xdr:colOff>
      <xdr:row>39</xdr:row>
      <xdr:rowOff>63436</xdr:rowOff>
    </xdr:to>
    <xdr:sp macro="" textlink="">
      <xdr:nvSpPr>
        <xdr:cNvPr id="314" name="円/楕円 313"/>
        <xdr:cNvSpPr/>
      </xdr:nvSpPr>
      <xdr:spPr>
        <a:xfrm>
          <a:off x="9588500" y="66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54563</xdr:rowOff>
    </xdr:from>
    <xdr:ext cx="378565" cy="259045"/>
    <xdr:sp macro="" textlink="">
      <xdr:nvSpPr>
        <xdr:cNvPr id="315" name="テキスト ボックス 314"/>
        <xdr:cNvSpPr txBox="1"/>
      </xdr:nvSpPr>
      <xdr:spPr>
        <a:xfrm>
          <a:off x="9450017" y="6741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133858</xdr:rowOff>
    </xdr:from>
    <xdr:to>
      <xdr:col>12</xdr:col>
      <xdr:colOff>561975</xdr:colOff>
      <xdr:row>39</xdr:row>
      <xdr:rowOff>64008</xdr:rowOff>
    </xdr:to>
    <xdr:sp macro="" textlink="">
      <xdr:nvSpPr>
        <xdr:cNvPr id="316" name="円/楕円 315"/>
        <xdr:cNvSpPr/>
      </xdr:nvSpPr>
      <xdr:spPr>
        <a:xfrm>
          <a:off x="8699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55135</xdr:rowOff>
    </xdr:from>
    <xdr:ext cx="378565" cy="259045"/>
    <xdr:sp macro="" textlink="">
      <xdr:nvSpPr>
        <xdr:cNvPr id="317" name="テキスト ボックス 316"/>
        <xdr:cNvSpPr txBox="1"/>
      </xdr:nvSpPr>
      <xdr:spPr>
        <a:xfrm>
          <a:off x="8561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134239</xdr:rowOff>
    </xdr:from>
    <xdr:to>
      <xdr:col>11</xdr:col>
      <xdr:colOff>358775</xdr:colOff>
      <xdr:row>39</xdr:row>
      <xdr:rowOff>64389</xdr:rowOff>
    </xdr:to>
    <xdr:sp macro="" textlink="">
      <xdr:nvSpPr>
        <xdr:cNvPr id="318" name="円/楕円 317"/>
        <xdr:cNvSpPr/>
      </xdr:nvSpPr>
      <xdr:spPr>
        <a:xfrm>
          <a:off x="78105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55516</xdr:rowOff>
    </xdr:from>
    <xdr:ext cx="378565" cy="259045"/>
    <xdr:sp macro="" textlink="">
      <xdr:nvSpPr>
        <xdr:cNvPr id="319" name="テキスト ボックス 318"/>
        <xdr:cNvSpPr txBox="1"/>
      </xdr:nvSpPr>
      <xdr:spPr>
        <a:xfrm>
          <a:off x="7672017" y="6742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133858</xdr:rowOff>
    </xdr:from>
    <xdr:to>
      <xdr:col>10</xdr:col>
      <xdr:colOff>155575</xdr:colOff>
      <xdr:row>39</xdr:row>
      <xdr:rowOff>64008</xdr:rowOff>
    </xdr:to>
    <xdr:sp macro="" textlink="">
      <xdr:nvSpPr>
        <xdr:cNvPr id="320" name="円/楕円 319"/>
        <xdr:cNvSpPr/>
      </xdr:nvSpPr>
      <xdr:spPr>
        <a:xfrm>
          <a:off x="6921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55135</xdr:rowOff>
    </xdr:from>
    <xdr:ext cx="378565" cy="259045"/>
    <xdr:sp macro="" textlink="">
      <xdr:nvSpPr>
        <xdr:cNvPr id="321" name="テキスト ボックス 320"/>
        <xdr:cNvSpPr txBox="1"/>
      </xdr:nvSpPr>
      <xdr:spPr>
        <a:xfrm>
          <a:off x="6783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157302</xdr:rowOff>
    </xdr:from>
    <xdr:to>
      <xdr:col>15</xdr:col>
      <xdr:colOff>180975</xdr:colOff>
      <xdr:row>57</xdr:row>
      <xdr:rowOff>9113</xdr:rowOff>
    </xdr:to>
    <xdr:cxnSp macro="">
      <xdr:nvCxnSpPr>
        <xdr:cNvPr id="350" name="直線コネクタ 349"/>
        <xdr:cNvCxnSpPr/>
      </xdr:nvCxnSpPr>
      <xdr:spPr>
        <a:xfrm>
          <a:off x="9639300" y="9758502"/>
          <a:ext cx="838200" cy="2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157302</xdr:rowOff>
    </xdr:from>
    <xdr:to>
      <xdr:col>14</xdr:col>
      <xdr:colOff>28575</xdr:colOff>
      <xdr:row>57</xdr:row>
      <xdr:rowOff>141853</xdr:rowOff>
    </xdr:to>
    <xdr:cxnSp macro="">
      <xdr:nvCxnSpPr>
        <xdr:cNvPr id="353" name="直線コネクタ 352"/>
        <xdr:cNvCxnSpPr/>
      </xdr:nvCxnSpPr>
      <xdr:spPr>
        <a:xfrm flipV="1">
          <a:off x="8750300" y="9758502"/>
          <a:ext cx="889000" cy="15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141853</xdr:rowOff>
    </xdr:from>
    <xdr:to>
      <xdr:col>12</xdr:col>
      <xdr:colOff>511175</xdr:colOff>
      <xdr:row>58</xdr:row>
      <xdr:rowOff>40125</xdr:rowOff>
    </xdr:to>
    <xdr:cxnSp macro="">
      <xdr:nvCxnSpPr>
        <xdr:cNvPr id="356" name="直線コネクタ 355"/>
        <xdr:cNvCxnSpPr/>
      </xdr:nvCxnSpPr>
      <xdr:spPr>
        <a:xfrm flipV="1">
          <a:off x="7861300" y="9914503"/>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14656</xdr:rowOff>
    </xdr:from>
    <xdr:to>
      <xdr:col>11</xdr:col>
      <xdr:colOff>307975</xdr:colOff>
      <xdr:row>58</xdr:row>
      <xdr:rowOff>40125</xdr:rowOff>
    </xdr:to>
    <xdr:cxnSp macro="">
      <xdr:nvCxnSpPr>
        <xdr:cNvPr id="359" name="直線コネクタ 358"/>
        <xdr:cNvCxnSpPr/>
      </xdr:nvCxnSpPr>
      <xdr:spPr>
        <a:xfrm>
          <a:off x="6972300" y="9958756"/>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129763</xdr:rowOff>
    </xdr:from>
    <xdr:to>
      <xdr:col>15</xdr:col>
      <xdr:colOff>231775</xdr:colOff>
      <xdr:row>57</xdr:row>
      <xdr:rowOff>59913</xdr:rowOff>
    </xdr:to>
    <xdr:sp macro="" textlink="">
      <xdr:nvSpPr>
        <xdr:cNvPr id="369" name="円/楕円 368"/>
        <xdr:cNvSpPr/>
      </xdr:nvSpPr>
      <xdr:spPr>
        <a:xfrm>
          <a:off x="10426700" y="97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152640</xdr:rowOff>
    </xdr:from>
    <xdr:ext cx="534377" cy="259045"/>
    <xdr:sp macro="" textlink="">
      <xdr:nvSpPr>
        <xdr:cNvPr id="370" name="農林水産業費該当値テキスト"/>
        <xdr:cNvSpPr txBox="1"/>
      </xdr:nvSpPr>
      <xdr:spPr>
        <a:xfrm>
          <a:off x="10528300" y="95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106502</xdr:rowOff>
    </xdr:from>
    <xdr:to>
      <xdr:col>14</xdr:col>
      <xdr:colOff>79375</xdr:colOff>
      <xdr:row>57</xdr:row>
      <xdr:rowOff>36652</xdr:rowOff>
    </xdr:to>
    <xdr:sp macro="" textlink="">
      <xdr:nvSpPr>
        <xdr:cNvPr id="371" name="円/楕円 370"/>
        <xdr:cNvSpPr/>
      </xdr:nvSpPr>
      <xdr:spPr>
        <a:xfrm>
          <a:off x="9588500" y="97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53179</xdr:rowOff>
    </xdr:from>
    <xdr:ext cx="534377" cy="259045"/>
    <xdr:sp macro="" textlink="">
      <xdr:nvSpPr>
        <xdr:cNvPr id="372" name="テキスト ボックス 371"/>
        <xdr:cNvSpPr txBox="1"/>
      </xdr:nvSpPr>
      <xdr:spPr>
        <a:xfrm>
          <a:off x="9372111" y="94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91053</xdr:rowOff>
    </xdr:from>
    <xdr:to>
      <xdr:col>12</xdr:col>
      <xdr:colOff>561975</xdr:colOff>
      <xdr:row>58</xdr:row>
      <xdr:rowOff>21203</xdr:rowOff>
    </xdr:to>
    <xdr:sp macro="" textlink="">
      <xdr:nvSpPr>
        <xdr:cNvPr id="373" name="円/楕円 372"/>
        <xdr:cNvSpPr/>
      </xdr:nvSpPr>
      <xdr:spPr>
        <a:xfrm>
          <a:off x="8699500" y="986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37730</xdr:rowOff>
    </xdr:from>
    <xdr:ext cx="534377" cy="259045"/>
    <xdr:sp macro="" textlink="">
      <xdr:nvSpPr>
        <xdr:cNvPr id="374" name="テキスト ボックス 373"/>
        <xdr:cNvSpPr txBox="1"/>
      </xdr:nvSpPr>
      <xdr:spPr>
        <a:xfrm>
          <a:off x="8483111" y="96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160775</xdr:rowOff>
    </xdr:from>
    <xdr:to>
      <xdr:col>11</xdr:col>
      <xdr:colOff>358775</xdr:colOff>
      <xdr:row>58</xdr:row>
      <xdr:rowOff>90925</xdr:rowOff>
    </xdr:to>
    <xdr:sp macro="" textlink="">
      <xdr:nvSpPr>
        <xdr:cNvPr id="375" name="円/楕円 374"/>
        <xdr:cNvSpPr/>
      </xdr:nvSpPr>
      <xdr:spPr>
        <a:xfrm>
          <a:off x="7810500" y="99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82052</xdr:rowOff>
    </xdr:from>
    <xdr:ext cx="469744" cy="259045"/>
    <xdr:sp macro="" textlink="">
      <xdr:nvSpPr>
        <xdr:cNvPr id="376" name="テキスト ボックス 375"/>
        <xdr:cNvSpPr txBox="1"/>
      </xdr:nvSpPr>
      <xdr:spPr>
        <a:xfrm>
          <a:off x="7626427" y="1002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135306</xdr:rowOff>
    </xdr:from>
    <xdr:to>
      <xdr:col>10</xdr:col>
      <xdr:colOff>155575</xdr:colOff>
      <xdr:row>58</xdr:row>
      <xdr:rowOff>65456</xdr:rowOff>
    </xdr:to>
    <xdr:sp macro="" textlink="">
      <xdr:nvSpPr>
        <xdr:cNvPr id="377" name="円/楕円 376"/>
        <xdr:cNvSpPr/>
      </xdr:nvSpPr>
      <xdr:spPr>
        <a:xfrm>
          <a:off x="6921500" y="99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56583</xdr:rowOff>
    </xdr:from>
    <xdr:ext cx="534377" cy="259045"/>
    <xdr:sp macro="" textlink="">
      <xdr:nvSpPr>
        <xdr:cNvPr id="378" name="テキスト ボックス 377"/>
        <xdr:cNvSpPr txBox="1"/>
      </xdr:nvSpPr>
      <xdr:spPr>
        <a:xfrm>
          <a:off x="6705111" y="1000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150788</xdr:rowOff>
    </xdr:from>
    <xdr:to>
      <xdr:col>15</xdr:col>
      <xdr:colOff>180975</xdr:colOff>
      <xdr:row>78</xdr:row>
      <xdr:rowOff>58471</xdr:rowOff>
    </xdr:to>
    <xdr:cxnSp macro="">
      <xdr:nvCxnSpPr>
        <xdr:cNvPr id="407" name="直線コネクタ 406"/>
        <xdr:cNvCxnSpPr/>
      </xdr:nvCxnSpPr>
      <xdr:spPr>
        <a:xfrm>
          <a:off x="9639300" y="13352438"/>
          <a:ext cx="8382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150788</xdr:rowOff>
    </xdr:from>
    <xdr:to>
      <xdr:col>14</xdr:col>
      <xdr:colOff>28575</xdr:colOff>
      <xdr:row>78</xdr:row>
      <xdr:rowOff>104420</xdr:rowOff>
    </xdr:to>
    <xdr:cxnSp macro="">
      <xdr:nvCxnSpPr>
        <xdr:cNvPr id="410" name="直線コネクタ 409"/>
        <xdr:cNvCxnSpPr/>
      </xdr:nvCxnSpPr>
      <xdr:spPr>
        <a:xfrm flipV="1">
          <a:off x="8750300" y="13352438"/>
          <a:ext cx="889000" cy="12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96571</xdr:rowOff>
    </xdr:from>
    <xdr:to>
      <xdr:col>12</xdr:col>
      <xdr:colOff>511175</xdr:colOff>
      <xdr:row>78</xdr:row>
      <xdr:rowOff>104420</xdr:rowOff>
    </xdr:to>
    <xdr:cxnSp macro="">
      <xdr:nvCxnSpPr>
        <xdr:cNvPr id="413" name="直線コネクタ 412"/>
        <xdr:cNvCxnSpPr/>
      </xdr:nvCxnSpPr>
      <xdr:spPr>
        <a:xfrm>
          <a:off x="7861300" y="13469671"/>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96571</xdr:rowOff>
    </xdr:from>
    <xdr:to>
      <xdr:col>11</xdr:col>
      <xdr:colOff>307975</xdr:colOff>
      <xdr:row>78</xdr:row>
      <xdr:rowOff>104039</xdr:rowOff>
    </xdr:to>
    <xdr:cxnSp macro="">
      <xdr:nvCxnSpPr>
        <xdr:cNvPr id="416" name="直線コネクタ 415"/>
        <xdr:cNvCxnSpPr/>
      </xdr:nvCxnSpPr>
      <xdr:spPr>
        <a:xfrm flipV="1">
          <a:off x="6972300" y="13469671"/>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7671</xdr:rowOff>
    </xdr:from>
    <xdr:to>
      <xdr:col>15</xdr:col>
      <xdr:colOff>231775</xdr:colOff>
      <xdr:row>78</xdr:row>
      <xdr:rowOff>109271</xdr:rowOff>
    </xdr:to>
    <xdr:sp macro="" textlink="">
      <xdr:nvSpPr>
        <xdr:cNvPr id="426" name="円/楕円 425"/>
        <xdr:cNvSpPr/>
      </xdr:nvSpPr>
      <xdr:spPr>
        <a:xfrm>
          <a:off x="10426700" y="133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157548</xdr:rowOff>
    </xdr:from>
    <xdr:ext cx="469744" cy="259045"/>
    <xdr:sp macro="" textlink="">
      <xdr:nvSpPr>
        <xdr:cNvPr id="427" name="商工費該当値テキスト"/>
        <xdr:cNvSpPr txBox="1"/>
      </xdr:nvSpPr>
      <xdr:spPr>
        <a:xfrm>
          <a:off x="10528300" y="133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99988</xdr:rowOff>
    </xdr:from>
    <xdr:to>
      <xdr:col>14</xdr:col>
      <xdr:colOff>79375</xdr:colOff>
      <xdr:row>78</xdr:row>
      <xdr:rowOff>30138</xdr:rowOff>
    </xdr:to>
    <xdr:sp macro="" textlink="">
      <xdr:nvSpPr>
        <xdr:cNvPr id="428" name="円/楕円 427"/>
        <xdr:cNvSpPr/>
      </xdr:nvSpPr>
      <xdr:spPr>
        <a:xfrm>
          <a:off x="9588500" y="13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21265</xdr:rowOff>
    </xdr:from>
    <xdr:ext cx="469744" cy="259045"/>
    <xdr:sp macro="" textlink="">
      <xdr:nvSpPr>
        <xdr:cNvPr id="429" name="テキスト ボックス 428"/>
        <xdr:cNvSpPr txBox="1"/>
      </xdr:nvSpPr>
      <xdr:spPr>
        <a:xfrm>
          <a:off x="9404427" y="1339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53620</xdr:rowOff>
    </xdr:from>
    <xdr:to>
      <xdr:col>12</xdr:col>
      <xdr:colOff>561975</xdr:colOff>
      <xdr:row>78</xdr:row>
      <xdr:rowOff>155220</xdr:rowOff>
    </xdr:to>
    <xdr:sp macro="" textlink="">
      <xdr:nvSpPr>
        <xdr:cNvPr id="430" name="円/楕円 429"/>
        <xdr:cNvSpPr/>
      </xdr:nvSpPr>
      <xdr:spPr>
        <a:xfrm>
          <a:off x="8699500" y="1342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146347</xdr:rowOff>
    </xdr:from>
    <xdr:ext cx="469744" cy="259045"/>
    <xdr:sp macro="" textlink="">
      <xdr:nvSpPr>
        <xdr:cNvPr id="431" name="テキスト ボックス 430"/>
        <xdr:cNvSpPr txBox="1"/>
      </xdr:nvSpPr>
      <xdr:spPr>
        <a:xfrm>
          <a:off x="8515427" y="135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45771</xdr:rowOff>
    </xdr:from>
    <xdr:to>
      <xdr:col>11</xdr:col>
      <xdr:colOff>358775</xdr:colOff>
      <xdr:row>78</xdr:row>
      <xdr:rowOff>147371</xdr:rowOff>
    </xdr:to>
    <xdr:sp macro="" textlink="">
      <xdr:nvSpPr>
        <xdr:cNvPr id="432" name="円/楕円 431"/>
        <xdr:cNvSpPr/>
      </xdr:nvSpPr>
      <xdr:spPr>
        <a:xfrm>
          <a:off x="7810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138498</xdr:rowOff>
    </xdr:from>
    <xdr:ext cx="469744" cy="259045"/>
    <xdr:sp macro="" textlink="">
      <xdr:nvSpPr>
        <xdr:cNvPr id="433" name="テキスト ボックス 432"/>
        <xdr:cNvSpPr txBox="1"/>
      </xdr:nvSpPr>
      <xdr:spPr>
        <a:xfrm>
          <a:off x="7626427"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53239</xdr:rowOff>
    </xdr:from>
    <xdr:to>
      <xdr:col>10</xdr:col>
      <xdr:colOff>155575</xdr:colOff>
      <xdr:row>78</xdr:row>
      <xdr:rowOff>154839</xdr:rowOff>
    </xdr:to>
    <xdr:sp macro="" textlink="">
      <xdr:nvSpPr>
        <xdr:cNvPr id="434" name="円/楕円 433"/>
        <xdr:cNvSpPr/>
      </xdr:nvSpPr>
      <xdr:spPr>
        <a:xfrm>
          <a:off x="6921500" y="134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145966</xdr:rowOff>
    </xdr:from>
    <xdr:ext cx="469744" cy="259045"/>
    <xdr:sp macro="" textlink="">
      <xdr:nvSpPr>
        <xdr:cNvPr id="435" name="テキスト ボックス 434"/>
        <xdr:cNvSpPr txBox="1"/>
      </xdr:nvSpPr>
      <xdr:spPr>
        <a:xfrm>
          <a:off x="6737427" y="1351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139517</xdr:rowOff>
    </xdr:from>
    <xdr:to>
      <xdr:col>15</xdr:col>
      <xdr:colOff>180975</xdr:colOff>
      <xdr:row>97</xdr:row>
      <xdr:rowOff>59027</xdr:rowOff>
    </xdr:to>
    <xdr:cxnSp macro="">
      <xdr:nvCxnSpPr>
        <xdr:cNvPr id="463" name="直線コネクタ 462"/>
        <xdr:cNvCxnSpPr/>
      </xdr:nvCxnSpPr>
      <xdr:spPr>
        <a:xfrm>
          <a:off x="9639300" y="16598717"/>
          <a:ext cx="838200" cy="9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139517</xdr:rowOff>
    </xdr:from>
    <xdr:to>
      <xdr:col>14</xdr:col>
      <xdr:colOff>28575</xdr:colOff>
      <xdr:row>97</xdr:row>
      <xdr:rowOff>140912</xdr:rowOff>
    </xdr:to>
    <xdr:cxnSp macro="">
      <xdr:nvCxnSpPr>
        <xdr:cNvPr id="466" name="直線コネクタ 465"/>
        <xdr:cNvCxnSpPr/>
      </xdr:nvCxnSpPr>
      <xdr:spPr>
        <a:xfrm flipV="1">
          <a:off x="8750300" y="16598717"/>
          <a:ext cx="889000" cy="17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99924</xdr:rowOff>
    </xdr:from>
    <xdr:to>
      <xdr:col>12</xdr:col>
      <xdr:colOff>511175</xdr:colOff>
      <xdr:row>97</xdr:row>
      <xdr:rowOff>140912</xdr:rowOff>
    </xdr:to>
    <xdr:cxnSp macro="">
      <xdr:nvCxnSpPr>
        <xdr:cNvPr id="469" name="直線コネクタ 468"/>
        <xdr:cNvCxnSpPr/>
      </xdr:nvCxnSpPr>
      <xdr:spPr>
        <a:xfrm>
          <a:off x="7861300" y="16730574"/>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99924</xdr:rowOff>
    </xdr:from>
    <xdr:to>
      <xdr:col>11</xdr:col>
      <xdr:colOff>307975</xdr:colOff>
      <xdr:row>98</xdr:row>
      <xdr:rowOff>57472</xdr:rowOff>
    </xdr:to>
    <xdr:cxnSp macro="">
      <xdr:nvCxnSpPr>
        <xdr:cNvPr id="472" name="直線コネクタ 471"/>
        <xdr:cNvCxnSpPr/>
      </xdr:nvCxnSpPr>
      <xdr:spPr>
        <a:xfrm flipV="1">
          <a:off x="6972300" y="16730574"/>
          <a:ext cx="889000" cy="1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8227</xdr:rowOff>
    </xdr:from>
    <xdr:to>
      <xdr:col>15</xdr:col>
      <xdr:colOff>231775</xdr:colOff>
      <xdr:row>97</xdr:row>
      <xdr:rowOff>109827</xdr:rowOff>
    </xdr:to>
    <xdr:sp macro="" textlink="">
      <xdr:nvSpPr>
        <xdr:cNvPr id="482" name="円/楕円 481"/>
        <xdr:cNvSpPr/>
      </xdr:nvSpPr>
      <xdr:spPr>
        <a:xfrm>
          <a:off x="10426700" y="166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158104</xdr:rowOff>
    </xdr:from>
    <xdr:ext cx="534377" cy="259045"/>
    <xdr:sp macro="" textlink="">
      <xdr:nvSpPr>
        <xdr:cNvPr id="483" name="土木費該当値テキスト"/>
        <xdr:cNvSpPr txBox="1"/>
      </xdr:nvSpPr>
      <xdr:spPr>
        <a:xfrm>
          <a:off x="10528300" y="1661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31,029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88717</xdr:rowOff>
    </xdr:from>
    <xdr:to>
      <xdr:col>14</xdr:col>
      <xdr:colOff>79375</xdr:colOff>
      <xdr:row>97</xdr:row>
      <xdr:rowOff>18867</xdr:rowOff>
    </xdr:to>
    <xdr:sp macro="" textlink="">
      <xdr:nvSpPr>
        <xdr:cNvPr id="484" name="円/楕円 483"/>
        <xdr:cNvSpPr/>
      </xdr:nvSpPr>
      <xdr:spPr>
        <a:xfrm>
          <a:off x="9588500" y="165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9994</xdr:rowOff>
    </xdr:from>
    <xdr:ext cx="534377" cy="259045"/>
    <xdr:sp macro="" textlink="">
      <xdr:nvSpPr>
        <xdr:cNvPr id="485" name="テキスト ボックス 484"/>
        <xdr:cNvSpPr txBox="1"/>
      </xdr:nvSpPr>
      <xdr:spPr>
        <a:xfrm>
          <a:off x="9372111" y="1664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90112</xdr:rowOff>
    </xdr:from>
    <xdr:to>
      <xdr:col>12</xdr:col>
      <xdr:colOff>561975</xdr:colOff>
      <xdr:row>98</xdr:row>
      <xdr:rowOff>20262</xdr:rowOff>
    </xdr:to>
    <xdr:sp macro="" textlink="">
      <xdr:nvSpPr>
        <xdr:cNvPr id="486" name="円/楕円 485"/>
        <xdr:cNvSpPr/>
      </xdr:nvSpPr>
      <xdr:spPr>
        <a:xfrm>
          <a:off x="8699500" y="167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11389</xdr:rowOff>
    </xdr:from>
    <xdr:ext cx="534377" cy="259045"/>
    <xdr:sp macro="" textlink="">
      <xdr:nvSpPr>
        <xdr:cNvPr id="487" name="テキスト ボックス 486"/>
        <xdr:cNvSpPr txBox="1"/>
      </xdr:nvSpPr>
      <xdr:spPr>
        <a:xfrm>
          <a:off x="8483111" y="168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49124</xdr:rowOff>
    </xdr:from>
    <xdr:to>
      <xdr:col>11</xdr:col>
      <xdr:colOff>358775</xdr:colOff>
      <xdr:row>97</xdr:row>
      <xdr:rowOff>150724</xdr:rowOff>
    </xdr:to>
    <xdr:sp macro="" textlink="">
      <xdr:nvSpPr>
        <xdr:cNvPr id="488" name="円/楕円 487"/>
        <xdr:cNvSpPr/>
      </xdr:nvSpPr>
      <xdr:spPr>
        <a:xfrm>
          <a:off x="7810500" y="166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141851</xdr:rowOff>
    </xdr:from>
    <xdr:ext cx="534377" cy="259045"/>
    <xdr:sp macro="" textlink="">
      <xdr:nvSpPr>
        <xdr:cNvPr id="489" name="テキスト ボックス 488"/>
        <xdr:cNvSpPr txBox="1"/>
      </xdr:nvSpPr>
      <xdr:spPr>
        <a:xfrm>
          <a:off x="7594111" y="167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6672</xdr:rowOff>
    </xdr:from>
    <xdr:to>
      <xdr:col>10</xdr:col>
      <xdr:colOff>155575</xdr:colOff>
      <xdr:row>98</xdr:row>
      <xdr:rowOff>108272</xdr:rowOff>
    </xdr:to>
    <xdr:sp macro="" textlink="">
      <xdr:nvSpPr>
        <xdr:cNvPr id="490" name="円/楕円 489"/>
        <xdr:cNvSpPr/>
      </xdr:nvSpPr>
      <xdr:spPr>
        <a:xfrm>
          <a:off x="6921500" y="168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99399</xdr:rowOff>
    </xdr:from>
    <xdr:ext cx="534377" cy="259045"/>
    <xdr:sp macro="" textlink="">
      <xdr:nvSpPr>
        <xdr:cNvPr id="491" name="テキスト ボックス 490"/>
        <xdr:cNvSpPr txBox="1"/>
      </xdr:nvSpPr>
      <xdr:spPr>
        <a:xfrm>
          <a:off x="6705111" y="169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103543</xdr:rowOff>
    </xdr:from>
    <xdr:to>
      <xdr:col>23</xdr:col>
      <xdr:colOff>517525</xdr:colOff>
      <xdr:row>36</xdr:row>
      <xdr:rowOff>168885</xdr:rowOff>
    </xdr:to>
    <xdr:cxnSp macro="">
      <xdr:nvCxnSpPr>
        <xdr:cNvPr id="521" name="直線コネクタ 520"/>
        <xdr:cNvCxnSpPr/>
      </xdr:nvCxnSpPr>
      <xdr:spPr>
        <a:xfrm>
          <a:off x="15481300" y="6104293"/>
          <a:ext cx="838200" cy="2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103543</xdr:rowOff>
    </xdr:from>
    <xdr:to>
      <xdr:col>22</xdr:col>
      <xdr:colOff>365125</xdr:colOff>
      <xdr:row>35</xdr:row>
      <xdr:rowOff>123927</xdr:rowOff>
    </xdr:to>
    <xdr:cxnSp macro="">
      <xdr:nvCxnSpPr>
        <xdr:cNvPr id="524" name="直線コネクタ 523"/>
        <xdr:cNvCxnSpPr/>
      </xdr:nvCxnSpPr>
      <xdr:spPr>
        <a:xfrm flipV="1">
          <a:off x="14592300" y="6104293"/>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123927</xdr:rowOff>
    </xdr:from>
    <xdr:to>
      <xdr:col>21</xdr:col>
      <xdr:colOff>161925</xdr:colOff>
      <xdr:row>37</xdr:row>
      <xdr:rowOff>70663</xdr:rowOff>
    </xdr:to>
    <xdr:cxnSp macro="">
      <xdr:nvCxnSpPr>
        <xdr:cNvPr id="527" name="直線コネクタ 526"/>
        <xdr:cNvCxnSpPr/>
      </xdr:nvCxnSpPr>
      <xdr:spPr>
        <a:xfrm flipV="1">
          <a:off x="13703300" y="6124677"/>
          <a:ext cx="889000" cy="28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70663</xdr:rowOff>
    </xdr:from>
    <xdr:to>
      <xdr:col>19</xdr:col>
      <xdr:colOff>644525</xdr:colOff>
      <xdr:row>37</xdr:row>
      <xdr:rowOff>127356</xdr:rowOff>
    </xdr:to>
    <xdr:cxnSp macro="">
      <xdr:nvCxnSpPr>
        <xdr:cNvPr id="530" name="直線コネクタ 529"/>
        <xdr:cNvCxnSpPr/>
      </xdr:nvCxnSpPr>
      <xdr:spPr>
        <a:xfrm flipV="1">
          <a:off x="12814300" y="641431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118085</xdr:rowOff>
    </xdr:from>
    <xdr:to>
      <xdr:col>23</xdr:col>
      <xdr:colOff>568325</xdr:colOff>
      <xdr:row>37</xdr:row>
      <xdr:rowOff>48235</xdr:rowOff>
    </xdr:to>
    <xdr:sp macro="" textlink="">
      <xdr:nvSpPr>
        <xdr:cNvPr id="540" name="円/楕円 539"/>
        <xdr:cNvSpPr/>
      </xdr:nvSpPr>
      <xdr:spPr>
        <a:xfrm>
          <a:off x="16268700" y="62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140962</xdr:rowOff>
    </xdr:from>
    <xdr:ext cx="534377" cy="259045"/>
    <xdr:sp macro="" textlink="">
      <xdr:nvSpPr>
        <xdr:cNvPr id="541" name="消防費該当値テキスト"/>
        <xdr:cNvSpPr txBox="1"/>
      </xdr:nvSpPr>
      <xdr:spPr>
        <a:xfrm>
          <a:off x="16370300"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20,234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52743</xdr:rowOff>
    </xdr:from>
    <xdr:to>
      <xdr:col>22</xdr:col>
      <xdr:colOff>415925</xdr:colOff>
      <xdr:row>35</xdr:row>
      <xdr:rowOff>154343</xdr:rowOff>
    </xdr:to>
    <xdr:sp macro="" textlink="">
      <xdr:nvSpPr>
        <xdr:cNvPr id="542" name="円/楕円 541"/>
        <xdr:cNvSpPr/>
      </xdr:nvSpPr>
      <xdr:spPr>
        <a:xfrm>
          <a:off x="15430500" y="60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170870</xdr:rowOff>
    </xdr:from>
    <xdr:ext cx="534377" cy="259045"/>
    <xdr:sp macro="" textlink="">
      <xdr:nvSpPr>
        <xdr:cNvPr id="543" name="テキスト ボックス 542"/>
        <xdr:cNvSpPr txBox="1"/>
      </xdr:nvSpPr>
      <xdr:spPr>
        <a:xfrm>
          <a:off x="15214111" y="582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73127</xdr:rowOff>
    </xdr:from>
    <xdr:to>
      <xdr:col>21</xdr:col>
      <xdr:colOff>212725</xdr:colOff>
      <xdr:row>36</xdr:row>
      <xdr:rowOff>3277</xdr:rowOff>
    </xdr:to>
    <xdr:sp macro="" textlink="">
      <xdr:nvSpPr>
        <xdr:cNvPr id="544" name="円/楕円 543"/>
        <xdr:cNvSpPr/>
      </xdr:nvSpPr>
      <xdr:spPr>
        <a:xfrm>
          <a:off x="14541500" y="60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19804</xdr:rowOff>
    </xdr:from>
    <xdr:ext cx="534377" cy="259045"/>
    <xdr:sp macro="" textlink="">
      <xdr:nvSpPr>
        <xdr:cNvPr id="545" name="テキスト ボックス 544"/>
        <xdr:cNvSpPr txBox="1"/>
      </xdr:nvSpPr>
      <xdr:spPr>
        <a:xfrm>
          <a:off x="14325111" y="584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19863</xdr:rowOff>
    </xdr:from>
    <xdr:to>
      <xdr:col>20</xdr:col>
      <xdr:colOff>9525</xdr:colOff>
      <xdr:row>37</xdr:row>
      <xdr:rowOff>121463</xdr:rowOff>
    </xdr:to>
    <xdr:sp macro="" textlink="">
      <xdr:nvSpPr>
        <xdr:cNvPr id="546" name="円/楕円 545"/>
        <xdr:cNvSpPr/>
      </xdr:nvSpPr>
      <xdr:spPr>
        <a:xfrm>
          <a:off x="13652500" y="636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137990</xdr:rowOff>
    </xdr:from>
    <xdr:ext cx="534377" cy="259045"/>
    <xdr:sp macro="" textlink="">
      <xdr:nvSpPr>
        <xdr:cNvPr id="547" name="テキスト ボックス 546"/>
        <xdr:cNvSpPr txBox="1"/>
      </xdr:nvSpPr>
      <xdr:spPr>
        <a:xfrm>
          <a:off x="13436111" y="61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76556</xdr:rowOff>
    </xdr:from>
    <xdr:to>
      <xdr:col>18</xdr:col>
      <xdr:colOff>492125</xdr:colOff>
      <xdr:row>38</xdr:row>
      <xdr:rowOff>6706</xdr:rowOff>
    </xdr:to>
    <xdr:sp macro="" textlink="">
      <xdr:nvSpPr>
        <xdr:cNvPr id="548" name="円/楕円 547"/>
        <xdr:cNvSpPr/>
      </xdr:nvSpPr>
      <xdr:spPr>
        <a:xfrm>
          <a:off x="127635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23233</xdr:rowOff>
    </xdr:from>
    <xdr:ext cx="534377" cy="259045"/>
    <xdr:sp macro="" textlink="">
      <xdr:nvSpPr>
        <xdr:cNvPr id="549" name="テキスト ボックス 548"/>
        <xdr:cNvSpPr txBox="1"/>
      </xdr:nvSpPr>
      <xdr:spPr>
        <a:xfrm>
          <a:off x="12547111" y="61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152354</xdr:rowOff>
    </xdr:from>
    <xdr:to>
      <xdr:col>23</xdr:col>
      <xdr:colOff>517525</xdr:colOff>
      <xdr:row>57</xdr:row>
      <xdr:rowOff>72312</xdr:rowOff>
    </xdr:to>
    <xdr:cxnSp macro="">
      <xdr:nvCxnSpPr>
        <xdr:cNvPr id="581" name="直線コネクタ 580"/>
        <xdr:cNvCxnSpPr/>
      </xdr:nvCxnSpPr>
      <xdr:spPr>
        <a:xfrm>
          <a:off x="15481300" y="9753554"/>
          <a:ext cx="838200" cy="9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152354</xdr:rowOff>
    </xdr:from>
    <xdr:to>
      <xdr:col>22</xdr:col>
      <xdr:colOff>365125</xdr:colOff>
      <xdr:row>57</xdr:row>
      <xdr:rowOff>15684</xdr:rowOff>
    </xdr:to>
    <xdr:cxnSp macro="">
      <xdr:nvCxnSpPr>
        <xdr:cNvPr id="584" name="直線コネクタ 583"/>
        <xdr:cNvCxnSpPr/>
      </xdr:nvCxnSpPr>
      <xdr:spPr>
        <a:xfrm flipV="1">
          <a:off x="14592300" y="9753554"/>
          <a:ext cx="889000" cy="3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55461</xdr:rowOff>
    </xdr:from>
    <xdr:to>
      <xdr:col>21</xdr:col>
      <xdr:colOff>161925</xdr:colOff>
      <xdr:row>57</xdr:row>
      <xdr:rowOff>15684</xdr:rowOff>
    </xdr:to>
    <xdr:cxnSp macro="">
      <xdr:nvCxnSpPr>
        <xdr:cNvPr id="587" name="直線コネクタ 586"/>
        <xdr:cNvCxnSpPr/>
      </xdr:nvCxnSpPr>
      <xdr:spPr>
        <a:xfrm>
          <a:off x="13703300" y="9656661"/>
          <a:ext cx="889000" cy="13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55461</xdr:rowOff>
    </xdr:from>
    <xdr:to>
      <xdr:col>19</xdr:col>
      <xdr:colOff>644525</xdr:colOff>
      <xdr:row>56</xdr:row>
      <xdr:rowOff>100561</xdr:rowOff>
    </xdr:to>
    <xdr:cxnSp macro="">
      <xdr:nvCxnSpPr>
        <xdr:cNvPr id="590" name="直線コネクタ 589"/>
        <xdr:cNvCxnSpPr/>
      </xdr:nvCxnSpPr>
      <xdr:spPr>
        <a:xfrm flipV="1">
          <a:off x="12814300" y="9656661"/>
          <a:ext cx="8890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21512</xdr:rowOff>
    </xdr:from>
    <xdr:to>
      <xdr:col>23</xdr:col>
      <xdr:colOff>568325</xdr:colOff>
      <xdr:row>57</xdr:row>
      <xdr:rowOff>123112</xdr:rowOff>
    </xdr:to>
    <xdr:sp macro="" textlink="">
      <xdr:nvSpPr>
        <xdr:cNvPr id="600" name="円/楕円 599"/>
        <xdr:cNvSpPr/>
      </xdr:nvSpPr>
      <xdr:spPr>
        <a:xfrm>
          <a:off x="16268700" y="97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171389</xdr:rowOff>
    </xdr:from>
    <xdr:ext cx="534377" cy="259045"/>
    <xdr:sp macro="" textlink="">
      <xdr:nvSpPr>
        <xdr:cNvPr id="601" name="教育費該当値テキスト"/>
        <xdr:cNvSpPr txBox="1"/>
      </xdr:nvSpPr>
      <xdr:spPr>
        <a:xfrm>
          <a:off x="16370300" y="977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42,627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101554</xdr:rowOff>
    </xdr:from>
    <xdr:to>
      <xdr:col>22</xdr:col>
      <xdr:colOff>415925</xdr:colOff>
      <xdr:row>57</xdr:row>
      <xdr:rowOff>31704</xdr:rowOff>
    </xdr:to>
    <xdr:sp macro="" textlink="">
      <xdr:nvSpPr>
        <xdr:cNvPr id="602" name="円/楕円 601"/>
        <xdr:cNvSpPr/>
      </xdr:nvSpPr>
      <xdr:spPr>
        <a:xfrm>
          <a:off x="15430500" y="9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22831</xdr:rowOff>
    </xdr:from>
    <xdr:ext cx="534377" cy="259045"/>
    <xdr:sp macro="" textlink="">
      <xdr:nvSpPr>
        <xdr:cNvPr id="603" name="テキスト ボックス 602"/>
        <xdr:cNvSpPr txBox="1"/>
      </xdr:nvSpPr>
      <xdr:spPr>
        <a:xfrm>
          <a:off x="15214111" y="979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136334</xdr:rowOff>
    </xdr:from>
    <xdr:to>
      <xdr:col>21</xdr:col>
      <xdr:colOff>212725</xdr:colOff>
      <xdr:row>57</xdr:row>
      <xdr:rowOff>66484</xdr:rowOff>
    </xdr:to>
    <xdr:sp macro="" textlink="">
      <xdr:nvSpPr>
        <xdr:cNvPr id="604" name="円/楕円 603"/>
        <xdr:cNvSpPr/>
      </xdr:nvSpPr>
      <xdr:spPr>
        <a:xfrm>
          <a:off x="14541500" y="973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57611</xdr:rowOff>
    </xdr:from>
    <xdr:ext cx="534377" cy="259045"/>
    <xdr:sp macro="" textlink="">
      <xdr:nvSpPr>
        <xdr:cNvPr id="605" name="テキスト ボックス 604"/>
        <xdr:cNvSpPr txBox="1"/>
      </xdr:nvSpPr>
      <xdr:spPr>
        <a:xfrm>
          <a:off x="14325111" y="9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4661</xdr:rowOff>
    </xdr:from>
    <xdr:to>
      <xdr:col>20</xdr:col>
      <xdr:colOff>9525</xdr:colOff>
      <xdr:row>56</xdr:row>
      <xdr:rowOff>106261</xdr:rowOff>
    </xdr:to>
    <xdr:sp macro="" textlink="">
      <xdr:nvSpPr>
        <xdr:cNvPr id="606" name="円/楕円 605"/>
        <xdr:cNvSpPr/>
      </xdr:nvSpPr>
      <xdr:spPr>
        <a:xfrm>
          <a:off x="13652500" y="960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122788</xdr:rowOff>
    </xdr:from>
    <xdr:ext cx="534377" cy="259045"/>
    <xdr:sp macro="" textlink="">
      <xdr:nvSpPr>
        <xdr:cNvPr id="607" name="テキスト ボックス 606"/>
        <xdr:cNvSpPr txBox="1"/>
      </xdr:nvSpPr>
      <xdr:spPr>
        <a:xfrm>
          <a:off x="13436111" y="9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49761</xdr:rowOff>
    </xdr:from>
    <xdr:to>
      <xdr:col>18</xdr:col>
      <xdr:colOff>492125</xdr:colOff>
      <xdr:row>56</xdr:row>
      <xdr:rowOff>151361</xdr:rowOff>
    </xdr:to>
    <xdr:sp macro="" textlink="">
      <xdr:nvSpPr>
        <xdr:cNvPr id="608" name="円/楕円 607"/>
        <xdr:cNvSpPr/>
      </xdr:nvSpPr>
      <xdr:spPr>
        <a:xfrm>
          <a:off x="12763500" y="965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167888</xdr:rowOff>
    </xdr:from>
    <xdr:ext cx="534377" cy="259045"/>
    <xdr:sp macro="" textlink="">
      <xdr:nvSpPr>
        <xdr:cNvPr id="609" name="テキスト ボックス 608"/>
        <xdr:cNvSpPr txBox="1"/>
      </xdr:nvSpPr>
      <xdr:spPr>
        <a:xfrm>
          <a:off x="12547111" y="942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4386</xdr:rowOff>
    </xdr:from>
    <xdr:to>
      <xdr:col>23</xdr:col>
      <xdr:colOff>517525</xdr:colOff>
      <xdr:row>97</xdr:row>
      <xdr:rowOff>6443</xdr:rowOff>
    </xdr:to>
    <xdr:cxnSp macro="">
      <xdr:nvCxnSpPr>
        <xdr:cNvPr id="697" name="直線コネクタ 696"/>
        <xdr:cNvCxnSpPr/>
      </xdr:nvCxnSpPr>
      <xdr:spPr>
        <a:xfrm flipV="1">
          <a:off x="15481300" y="16635036"/>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171329</xdr:rowOff>
    </xdr:from>
    <xdr:to>
      <xdr:col>22</xdr:col>
      <xdr:colOff>365125</xdr:colOff>
      <xdr:row>97</xdr:row>
      <xdr:rowOff>6443</xdr:rowOff>
    </xdr:to>
    <xdr:cxnSp macro="">
      <xdr:nvCxnSpPr>
        <xdr:cNvPr id="700" name="直線コネクタ 699"/>
        <xdr:cNvCxnSpPr/>
      </xdr:nvCxnSpPr>
      <xdr:spPr>
        <a:xfrm>
          <a:off x="14592300" y="16630529"/>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171329</xdr:rowOff>
    </xdr:from>
    <xdr:to>
      <xdr:col>21</xdr:col>
      <xdr:colOff>161925</xdr:colOff>
      <xdr:row>97</xdr:row>
      <xdr:rowOff>14199</xdr:rowOff>
    </xdr:to>
    <xdr:cxnSp macro="">
      <xdr:nvCxnSpPr>
        <xdr:cNvPr id="703" name="直線コネクタ 702"/>
        <xdr:cNvCxnSpPr/>
      </xdr:nvCxnSpPr>
      <xdr:spPr>
        <a:xfrm flipV="1">
          <a:off x="13703300" y="1663052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14199</xdr:rowOff>
    </xdr:from>
    <xdr:to>
      <xdr:col>19</xdr:col>
      <xdr:colOff>644525</xdr:colOff>
      <xdr:row>97</xdr:row>
      <xdr:rowOff>22020</xdr:rowOff>
    </xdr:to>
    <xdr:cxnSp macro="">
      <xdr:nvCxnSpPr>
        <xdr:cNvPr id="706" name="直線コネクタ 705"/>
        <xdr:cNvCxnSpPr/>
      </xdr:nvCxnSpPr>
      <xdr:spPr>
        <a:xfrm flipV="1">
          <a:off x="12814300" y="16644849"/>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125036</xdr:rowOff>
    </xdr:from>
    <xdr:to>
      <xdr:col>23</xdr:col>
      <xdr:colOff>568325</xdr:colOff>
      <xdr:row>97</xdr:row>
      <xdr:rowOff>55186</xdr:rowOff>
    </xdr:to>
    <xdr:sp macro="" textlink="">
      <xdr:nvSpPr>
        <xdr:cNvPr id="716" name="円/楕円 715"/>
        <xdr:cNvSpPr/>
      </xdr:nvSpPr>
      <xdr:spPr>
        <a:xfrm>
          <a:off x="16268700" y="165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103463</xdr:rowOff>
    </xdr:from>
    <xdr:ext cx="534377" cy="259045"/>
    <xdr:sp macro="" textlink="">
      <xdr:nvSpPr>
        <xdr:cNvPr id="717" name="公債費該当値テキスト"/>
        <xdr:cNvSpPr txBox="1"/>
      </xdr:nvSpPr>
      <xdr:spPr>
        <a:xfrm>
          <a:off x="16370300" y="1656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26,787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127093</xdr:rowOff>
    </xdr:from>
    <xdr:to>
      <xdr:col>22</xdr:col>
      <xdr:colOff>415925</xdr:colOff>
      <xdr:row>97</xdr:row>
      <xdr:rowOff>57243</xdr:rowOff>
    </xdr:to>
    <xdr:sp macro="" textlink="">
      <xdr:nvSpPr>
        <xdr:cNvPr id="718" name="円/楕円 717"/>
        <xdr:cNvSpPr/>
      </xdr:nvSpPr>
      <xdr:spPr>
        <a:xfrm>
          <a:off x="15430500" y="1658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48370</xdr:rowOff>
    </xdr:from>
    <xdr:ext cx="534377" cy="259045"/>
    <xdr:sp macro="" textlink="">
      <xdr:nvSpPr>
        <xdr:cNvPr id="719" name="テキスト ボックス 718"/>
        <xdr:cNvSpPr txBox="1"/>
      </xdr:nvSpPr>
      <xdr:spPr>
        <a:xfrm>
          <a:off x="15214111" y="1667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120529</xdr:rowOff>
    </xdr:from>
    <xdr:to>
      <xdr:col>21</xdr:col>
      <xdr:colOff>212725</xdr:colOff>
      <xdr:row>97</xdr:row>
      <xdr:rowOff>50679</xdr:rowOff>
    </xdr:to>
    <xdr:sp macro="" textlink="">
      <xdr:nvSpPr>
        <xdr:cNvPr id="720" name="円/楕円 719"/>
        <xdr:cNvSpPr/>
      </xdr:nvSpPr>
      <xdr:spPr>
        <a:xfrm>
          <a:off x="14541500" y="165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41806</xdr:rowOff>
    </xdr:from>
    <xdr:ext cx="534377" cy="259045"/>
    <xdr:sp macro="" textlink="">
      <xdr:nvSpPr>
        <xdr:cNvPr id="721" name="テキスト ボックス 720"/>
        <xdr:cNvSpPr txBox="1"/>
      </xdr:nvSpPr>
      <xdr:spPr>
        <a:xfrm>
          <a:off x="14325111" y="166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134849</xdr:rowOff>
    </xdr:from>
    <xdr:to>
      <xdr:col>20</xdr:col>
      <xdr:colOff>9525</xdr:colOff>
      <xdr:row>97</xdr:row>
      <xdr:rowOff>64999</xdr:rowOff>
    </xdr:to>
    <xdr:sp macro="" textlink="">
      <xdr:nvSpPr>
        <xdr:cNvPr id="722" name="円/楕円 721"/>
        <xdr:cNvSpPr/>
      </xdr:nvSpPr>
      <xdr:spPr>
        <a:xfrm>
          <a:off x="13652500" y="165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56126</xdr:rowOff>
    </xdr:from>
    <xdr:ext cx="534377" cy="259045"/>
    <xdr:sp macro="" textlink="">
      <xdr:nvSpPr>
        <xdr:cNvPr id="723" name="テキスト ボックス 722"/>
        <xdr:cNvSpPr txBox="1"/>
      </xdr:nvSpPr>
      <xdr:spPr>
        <a:xfrm>
          <a:off x="13436111" y="166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142670</xdr:rowOff>
    </xdr:from>
    <xdr:to>
      <xdr:col>18</xdr:col>
      <xdr:colOff>492125</xdr:colOff>
      <xdr:row>97</xdr:row>
      <xdr:rowOff>72820</xdr:rowOff>
    </xdr:to>
    <xdr:sp macro="" textlink="">
      <xdr:nvSpPr>
        <xdr:cNvPr id="724" name="円/楕円 723"/>
        <xdr:cNvSpPr/>
      </xdr:nvSpPr>
      <xdr:spPr>
        <a:xfrm>
          <a:off x="12763500" y="166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63947</xdr:rowOff>
    </xdr:from>
    <xdr:ext cx="534377" cy="259045"/>
    <xdr:sp macro="" textlink="">
      <xdr:nvSpPr>
        <xdr:cNvPr id="725" name="テキスト ボックス 724"/>
        <xdr:cNvSpPr txBox="1"/>
      </xdr:nvSpPr>
      <xdr:spPr>
        <a:xfrm>
          <a:off x="12547111" y="166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衛生費については、</a:t>
          </a:r>
          <a:r>
            <a:rPr kumimoji="1" lang="ja-JP" altLang="en-US" sz="1100">
              <a:solidFill>
                <a:sysClr val="windowText" lastClr="000000"/>
              </a:solidFill>
              <a:effectLst/>
              <a:latin typeface="+mn-lt"/>
              <a:ea typeface="+mn-ea"/>
              <a:cs typeface="+mn-cs"/>
            </a:rPr>
            <a:t>引き続き県内平均及び類</a:t>
          </a:r>
          <a:r>
            <a:rPr kumimoji="1" lang="ja-JP" altLang="ja-JP" sz="1100">
              <a:solidFill>
                <a:sysClr val="windowText" lastClr="000000"/>
              </a:solidFill>
              <a:effectLst/>
              <a:latin typeface="+mn-lt"/>
              <a:ea typeface="+mn-ea"/>
              <a:cs typeface="+mn-cs"/>
            </a:rPr>
            <a:t>似団体平均を上回る額で推移している。ごみ処理</a:t>
          </a:r>
          <a:r>
            <a:rPr kumimoji="1" lang="ja-JP" altLang="en-US" sz="1100">
              <a:solidFill>
                <a:sysClr val="windowText" lastClr="000000"/>
              </a:solidFill>
              <a:effectLst/>
              <a:latin typeface="+mn-lt"/>
              <a:ea typeface="+mn-ea"/>
              <a:cs typeface="+mn-cs"/>
            </a:rPr>
            <a:t>及びし尿処理</a:t>
          </a:r>
          <a:r>
            <a:rPr kumimoji="1" lang="ja-JP" altLang="ja-JP" sz="1100">
              <a:solidFill>
                <a:sysClr val="windowText" lastClr="000000"/>
              </a:solidFill>
              <a:effectLst/>
              <a:latin typeface="+mn-lt"/>
              <a:ea typeface="+mn-ea"/>
              <a:cs typeface="+mn-cs"/>
            </a:rPr>
            <a:t>を一部事務組合にて行っているが、構成市町数が少ないため、負担が大きいためと考えられる。</a:t>
          </a:r>
          <a:r>
            <a:rPr kumimoji="1" lang="ja-JP" altLang="en-US" sz="1100">
              <a:solidFill>
                <a:sysClr val="windowText" lastClr="000000"/>
              </a:solidFill>
              <a:effectLst/>
              <a:latin typeface="+mn-lt"/>
              <a:ea typeface="+mn-ea"/>
              <a:cs typeface="+mn-cs"/>
            </a:rPr>
            <a:t>今後し尿処理施設の更新が予定されており、更に増加</a:t>
          </a:r>
          <a:r>
            <a:rPr kumimoji="1" lang="ja-JP" altLang="ja-JP" sz="1100">
              <a:solidFill>
                <a:sysClr val="windowText" lastClr="000000"/>
              </a:solidFill>
              <a:effectLst/>
              <a:latin typeface="+mn-lt"/>
              <a:ea typeface="+mn-ea"/>
              <a:cs typeface="+mn-cs"/>
            </a:rPr>
            <a:t>すると見込まれる。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消防費については、消防</a:t>
          </a:r>
          <a:r>
            <a:rPr kumimoji="1" lang="ja-JP" altLang="ja-JP" sz="1100">
              <a:solidFill>
                <a:schemeClr val="dk1"/>
              </a:solidFill>
              <a:effectLst/>
              <a:latin typeface="+mn-lt"/>
              <a:ea typeface="+mn-ea"/>
              <a:cs typeface="+mn-cs"/>
            </a:rPr>
            <a:t>無線デジタル化関連事業</a:t>
          </a:r>
          <a:r>
            <a:rPr kumimoji="1" lang="ja-JP" altLang="en-US" sz="1100">
              <a:solidFill>
                <a:schemeClr val="dk1"/>
              </a:solidFill>
              <a:effectLst/>
              <a:latin typeface="+mn-lt"/>
              <a:ea typeface="+mn-ea"/>
              <a:cs typeface="+mn-cs"/>
            </a:rPr>
            <a:t>が完了したため金額が下がっているが、引き続き県内平均及び</a:t>
          </a:r>
          <a:r>
            <a:rPr kumimoji="1" lang="ja-JP" altLang="ja-JP" sz="1100">
              <a:solidFill>
                <a:sysClr val="windowText" lastClr="000000"/>
              </a:solidFill>
              <a:effectLst/>
              <a:latin typeface="+mn-lt"/>
              <a:ea typeface="+mn-ea"/>
              <a:cs typeface="+mn-cs"/>
            </a:rPr>
            <a:t>類似団体平均を上回</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これは単独消防であることが考えられる。</a:t>
          </a:r>
          <a:endParaRPr lang="ja-JP" altLang="ja-JP" sz="1400">
            <a:solidFill>
              <a:sysClr val="windowText" lastClr="000000"/>
            </a:solidFill>
            <a:effectLst/>
          </a:endParaRPr>
        </a:p>
        <a:p>
          <a:r>
            <a:rPr kumimoji="1" lang="ja-JP" altLang="en-US" sz="1100">
              <a:solidFill>
                <a:sysClr val="windowText" lastClr="000000"/>
              </a:solidFill>
              <a:latin typeface="ＭＳ Ｐゴシック"/>
            </a:rPr>
            <a:t>土木費については、平成２７年度及び２８年度は、平成２６年度までに比べ金額が増加しているが、これは養老インターチェンジ及び養老サービスエリアスマートインターチェンジ整備に伴う工事等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年度は標準財政規模に対する財政調整基金残高の比率は、標準財政規模</a:t>
          </a:r>
          <a:r>
            <a:rPr lang="ja-JP" altLang="en-US" sz="1100">
              <a:solidFill>
                <a:sysClr val="windowText" lastClr="000000"/>
              </a:solidFill>
              <a:effectLst/>
              <a:latin typeface="+mn-lt"/>
              <a:ea typeface="+mn-ea"/>
              <a:cs typeface="+mn-cs"/>
            </a:rPr>
            <a:t>は減少したが、財政調整基金を取り崩したため大幅に</a:t>
          </a:r>
          <a:r>
            <a:rPr lang="ja-JP" altLang="ja-JP" sz="1100">
              <a:solidFill>
                <a:sysClr val="windowText" lastClr="000000"/>
              </a:solidFill>
              <a:effectLst/>
              <a:latin typeface="+mn-lt"/>
              <a:ea typeface="+mn-ea"/>
              <a:cs typeface="+mn-cs"/>
            </a:rPr>
            <a:t>減少</a:t>
          </a:r>
          <a:r>
            <a:rPr lang="ja-JP" altLang="en-US" sz="1100">
              <a:solidFill>
                <a:sysClr val="windowText" lastClr="000000"/>
              </a:solidFill>
              <a:effectLst/>
              <a:latin typeface="+mn-lt"/>
              <a:ea typeface="+mn-ea"/>
              <a:cs typeface="+mn-cs"/>
            </a:rPr>
            <a:t>した</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実質収支額</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実質単年度収支について</a:t>
          </a:r>
          <a:r>
            <a:rPr lang="ja-JP" altLang="en-US" sz="1100">
              <a:solidFill>
                <a:sysClr val="windowText" lastClr="000000"/>
              </a:solidFill>
              <a:effectLst/>
              <a:latin typeface="+mn-lt"/>
              <a:ea typeface="+mn-ea"/>
              <a:cs typeface="+mn-cs"/>
            </a:rPr>
            <a:t>も減少</a:t>
          </a:r>
          <a:r>
            <a:rPr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財政調整基金は将来の不測の事態に対する備えだけにとどまらず、将来負担比率の低下につながることから、</a:t>
          </a:r>
          <a:r>
            <a:rPr lang="ja-JP" altLang="en-US" sz="1100">
              <a:solidFill>
                <a:sysClr val="windowText" lastClr="000000"/>
              </a:solidFill>
              <a:effectLst/>
              <a:latin typeface="+mn-lt"/>
              <a:ea typeface="+mn-ea"/>
              <a:cs typeface="+mn-cs"/>
            </a:rPr>
            <a:t>僅かずつでも積立を実施していくとともに、可能な限り取り崩しを抑制していく。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また、実質単年度収支、実質収支額についても財源確保、経費削減に努め改善を図っていく。</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岐阜県養老町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連結実質赤字比率は、近年は算出されておらず、平成２</a:t>
          </a:r>
          <a:r>
            <a:rPr lang="ja-JP" altLang="en-US" sz="1100">
              <a:solidFill>
                <a:sysClr val="windowText" lastClr="000000"/>
              </a:solidFill>
              <a:effectLst/>
              <a:latin typeface="+mn-lt"/>
              <a:ea typeface="+mn-ea"/>
              <a:cs typeface="+mn-cs"/>
            </a:rPr>
            <a:t>８</a:t>
          </a:r>
          <a:r>
            <a:rPr lang="ja-JP" altLang="ja-JP" sz="1100">
              <a:solidFill>
                <a:sysClr val="windowText" lastClr="000000"/>
              </a:solidFill>
              <a:effectLst/>
              <a:latin typeface="+mn-lt"/>
              <a:ea typeface="+mn-ea"/>
              <a:cs typeface="+mn-cs"/>
            </a:rPr>
            <a:t>年度においても引き続き全ての会計において黒字が続いている状態である。</a:t>
          </a:r>
          <a:endParaRPr lang="ja-JP" altLang="ja-JP" sz="1400">
            <a:solidFill>
              <a:sysClr val="windowText" lastClr="000000"/>
            </a:solidFill>
            <a:effectLst/>
          </a:endParaRPr>
        </a:p>
        <a:p>
          <a:pPr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国民健康保険特別会計において</a:t>
          </a:r>
          <a:r>
            <a:rPr lang="ja-JP" altLang="en-US" sz="1100">
              <a:solidFill>
                <a:sysClr val="windowText" lastClr="000000"/>
              </a:solidFill>
              <a:effectLst/>
              <a:latin typeface="+mn-lt"/>
              <a:ea typeface="+mn-ea"/>
              <a:cs typeface="+mn-cs"/>
            </a:rPr>
            <a:t>は平成２７年度には危機的状況にあったが、平成２８年度に保険税の見直しや</a:t>
          </a:r>
          <a:r>
            <a:rPr lang="ja-JP" altLang="ja-JP" sz="1100">
              <a:solidFill>
                <a:sysClr val="windowText" lastClr="000000"/>
              </a:solidFill>
              <a:effectLst/>
              <a:latin typeface="+mn-lt"/>
              <a:ea typeface="+mn-ea"/>
              <a:cs typeface="+mn-cs"/>
            </a:rPr>
            <a:t>医療費</a:t>
          </a:r>
          <a:r>
            <a:rPr lang="ja-JP" altLang="en-US" sz="1100">
              <a:solidFill>
                <a:sysClr val="windowText" lastClr="000000"/>
              </a:solidFill>
              <a:effectLst/>
              <a:latin typeface="+mn-lt"/>
              <a:ea typeface="+mn-ea"/>
              <a:cs typeface="+mn-cs"/>
            </a:rPr>
            <a:t>抑制の啓発等を実施し、財政的には持ち直した。しかしながら国民健康保険基金の残高の減少や平成３０年度の県への移管も考慮し、平成２９年度も保険税</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見直しを実施する。</a:t>
          </a:r>
          <a:endParaRPr lang="en-US" altLang="ja-JP" sz="1400">
            <a:solidFill>
              <a:sysClr val="windowText" lastClr="000000"/>
            </a:solidFill>
            <a:effectLst/>
            <a:latin typeface="+mn-lt"/>
            <a:ea typeface="+mn-ea"/>
            <a:cs typeface="+mn-cs"/>
          </a:endParaRPr>
        </a:p>
        <a:p>
          <a:pPr eaLnBrk="1" fontAlgn="auto" latinLnBrk="0" hangingPunct="1"/>
          <a:r>
            <a:rPr lang="ja-JP" altLang="en-US" sz="14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今後は消費税増税や社会保障費の増加などによる歳出の肥大化及び人口減による税収や使用料の減少が予想されることから、</a:t>
          </a:r>
          <a:r>
            <a:rPr lang="ja-JP" altLang="en-US" sz="1100">
              <a:solidFill>
                <a:sysClr val="windowText" lastClr="000000"/>
              </a:solidFill>
              <a:effectLst/>
              <a:latin typeface="+mn-lt"/>
              <a:ea typeface="+mn-ea"/>
              <a:cs typeface="+mn-cs"/>
            </a:rPr>
            <a:t>引き続き</a:t>
          </a:r>
          <a:r>
            <a:rPr lang="ja-JP" altLang="ja-JP" sz="1100">
              <a:solidFill>
                <a:sysClr val="windowText" lastClr="000000"/>
              </a:solidFill>
              <a:effectLst/>
              <a:latin typeface="+mn-lt"/>
              <a:ea typeface="+mn-ea"/>
              <a:cs typeface="+mn-cs"/>
            </a:rPr>
            <a:t>受益者負担の適正化や徴収対策の徹底等</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財源を確保</a:t>
          </a:r>
          <a:r>
            <a:rPr lang="ja-JP" altLang="en-US" sz="1100">
              <a:solidFill>
                <a:sysClr val="windowText" lastClr="000000"/>
              </a:solidFill>
              <a:effectLst/>
              <a:latin typeface="+mn-lt"/>
              <a:ea typeface="+mn-ea"/>
              <a:cs typeface="+mn-cs"/>
            </a:rPr>
            <a:t>するとともに、経費の削減を行い安定的な</a:t>
          </a:r>
          <a:r>
            <a:rPr lang="ja-JP" altLang="ja-JP" sz="1100">
              <a:solidFill>
                <a:sysClr val="windowText" lastClr="000000"/>
              </a:solidFill>
              <a:effectLst/>
              <a:latin typeface="+mn-lt"/>
              <a:ea typeface="+mn-ea"/>
              <a:cs typeface="+mn-cs"/>
            </a:rPr>
            <a:t>財政運営に努める。</a:t>
          </a:r>
          <a:endParaRPr lang="ja-JP" altLang="ja-JP" sz="14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10929066</v>
      </c>
      <c r="BO4" s="381"/>
      <c r="BP4" s="381"/>
      <c r="BQ4" s="381"/>
      <c r="BR4" s="381"/>
      <c r="BS4" s="381"/>
      <c r="BT4" s="381"/>
      <c r="BU4" s="382"/>
      <c r="BV4" s="380">
        <v>11249422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4.0999999999999996</v>
      </c>
      <c r="CU4" s="387"/>
      <c r="CV4" s="387"/>
      <c r="CW4" s="387"/>
      <c r="CX4" s="387"/>
      <c r="CY4" s="387"/>
      <c r="CZ4" s="387"/>
      <c r="DA4" s="388"/>
      <c r="DB4" s="386">
        <v>5.2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10622162</v>
      </c>
      <c r="BO5" s="418"/>
      <c r="BP5" s="418"/>
      <c r="BQ5" s="418"/>
      <c r="BR5" s="418"/>
      <c r="BS5" s="418"/>
      <c r="BT5" s="418"/>
      <c r="BU5" s="419"/>
      <c r="BV5" s="417">
        <v>10888412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v>
      </c>
      <c r="CU5" s="415"/>
      <c r="CV5" s="415"/>
      <c r="CW5" s="415"/>
      <c r="CX5" s="415"/>
      <c r="CY5" s="415"/>
      <c r="CZ5" s="415"/>
      <c r="DA5" s="416"/>
      <c r="DB5" s="414">
        <v>83.6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306904</v>
      </c>
      <c r="BO6" s="418"/>
      <c r="BP6" s="418"/>
      <c r="BQ6" s="418"/>
      <c r="BR6" s="418"/>
      <c r="BS6" s="418"/>
      <c r="BT6" s="418"/>
      <c r="BU6" s="419"/>
      <c r="BV6" s="417">
        <v>361010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90.7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32329</v>
      </c>
      <c r="BO7" s="418"/>
      <c r="BP7" s="418"/>
      <c r="BQ7" s="418"/>
      <c r="BR7" s="418"/>
      <c r="BS7" s="418"/>
      <c r="BT7" s="418"/>
      <c r="BU7" s="419"/>
      <c r="BV7" s="417">
        <v>5560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6683521</v>
      </c>
      <c r="CU7" s="418"/>
      <c r="CV7" s="418"/>
      <c r="CW7" s="418"/>
      <c r="CX7" s="418"/>
      <c r="CY7" s="418"/>
      <c r="CZ7" s="418"/>
      <c r="DA7" s="419"/>
      <c r="DB7" s="417">
        <v>6778478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274575</v>
      </c>
      <c r="BO8" s="418"/>
      <c r="BP8" s="418"/>
      <c r="BQ8" s="418"/>
      <c r="BR8" s="418"/>
      <c r="BS8" s="418"/>
      <c r="BT8" s="418"/>
      <c r="BU8" s="419"/>
      <c r="BV8" s="417">
        <v>355450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0.62</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29029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-80875</v>
      </c>
      <c r="BO9" s="418"/>
      <c r="BP9" s="418"/>
      <c r="BQ9" s="418"/>
      <c r="BR9" s="418"/>
      <c r="BS9" s="418"/>
      <c r="BT9" s="418"/>
      <c r="BU9" s="419"/>
      <c r="BV9" s="417">
        <v>-24821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31332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524</v>
      </c>
      <c r="BO10" s="418"/>
      <c r="BP10" s="418"/>
      <c r="BQ10" s="418"/>
      <c r="BR10" s="418"/>
      <c r="BS10" s="418"/>
      <c r="BT10" s="418"/>
      <c r="BU10" s="419"/>
      <c r="BV10" s="417">
        <v>16635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30054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173000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29507</v>
      </c>
      <c r="S13" s="499"/>
      <c r="T13" s="499"/>
      <c r="U13" s="499"/>
      <c r="V13" s="500"/>
      <c r="W13" s="433" t="s">
        <v>124</v>
      </c>
      <c r="X13" s="434"/>
      <c r="Y13" s="434"/>
      <c r="Z13" s="434"/>
      <c r="AA13" s="434"/>
      <c r="AB13" s="424"/>
      <c r="AC13" s="468">
        <v>499</v>
      </c>
      <c r="AD13" s="469"/>
      <c r="AE13" s="469"/>
      <c r="AF13" s="469"/>
      <c r="AG13" s="508"/>
      <c r="AH13" s="468">
        <v>549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-253351</v>
      </c>
      <c r="BO13" s="418"/>
      <c r="BP13" s="418"/>
      <c r="BQ13" s="418"/>
      <c r="BR13" s="418"/>
      <c r="BS13" s="418"/>
      <c r="BT13" s="418"/>
      <c r="BU13" s="419"/>
      <c r="BV13" s="417">
        <v>-8186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7.9</v>
      </c>
      <c r="CU13" s="415"/>
      <c r="CV13" s="415"/>
      <c r="CW13" s="415"/>
      <c r="CX13" s="415"/>
      <c r="CY13" s="415"/>
      <c r="CZ13" s="415"/>
      <c r="DA13" s="416"/>
      <c r="DB13" s="414">
        <v>8.1999999999999993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30548</v>
      </c>
      <c r="S14" s="499"/>
      <c r="T14" s="499"/>
      <c r="U14" s="499"/>
      <c r="V14" s="500"/>
      <c r="W14" s="407"/>
      <c r="X14" s="408"/>
      <c r="Y14" s="408"/>
      <c r="Z14" s="408"/>
      <c r="AA14" s="408"/>
      <c r="AB14" s="397"/>
      <c r="AC14" s="501">
        <v>3.5</v>
      </c>
      <c r="AD14" s="502"/>
      <c r="AE14" s="502"/>
      <c r="AF14" s="502"/>
      <c r="AG14" s="503"/>
      <c r="AH14" s="501">
        <v>3.6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82.3</v>
      </c>
      <c r="CU14" s="513"/>
      <c r="CV14" s="513"/>
      <c r="CW14" s="513"/>
      <c r="CX14" s="513"/>
      <c r="CY14" s="513"/>
      <c r="CZ14" s="513"/>
      <c r="DA14" s="514"/>
      <c r="DB14" s="512">
        <v>76.5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30072</v>
      </c>
      <c r="S15" s="499"/>
      <c r="T15" s="499"/>
      <c r="U15" s="499"/>
      <c r="V15" s="500"/>
      <c r="W15" s="433" t="s">
        <v>131</v>
      </c>
      <c r="X15" s="434"/>
      <c r="Y15" s="434"/>
      <c r="Z15" s="434"/>
      <c r="AA15" s="434"/>
      <c r="AB15" s="424"/>
      <c r="AC15" s="468">
        <v>5549</v>
      </c>
      <c r="AD15" s="469"/>
      <c r="AE15" s="469"/>
      <c r="AF15" s="469"/>
      <c r="AG15" s="508"/>
      <c r="AH15" s="468">
        <v>5951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3373238</v>
      </c>
      <c r="BO15" s="381"/>
      <c r="BP15" s="381"/>
      <c r="BQ15" s="381"/>
      <c r="BR15" s="381"/>
      <c r="BS15" s="381"/>
      <c r="BT15" s="381"/>
      <c r="BU15" s="382"/>
      <c r="BV15" s="380">
        <v>3331490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38.5</v>
      </c>
      <c r="AD16" s="502"/>
      <c r="AE16" s="502"/>
      <c r="AF16" s="502"/>
      <c r="AG16" s="503"/>
      <c r="AH16" s="501">
        <v>39.200000000000003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5359420</v>
      </c>
      <c r="BO16" s="418"/>
      <c r="BP16" s="418"/>
      <c r="BQ16" s="418"/>
      <c r="BR16" s="418"/>
      <c r="BS16" s="418"/>
      <c r="BT16" s="418"/>
      <c r="BU16" s="419"/>
      <c r="BV16" s="417">
        <v>5343720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8377</v>
      </c>
      <c r="AD17" s="469"/>
      <c r="AE17" s="469"/>
      <c r="AF17" s="469"/>
      <c r="AG17" s="508"/>
      <c r="AH17" s="468">
        <v>8689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4258874</v>
      </c>
      <c r="BO17" s="418"/>
      <c r="BP17" s="418"/>
      <c r="BQ17" s="418"/>
      <c r="BR17" s="418"/>
      <c r="BS17" s="418"/>
      <c r="BT17" s="418"/>
      <c r="BU17" s="419"/>
      <c r="BV17" s="417">
        <v>4210731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72.290000000000006</v>
      </c>
      <c r="M18" s="530"/>
      <c r="N18" s="530"/>
      <c r="O18" s="530"/>
      <c r="P18" s="530"/>
      <c r="Q18" s="530"/>
      <c r="R18" s="531"/>
      <c r="S18" s="531"/>
      <c r="T18" s="531"/>
      <c r="U18" s="531"/>
      <c r="V18" s="532"/>
      <c r="W18" s="435"/>
      <c r="X18" s="436"/>
      <c r="Y18" s="436"/>
      <c r="Z18" s="436"/>
      <c r="AA18" s="436"/>
      <c r="AB18" s="427"/>
      <c r="AC18" s="533">
        <v>58.1</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5895043</v>
      </c>
      <c r="BO18" s="418"/>
      <c r="BP18" s="418"/>
      <c r="BQ18" s="418"/>
      <c r="BR18" s="418"/>
      <c r="BS18" s="418"/>
      <c r="BT18" s="418"/>
      <c r="BU18" s="419"/>
      <c r="BV18" s="417">
        <v>5763659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7633148</v>
      </c>
      <c r="BO19" s="418"/>
      <c r="BP19" s="418"/>
      <c r="BQ19" s="418"/>
      <c r="BR19" s="418"/>
      <c r="BS19" s="418"/>
      <c r="BT19" s="418"/>
      <c r="BU19" s="419"/>
      <c r="BV19" s="417">
        <v>7728271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9378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9882665</v>
      </c>
      <c r="BO23" s="418"/>
      <c r="BP23" s="418"/>
      <c r="BQ23" s="418"/>
      <c r="BR23" s="418"/>
      <c r="BS23" s="418"/>
      <c r="BT23" s="418"/>
      <c r="BU23" s="419"/>
      <c r="BV23" s="417">
        <v>9722954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7440</v>
      </c>
      <c r="R24" s="469"/>
      <c r="S24" s="469"/>
      <c r="T24" s="469"/>
      <c r="U24" s="469"/>
      <c r="V24" s="508"/>
      <c r="W24" s="563"/>
      <c r="X24" s="551"/>
      <c r="Y24" s="552"/>
      <c r="Z24" s="467" t="s">
        <v>155</v>
      </c>
      <c r="AA24" s="447"/>
      <c r="AB24" s="447"/>
      <c r="AC24" s="447"/>
      <c r="AD24" s="447"/>
      <c r="AE24" s="447"/>
      <c r="AF24" s="447"/>
      <c r="AG24" s="448"/>
      <c r="AH24" s="468">
        <v>247</v>
      </c>
      <c r="AI24" s="469"/>
      <c r="AJ24" s="469"/>
      <c r="AK24" s="469"/>
      <c r="AL24" s="508"/>
      <c r="AM24" s="468">
        <v>691847</v>
      </c>
      <c r="AN24" s="469"/>
      <c r="AO24" s="469"/>
      <c r="AP24" s="469"/>
      <c r="AQ24" s="469"/>
      <c r="AR24" s="508"/>
      <c r="AS24" s="468">
        <v>2801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8360612</v>
      </c>
      <c r="BO24" s="418"/>
      <c r="BP24" s="418"/>
      <c r="BQ24" s="418"/>
      <c r="BR24" s="418"/>
      <c r="BS24" s="418"/>
      <c r="BT24" s="418"/>
      <c r="BU24" s="419"/>
      <c r="BV24" s="417">
        <v>8117056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6370</v>
      </c>
      <c r="R25" s="469"/>
      <c r="S25" s="469"/>
      <c r="T25" s="469"/>
      <c r="U25" s="469"/>
      <c r="V25" s="508"/>
      <c r="W25" s="563"/>
      <c r="X25" s="551"/>
      <c r="Y25" s="552"/>
      <c r="Z25" s="467" t="s">
        <v>158</v>
      </c>
      <c r="AA25" s="447"/>
      <c r="AB25" s="447"/>
      <c r="AC25" s="447"/>
      <c r="AD25" s="447"/>
      <c r="AE25" s="447"/>
      <c r="AF25" s="447"/>
      <c r="AG25" s="448"/>
      <c r="AH25" s="468">
        <v>59</v>
      </c>
      <c r="AI25" s="469"/>
      <c r="AJ25" s="469"/>
      <c r="AK25" s="469"/>
      <c r="AL25" s="508"/>
      <c r="AM25" s="468">
        <v>166616</v>
      </c>
      <c r="AN25" s="469"/>
      <c r="AO25" s="469"/>
      <c r="AP25" s="469"/>
      <c r="AQ25" s="469"/>
      <c r="AR25" s="508"/>
      <c r="AS25" s="468">
        <v>2824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50932</v>
      </c>
      <c r="BO25" s="381"/>
      <c r="BP25" s="381"/>
      <c r="BQ25" s="381"/>
      <c r="BR25" s="381"/>
      <c r="BS25" s="381"/>
      <c r="BT25" s="381"/>
      <c r="BU25" s="382"/>
      <c r="BV25" s="380">
        <v>53390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5400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3200</v>
      </c>
      <c r="R27" s="469"/>
      <c r="S27" s="469"/>
      <c r="T27" s="469"/>
      <c r="U27" s="469"/>
      <c r="V27" s="508"/>
      <c r="W27" s="563"/>
      <c r="X27" s="551"/>
      <c r="Y27" s="552"/>
      <c r="Z27" s="467" t="s">
        <v>165</v>
      </c>
      <c r="AA27" s="447"/>
      <c r="AB27" s="447"/>
      <c r="AC27" s="447"/>
      <c r="AD27" s="447"/>
      <c r="AE27" s="447"/>
      <c r="AF27" s="447"/>
      <c r="AG27" s="448"/>
      <c r="AH27" s="468">
        <v>5</v>
      </c>
      <c r="AI27" s="469"/>
      <c r="AJ27" s="469"/>
      <c r="AK27" s="469"/>
      <c r="AL27" s="508"/>
      <c r="AM27" s="468">
        <v>12695</v>
      </c>
      <c r="AN27" s="469"/>
      <c r="AO27" s="469"/>
      <c r="AP27" s="469"/>
      <c r="AQ27" s="469"/>
      <c r="AR27" s="508"/>
      <c r="AS27" s="468">
        <v>2539</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546863</v>
      </c>
      <c r="BO27" s="587"/>
      <c r="BP27" s="587"/>
      <c r="BQ27" s="587"/>
      <c r="BR27" s="587"/>
      <c r="BS27" s="587"/>
      <c r="BT27" s="587"/>
      <c r="BU27" s="588"/>
      <c r="BV27" s="586">
        <v>546863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2850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1201410</v>
      </c>
      <c r="BO28" s="381"/>
      <c r="BP28" s="381"/>
      <c r="BQ28" s="381"/>
      <c r="BR28" s="381"/>
      <c r="BS28" s="381"/>
      <c r="BT28" s="381"/>
      <c r="BU28" s="382"/>
      <c r="BV28" s="380">
        <v>1373886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11</v>
      </c>
      <c r="M29" s="469"/>
      <c r="N29" s="469"/>
      <c r="O29" s="469"/>
      <c r="P29" s="508"/>
      <c r="Q29" s="468">
        <v>2650</v>
      </c>
      <c r="R29" s="469"/>
      <c r="S29" s="469"/>
      <c r="T29" s="469"/>
      <c r="U29" s="469"/>
      <c r="V29" s="508"/>
      <c r="W29" s="564"/>
      <c r="X29" s="565"/>
      <c r="Y29" s="566"/>
      <c r="Z29" s="467" t="s">
        <v>172</v>
      </c>
      <c r="AA29" s="447"/>
      <c r="AB29" s="447"/>
      <c r="AC29" s="447"/>
      <c r="AD29" s="447"/>
      <c r="AE29" s="447"/>
      <c r="AF29" s="447"/>
      <c r="AG29" s="448"/>
      <c r="AH29" s="468">
        <v>252</v>
      </c>
      <c r="AI29" s="469"/>
      <c r="AJ29" s="469"/>
      <c r="AK29" s="469"/>
      <c r="AL29" s="508"/>
      <c r="AM29" s="468">
        <v>704542</v>
      </c>
      <c r="AN29" s="469"/>
      <c r="AO29" s="469"/>
      <c r="AP29" s="469"/>
      <c r="AQ29" s="469"/>
      <c r="AR29" s="508"/>
      <c r="AS29" s="468">
        <v>2796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93990</v>
      </c>
      <c r="BO29" s="418"/>
      <c r="BP29" s="418"/>
      <c r="BQ29" s="418"/>
      <c r="BR29" s="418"/>
      <c r="BS29" s="418"/>
      <c r="BT29" s="418"/>
      <c r="BU29" s="419"/>
      <c r="BV29" s="417">
        <v>118978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626653</v>
      </c>
      <c r="BO30" s="587"/>
      <c r="BP30" s="587"/>
      <c r="BQ30" s="587"/>
      <c r="BR30" s="587"/>
      <c r="BS30" s="587"/>
      <c r="BT30" s="587"/>
      <c r="BU30" s="588"/>
      <c r="BV30" s="586">
        <v>668943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上水道事業会計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南濃衛生施設利用事務組合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養老町スポーツ連盟</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食肉事業センター特別会計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西南濃粗大廃棄物処理組合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養老町土地開発公社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〇</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介護サービス事業特別会計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IF('各会計、関係団体の財政状況及び健全化判断比率'!B35="","",'各会計、関係団体の財政状況及び健全化判断比率'!B35)</f>
        <v>公共下水道事業特別会計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岐阜県後期高齢者医療広域連合（一般会計分）</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11</v>
      </c>
      <c r="BF37" s="598"/>
      <c r="BG37" s="599" t="str">
        <f>IF('各会計、関係団体の財政状況及び健全化判断比率'!B36="","",'各会計、関係団体の財政状況及び健全化判断比率'!B36)</f>
        <v>農業集落排水事業特別会計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岐阜県後期高齢者医療広域連合（特別会計分）</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岐阜県市町村会館組合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岐阜県市町村職員退職手当組合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西南濃老人福祉施設事務組合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532</v>
      </c>
      <c r="D34" s="1184"/>
      <c r="E34" s="1185"/>
      <c r="F34" s="32">
        <v>6.61</v>
      </c>
      <c r="G34" s="33">
        <v>6.55</v>
      </c>
      <c r="H34" s="33">
        <v>8.5</v>
      </c>
      <c r="I34" s="33">
        <v>6.73</v>
      </c>
      <c r="J34" s="34">
        <v>6.63</v>
      </c>
      <c r="K34" s="22"/>
      <c r="L34" s="22"/>
      <c r="M34" s="22"/>
      <c r="N34" s="22"/>
      <c r="O34" s="22"/>
      <c r="P34" s="22"/>
    </row>
    <row r="35" spans="1:16" ht="39" customHeight="1" x14ac:dyDescent="0.15">
      <c r="A35" s="22"/>
      <c r="B35" s="35"/>
      <c r="C35" s="1178" t="s">
        <v>533</v>
      </c>
      <c r="D35" s="1179"/>
      <c r="E35" s="1180"/>
      <c r="F35" s="36">
        <v>3.13</v>
      </c>
      <c r="G35" s="37">
        <v>3.49</v>
      </c>
      <c r="H35" s="37">
        <v>2.85</v>
      </c>
      <c r="I35" s="37">
        <v>0</v>
      </c>
      <c r="J35" s="38">
        <v>5.6</v>
      </c>
      <c r="K35" s="22"/>
      <c r="L35" s="22"/>
      <c r="M35" s="22"/>
      <c r="N35" s="22"/>
      <c r="O35" s="22"/>
      <c r="P35" s="22"/>
    </row>
    <row r="36" spans="1:16" ht="39" customHeight="1" x14ac:dyDescent="0.15">
      <c r="A36" s="22"/>
      <c r="B36" s="35"/>
      <c r="C36" s="1178" t="s">
        <v>534</v>
      </c>
      <c r="D36" s="1179"/>
      <c r="E36" s="1180"/>
      <c r="F36" s="36">
        <v>12.4</v>
      </c>
      <c r="G36" s="37">
        <v>9.85</v>
      </c>
      <c r="H36" s="37">
        <v>5.05</v>
      </c>
      <c r="I36" s="37">
        <v>4.54</v>
      </c>
      <c r="J36" s="38">
        <v>3.32</v>
      </c>
      <c r="K36" s="22"/>
      <c r="L36" s="22"/>
      <c r="M36" s="22"/>
      <c r="N36" s="22"/>
      <c r="O36" s="22"/>
      <c r="P36" s="22"/>
    </row>
    <row r="37" spans="1:16" ht="39" customHeight="1" x14ac:dyDescent="0.15">
      <c r="A37" s="22"/>
      <c r="B37" s="35"/>
      <c r="C37" s="1178" t="s">
        <v>535</v>
      </c>
      <c r="D37" s="1179"/>
      <c r="E37" s="1180"/>
      <c r="F37" s="36">
        <v>0.71</v>
      </c>
      <c r="G37" s="37">
        <v>0.66</v>
      </c>
      <c r="H37" s="37">
        <v>0.73</v>
      </c>
      <c r="I37" s="37">
        <v>0.7</v>
      </c>
      <c r="J37" s="38">
        <v>0.77</v>
      </c>
      <c r="K37" s="22"/>
      <c r="L37" s="22"/>
      <c r="M37" s="22"/>
      <c r="N37" s="22"/>
      <c r="O37" s="22"/>
      <c r="P37" s="22"/>
    </row>
    <row r="38" spans="1:16" ht="39" customHeight="1" x14ac:dyDescent="0.15">
      <c r="A38" s="22"/>
      <c r="B38" s="35"/>
      <c r="C38" s="1178" t="s">
        <v>536</v>
      </c>
      <c r="D38" s="1179"/>
      <c r="E38" s="1180"/>
      <c r="F38" s="36">
        <v>2.7</v>
      </c>
      <c r="G38" s="37">
        <v>2.31</v>
      </c>
      <c r="H38" s="37">
        <v>2.06</v>
      </c>
      <c r="I38" s="37">
        <v>2.0299999999999998</v>
      </c>
      <c r="J38" s="38">
        <v>0.54</v>
      </c>
      <c r="K38" s="22"/>
      <c r="L38" s="22"/>
      <c r="M38" s="22"/>
      <c r="N38" s="22"/>
      <c r="O38" s="22"/>
      <c r="P38" s="22"/>
    </row>
    <row r="39" spans="1:16" ht="39" customHeight="1" x14ac:dyDescent="0.15">
      <c r="A39" s="22"/>
      <c r="B39" s="35"/>
      <c r="C39" s="1178" t="s">
        <v>537</v>
      </c>
      <c r="D39" s="1179"/>
      <c r="E39" s="1180"/>
      <c r="F39" s="36">
        <v>0.05</v>
      </c>
      <c r="G39" s="37">
        <v>0.18</v>
      </c>
      <c r="H39" s="37">
        <v>0.18</v>
      </c>
      <c r="I39" s="37">
        <v>0.15</v>
      </c>
      <c r="J39" s="38">
        <v>0.17</v>
      </c>
      <c r="K39" s="22"/>
      <c r="L39" s="22"/>
      <c r="M39" s="22"/>
      <c r="N39" s="22"/>
      <c r="O39" s="22"/>
      <c r="P39" s="22"/>
    </row>
    <row r="40" spans="1:16" ht="39" customHeight="1" x14ac:dyDescent="0.15">
      <c r="A40" s="22"/>
      <c r="B40" s="35"/>
      <c r="C40" s="1178" t="s">
        <v>538</v>
      </c>
      <c r="D40" s="1179"/>
      <c r="E40" s="1180"/>
      <c r="F40" s="36">
        <v>0.19</v>
      </c>
      <c r="G40" s="37">
        <v>0.17</v>
      </c>
      <c r="H40" s="37">
        <v>1.51</v>
      </c>
      <c r="I40" s="37">
        <v>0.12</v>
      </c>
      <c r="J40" s="38">
        <v>0.16</v>
      </c>
      <c r="K40" s="22"/>
      <c r="L40" s="22"/>
      <c r="M40" s="22"/>
      <c r="N40" s="22"/>
      <c r="O40" s="22"/>
      <c r="P40" s="22"/>
    </row>
    <row r="41" spans="1:16" ht="39" customHeight="1" x14ac:dyDescent="0.15">
      <c r="A41" s="22"/>
      <c r="B41" s="35"/>
      <c r="C41" s="1178" t="s">
        <v>539</v>
      </c>
      <c r="D41" s="1179"/>
      <c r="E41" s="1180"/>
      <c r="F41" s="36">
        <v>0.18</v>
      </c>
      <c r="G41" s="37">
        <v>0.3</v>
      </c>
      <c r="H41" s="37">
        <v>1.7</v>
      </c>
      <c r="I41" s="37">
        <v>0.15</v>
      </c>
      <c r="J41" s="38">
        <v>7.0000000000000007E-2</v>
      </c>
      <c r="K41" s="22"/>
      <c r="L41" s="22"/>
      <c r="M41" s="22"/>
      <c r="N41" s="22"/>
      <c r="O41" s="22"/>
      <c r="P41" s="22"/>
    </row>
    <row r="42" spans="1:16" ht="39" customHeight="1" x14ac:dyDescent="0.15">
      <c r="A42" s="22"/>
      <c r="B42" s="39"/>
      <c r="C42" s="1178" t="s">
        <v>540</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541</v>
      </c>
      <c r="D43" s="1182"/>
      <c r="E43" s="1183"/>
      <c r="F43" s="41">
        <v>0.17</v>
      </c>
      <c r="G43" s="42">
        <v>0.11</v>
      </c>
      <c r="H43" s="42">
        <v>0.22</v>
      </c>
      <c r="I43" s="42">
        <v>0.03</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813</v>
      </c>
      <c r="L45" s="60">
        <v>824</v>
      </c>
      <c r="M45" s="60">
        <v>835</v>
      </c>
      <c r="N45" s="60">
        <v>814</v>
      </c>
      <c r="O45" s="61">
        <v>805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217</v>
      </c>
      <c r="L48" s="64">
        <v>226</v>
      </c>
      <c r="M48" s="64">
        <v>226</v>
      </c>
      <c r="N48" s="64">
        <v>230</v>
      </c>
      <c r="O48" s="65">
        <v>231</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133</v>
      </c>
      <c r="L49" s="64">
        <v>142</v>
      </c>
      <c r="M49" s="64">
        <v>132</v>
      </c>
      <c r="N49" s="64">
        <v>139</v>
      </c>
      <c r="O49" s="65">
        <v>137</v>
      </c>
      <c r="P49" s="48"/>
      <c r="Q49" s="48"/>
      <c r="R49" s="48"/>
      <c r="S49" s="48"/>
      <c r="T49" s="48"/>
      <c r="U49" s="48"/>
    </row>
    <row r="50" spans="1:21" ht="30.75" customHeight="1" x14ac:dyDescent="0.15">
      <c r="A50" s="48"/>
      <c r="B50" s="1196"/>
      <c r="C50" s="1197"/>
      <c r="D50" s="62"/>
      <c r="E50" s="1188" t="s">
        <v>17</v>
      </c>
      <c r="F50" s="1188"/>
      <c r="G50" s="1188"/>
      <c r="H50" s="1188"/>
      <c r="I50" s="1188"/>
      <c r="J50" s="1189"/>
      <c r="K50" s="63">
        <v>28</v>
      </c>
      <c r="L50" s="64">
        <v>29</v>
      </c>
      <c r="M50" s="64">
        <v>27</v>
      </c>
      <c r="N50" s="64">
        <v>28</v>
      </c>
      <c r="O50" s="65">
        <v>26</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700</v>
      </c>
      <c r="L52" s="64">
        <v>720</v>
      </c>
      <c r="M52" s="64">
        <v>739</v>
      </c>
      <c r="N52" s="64">
        <v>721</v>
      </c>
      <c r="O52" s="65">
        <v>741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491</v>
      </c>
      <c r="L53" s="69">
        <v>501</v>
      </c>
      <c r="M53" s="69">
        <v>481</v>
      </c>
      <c r="N53" s="69">
        <v>490</v>
      </c>
      <c r="O53" s="70">
        <v>458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8699</v>
      </c>
      <c r="J41" s="83">
        <v>9034</v>
      </c>
      <c r="K41" s="83">
        <v>9338</v>
      </c>
      <c r="L41" s="83">
        <v>9723</v>
      </c>
      <c r="M41" s="84">
        <v>9883</v>
      </c>
    </row>
    <row r="42" spans="2:13" ht="27.75" customHeight="1" x14ac:dyDescent="0.15">
      <c r="B42" s="1204"/>
      <c r="C42" s="1205"/>
      <c r="D42" s="85"/>
      <c r="E42" s="1210" t="s">
        <v>26</v>
      </c>
      <c r="F42" s="1210"/>
      <c r="G42" s="1210"/>
      <c r="H42" s="1211"/>
      <c r="I42" s="86">
        <v>106</v>
      </c>
      <c r="J42" s="87">
        <v>77</v>
      </c>
      <c r="K42" s="87">
        <v>51</v>
      </c>
      <c r="L42" s="87">
        <v>27</v>
      </c>
      <c r="M42" s="88">
        <v>2</v>
      </c>
    </row>
    <row r="43" spans="2:13" ht="27.75" customHeight="1" x14ac:dyDescent="0.15">
      <c r="B43" s="1204"/>
      <c r="C43" s="1205"/>
      <c r="D43" s="85"/>
      <c r="E43" s="1210" t="s">
        <v>27</v>
      </c>
      <c r="F43" s="1210"/>
      <c r="G43" s="1210"/>
      <c r="H43" s="1211"/>
      <c r="I43" s="86">
        <v>3306</v>
      </c>
      <c r="J43" s="87">
        <v>3162</v>
      </c>
      <c r="K43" s="87">
        <v>3000</v>
      </c>
      <c r="L43" s="87">
        <v>2837</v>
      </c>
      <c r="M43" s="88">
        <v>2666</v>
      </c>
    </row>
    <row r="44" spans="2:13" ht="27.75" customHeight="1" x14ac:dyDescent="0.15">
      <c r="B44" s="1204"/>
      <c r="C44" s="1205"/>
      <c r="D44" s="85"/>
      <c r="E44" s="1210" t="s">
        <v>28</v>
      </c>
      <c r="F44" s="1210"/>
      <c r="G44" s="1210"/>
      <c r="H44" s="1211"/>
      <c r="I44" s="86">
        <v>1263</v>
      </c>
      <c r="J44" s="87">
        <v>1203</v>
      </c>
      <c r="K44" s="87">
        <v>1113</v>
      </c>
      <c r="L44" s="87">
        <v>1054</v>
      </c>
      <c r="M44" s="88">
        <v>957</v>
      </c>
    </row>
    <row r="45" spans="2:13" ht="27.75" customHeight="1" x14ac:dyDescent="0.15">
      <c r="B45" s="1204"/>
      <c r="C45" s="1205"/>
      <c r="D45" s="85"/>
      <c r="E45" s="1210" t="s">
        <v>29</v>
      </c>
      <c r="F45" s="1210"/>
      <c r="G45" s="1210"/>
      <c r="H45" s="1211"/>
      <c r="I45" s="86">
        <v>2341</v>
      </c>
      <c r="J45" s="87">
        <v>2398</v>
      </c>
      <c r="K45" s="87">
        <v>2308</v>
      </c>
      <c r="L45" s="87">
        <v>2171</v>
      </c>
      <c r="M45" s="88">
        <v>2171</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2542</v>
      </c>
      <c r="J50" s="87">
        <v>2583</v>
      </c>
      <c r="K50" s="87">
        <v>2638</v>
      </c>
      <c r="L50" s="87">
        <v>2423</v>
      </c>
      <c r="M50" s="88">
        <v>2054</v>
      </c>
    </row>
    <row r="51" spans="2:13" ht="27.75" customHeight="1" x14ac:dyDescent="0.15">
      <c r="B51" s="1204"/>
      <c r="C51" s="1205"/>
      <c r="D51" s="85"/>
      <c r="E51" s="1210" t="s">
        <v>36</v>
      </c>
      <c r="F51" s="1210"/>
      <c r="G51" s="1210"/>
      <c r="H51" s="1211"/>
      <c r="I51" s="86">
        <v>171</v>
      </c>
      <c r="J51" s="87">
        <v>180</v>
      </c>
      <c r="K51" s="87">
        <v>167</v>
      </c>
      <c r="L51" s="87">
        <v>152</v>
      </c>
      <c r="M51" s="88">
        <v>143</v>
      </c>
    </row>
    <row r="52" spans="2:13" ht="27.75" customHeight="1" x14ac:dyDescent="0.15">
      <c r="B52" s="1206"/>
      <c r="C52" s="1207"/>
      <c r="D52" s="85"/>
      <c r="E52" s="1210" t="s">
        <v>37</v>
      </c>
      <c r="F52" s="1210"/>
      <c r="G52" s="1210"/>
      <c r="H52" s="1211"/>
      <c r="I52" s="86">
        <v>8036</v>
      </c>
      <c r="J52" s="87">
        <v>8344</v>
      </c>
      <c r="K52" s="87">
        <v>8513</v>
      </c>
      <c r="L52" s="87">
        <v>8566</v>
      </c>
      <c r="M52" s="88">
        <v>8549</v>
      </c>
    </row>
    <row r="53" spans="2:13" ht="27.75" customHeight="1" thickBot="1" x14ac:dyDescent="0.2">
      <c r="B53" s="1217" t="s">
        <v>21</v>
      </c>
      <c r="C53" s="1218"/>
      <c r="D53" s="92"/>
      <c r="E53" s="1219" t="s">
        <v>38</v>
      </c>
      <c r="F53" s="1219"/>
      <c r="G53" s="1219"/>
      <c r="H53" s="1220"/>
      <c r="I53" s="93">
        <v>4966</v>
      </c>
      <c r="J53" s="94">
        <v>4768</v>
      </c>
      <c r="K53" s="94">
        <v>4492</v>
      </c>
      <c r="L53" s="94">
        <v>4670</v>
      </c>
      <c r="M53" s="95">
        <v>4932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J10" zoomScale="85" zoomScaleNormal="85" zoomScaleSheetLayoutView="55" workbookViewId="0">
      <selection activeCell="J15" sqref="J15"/>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577</v>
      </c>
      <c r="I42" s="354"/>
      <c r="J42" s="354"/>
      <c r="K42" s="354"/>
      <c r="L42" s="246"/>
      <c r="M42" s="246"/>
      <c r="N42" s="246"/>
      <c r="O42" s="246"/>
    </row>
    <row r="43" spans="2:17" x14ac:dyDescent="0.15">
      <c r="B43" s="250"/>
      <c r="C43" s="246"/>
      <c r="D43" s="246"/>
      <c r="E43" s="246"/>
      <c r="F43" s="246"/>
      <c r="G43" s="1257" t="s">
        <v>578</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579</v>
      </c>
    </row>
    <row r="50" spans="1:17" x14ac:dyDescent="0.15">
      <c r="B50" s="250"/>
      <c r="C50" s="246"/>
      <c r="D50" s="246"/>
      <c r="E50" s="246"/>
      <c r="F50" s="246"/>
      <c r="G50" s="1244"/>
      <c r="H50" s="1245"/>
      <c r="I50" s="1245"/>
      <c r="J50" s="1246"/>
      <c r="K50" s="356" t="s">
        <v>523</v>
      </c>
      <c r="L50" s="356" t="s">
        <v>524</v>
      </c>
      <c r="M50" s="356" t="s">
        <v>525</v>
      </c>
      <c r="N50" s="356" t="s">
        <v>526</v>
      </c>
      <c r="O50" s="356" t="s">
        <v>527</v>
      </c>
    </row>
    <row r="51" spans="1:17" x14ac:dyDescent="0.15">
      <c r="B51" s="250"/>
      <c r="C51" s="246"/>
      <c r="D51" s="246"/>
      <c r="E51" s="246"/>
      <c r="F51" s="246"/>
      <c r="G51" s="1247" t="s">
        <v>580</v>
      </c>
      <c r="H51" s="1248"/>
      <c r="I51" s="1253" t="s">
        <v>581</v>
      </c>
      <c r="J51" s="1253"/>
      <c r="K51" s="1255"/>
      <c r="L51" s="1255"/>
      <c r="M51" s="1255"/>
      <c r="N51" s="1221">
        <v>76.5</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582</v>
      </c>
      <c r="J53" s="1233"/>
      <c r="K53" s="1256"/>
      <c r="L53" s="1256"/>
      <c r="M53" s="1256"/>
      <c r="N53" s="1225">
        <v>58</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583</v>
      </c>
      <c r="H55" s="1228"/>
      <c r="I55" s="1233" t="s">
        <v>581</v>
      </c>
      <c r="J55" s="1233"/>
      <c r="K55" s="1255"/>
      <c r="L55" s="1255"/>
      <c r="M55" s="1255"/>
      <c r="N55" s="1221">
        <v>20.2</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582</v>
      </c>
      <c r="J57" s="1223"/>
      <c r="K57" s="1256"/>
      <c r="L57" s="1256"/>
      <c r="M57" s="1256"/>
      <c r="N57" s="1225">
        <v>54.5</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584</v>
      </c>
      <c r="C63" s="246"/>
      <c r="D63" s="246"/>
      <c r="E63" s="246"/>
      <c r="F63" s="246"/>
      <c r="G63" s="246"/>
      <c r="H63" s="246"/>
      <c r="I63" s="246"/>
      <c r="J63" s="246"/>
      <c r="K63" s="246"/>
      <c r="L63" s="246"/>
      <c r="M63" s="246"/>
      <c r="N63" s="246"/>
      <c r="O63" s="246"/>
    </row>
    <row r="64" spans="1:17" x14ac:dyDescent="0.15">
      <c r="B64" s="250"/>
      <c r="C64" s="246"/>
      <c r="D64" s="246"/>
      <c r="E64" s="246"/>
      <c r="F64" s="246"/>
      <c r="G64" s="353" t="s">
        <v>577</v>
      </c>
      <c r="I64" s="354"/>
      <c r="J64" s="354"/>
      <c r="K64" s="354"/>
      <c r="L64" s="246"/>
      <c r="M64" s="246"/>
      <c r="N64" s="246"/>
      <c r="O64" s="246"/>
    </row>
    <row r="65" spans="2:30" x14ac:dyDescent="0.15">
      <c r="B65" s="250"/>
      <c r="C65" s="246"/>
      <c r="D65" s="246"/>
      <c r="E65" s="246"/>
      <c r="F65" s="246"/>
      <c r="G65" s="1235" t="s">
        <v>585</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586</v>
      </c>
      <c r="I71" s="370"/>
      <c r="J71" s="366"/>
      <c r="K71" s="366"/>
      <c r="L71" s="367"/>
      <c r="M71" s="366"/>
      <c r="N71" s="367"/>
      <c r="O71" s="368"/>
    </row>
    <row r="72" spans="2:30" x14ac:dyDescent="0.15">
      <c r="B72" s="250"/>
      <c r="C72" s="246"/>
      <c r="D72" s="246"/>
      <c r="E72" s="246"/>
      <c r="F72" s="246"/>
      <c r="G72" s="1244"/>
      <c r="H72" s="1245"/>
      <c r="I72" s="1245"/>
      <c r="J72" s="1246"/>
      <c r="K72" s="356" t="s">
        <v>523</v>
      </c>
      <c r="L72" s="356" t="s">
        <v>524</v>
      </c>
      <c r="M72" s="356" t="s">
        <v>525</v>
      </c>
      <c r="N72" s="356" t="s">
        <v>526</v>
      </c>
      <c r="O72" s="356" t="s">
        <v>527</v>
      </c>
    </row>
    <row r="73" spans="2:30" x14ac:dyDescent="0.15">
      <c r="B73" s="250"/>
      <c r="C73" s="246"/>
      <c r="D73" s="246"/>
      <c r="E73" s="246"/>
      <c r="F73" s="246"/>
      <c r="G73" s="1247" t="s">
        <v>580</v>
      </c>
      <c r="H73" s="1248"/>
      <c r="I73" s="1253" t="s">
        <v>581</v>
      </c>
      <c r="J73" s="1253"/>
      <c r="K73" s="1234">
        <v>84.1</v>
      </c>
      <c r="L73" s="1234">
        <v>80.099999999999994</v>
      </c>
      <c r="M73" s="1221">
        <v>76.3</v>
      </c>
      <c r="N73" s="1221">
        <v>76.5</v>
      </c>
      <c r="O73" s="1221">
        <v>82.3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587</v>
      </c>
      <c r="J75" s="1233"/>
      <c r="K75" s="1225">
        <v>8.5</v>
      </c>
      <c r="L75" s="1225">
        <v>8.6</v>
      </c>
      <c r="M75" s="1225">
        <v>8.3000000000000007</v>
      </c>
      <c r="N75" s="1225">
        <v>8.1999999999999993</v>
      </c>
      <c r="O75" s="1225">
        <v>7.9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583</v>
      </c>
      <c r="H77" s="1228"/>
      <c r="I77" s="1233" t="s">
        <v>581</v>
      </c>
      <c r="J77" s="1233"/>
      <c r="K77" s="1234">
        <v>30.7</v>
      </c>
      <c r="L77" s="1234">
        <v>22.3</v>
      </c>
      <c r="M77" s="1221">
        <v>20.3</v>
      </c>
      <c r="N77" s="1221">
        <v>20.2</v>
      </c>
      <c r="O77" s="1221">
        <v>15.5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587</v>
      </c>
      <c r="J79" s="1223"/>
      <c r="K79" s="1224">
        <v>9.1999999999999993</v>
      </c>
      <c r="L79" s="1224">
        <v>8.5</v>
      </c>
      <c r="M79" s="1224">
        <v>7.7</v>
      </c>
      <c r="N79" s="1224">
        <v>7.1</v>
      </c>
      <c r="O79" s="1224">
        <v>6.6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7" zoomScale="70" zoomScaleNormal="70" zoomScaleSheetLayoutView="70" workbookViewId="0">
      <selection activeCell="J15" sqref="J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43" zoomScale="70" zoomScaleNormal="70" zoomScaleSheetLayoutView="55" workbookViewId="0">
      <selection activeCell="J15" sqref="J1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33867</v>
      </c>
      <c r="E3" s="118"/>
      <c r="F3" s="119">
        <v>46819</v>
      </c>
      <c r="G3" s="120"/>
      <c r="H3" s="121"/>
    </row>
    <row r="4" spans="1:8" x14ac:dyDescent="0.15">
      <c r="A4" s="122"/>
      <c r="B4" s="123"/>
      <c r="C4" s="124"/>
      <c r="D4" s="125">
        <v>23289</v>
      </c>
      <c r="E4" s="126"/>
      <c r="F4" s="127">
        <v>24121</v>
      </c>
      <c r="G4" s="128"/>
      <c r="H4" s="129"/>
    </row>
    <row r="5" spans="1:8" x14ac:dyDescent="0.15">
      <c r="A5" s="110" t="s">
        <v>517</v>
      </c>
      <c r="B5" s="115"/>
      <c r="C5" s="116"/>
      <c r="D5" s="117">
        <v>40058</v>
      </c>
      <c r="E5" s="118"/>
      <c r="F5" s="119">
        <v>53270</v>
      </c>
      <c r="G5" s="120"/>
      <c r="H5" s="121"/>
    </row>
    <row r="6" spans="1:8" x14ac:dyDescent="0.15">
      <c r="A6" s="122"/>
      <c r="B6" s="123"/>
      <c r="C6" s="124"/>
      <c r="D6" s="125">
        <v>29612</v>
      </c>
      <c r="E6" s="126"/>
      <c r="F6" s="127">
        <v>24316</v>
      </c>
      <c r="G6" s="128"/>
      <c r="H6" s="129"/>
    </row>
    <row r="7" spans="1:8" x14ac:dyDescent="0.15">
      <c r="A7" s="110" t="s">
        <v>518</v>
      </c>
      <c r="B7" s="115"/>
      <c r="C7" s="116"/>
      <c r="D7" s="117">
        <v>41274</v>
      </c>
      <c r="E7" s="118"/>
      <c r="F7" s="119">
        <v>53292</v>
      </c>
      <c r="G7" s="120"/>
      <c r="H7" s="121"/>
    </row>
    <row r="8" spans="1:8" x14ac:dyDescent="0.15">
      <c r="A8" s="122"/>
      <c r="B8" s="123"/>
      <c r="C8" s="124"/>
      <c r="D8" s="125">
        <v>27862</v>
      </c>
      <c r="E8" s="126"/>
      <c r="F8" s="127">
        <v>28900</v>
      </c>
      <c r="G8" s="128"/>
      <c r="H8" s="129"/>
    </row>
    <row r="9" spans="1:8" x14ac:dyDescent="0.15">
      <c r="A9" s="110" t="s">
        <v>519</v>
      </c>
      <c r="B9" s="115"/>
      <c r="C9" s="116"/>
      <c r="D9" s="117">
        <v>50054</v>
      </c>
      <c r="E9" s="118"/>
      <c r="F9" s="119">
        <v>56894</v>
      </c>
      <c r="G9" s="120"/>
      <c r="H9" s="121"/>
    </row>
    <row r="10" spans="1:8" x14ac:dyDescent="0.15">
      <c r="A10" s="122"/>
      <c r="B10" s="123"/>
      <c r="C10" s="124"/>
      <c r="D10" s="125">
        <v>27916</v>
      </c>
      <c r="E10" s="126"/>
      <c r="F10" s="127">
        <v>32548</v>
      </c>
      <c r="G10" s="128"/>
      <c r="H10" s="129"/>
    </row>
    <row r="11" spans="1:8" x14ac:dyDescent="0.15">
      <c r="A11" s="110" t="s">
        <v>520</v>
      </c>
      <c r="B11" s="115"/>
      <c r="C11" s="116"/>
      <c r="D11" s="117">
        <v>46682</v>
      </c>
      <c r="E11" s="118"/>
      <c r="F11" s="119">
        <v>57122</v>
      </c>
      <c r="G11" s="120"/>
      <c r="H11" s="121"/>
    </row>
    <row r="12" spans="1:8" x14ac:dyDescent="0.15">
      <c r="A12" s="122"/>
      <c r="B12" s="123"/>
      <c r="C12" s="130"/>
      <c r="D12" s="125">
        <v>34039</v>
      </c>
      <c r="E12" s="126"/>
      <c r="F12" s="127">
        <v>36191</v>
      </c>
      <c r="G12" s="128"/>
      <c r="H12" s="129"/>
    </row>
    <row r="13" spans="1:8" x14ac:dyDescent="0.15">
      <c r="A13" s="110"/>
      <c r="B13" s="115"/>
      <c r="C13" s="131"/>
      <c r="D13" s="132">
        <v>42387</v>
      </c>
      <c r="E13" s="133"/>
      <c r="F13" s="134">
        <v>53479</v>
      </c>
      <c r="G13" s="135"/>
      <c r="H13" s="121"/>
    </row>
    <row r="14" spans="1:8" x14ac:dyDescent="0.15">
      <c r="A14" s="122"/>
      <c r="B14" s="123"/>
      <c r="C14" s="124"/>
      <c r="D14" s="125">
        <v>28544</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13.12</v>
      </c>
      <c r="C19" s="136">
        <f>ROUND(VALUE(SUBSTITUTE(実質収支比率等に係る経年分析!G$48,"▲","-")),2)</f>
        <v>10.52</v>
      </c>
      <c r="D19" s="136">
        <f>ROUND(VALUE(SUBSTITUTE(実質収支比率等に係る経年分析!H$48,"▲","-")),2)</f>
        <v>5.79</v>
      </c>
      <c r="E19" s="136">
        <f>ROUND(VALUE(SUBSTITUTE(実質収支比率等に係る経年分析!I$48,"▲","-")),2)</f>
        <v>5.24</v>
      </c>
      <c r="F19" s="136">
        <f>ROUND(VALUE(SUBSTITUTE(実質収支比率等に係る経年分析!J$48,"▲","-")),2)</f>
        <v>4.1100000000000003</v>
      </c>
    </row>
    <row r="20" spans="1:11" x14ac:dyDescent="0.15">
      <c r="A20" s="136" t="s">
        <v>43</v>
      </c>
      <c r="B20" s="136">
        <f>ROUND(VALUE(SUBSTITUTE(実質収支比率等に係る経年分析!F$47,"▲","-")),2)</f>
        <v>18.71</v>
      </c>
      <c r="C20" s="136">
        <f>ROUND(VALUE(SUBSTITUTE(実質収支比率等に係る経年分析!G$47,"▲","-")),2)</f>
        <v>19.45</v>
      </c>
      <c r="D20" s="136">
        <f>ROUND(VALUE(SUBSTITUTE(実質収支比率等に係る経年分析!H$47,"▲","-")),2)</f>
        <v>20.65</v>
      </c>
      <c r="E20" s="136">
        <f>ROUND(VALUE(SUBSTITUTE(実質収支比率等に係る経年分析!I$47,"▲","-")),2)</f>
        <v>20.27</v>
      </c>
      <c r="F20" s="136">
        <f>ROUND(VALUE(SUBSTITUTE(実質収支比率等に係る経年分析!J$47,"▲","-")),2)</f>
        <v>17.98</v>
      </c>
    </row>
    <row r="21" spans="1:11" x14ac:dyDescent="0.15">
      <c r="A21" s="136" t="s">
        <v>44</v>
      </c>
      <c r="B21" s="136">
        <f>IF(ISNUMBER(VALUE(SUBSTITUTE(実質収支比率等に係る経年分析!F$49,"▲","-"))),ROUND(VALUE(SUBSTITUTE(実質収支比率等に係る経年分析!F$49,"▲","-")),2),NA())</f>
        <v>2.08</v>
      </c>
      <c r="C21" s="136">
        <f>IF(ISNUMBER(VALUE(SUBSTITUTE(実質収支比率等に係る経年分析!G$49,"▲","-"))),ROUND(VALUE(SUBSTITUTE(実質収支比率等に係る経年分析!G$49,"▲","-")),2),NA())</f>
        <v>-1.54</v>
      </c>
      <c r="D21" s="136">
        <f>IF(ISNUMBER(VALUE(SUBSTITUTE(実質収支比率等に係る経年分析!H$49,"▲","-"))),ROUND(VALUE(SUBSTITUTE(実質収支比率等に係る経年分析!H$49,"▲","-")),2),NA())</f>
        <v>-3.67</v>
      </c>
      <c r="E21" s="136">
        <f>IF(ISNUMBER(VALUE(SUBSTITUTE(実質収支比率等に係る経年分析!I$49,"▲","-"))),ROUND(VALUE(SUBSTITUTE(実質収支比率等に係る経年分析!I$49,"▲","-")),2),NA())</f>
        <v>-0.12</v>
      </c>
      <c r="F21" s="136">
        <f>IF(ISNUMBER(VALUE(SUBSTITUTE(実質収支比率等に係る経年分析!J$49,"▲","-"))),ROUND(VALUE(SUBSTITUTE(実質収支比率等に係る経年分析!J$49,"▲","-")),2),NA())</f>
        <v>-3.79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0.17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食肉事業センター特別会計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1.51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0.16</v>
      </c>
    </row>
    <row r="31" spans="1:11" x14ac:dyDescent="0.15">
      <c r="A31" s="137" t="str">
        <f>IF(連結実質赤字比率に係る赤字・黒字の構成分析!C$39="",NA(),連結実質赤字比率に係る赤字・黒字の構成分析!C$39)</f>
        <v>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0.17</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2.0299999999999998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0.54</v>
      </c>
    </row>
    <row r="33" spans="1:16" x14ac:dyDescent="0.15">
      <c r="A33" s="137" t="str">
        <f>IF(連結実質赤字比率に係る赤字・黒字の構成分析!C$37="",NA(),連結実質赤字比率に係る赤字・黒字の構成分析!C$37)</f>
        <v>住宅新築資金等貸付特別会計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9.85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4.54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3.32</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700</v>
      </c>
      <c r="E42" s="138"/>
      <c r="F42" s="138"/>
      <c r="G42" s="138">
        <f>'実質公債費比率（分子）の構造'!L$52</f>
        <v>720</v>
      </c>
      <c r="H42" s="138"/>
      <c r="I42" s="138"/>
      <c r="J42" s="138">
        <f>'実質公債費比率（分子）の構造'!M$52</f>
        <v>739</v>
      </c>
      <c r="K42" s="138"/>
      <c r="L42" s="138"/>
      <c r="M42" s="138">
        <f>'実質公債費比率（分子）の構造'!N$52</f>
        <v>721</v>
      </c>
      <c r="N42" s="138"/>
      <c r="O42" s="138"/>
      <c r="P42" s="138">
        <f>'実質公債費比率（分子）の構造'!O$52</f>
        <v>741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28</v>
      </c>
      <c r="C44" s="138"/>
      <c r="D44" s="138"/>
      <c r="E44" s="138">
        <f>'実質公債費比率（分子）の構造'!L$50</f>
        <v>29</v>
      </c>
      <c r="F44" s="138"/>
      <c r="G44" s="138"/>
      <c r="H44" s="138">
        <f>'実質公債費比率（分子）の構造'!M$50</f>
        <v>27</v>
      </c>
      <c r="I44" s="138"/>
      <c r="J44" s="138"/>
      <c r="K44" s="138">
        <f>'実質公債費比率（分子）の構造'!N$50</f>
        <v>28</v>
      </c>
      <c r="L44" s="138"/>
      <c r="M44" s="138"/>
      <c r="N44" s="138">
        <f>'実質公債費比率（分子）の構造'!O$50</f>
        <v>26</v>
      </c>
      <c r="O44" s="138"/>
      <c r="P44" s="138"/>
    </row>
    <row r="45" spans="1:16" x14ac:dyDescent="0.15">
      <c r="A45" s="138" t="s">
        <v>54</v>
      </c>
      <c r="B45" s="138">
        <f>'実質公債費比率（分子）の構造'!K$49</f>
        <v>133</v>
      </c>
      <c r="C45" s="138"/>
      <c r="D45" s="138"/>
      <c r="E45" s="138">
        <f>'実質公債費比率（分子）の構造'!L$49</f>
        <v>142</v>
      </c>
      <c r="F45" s="138"/>
      <c r="G45" s="138"/>
      <c r="H45" s="138">
        <f>'実質公債費比率（分子）の構造'!M$49</f>
        <v>132</v>
      </c>
      <c r="I45" s="138"/>
      <c r="J45" s="138"/>
      <c r="K45" s="138">
        <f>'実質公債費比率（分子）の構造'!N$49</f>
        <v>139</v>
      </c>
      <c r="L45" s="138"/>
      <c r="M45" s="138"/>
      <c r="N45" s="138">
        <f>'実質公債費比率（分子）の構造'!O$49</f>
        <v>137</v>
      </c>
      <c r="O45" s="138"/>
      <c r="P45" s="138"/>
    </row>
    <row r="46" spans="1:16" x14ac:dyDescent="0.15">
      <c r="A46" s="138" t="s">
        <v>55</v>
      </c>
      <c r="B46" s="138">
        <f>'実質公債費比率（分子）の構造'!K$48</f>
        <v>217</v>
      </c>
      <c r="C46" s="138"/>
      <c r="D46" s="138"/>
      <c r="E46" s="138">
        <f>'実質公債費比率（分子）の構造'!L$48</f>
        <v>226</v>
      </c>
      <c r="F46" s="138"/>
      <c r="G46" s="138"/>
      <c r="H46" s="138">
        <f>'実質公債費比率（分子）の構造'!M$48</f>
        <v>226</v>
      </c>
      <c r="I46" s="138"/>
      <c r="J46" s="138"/>
      <c r="K46" s="138">
        <f>'実質公債費比率（分子）の構造'!N$48</f>
        <v>230</v>
      </c>
      <c r="L46" s="138"/>
      <c r="M46" s="138"/>
      <c r="N46" s="138">
        <f>'実質公債費比率（分子）の構造'!O$48</f>
        <v>231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813</v>
      </c>
      <c r="C49" s="138"/>
      <c r="D49" s="138"/>
      <c r="E49" s="138">
        <f>'実質公債費比率（分子）の構造'!L$45</f>
        <v>824</v>
      </c>
      <c r="F49" s="138"/>
      <c r="G49" s="138"/>
      <c r="H49" s="138">
        <f>'実質公債費比率（分子）の構造'!M$45</f>
        <v>835</v>
      </c>
      <c r="I49" s="138"/>
      <c r="J49" s="138"/>
      <c r="K49" s="138">
        <f>'実質公債費比率（分子）の構造'!N$45</f>
        <v>814</v>
      </c>
      <c r="L49" s="138"/>
      <c r="M49" s="138"/>
      <c r="N49" s="138">
        <f>'実質公債費比率（分子）の構造'!O$45</f>
        <v>805</v>
      </c>
      <c r="O49" s="138"/>
      <c r="P49" s="138"/>
    </row>
    <row r="50" spans="1:16" x14ac:dyDescent="0.15">
      <c r="A50" s="138" t="s">
        <v>59</v>
      </c>
      <c r="B50" s="138" t="e">
        <f>NA()</f>
        <v>#N/A</v>
      </c>
      <c r="C50" s="138">
        <f>IF(ISNUMBER('実質公債費比率（分子）の構造'!K$53),'実質公債費比率（分子）の構造'!K$53,NA())</f>
        <v>491</v>
      </c>
      <c r="D50" s="138" t="e">
        <f>NA()</f>
        <v>#N/A</v>
      </c>
      <c r="E50" s="138" t="e">
        <f>NA()</f>
        <v>#N/A</v>
      </c>
      <c r="F50" s="138">
        <f>IF(ISNUMBER('実質公債費比率（分子）の構造'!L$53),'実質公債費比率（分子）の構造'!L$53,NA())</f>
        <v>501</v>
      </c>
      <c r="G50" s="138" t="e">
        <f>NA()</f>
        <v>#N/A</v>
      </c>
      <c r="H50" s="138" t="e">
        <f>NA()</f>
        <v>#N/A</v>
      </c>
      <c r="I50" s="138">
        <f>IF(ISNUMBER('実質公債費比率（分子）の構造'!M$53),'実質公債費比率（分子）の構造'!M$53,NA())</f>
        <v>481</v>
      </c>
      <c r="J50" s="138" t="e">
        <f>NA()</f>
        <v>#N/A</v>
      </c>
      <c r="K50" s="138" t="e">
        <f>NA()</f>
        <v>#N/A</v>
      </c>
      <c r="L50" s="138">
        <f>IF(ISNUMBER('実質公債費比率（分子）の構造'!N$53),'実質公債費比率（分子）の構造'!N$53,NA())</f>
        <v>490</v>
      </c>
      <c r="M50" s="138" t="e">
        <f>NA()</f>
        <v>#N/A</v>
      </c>
      <c r="N50" s="138" t="e">
        <f>NA()</f>
        <v>#N/A</v>
      </c>
      <c r="O50" s="138">
        <f>IF(ISNUMBER('実質公債費比率（分子）の構造'!O$53),'実質公債費比率（分子）の構造'!O$53,NA())</f>
        <v>458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8036</v>
      </c>
      <c r="E56" s="137"/>
      <c r="F56" s="137"/>
      <c r="G56" s="137">
        <f>'将来負担比率（分子）の構造'!J$52</f>
        <v>8344</v>
      </c>
      <c r="H56" s="137"/>
      <c r="I56" s="137"/>
      <c r="J56" s="137">
        <f>'将来負担比率（分子）の構造'!K$52</f>
        <v>8513</v>
      </c>
      <c r="K56" s="137"/>
      <c r="L56" s="137"/>
      <c r="M56" s="137">
        <f>'将来負担比率（分子）の構造'!L$52</f>
        <v>8566</v>
      </c>
      <c r="N56" s="137"/>
      <c r="O56" s="137"/>
      <c r="P56" s="137">
        <f>'将来負担比率（分子）の構造'!M$52</f>
        <v>8549</v>
      </c>
    </row>
    <row r="57" spans="1:16" x14ac:dyDescent="0.15">
      <c r="A57" s="137" t="s">
        <v>36</v>
      </c>
      <c r="B57" s="137"/>
      <c r="C57" s="137"/>
      <c r="D57" s="137">
        <f>'将来負担比率（分子）の構造'!I$51</f>
        <v>171</v>
      </c>
      <c r="E57" s="137"/>
      <c r="F57" s="137"/>
      <c r="G57" s="137">
        <f>'将来負担比率（分子）の構造'!J$51</f>
        <v>180</v>
      </c>
      <c r="H57" s="137"/>
      <c r="I57" s="137"/>
      <c r="J57" s="137">
        <f>'将来負担比率（分子）の構造'!K$51</f>
        <v>167</v>
      </c>
      <c r="K57" s="137"/>
      <c r="L57" s="137"/>
      <c r="M57" s="137">
        <f>'将来負担比率（分子）の構造'!L$51</f>
        <v>152</v>
      </c>
      <c r="N57" s="137"/>
      <c r="O57" s="137"/>
      <c r="P57" s="137">
        <f>'将来負担比率（分子）の構造'!M$51</f>
        <v>143</v>
      </c>
    </row>
    <row r="58" spans="1:16" x14ac:dyDescent="0.15">
      <c r="A58" s="137" t="s">
        <v>35</v>
      </c>
      <c r="B58" s="137"/>
      <c r="C58" s="137"/>
      <c r="D58" s="137">
        <f>'将来負担比率（分子）の構造'!I$50</f>
        <v>2542</v>
      </c>
      <c r="E58" s="137"/>
      <c r="F58" s="137"/>
      <c r="G58" s="137">
        <f>'将来負担比率（分子）の構造'!J$50</f>
        <v>2583</v>
      </c>
      <c r="H58" s="137"/>
      <c r="I58" s="137"/>
      <c r="J58" s="137">
        <f>'将来負担比率（分子）の構造'!K$50</f>
        <v>2638</v>
      </c>
      <c r="K58" s="137"/>
      <c r="L58" s="137"/>
      <c r="M58" s="137">
        <f>'将来負担比率（分子）の構造'!L$50</f>
        <v>2423</v>
      </c>
      <c r="N58" s="137"/>
      <c r="O58" s="137"/>
      <c r="P58" s="137">
        <f>'将来負担比率（分子）の構造'!M$50</f>
        <v>2054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2341</v>
      </c>
      <c r="C62" s="137"/>
      <c r="D62" s="137"/>
      <c r="E62" s="137">
        <f>'将来負担比率（分子）の構造'!J$45</f>
        <v>2398</v>
      </c>
      <c r="F62" s="137"/>
      <c r="G62" s="137"/>
      <c r="H62" s="137">
        <f>'将来負担比率（分子）の構造'!K$45</f>
        <v>2308</v>
      </c>
      <c r="I62" s="137"/>
      <c r="J62" s="137"/>
      <c r="K62" s="137">
        <f>'将来負担比率（分子）の構造'!L$45</f>
        <v>2171</v>
      </c>
      <c r="L62" s="137"/>
      <c r="M62" s="137"/>
      <c r="N62" s="137">
        <f>'将来負担比率（分子）の構造'!M$45</f>
        <v>2171</v>
      </c>
      <c r="O62" s="137"/>
      <c r="P62" s="137"/>
    </row>
    <row r="63" spans="1:16" x14ac:dyDescent="0.15">
      <c r="A63" s="137" t="s">
        <v>28</v>
      </c>
      <c r="B63" s="137">
        <f>'将来負担比率（分子）の構造'!I$44</f>
        <v>1263</v>
      </c>
      <c r="C63" s="137"/>
      <c r="D63" s="137"/>
      <c r="E63" s="137">
        <f>'将来負担比率（分子）の構造'!J$44</f>
        <v>1203</v>
      </c>
      <c r="F63" s="137"/>
      <c r="G63" s="137"/>
      <c r="H63" s="137">
        <f>'将来負担比率（分子）の構造'!K$44</f>
        <v>1113</v>
      </c>
      <c r="I63" s="137"/>
      <c r="J63" s="137"/>
      <c r="K63" s="137">
        <f>'将来負担比率（分子）の構造'!L$44</f>
        <v>1054</v>
      </c>
      <c r="L63" s="137"/>
      <c r="M63" s="137"/>
      <c r="N63" s="137">
        <f>'将来負担比率（分子）の構造'!M$44</f>
        <v>957</v>
      </c>
      <c r="O63" s="137"/>
      <c r="P63" s="137"/>
    </row>
    <row r="64" spans="1:16" x14ac:dyDescent="0.15">
      <c r="A64" s="137" t="s">
        <v>27</v>
      </c>
      <c r="B64" s="137">
        <f>'将来負担比率（分子）の構造'!I$43</f>
        <v>3306</v>
      </c>
      <c r="C64" s="137"/>
      <c r="D64" s="137"/>
      <c r="E64" s="137">
        <f>'将来負担比率（分子）の構造'!J$43</f>
        <v>3162</v>
      </c>
      <c r="F64" s="137"/>
      <c r="G64" s="137"/>
      <c r="H64" s="137">
        <f>'将来負担比率（分子）の構造'!K$43</f>
        <v>3000</v>
      </c>
      <c r="I64" s="137"/>
      <c r="J64" s="137"/>
      <c r="K64" s="137">
        <f>'将来負担比率（分子）の構造'!L$43</f>
        <v>2837</v>
      </c>
      <c r="L64" s="137"/>
      <c r="M64" s="137"/>
      <c r="N64" s="137">
        <f>'将来負担比率（分子）の構造'!M$43</f>
        <v>2666</v>
      </c>
      <c r="O64" s="137"/>
      <c r="P64" s="137"/>
    </row>
    <row r="65" spans="1:16" x14ac:dyDescent="0.15">
      <c r="A65" s="137" t="s">
        <v>26</v>
      </c>
      <c r="B65" s="137">
        <f>'将来負担比率（分子）の構造'!I$42</f>
        <v>106</v>
      </c>
      <c r="C65" s="137"/>
      <c r="D65" s="137"/>
      <c r="E65" s="137">
        <f>'将来負担比率（分子）の構造'!J$42</f>
        <v>77</v>
      </c>
      <c r="F65" s="137"/>
      <c r="G65" s="137"/>
      <c r="H65" s="137">
        <f>'将来負担比率（分子）の構造'!K$42</f>
        <v>51</v>
      </c>
      <c r="I65" s="137"/>
      <c r="J65" s="137"/>
      <c r="K65" s="137">
        <f>'将来負担比率（分子）の構造'!L$42</f>
        <v>27</v>
      </c>
      <c r="L65" s="137"/>
      <c r="M65" s="137"/>
      <c r="N65" s="137">
        <f>'将来負担比率（分子）の構造'!M$42</f>
        <v>2</v>
      </c>
      <c r="O65" s="137"/>
      <c r="P65" s="137"/>
    </row>
    <row r="66" spans="1:16" x14ac:dyDescent="0.15">
      <c r="A66" s="137" t="s">
        <v>25</v>
      </c>
      <c r="B66" s="137">
        <f>'将来負担比率（分子）の構造'!I$41</f>
        <v>8699</v>
      </c>
      <c r="C66" s="137"/>
      <c r="D66" s="137"/>
      <c r="E66" s="137">
        <f>'将来負担比率（分子）の構造'!J$41</f>
        <v>9034</v>
      </c>
      <c r="F66" s="137"/>
      <c r="G66" s="137"/>
      <c r="H66" s="137">
        <f>'将来負担比率（分子）の構造'!K$41</f>
        <v>9338</v>
      </c>
      <c r="I66" s="137"/>
      <c r="J66" s="137"/>
      <c r="K66" s="137">
        <f>'将来負担比率（分子）の構造'!L$41</f>
        <v>9723</v>
      </c>
      <c r="L66" s="137"/>
      <c r="M66" s="137"/>
      <c r="N66" s="137">
        <f>'将来負担比率（分子）の構造'!M$41</f>
        <v>9883</v>
      </c>
      <c r="O66" s="137"/>
      <c r="P66" s="137"/>
    </row>
    <row r="67" spans="1:16" x14ac:dyDescent="0.15">
      <c r="A67" s="137" t="s">
        <v>63</v>
      </c>
      <c r="B67" s="137" t="e">
        <f>NA()</f>
        <v>#N/A</v>
      </c>
      <c r="C67" s="137">
        <f>IF(ISNUMBER('将来負担比率（分子）の構造'!I$53), IF('将来負担比率（分子）の構造'!I$53 &lt; 0, 0, '将来負担比率（分子）の構造'!I$53), NA())</f>
        <v>4966</v>
      </c>
      <c r="D67" s="137" t="e">
        <f>NA()</f>
        <v>#N/A</v>
      </c>
      <c r="E67" s="137" t="e">
        <f>NA()</f>
        <v>#N/A</v>
      </c>
      <c r="F67" s="137">
        <f>IF(ISNUMBER('将来負担比率（分子）の構造'!J$53), IF('将来負担比率（分子）の構造'!J$53 &lt; 0, 0, '将来負担比率（分子）の構造'!J$53), NA())</f>
        <v>4768</v>
      </c>
      <c r="G67" s="137" t="e">
        <f>NA()</f>
        <v>#N/A</v>
      </c>
      <c r="H67" s="137" t="e">
        <f>NA()</f>
        <v>#N/A</v>
      </c>
      <c r="I67" s="137">
        <f>IF(ISNUMBER('将来負担比率（分子）の構造'!K$53), IF('将来負担比率（分子）の構造'!K$53 &lt; 0, 0, '将来負担比率（分子）の構造'!K$53), NA())</f>
        <v>4492</v>
      </c>
      <c r="J67" s="137" t="e">
        <f>NA()</f>
        <v>#N/A</v>
      </c>
      <c r="K67" s="137" t="e">
        <f>NA()</f>
        <v>#N/A</v>
      </c>
      <c r="L67" s="137">
        <f>IF(ISNUMBER('将来負担比率（分子）の構造'!L$53), IF('将来負担比率（分子）の構造'!L$53 &lt; 0, 0, '将来負担比率（分子）の構造'!L$53), NA())</f>
        <v>4670</v>
      </c>
      <c r="M67" s="137" t="e">
        <f>NA()</f>
        <v>#N/A</v>
      </c>
      <c r="N67" s="137" t="e">
        <f>NA()</f>
        <v>#N/A</v>
      </c>
      <c r="O67" s="137">
        <f>IF(ISNUMBER('将来負担比率（分子）の構造'!M$53), IF('将来負担比率（分子）の構造'!M$53 &lt; 0, 0, '将来負担比率（分子）の構造'!M$53), NA())</f>
        <v>4932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Z29" sqref="Z29:AC2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3484347</v>
      </c>
      <c r="S5" s="615"/>
      <c r="T5" s="615"/>
      <c r="U5" s="615"/>
      <c r="V5" s="615"/>
      <c r="W5" s="615"/>
      <c r="X5" s="615"/>
      <c r="Y5" s="616"/>
      <c r="Z5" s="617">
        <v>31.9</v>
      </c>
      <c r="AA5" s="617"/>
      <c r="AB5" s="617"/>
      <c r="AC5" s="617"/>
      <c r="AD5" s="618">
        <v>3484347</v>
      </c>
      <c r="AE5" s="618"/>
      <c r="AF5" s="618"/>
      <c r="AG5" s="618"/>
      <c r="AH5" s="618"/>
      <c r="AI5" s="618"/>
      <c r="AJ5" s="618"/>
      <c r="AK5" s="618"/>
      <c r="AL5" s="619">
        <v>55.7</v>
      </c>
      <c r="AM5" s="620"/>
      <c r="AN5" s="620"/>
      <c r="AO5" s="621"/>
      <c r="AP5" s="611" t="s">
        <v>211</v>
      </c>
      <c r="AQ5" s="612"/>
      <c r="AR5" s="612"/>
      <c r="AS5" s="612"/>
      <c r="AT5" s="612"/>
      <c r="AU5" s="612"/>
      <c r="AV5" s="612"/>
      <c r="AW5" s="612"/>
      <c r="AX5" s="612"/>
      <c r="AY5" s="612"/>
      <c r="AZ5" s="612"/>
      <c r="BA5" s="612"/>
      <c r="BB5" s="612"/>
      <c r="BC5" s="612"/>
      <c r="BD5" s="612"/>
      <c r="BE5" s="612"/>
      <c r="BF5" s="613"/>
      <c r="BG5" s="625">
        <v>3482076</v>
      </c>
      <c r="BH5" s="626"/>
      <c r="BI5" s="626"/>
      <c r="BJ5" s="626"/>
      <c r="BK5" s="626"/>
      <c r="BL5" s="626"/>
      <c r="BM5" s="626"/>
      <c r="BN5" s="627"/>
      <c r="BO5" s="628">
        <v>99.9</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177882</v>
      </c>
      <c r="S6" s="626"/>
      <c r="T6" s="626"/>
      <c r="U6" s="626"/>
      <c r="V6" s="626"/>
      <c r="W6" s="626"/>
      <c r="X6" s="626"/>
      <c r="Y6" s="627"/>
      <c r="Z6" s="628">
        <v>1.6</v>
      </c>
      <c r="AA6" s="628"/>
      <c r="AB6" s="628"/>
      <c r="AC6" s="628"/>
      <c r="AD6" s="629">
        <v>177882</v>
      </c>
      <c r="AE6" s="629"/>
      <c r="AF6" s="629"/>
      <c r="AG6" s="629"/>
      <c r="AH6" s="629"/>
      <c r="AI6" s="629"/>
      <c r="AJ6" s="629"/>
      <c r="AK6" s="629"/>
      <c r="AL6" s="630">
        <v>2.8</v>
      </c>
      <c r="AM6" s="631"/>
      <c r="AN6" s="631"/>
      <c r="AO6" s="632"/>
      <c r="AP6" s="622" t="s">
        <v>217</v>
      </c>
      <c r="AQ6" s="623"/>
      <c r="AR6" s="623"/>
      <c r="AS6" s="623"/>
      <c r="AT6" s="623"/>
      <c r="AU6" s="623"/>
      <c r="AV6" s="623"/>
      <c r="AW6" s="623"/>
      <c r="AX6" s="623"/>
      <c r="AY6" s="623"/>
      <c r="AZ6" s="623"/>
      <c r="BA6" s="623"/>
      <c r="BB6" s="623"/>
      <c r="BC6" s="623"/>
      <c r="BD6" s="623"/>
      <c r="BE6" s="623"/>
      <c r="BF6" s="624"/>
      <c r="BG6" s="625">
        <v>3482076</v>
      </c>
      <c r="BH6" s="626"/>
      <c r="BI6" s="626"/>
      <c r="BJ6" s="626"/>
      <c r="BK6" s="626"/>
      <c r="BL6" s="626"/>
      <c r="BM6" s="626"/>
      <c r="BN6" s="627"/>
      <c r="BO6" s="628">
        <v>99.9</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103545</v>
      </c>
      <c r="CS6" s="626"/>
      <c r="CT6" s="626"/>
      <c r="CU6" s="626"/>
      <c r="CV6" s="626"/>
      <c r="CW6" s="626"/>
      <c r="CX6" s="626"/>
      <c r="CY6" s="627"/>
      <c r="CZ6" s="628">
        <v>1</v>
      </c>
      <c r="DA6" s="628"/>
      <c r="DB6" s="628"/>
      <c r="DC6" s="628"/>
      <c r="DD6" s="634" t="s">
        <v>212</v>
      </c>
      <c r="DE6" s="626"/>
      <c r="DF6" s="626"/>
      <c r="DG6" s="626"/>
      <c r="DH6" s="626"/>
      <c r="DI6" s="626"/>
      <c r="DJ6" s="626"/>
      <c r="DK6" s="626"/>
      <c r="DL6" s="626"/>
      <c r="DM6" s="626"/>
      <c r="DN6" s="626"/>
      <c r="DO6" s="626"/>
      <c r="DP6" s="627"/>
      <c r="DQ6" s="634">
        <v>103545</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5146</v>
      </c>
      <c r="S7" s="626"/>
      <c r="T7" s="626"/>
      <c r="U7" s="626"/>
      <c r="V7" s="626"/>
      <c r="W7" s="626"/>
      <c r="X7" s="626"/>
      <c r="Y7" s="627"/>
      <c r="Z7" s="628">
        <v>0</v>
      </c>
      <c r="AA7" s="628"/>
      <c r="AB7" s="628"/>
      <c r="AC7" s="628"/>
      <c r="AD7" s="629">
        <v>5146</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1532821</v>
      </c>
      <c r="BH7" s="626"/>
      <c r="BI7" s="626"/>
      <c r="BJ7" s="626"/>
      <c r="BK7" s="626"/>
      <c r="BL7" s="626"/>
      <c r="BM7" s="626"/>
      <c r="BN7" s="627"/>
      <c r="BO7" s="628">
        <v>44</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1298070</v>
      </c>
      <c r="CS7" s="626"/>
      <c r="CT7" s="626"/>
      <c r="CU7" s="626"/>
      <c r="CV7" s="626"/>
      <c r="CW7" s="626"/>
      <c r="CX7" s="626"/>
      <c r="CY7" s="627"/>
      <c r="CZ7" s="628">
        <v>12.2</v>
      </c>
      <c r="DA7" s="628"/>
      <c r="DB7" s="628"/>
      <c r="DC7" s="628"/>
      <c r="DD7" s="634">
        <v>85799</v>
      </c>
      <c r="DE7" s="626"/>
      <c r="DF7" s="626"/>
      <c r="DG7" s="626"/>
      <c r="DH7" s="626"/>
      <c r="DI7" s="626"/>
      <c r="DJ7" s="626"/>
      <c r="DK7" s="626"/>
      <c r="DL7" s="626"/>
      <c r="DM7" s="626"/>
      <c r="DN7" s="626"/>
      <c r="DO7" s="626"/>
      <c r="DP7" s="627"/>
      <c r="DQ7" s="634">
        <v>1074672</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13130</v>
      </c>
      <c r="S8" s="626"/>
      <c r="T8" s="626"/>
      <c r="U8" s="626"/>
      <c r="V8" s="626"/>
      <c r="W8" s="626"/>
      <c r="X8" s="626"/>
      <c r="Y8" s="627"/>
      <c r="Z8" s="628">
        <v>0.1</v>
      </c>
      <c r="AA8" s="628"/>
      <c r="AB8" s="628"/>
      <c r="AC8" s="628"/>
      <c r="AD8" s="629">
        <v>13130</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51599</v>
      </c>
      <c r="BH8" s="626"/>
      <c r="BI8" s="626"/>
      <c r="BJ8" s="626"/>
      <c r="BK8" s="626"/>
      <c r="BL8" s="626"/>
      <c r="BM8" s="626"/>
      <c r="BN8" s="627"/>
      <c r="BO8" s="628">
        <v>1.5</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3703438</v>
      </c>
      <c r="CS8" s="626"/>
      <c r="CT8" s="626"/>
      <c r="CU8" s="626"/>
      <c r="CV8" s="626"/>
      <c r="CW8" s="626"/>
      <c r="CX8" s="626"/>
      <c r="CY8" s="627"/>
      <c r="CZ8" s="628">
        <v>34.9</v>
      </c>
      <c r="DA8" s="628"/>
      <c r="DB8" s="628"/>
      <c r="DC8" s="628"/>
      <c r="DD8" s="634">
        <v>212084</v>
      </c>
      <c r="DE8" s="626"/>
      <c r="DF8" s="626"/>
      <c r="DG8" s="626"/>
      <c r="DH8" s="626"/>
      <c r="DI8" s="626"/>
      <c r="DJ8" s="626"/>
      <c r="DK8" s="626"/>
      <c r="DL8" s="626"/>
      <c r="DM8" s="626"/>
      <c r="DN8" s="626"/>
      <c r="DO8" s="626"/>
      <c r="DP8" s="627"/>
      <c r="DQ8" s="634">
        <v>1974542</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6620</v>
      </c>
      <c r="S9" s="626"/>
      <c r="T9" s="626"/>
      <c r="U9" s="626"/>
      <c r="V9" s="626"/>
      <c r="W9" s="626"/>
      <c r="X9" s="626"/>
      <c r="Y9" s="627"/>
      <c r="Z9" s="628">
        <v>0.1</v>
      </c>
      <c r="AA9" s="628"/>
      <c r="AB9" s="628"/>
      <c r="AC9" s="628"/>
      <c r="AD9" s="629">
        <v>6620</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1281921</v>
      </c>
      <c r="BH9" s="626"/>
      <c r="BI9" s="626"/>
      <c r="BJ9" s="626"/>
      <c r="BK9" s="626"/>
      <c r="BL9" s="626"/>
      <c r="BM9" s="626"/>
      <c r="BN9" s="627"/>
      <c r="BO9" s="628">
        <v>36.799999999999997</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1163939</v>
      </c>
      <c r="CS9" s="626"/>
      <c r="CT9" s="626"/>
      <c r="CU9" s="626"/>
      <c r="CV9" s="626"/>
      <c r="CW9" s="626"/>
      <c r="CX9" s="626"/>
      <c r="CY9" s="627"/>
      <c r="CZ9" s="628">
        <v>11</v>
      </c>
      <c r="DA9" s="628"/>
      <c r="DB9" s="628"/>
      <c r="DC9" s="628"/>
      <c r="DD9" s="634">
        <v>69381</v>
      </c>
      <c r="DE9" s="626"/>
      <c r="DF9" s="626"/>
      <c r="DG9" s="626"/>
      <c r="DH9" s="626"/>
      <c r="DI9" s="626"/>
      <c r="DJ9" s="626"/>
      <c r="DK9" s="626"/>
      <c r="DL9" s="626"/>
      <c r="DM9" s="626"/>
      <c r="DN9" s="626"/>
      <c r="DO9" s="626"/>
      <c r="DP9" s="627"/>
      <c r="DQ9" s="634">
        <v>1012086</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483936</v>
      </c>
      <c r="S10" s="626"/>
      <c r="T10" s="626"/>
      <c r="U10" s="626"/>
      <c r="V10" s="626"/>
      <c r="W10" s="626"/>
      <c r="X10" s="626"/>
      <c r="Y10" s="627"/>
      <c r="Z10" s="628">
        <v>4.4000000000000004</v>
      </c>
      <c r="AA10" s="628"/>
      <c r="AB10" s="628"/>
      <c r="AC10" s="628"/>
      <c r="AD10" s="629">
        <v>483936</v>
      </c>
      <c r="AE10" s="629"/>
      <c r="AF10" s="629"/>
      <c r="AG10" s="629"/>
      <c r="AH10" s="629"/>
      <c r="AI10" s="629"/>
      <c r="AJ10" s="629"/>
      <c r="AK10" s="629"/>
      <c r="AL10" s="630">
        <v>7.7</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70993</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5412</v>
      </c>
      <c r="CS10" s="626"/>
      <c r="CT10" s="626"/>
      <c r="CU10" s="626"/>
      <c r="CV10" s="626"/>
      <c r="CW10" s="626"/>
      <c r="CX10" s="626"/>
      <c r="CY10" s="627"/>
      <c r="CZ10" s="628">
        <v>0.1</v>
      </c>
      <c r="DA10" s="628"/>
      <c r="DB10" s="628"/>
      <c r="DC10" s="628"/>
      <c r="DD10" s="634" t="s">
        <v>112</v>
      </c>
      <c r="DE10" s="626"/>
      <c r="DF10" s="626"/>
      <c r="DG10" s="626"/>
      <c r="DH10" s="626"/>
      <c r="DI10" s="626"/>
      <c r="DJ10" s="626"/>
      <c r="DK10" s="626"/>
      <c r="DL10" s="626"/>
      <c r="DM10" s="626"/>
      <c r="DN10" s="626"/>
      <c r="DO10" s="626"/>
      <c r="DP10" s="627"/>
      <c r="DQ10" s="634">
        <v>412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128308</v>
      </c>
      <c r="BH11" s="626"/>
      <c r="BI11" s="626"/>
      <c r="BJ11" s="626"/>
      <c r="BK11" s="626"/>
      <c r="BL11" s="626"/>
      <c r="BM11" s="626"/>
      <c r="BN11" s="627"/>
      <c r="BO11" s="628">
        <v>3.7</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596730</v>
      </c>
      <c r="CS11" s="626"/>
      <c r="CT11" s="626"/>
      <c r="CU11" s="626"/>
      <c r="CV11" s="626"/>
      <c r="CW11" s="626"/>
      <c r="CX11" s="626"/>
      <c r="CY11" s="627"/>
      <c r="CZ11" s="628">
        <v>5.6</v>
      </c>
      <c r="DA11" s="628"/>
      <c r="DB11" s="628"/>
      <c r="DC11" s="628"/>
      <c r="DD11" s="634">
        <v>256764</v>
      </c>
      <c r="DE11" s="626"/>
      <c r="DF11" s="626"/>
      <c r="DG11" s="626"/>
      <c r="DH11" s="626"/>
      <c r="DI11" s="626"/>
      <c r="DJ11" s="626"/>
      <c r="DK11" s="626"/>
      <c r="DL11" s="626"/>
      <c r="DM11" s="626"/>
      <c r="DN11" s="626"/>
      <c r="DO11" s="626"/>
      <c r="DP11" s="627"/>
      <c r="DQ11" s="634">
        <v>231540</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1664395</v>
      </c>
      <c r="BH12" s="626"/>
      <c r="BI12" s="626"/>
      <c r="BJ12" s="626"/>
      <c r="BK12" s="626"/>
      <c r="BL12" s="626"/>
      <c r="BM12" s="626"/>
      <c r="BN12" s="627"/>
      <c r="BO12" s="628">
        <v>47.8</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124194</v>
      </c>
      <c r="CS12" s="626"/>
      <c r="CT12" s="626"/>
      <c r="CU12" s="626"/>
      <c r="CV12" s="626"/>
      <c r="CW12" s="626"/>
      <c r="CX12" s="626"/>
      <c r="CY12" s="627"/>
      <c r="CZ12" s="628">
        <v>1.2</v>
      </c>
      <c r="DA12" s="628"/>
      <c r="DB12" s="628"/>
      <c r="DC12" s="628"/>
      <c r="DD12" s="634">
        <v>32290</v>
      </c>
      <c r="DE12" s="626"/>
      <c r="DF12" s="626"/>
      <c r="DG12" s="626"/>
      <c r="DH12" s="626"/>
      <c r="DI12" s="626"/>
      <c r="DJ12" s="626"/>
      <c r="DK12" s="626"/>
      <c r="DL12" s="626"/>
      <c r="DM12" s="626"/>
      <c r="DN12" s="626"/>
      <c r="DO12" s="626"/>
      <c r="DP12" s="627"/>
      <c r="DQ12" s="634">
        <v>90496</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40703</v>
      </c>
      <c r="S13" s="626"/>
      <c r="T13" s="626"/>
      <c r="U13" s="626"/>
      <c r="V13" s="626"/>
      <c r="W13" s="626"/>
      <c r="X13" s="626"/>
      <c r="Y13" s="627"/>
      <c r="Z13" s="628">
        <v>0.4</v>
      </c>
      <c r="AA13" s="628"/>
      <c r="AB13" s="628"/>
      <c r="AC13" s="628"/>
      <c r="AD13" s="629">
        <v>40703</v>
      </c>
      <c r="AE13" s="629"/>
      <c r="AF13" s="629"/>
      <c r="AG13" s="629"/>
      <c r="AH13" s="629"/>
      <c r="AI13" s="629"/>
      <c r="AJ13" s="629"/>
      <c r="AK13" s="629"/>
      <c r="AL13" s="630">
        <v>0.7</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1664213</v>
      </c>
      <c r="BH13" s="626"/>
      <c r="BI13" s="626"/>
      <c r="BJ13" s="626"/>
      <c r="BK13" s="626"/>
      <c r="BL13" s="626"/>
      <c r="BM13" s="626"/>
      <c r="BN13" s="627"/>
      <c r="BO13" s="628">
        <v>47.8</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932552</v>
      </c>
      <c r="CS13" s="626"/>
      <c r="CT13" s="626"/>
      <c r="CU13" s="626"/>
      <c r="CV13" s="626"/>
      <c r="CW13" s="626"/>
      <c r="CX13" s="626"/>
      <c r="CY13" s="627"/>
      <c r="CZ13" s="628">
        <v>8.8000000000000007</v>
      </c>
      <c r="DA13" s="628"/>
      <c r="DB13" s="628"/>
      <c r="DC13" s="628"/>
      <c r="DD13" s="634">
        <v>475676</v>
      </c>
      <c r="DE13" s="626"/>
      <c r="DF13" s="626"/>
      <c r="DG13" s="626"/>
      <c r="DH13" s="626"/>
      <c r="DI13" s="626"/>
      <c r="DJ13" s="626"/>
      <c r="DK13" s="626"/>
      <c r="DL13" s="626"/>
      <c r="DM13" s="626"/>
      <c r="DN13" s="626"/>
      <c r="DO13" s="626"/>
      <c r="DP13" s="627"/>
      <c r="DQ13" s="634">
        <v>573756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85754</v>
      </c>
      <c r="BH14" s="626"/>
      <c r="BI14" s="626"/>
      <c r="BJ14" s="626"/>
      <c r="BK14" s="626"/>
      <c r="BL14" s="626"/>
      <c r="BM14" s="626"/>
      <c r="BN14" s="627"/>
      <c r="BO14" s="628">
        <v>2.5</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608119</v>
      </c>
      <c r="CS14" s="626"/>
      <c r="CT14" s="626"/>
      <c r="CU14" s="626"/>
      <c r="CV14" s="626"/>
      <c r="CW14" s="626"/>
      <c r="CX14" s="626"/>
      <c r="CY14" s="627"/>
      <c r="CZ14" s="628">
        <v>5.7</v>
      </c>
      <c r="DA14" s="628"/>
      <c r="DB14" s="628"/>
      <c r="DC14" s="628"/>
      <c r="DD14" s="634">
        <v>67485</v>
      </c>
      <c r="DE14" s="626"/>
      <c r="DF14" s="626"/>
      <c r="DG14" s="626"/>
      <c r="DH14" s="626"/>
      <c r="DI14" s="626"/>
      <c r="DJ14" s="626"/>
      <c r="DK14" s="626"/>
      <c r="DL14" s="626"/>
      <c r="DM14" s="626"/>
      <c r="DN14" s="626"/>
      <c r="DO14" s="626"/>
      <c r="DP14" s="627"/>
      <c r="DQ14" s="634">
        <v>428466</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11020</v>
      </c>
      <c r="S15" s="626"/>
      <c r="T15" s="626"/>
      <c r="U15" s="626"/>
      <c r="V15" s="626"/>
      <c r="W15" s="626"/>
      <c r="X15" s="626"/>
      <c r="Y15" s="627"/>
      <c r="Z15" s="628">
        <v>0.1</v>
      </c>
      <c r="AA15" s="628"/>
      <c r="AB15" s="628"/>
      <c r="AC15" s="628"/>
      <c r="AD15" s="629">
        <v>11020</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199106</v>
      </c>
      <c r="BH15" s="626"/>
      <c r="BI15" s="626"/>
      <c r="BJ15" s="626"/>
      <c r="BK15" s="626"/>
      <c r="BL15" s="626"/>
      <c r="BM15" s="626"/>
      <c r="BN15" s="627"/>
      <c r="BO15" s="628">
        <v>5.7</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1281098</v>
      </c>
      <c r="CS15" s="626"/>
      <c r="CT15" s="626"/>
      <c r="CU15" s="626"/>
      <c r="CV15" s="626"/>
      <c r="CW15" s="626"/>
      <c r="CX15" s="626"/>
      <c r="CY15" s="627"/>
      <c r="CZ15" s="628">
        <v>12.1</v>
      </c>
      <c r="DA15" s="628"/>
      <c r="DB15" s="628"/>
      <c r="DC15" s="628"/>
      <c r="DD15" s="634">
        <v>203488</v>
      </c>
      <c r="DE15" s="626"/>
      <c r="DF15" s="626"/>
      <c r="DG15" s="626"/>
      <c r="DH15" s="626"/>
      <c r="DI15" s="626"/>
      <c r="DJ15" s="626"/>
      <c r="DK15" s="626"/>
      <c r="DL15" s="626"/>
      <c r="DM15" s="626"/>
      <c r="DN15" s="626"/>
      <c r="DO15" s="626"/>
      <c r="DP15" s="627"/>
      <c r="DQ15" s="634">
        <v>1075470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2252039</v>
      </c>
      <c r="S16" s="626"/>
      <c r="T16" s="626"/>
      <c r="U16" s="626"/>
      <c r="V16" s="626"/>
      <c r="W16" s="626"/>
      <c r="X16" s="626"/>
      <c r="Y16" s="627"/>
      <c r="Z16" s="628">
        <v>20.6</v>
      </c>
      <c r="AA16" s="628"/>
      <c r="AB16" s="628"/>
      <c r="AC16" s="628"/>
      <c r="AD16" s="629">
        <v>1981773</v>
      </c>
      <c r="AE16" s="629"/>
      <c r="AF16" s="629"/>
      <c r="AG16" s="629"/>
      <c r="AH16" s="629"/>
      <c r="AI16" s="629"/>
      <c r="AJ16" s="629"/>
      <c r="AK16" s="629"/>
      <c r="AL16" s="630">
        <v>31.7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1981773</v>
      </c>
      <c r="S17" s="626"/>
      <c r="T17" s="626"/>
      <c r="U17" s="626"/>
      <c r="V17" s="626"/>
      <c r="W17" s="626"/>
      <c r="X17" s="626"/>
      <c r="Y17" s="627"/>
      <c r="Z17" s="628">
        <v>18.100000000000001</v>
      </c>
      <c r="AA17" s="628"/>
      <c r="AB17" s="628"/>
      <c r="AC17" s="628"/>
      <c r="AD17" s="629">
        <v>1981773</v>
      </c>
      <c r="AE17" s="629"/>
      <c r="AF17" s="629"/>
      <c r="AG17" s="629"/>
      <c r="AH17" s="629"/>
      <c r="AI17" s="629"/>
      <c r="AJ17" s="629"/>
      <c r="AK17" s="629"/>
      <c r="AL17" s="630">
        <v>31.7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805065</v>
      </c>
      <c r="CS17" s="626"/>
      <c r="CT17" s="626"/>
      <c r="CU17" s="626"/>
      <c r="CV17" s="626"/>
      <c r="CW17" s="626"/>
      <c r="CX17" s="626"/>
      <c r="CY17" s="627"/>
      <c r="CZ17" s="628">
        <v>7.6</v>
      </c>
      <c r="DA17" s="628"/>
      <c r="DB17" s="628"/>
      <c r="DC17" s="628"/>
      <c r="DD17" s="634" t="s">
        <v>112</v>
      </c>
      <c r="DE17" s="626"/>
      <c r="DF17" s="626"/>
      <c r="DG17" s="626"/>
      <c r="DH17" s="626"/>
      <c r="DI17" s="626"/>
      <c r="DJ17" s="626"/>
      <c r="DK17" s="626"/>
      <c r="DL17" s="626"/>
      <c r="DM17" s="626"/>
      <c r="DN17" s="626"/>
      <c r="DO17" s="626"/>
      <c r="DP17" s="627"/>
      <c r="DQ17" s="634">
        <v>761259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270266</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2271</v>
      </c>
      <c r="BH19" s="626"/>
      <c r="BI19" s="626"/>
      <c r="BJ19" s="626"/>
      <c r="BK19" s="626"/>
      <c r="BL19" s="626"/>
      <c r="BM19" s="626"/>
      <c r="BN19" s="627"/>
      <c r="BO19" s="628">
        <v>0.1</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6474823</v>
      </c>
      <c r="S20" s="626"/>
      <c r="T20" s="626"/>
      <c r="U20" s="626"/>
      <c r="V20" s="626"/>
      <c r="W20" s="626"/>
      <c r="X20" s="626"/>
      <c r="Y20" s="627"/>
      <c r="Z20" s="628">
        <v>59.2</v>
      </c>
      <c r="AA20" s="628"/>
      <c r="AB20" s="628"/>
      <c r="AC20" s="628"/>
      <c r="AD20" s="629">
        <v>6204557</v>
      </c>
      <c r="AE20" s="629"/>
      <c r="AF20" s="629"/>
      <c r="AG20" s="629"/>
      <c r="AH20" s="629"/>
      <c r="AI20" s="629"/>
      <c r="AJ20" s="629"/>
      <c r="AK20" s="629"/>
      <c r="AL20" s="630">
        <v>99.2</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2271</v>
      </c>
      <c r="BH20" s="626"/>
      <c r="BI20" s="626"/>
      <c r="BJ20" s="626"/>
      <c r="BK20" s="626"/>
      <c r="BL20" s="626"/>
      <c r="BM20" s="626"/>
      <c r="BN20" s="627"/>
      <c r="BO20" s="628">
        <v>0.1</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10622162</v>
      </c>
      <c r="CS20" s="626"/>
      <c r="CT20" s="626"/>
      <c r="CU20" s="626"/>
      <c r="CV20" s="626"/>
      <c r="CW20" s="626"/>
      <c r="CX20" s="626"/>
      <c r="CY20" s="627"/>
      <c r="CZ20" s="628">
        <v>100</v>
      </c>
      <c r="DA20" s="628"/>
      <c r="DB20" s="628"/>
      <c r="DC20" s="628"/>
      <c r="DD20" s="634">
        <v>1402967</v>
      </c>
      <c r="DE20" s="626"/>
      <c r="DF20" s="626"/>
      <c r="DG20" s="626"/>
      <c r="DH20" s="626"/>
      <c r="DI20" s="626"/>
      <c r="DJ20" s="626"/>
      <c r="DK20" s="626"/>
      <c r="DL20" s="626"/>
      <c r="DM20" s="626"/>
      <c r="DN20" s="626"/>
      <c r="DO20" s="626"/>
      <c r="DP20" s="627"/>
      <c r="DQ20" s="634">
        <v>7326244</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3306</v>
      </c>
      <c r="S21" s="626"/>
      <c r="T21" s="626"/>
      <c r="U21" s="626"/>
      <c r="V21" s="626"/>
      <c r="W21" s="626"/>
      <c r="X21" s="626"/>
      <c r="Y21" s="627"/>
      <c r="Z21" s="628">
        <v>0</v>
      </c>
      <c r="AA21" s="628"/>
      <c r="AB21" s="628"/>
      <c r="AC21" s="628"/>
      <c r="AD21" s="629">
        <v>3306</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2271</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225107</v>
      </c>
      <c r="S22" s="626"/>
      <c r="T22" s="626"/>
      <c r="U22" s="626"/>
      <c r="V22" s="626"/>
      <c r="W22" s="626"/>
      <c r="X22" s="626"/>
      <c r="Y22" s="627"/>
      <c r="Z22" s="628">
        <v>2.1</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277942</v>
      </c>
      <c r="S23" s="626"/>
      <c r="T23" s="626"/>
      <c r="U23" s="626"/>
      <c r="V23" s="626"/>
      <c r="W23" s="626"/>
      <c r="X23" s="626"/>
      <c r="Y23" s="627"/>
      <c r="Z23" s="628">
        <v>2.5</v>
      </c>
      <c r="AA23" s="628"/>
      <c r="AB23" s="628"/>
      <c r="AC23" s="628"/>
      <c r="AD23" s="629">
        <v>28897</v>
      </c>
      <c r="AE23" s="629"/>
      <c r="AF23" s="629"/>
      <c r="AG23" s="629"/>
      <c r="AH23" s="629"/>
      <c r="AI23" s="629"/>
      <c r="AJ23" s="629"/>
      <c r="AK23" s="629"/>
      <c r="AL23" s="630">
        <v>0.5</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50677</v>
      </c>
      <c r="S24" s="626"/>
      <c r="T24" s="626"/>
      <c r="U24" s="626"/>
      <c r="V24" s="626"/>
      <c r="W24" s="626"/>
      <c r="X24" s="626"/>
      <c r="Y24" s="627"/>
      <c r="Z24" s="628">
        <v>0.5</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4448991</v>
      </c>
      <c r="CS24" s="615"/>
      <c r="CT24" s="615"/>
      <c r="CU24" s="615"/>
      <c r="CV24" s="615"/>
      <c r="CW24" s="615"/>
      <c r="CX24" s="615"/>
      <c r="CY24" s="616"/>
      <c r="CZ24" s="652">
        <v>41.9</v>
      </c>
      <c r="DA24" s="653"/>
      <c r="DB24" s="653"/>
      <c r="DC24" s="654"/>
      <c r="DD24" s="651">
        <v>2898769</v>
      </c>
      <c r="DE24" s="615"/>
      <c r="DF24" s="615"/>
      <c r="DG24" s="615"/>
      <c r="DH24" s="615"/>
      <c r="DI24" s="615"/>
      <c r="DJ24" s="615"/>
      <c r="DK24" s="616"/>
      <c r="DL24" s="651">
        <v>2897796</v>
      </c>
      <c r="DM24" s="615"/>
      <c r="DN24" s="615"/>
      <c r="DO24" s="615"/>
      <c r="DP24" s="615"/>
      <c r="DQ24" s="615"/>
      <c r="DR24" s="615"/>
      <c r="DS24" s="615"/>
      <c r="DT24" s="615"/>
      <c r="DU24" s="615"/>
      <c r="DV24" s="616"/>
      <c r="DW24" s="619">
        <v>43.3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1127603</v>
      </c>
      <c r="S25" s="626"/>
      <c r="T25" s="626"/>
      <c r="U25" s="626"/>
      <c r="V25" s="626"/>
      <c r="W25" s="626"/>
      <c r="X25" s="626"/>
      <c r="Y25" s="627"/>
      <c r="Z25" s="628">
        <v>10.3</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1867692</v>
      </c>
      <c r="CS25" s="657"/>
      <c r="CT25" s="657"/>
      <c r="CU25" s="657"/>
      <c r="CV25" s="657"/>
      <c r="CW25" s="657"/>
      <c r="CX25" s="657"/>
      <c r="CY25" s="658"/>
      <c r="CZ25" s="659">
        <v>17.600000000000001</v>
      </c>
      <c r="DA25" s="660"/>
      <c r="DB25" s="660"/>
      <c r="DC25" s="661"/>
      <c r="DD25" s="634">
        <v>1579427</v>
      </c>
      <c r="DE25" s="657"/>
      <c r="DF25" s="657"/>
      <c r="DG25" s="657"/>
      <c r="DH25" s="657"/>
      <c r="DI25" s="657"/>
      <c r="DJ25" s="657"/>
      <c r="DK25" s="658"/>
      <c r="DL25" s="634">
        <v>1578850</v>
      </c>
      <c r="DM25" s="657"/>
      <c r="DN25" s="657"/>
      <c r="DO25" s="657"/>
      <c r="DP25" s="657"/>
      <c r="DQ25" s="657"/>
      <c r="DR25" s="657"/>
      <c r="DS25" s="657"/>
      <c r="DT25" s="657"/>
      <c r="DU25" s="657"/>
      <c r="DV25" s="658"/>
      <c r="DW25" s="630">
        <v>23.6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1296728</v>
      </c>
      <c r="CS26" s="626"/>
      <c r="CT26" s="626"/>
      <c r="CU26" s="626"/>
      <c r="CV26" s="626"/>
      <c r="CW26" s="626"/>
      <c r="CX26" s="626"/>
      <c r="CY26" s="627"/>
      <c r="CZ26" s="659">
        <v>12.2</v>
      </c>
      <c r="DA26" s="660"/>
      <c r="DB26" s="660"/>
      <c r="DC26" s="661"/>
      <c r="DD26" s="634">
        <v>1012395</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1022637</v>
      </c>
      <c r="S27" s="626"/>
      <c r="T27" s="626"/>
      <c r="U27" s="626"/>
      <c r="V27" s="626"/>
      <c r="W27" s="626"/>
      <c r="X27" s="626"/>
      <c r="Y27" s="627"/>
      <c r="Z27" s="628">
        <v>9.4</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3484347</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1776234</v>
      </c>
      <c r="CS27" s="657"/>
      <c r="CT27" s="657"/>
      <c r="CU27" s="657"/>
      <c r="CV27" s="657"/>
      <c r="CW27" s="657"/>
      <c r="CX27" s="657"/>
      <c r="CY27" s="658"/>
      <c r="CZ27" s="659">
        <v>16.7</v>
      </c>
      <c r="DA27" s="660"/>
      <c r="DB27" s="660"/>
      <c r="DC27" s="661"/>
      <c r="DD27" s="634">
        <v>558083</v>
      </c>
      <c r="DE27" s="657"/>
      <c r="DF27" s="657"/>
      <c r="DG27" s="657"/>
      <c r="DH27" s="657"/>
      <c r="DI27" s="657"/>
      <c r="DJ27" s="657"/>
      <c r="DK27" s="658"/>
      <c r="DL27" s="634">
        <v>557687</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13932</v>
      </c>
      <c r="S28" s="626"/>
      <c r="T28" s="626"/>
      <c r="U28" s="626"/>
      <c r="V28" s="626"/>
      <c r="W28" s="626"/>
      <c r="X28" s="626"/>
      <c r="Y28" s="627"/>
      <c r="Z28" s="628">
        <v>0.1</v>
      </c>
      <c r="AA28" s="628"/>
      <c r="AB28" s="628"/>
      <c r="AC28" s="628"/>
      <c r="AD28" s="629">
        <v>70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805065</v>
      </c>
      <c r="CS28" s="626"/>
      <c r="CT28" s="626"/>
      <c r="CU28" s="626"/>
      <c r="CV28" s="626"/>
      <c r="CW28" s="626"/>
      <c r="CX28" s="626"/>
      <c r="CY28" s="627"/>
      <c r="CZ28" s="659">
        <v>7.6</v>
      </c>
      <c r="DA28" s="660"/>
      <c r="DB28" s="660"/>
      <c r="DC28" s="661"/>
      <c r="DD28" s="634">
        <v>761259</v>
      </c>
      <c r="DE28" s="626"/>
      <c r="DF28" s="626"/>
      <c r="DG28" s="626"/>
      <c r="DH28" s="626"/>
      <c r="DI28" s="626"/>
      <c r="DJ28" s="626"/>
      <c r="DK28" s="627"/>
      <c r="DL28" s="634">
        <v>761259</v>
      </c>
      <c r="DM28" s="626"/>
      <c r="DN28" s="626"/>
      <c r="DO28" s="626"/>
      <c r="DP28" s="626"/>
      <c r="DQ28" s="626"/>
      <c r="DR28" s="626"/>
      <c r="DS28" s="626"/>
      <c r="DT28" s="626"/>
      <c r="DU28" s="626"/>
      <c r="DV28" s="627"/>
      <c r="DW28" s="630">
        <v>11.4</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26171</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805065</v>
      </c>
      <c r="CS29" s="657"/>
      <c r="CT29" s="657"/>
      <c r="CU29" s="657"/>
      <c r="CV29" s="657"/>
      <c r="CW29" s="657"/>
      <c r="CX29" s="657"/>
      <c r="CY29" s="658"/>
      <c r="CZ29" s="659">
        <v>7.6</v>
      </c>
      <c r="DA29" s="660"/>
      <c r="DB29" s="660"/>
      <c r="DC29" s="661"/>
      <c r="DD29" s="634">
        <v>761259</v>
      </c>
      <c r="DE29" s="657"/>
      <c r="DF29" s="657"/>
      <c r="DG29" s="657"/>
      <c r="DH29" s="657"/>
      <c r="DI29" s="657"/>
      <c r="DJ29" s="657"/>
      <c r="DK29" s="658"/>
      <c r="DL29" s="634">
        <v>761259</v>
      </c>
      <c r="DM29" s="657"/>
      <c r="DN29" s="657"/>
      <c r="DO29" s="657"/>
      <c r="DP29" s="657"/>
      <c r="DQ29" s="657"/>
      <c r="DR29" s="657"/>
      <c r="DS29" s="657"/>
      <c r="DT29" s="657"/>
      <c r="DU29" s="657"/>
      <c r="DV29" s="658"/>
      <c r="DW29" s="630">
        <v>11.4</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275803</v>
      </c>
      <c r="S30" s="626"/>
      <c r="T30" s="626"/>
      <c r="U30" s="626"/>
      <c r="V30" s="626"/>
      <c r="W30" s="626"/>
      <c r="X30" s="626"/>
      <c r="Y30" s="627"/>
      <c r="Z30" s="628">
        <v>2.5</v>
      </c>
      <c r="AA30" s="628"/>
      <c r="AB30" s="628"/>
      <c r="AC30" s="628"/>
      <c r="AD30" s="629">
        <v>9053</v>
      </c>
      <c r="AE30" s="629"/>
      <c r="AF30" s="629"/>
      <c r="AG30" s="629"/>
      <c r="AH30" s="629"/>
      <c r="AI30" s="629"/>
      <c r="AJ30" s="629"/>
      <c r="AK30" s="629"/>
      <c r="AL30" s="630">
        <v>0.1</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v>
      </c>
      <c r="BH30" s="684"/>
      <c r="BI30" s="684"/>
      <c r="BJ30" s="684"/>
      <c r="BK30" s="684"/>
      <c r="BL30" s="684"/>
      <c r="BM30" s="620">
        <v>90.2</v>
      </c>
      <c r="BN30" s="684"/>
      <c r="BO30" s="684"/>
      <c r="BP30" s="684"/>
      <c r="BQ30" s="685"/>
      <c r="BR30" s="683">
        <v>98</v>
      </c>
      <c r="BS30" s="684"/>
      <c r="BT30" s="684"/>
      <c r="BU30" s="684"/>
      <c r="BV30" s="684"/>
      <c r="BW30" s="684"/>
      <c r="BX30" s="620">
        <v>90.2</v>
      </c>
      <c r="BY30" s="684"/>
      <c r="BZ30" s="684"/>
      <c r="CA30" s="684"/>
      <c r="CB30" s="685"/>
      <c r="CD30" s="688"/>
      <c r="CE30" s="689"/>
      <c r="CF30" s="639" t="s">
        <v>294</v>
      </c>
      <c r="CG30" s="640"/>
      <c r="CH30" s="640"/>
      <c r="CI30" s="640"/>
      <c r="CJ30" s="640"/>
      <c r="CK30" s="640"/>
      <c r="CL30" s="640"/>
      <c r="CM30" s="640"/>
      <c r="CN30" s="640"/>
      <c r="CO30" s="640"/>
      <c r="CP30" s="640"/>
      <c r="CQ30" s="641"/>
      <c r="CR30" s="625">
        <v>720289</v>
      </c>
      <c r="CS30" s="626"/>
      <c r="CT30" s="626"/>
      <c r="CU30" s="626"/>
      <c r="CV30" s="626"/>
      <c r="CW30" s="626"/>
      <c r="CX30" s="626"/>
      <c r="CY30" s="627"/>
      <c r="CZ30" s="659">
        <v>6.8</v>
      </c>
      <c r="DA30" s="660"/>
      <c r="DB30" s="660"/>
      <c r="DC30" s="661"/>
      <c r="DD30" s="634">
        <v>680767</v>
      </c>
      <c r="DE30" s="626"/>
      <c r="DF30" s="626"/>
      <c r="DG30" s="626"/>
      <c r="DH30" s="626"/>
      <c r="DI30" s="626"/>
      <c r="DJ30" s="626"/>
      <c r="DK30" s="627"/>
      <c r="DL30" s="634">
        <v>680767</v>
      </c>
      <c r="DM30" s="626"/>
      <c r="DN30" s="626"/>
      <c r="DO30" s="626"/>
      <c r="DP30" s="626"/>
      <c r="DQ30" s="626"/>
      <c r="DR30" s="626"/>
      <c r="DS30" s="626"/>
      <c r="DT30" s="626"/>
      <c r="DU30" s="626"/>
      <c r="DV30" s="627"/>
      <c r="DW30" s="630">
        <v>10.199999999999999</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361010</v>
      </c>
      <c r="S31" s="626"/>
      <c r="T31" s="626"/>
      <c r="U31" s="626"/>
      <c r="V31" s="626"/>
      <c r="W31" s="626"/>
      <c r="X31" s="626"/>
      <c r="Y31" s="627"/>
      <c r="Z31" s="628">
        <v>3.3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57"/>
      <c r="BI31" s="657"/>
      <c r="BJ31" s="657"/>
      <c r="BK31" s="657"/>
      <c r="BL31" s="657"/>
      <c r="BM31" s="631">
        <v>93.4</v>
      </c>
      <c r="BN31" s="681"/>
      <c r="BO31" s="681"/>
      <c r="BP31" s="681"/>
      <c r="BQ31" s="682"/>
      <c r="BR31" s="680">
        <v>98.3</v>
      </c>
      <c r="BS31" s="657"/>
      <c r="BT31" s="657"/>
      <c r="BU31" s="657"/>
      <c r="BV31" s="657"/>
      <c r="BW31" s="657"/>
      <c r="BX31" s="631">
        <v>93.8</v>
      </c>
      <c r="BY31" s="681"/>
      <c r="BZ31" s="681"/>
      <c r="CA31" s="681"/>
      <c r="CB31" s="682"/>
      <c r="CD31" s="688"/>
      <c r="CE31" s="689"/>
      <c r="CF31" s="639" t="s">
        <v>298</v>
      </c>
      <c r="CG31" s="640"/>
      <c r="CH31" s="640"/>
      <c r="CI31" s="640"/>
      <c r="CJ31" s="640"/>
      <c r="CK31" s="640"/>
      <c r="CL31" s="640"/>
      <c r="CM31" s="640"/>
      <c r="CN31" s="640"/>
      <c r="CO31" s="640"/>
      <c r="CP31" s="640"/>
      <c r="CQ31" s="641"/>
      <c r="CR31" s="625">
        <v>84776</v>
      </c>
      <c r="CS31" s="657"/>
      <c r="CT31" s="657"/>
      <c r="CU31" s="657"/>
      <c r="CV31" s="657"/>
      <c r="CW31" s="657"/>
      <c r="CX31" s="657"/>
      <c r="CY31" s="658"/>
      <c r="CZ31" s="659">
        <v>0.8</v>
      </c>
      <c r="DA31" s="660"/>
      <c r="DB31" s="660"/>
      <c r="DC31" s="661"/>
      <c r="DD31" s="634">
        <v>80492</v>
      </c>
      <c r="DE31" s="657"/>
      <c r="DF31" s="657"/>
      <c r="DG31" s="657"/>
      <c r="DH31" s="657"/>
      <c r="DI31" s="657"/>
      <c r="DJ31" s="657"/>
      <c r="DK31" s="658"/>
      <c r="DL31" s="634">
        <v>80492</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190055</v>
      </c>
      <c r="S32" s="626"/>
      <c r="T32" s="626"/>
      <c r="U32" s="626"/>
      <c r="V32" s="626"/>
      <c r="W32" s="626"/>
      <c r="X32" s="626"/>
      <c r="Y32" s="627"/>
      <c r="Z32" s="628">
        <v>1.7</v>
      </c>
      <c r="AA32" s="628"/>
      <c r="AB32" s="628"/>
      <c r="AC32" s="628"/>
      <c r="AD32" s="629">
        <v>6798</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97.6</v>
      </c>
      <c r="BH32" s="693"/>
      <c r="BI32" s="693"/>
      <c r="BJ32" s="693"/>
      <c r="BK32" s="693"/>
      <c r="BL32" s="693"/>
      <c r="BM32" s="694">
        <v>86.4</v>
      </c>
      <c r="BN32" s="693"/>
      <c r="BO32" s="693"/>
      <c r="BP32" s="693"/>
      <c r="BQ32" s="695"/>
      <c r="BR32" s="692">
        <v>97.4</v>
      </c>
      <c r="BS32" s="693"/>
      <c r="BT32" s="693"/>
      <c r="BU32" s="693"/>
      <c r="BV32" s="693"/>
      <c r="BW32" s="693"/>
      <c r="BX32" s="694">
        <v>86</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880000</v>
      </c>
      <c r="S33" s="626"/>
      <c r="T33" s="626"/>
      <c r="U33" s="626"/>
      <c r="V33" s="626"/>
      <c r="W33" s="626"/>
      <c r="X33" s="626"/>
      <c r="Y33" s="627"/>
      <c r="Z33" s="628">
        <v>8.1</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4770204</v>
      </c>
      <c r="CS33" s="657"/>
      <c r="CT33" s="657"/>
      <c r="CU33" s="657"/>
      <c r="CV33" s="657"/>
      <c r="CW33" s="657"/>
      <c r="CX33" s="657"/>
      <c r="CY33" s="658"/>
      <c r="CZ33" s="659">
        <v>44.9</v>
      </c>
      <c r="DA33" s="660"/>
      <c r="DB33" s="660"/>
      <c r="DC33" s="661"/>
      <c r="DD33" s="634">
        <v>3980015</v>
      </c>
      <c r="DE33" s="657"/>
      <c r="DF33" s="657"/>
      <c r="DG33" s="657"/>
      <c r="DH33" s="657"/>
      <c r="DI33" s="657"/>
      <c r="DJ33" s="657"/>
      <c r="DK33" s="658"/>
      <c r="DL33" s="634">
        <v>2997247</v>
      </c>
      <c r="DM33" s="657"/>
      <c r="DN33" s="657"/>
      <c r="DO33" s="657"/>
      <c r="DP33" s="657"/>
      <c r="DQ33" s="657"/>
      <c r="DR33" s="657"/>
      <c r="DS33" s="657"/>
      <c r="DT33" s="657"/>
      <c r="DU33" s="657"/>
      <c r="DV33" s="658"/>
      <c r="DW33" s="630">
        <v>44.8</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1971153</v>
      </c>
      <c r="CS34" s="626"/>
      <c r="CT34" s="626"/>
      <c r="CU34" s="626"/>
      <c r="CV34" s="626"/>
      <c r="CW34" s="626"/>
      <c r="CX34" s="626"/>
      <c r="CY34" s="627"/>
      <c r="CZ34" s="659">
        <v>18.600000000000001</v>
      </c>
      <c r="DA34" s="660"/>
      <c r="DB34" s="660"/>
      <c r="DC34" s="661"/>
      <c r="DD34" s="634">
        <v>1593236</v>
      </c>
      <c r="DE34" s="626"/>
      <c r="DF34" s="626"/>
      <c r="DG34" s="626"/>
      <c r="DH34" s="626"/>
      <c r="DI34" s="626"/>
      <c r="DJ34" s="626"/>
      <c r="DK34" s="627"/>
      <c r="DL34" s="634">
        <v>1118901</v>
      </c>
      <c r="DM34" s="626"/>
      <c r="DN34" s="626"/>
      <c r="DO34" s="626"/>
      <c r="DP34" s="626"/>
      <c r="DQ34" s="626"/>
      <c r="DR34" s="626"/>
      <c r="DS34" s="626"/>
      <c r="DT34" s="626"/>
      <c r="DU34" s="626"/>
      <c r="DV34" s="627"/>
      <c r="DW34" s="630">
        <v>16.7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442800</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1376554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374566</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52522</v>
      </c>
      <c r="CS35" s="657"/>
      <c r="CT35" s="657"/>
      <c r="CU35" s="657"/>
      <c r="CV35" s="657"/>
      <c r="CW35" s="657"/>
      <c r="CX35" s="657"/>
      <c r="CY35" s="658"/>
      <c r="CZ35" s="659">
        <v>0.5</v>
      </c>
      <c r="DA35" s="660"/>
      <c r="DB35" s="660"/>
      <c r="DC35" s="661"/>
      <c r="DD35" s="634">
        <v>41540</v>
      </c>
      <c r="DE35" s="657"/>
      <c r="DF35" s="657"/>
      <c r="DG35" s="657"/>
      <c r="DH35" s="657"/>
      <c r="DI35" s="657"/>
      <c r="DJ35" s="657"/>
      <c r="DK35" s="658"/>
      <c r="DL35" s="634">
        <v>41540</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10929066</v>
      </c>
      <c r="S36" s="698"/>
      <c r="T36" s="698"/>
      <c r="U36" s="698"/>
      <c r="V36" s="698"/>
      <c r="W36" s="698"/>
      <c r="X36" s="698"/>
      <c r="Y36" s="699"/>
      <c r="Z36" s="700">
        <v>100</v>
      </c>
      <c r="AA36" s="700"/>
      <c r="AB36" s="700"/>
      <c r="AC36" s="700"/>
      <c r="AD36" s="701">
        <v>6252681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260611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212314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1342791</v>
      </c>
      <c r="CS36" s="626"/>
      <c r="CT36" s="626"/>
      <c r="CU36" s="626"/>
      <c r="CV36" s="626"/>
      <c r="CW36" s="626"/>
      <c r="CX36" s="626"/>
      <c r="CY36" s="627"/>
      <c r="CZ36" s="659">
        <v>12.6</v>
      </c>
      <c r="DA36" s="660"/>
      <c r="DB36" s="660"/>
      <c r="DC36" s="661"/>
      <c r="DD36" s="634">
        <v>1167959</v>
      </c>
      <c r="DE36" s="626"/>
      <c r="DF36" s="626"/>
      <c r="DG36" s="626"/>
      <c r="DH36" s="626"/>
      <c r="DI36" s="626"/>
      <c r="DJ36" s="626"/>
      <c r="DK36" s="627"/>
      <c r="DL36" s="634">
        <v>982767</v>
      </c>
      <c r="DM36" s="626"/>
      <c r="DN36" s="626"/>
      <c r="DO36" s="626"/>
      <c r="DP36" s="626"/>
      <c r="DQ36" s="626"/>
      <c r="DR36" s="626"/>
      <c r="DS36" s="626"/>
      <c r="DT36" s="626"/>
      <c r="DU36" s="626"/>
      <c r="DV36" s="627"/>
      <c r="DW36" s="630">
        <v>14.7</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45800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4283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640839</v>
      </c>
      <c r="CS37" s="657"/>
      <c r="CT37" s="657"/>
      <c r="CU37" s="657"/>
      <c r="CV37" s="657"/>
      <c r="CW37" s="657"/>
      <c r="CX37" s="657"/>
      <c r="CY37" s="658"/>
      <c r="CZ37" s="659">
        <v>6</v>
      </c>
      <c r="DA37" s="660"/>
      <c r="DB37" s="660"/>
      <c r="DC37" s="661"/>
      <c r="DD37" s="634">
        <v>638538</v>
      </c>
      <c r="DE37" s="657"/>
      <c r="DF37" s="657"/>
      <c r="DG37" s="657"/>
      <c r="DH37" s="657"/>
      <c r="DI37" s="657"/>
      <c r="DJ37" s="657"/>
      <c r="DK37" s="658"/>
      <c r="DL37" s="634">
        <v>638538</v>
      </c>
      <c r="DM37" s="657"/>
      <c r="DN37" s="657"/>
      <c r="DO37" s="657"/>
      <c r="DP37" s="657"/>
      <c r="DQ37" s="657"/>
      <c r="DR37" s="657"/>
      <c r="DS37" s="657"/>
      <c r="DT37" s="657"/>
      <c r="DU37" s="657"/>
      <c r="DV37" s="658"/>
      <c r="DW37" s="630">
        <v>9.5</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9821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7628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1371712</v>
      </c>
      <c r="CS38" s="626"/>
      <c r="CT38" s="626"/>
      <c r="CU38" s="626"/>
      <c r="CV38" s="626"/>
      <c r="CW38" s="626"/>
      <c r="CX38" s="626"/>
      <c r="CY38" s="627"/>
      <c r="CZ38" s="659">
        <v>12.9</v>
      </c>
      <c r="DA38" s="660"/>
      <c r="DB38" s="660"/>
      <c r="DC38" s="661"/>
      <c r="DD38" s="634">
        <v>1177250</v>
      </c>
      <c r="DE38" s="626"/>
      <c r="DF38" s="626"/>
      <c r="DG38" s="626"/>
      <c r="DH38" s="626"/>
      <c r="DI38" s="626"/>
      <c r="DJ38" s="626"/>
      <c r="DK38" s="627"/>
      <c r="DL38" s="634">
        <v>854009</v>
      </c>
      <c r="DM38" s="626"/>
      <c r="DN38" s="626"/>
      <c r="DO38" s="626"/>
      <c r="DP38" s="626"/>
      <c r="DQ38" s="626"/>
      <c r="DR38" s="626"/>
      <c r="DS38" s="626"/>
      <c r="DT38" s="626"/>
      <c r="DU38" s="626"/>
      <c r="DV38" s="627"/>
      <c r="DW38" s="630">
        <v>12.8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4842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26996</v>
      </c>
      <c r="CS39" s="657"/>
      <c r="CT39" s="657"/>
      <c r="CU39" s="657"/>
      <c r="CV39" s="657"/>
      <c r="CW39" s="657"/>
      <c r="CX39" s="657"/>
      <c r="CY39" s="658"/>
      <c r="CZ39" s="659">
        <v>0.3</v>
      </c>
      <c r="DA39" s="660"/>
      <c r="DB39" s="660"/>
      <c r="DC39" s="661"/>
      <c r="DD39" s="634" t="s">
        <v>326</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294367</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5030</v>
      </c>
      <c r="CS40" s="626"/>
      <c r="CT40" s="626"/>
      <c r="CU40" s="626"/>
      <c r="CV40" s="626"/>
      <c r="CW40" s="626"/>
      <c r="CX40" s="626"/>
      <c r="CY40" s="627"/>
      <c r="CZ40" s="659">
        <v>0</v>
      </c>
      <c r="DA40" s="660"/>
      <c r="DB40" s="660"/>
      <c r="DC40" s="661"/>
      <c r="DD40" s="634">
        <v>30</v>
      </c>
      <c r="DE40" s="626"/>
      <c r="DF40" s="626"/>
      <c r="DG40" s="626"/>
      <c r="DH40" s="626"/>
      <c r="DI40" s="626"/>
      <c r="DJ40" s="626"/>
      <c r="DK40" s="627"/>
      <c r="DL40" s="634">
        <v>30</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761113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325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1402967</v>
      </c>
      <c r="CS42" s="626"/>
      <c r="CT42" s="626"/>
      <c r="CU42" s="626"/>
      <c r="CV42" s="626"/>
      <c r="CW42" s="626"/>
      <c r="CX42" s="626"/>
      <c r="CY42" s="627"/>
      <c r="CZ42" s="659">
        <v>13.2</v>
      </c>
      <c r="DA42" s="708"/>
      <c r="DB42" s="708"/>
      <c r="DC42" s="709"/>
      <c r="DD42" s="634">
        <v>447460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36678</v>
      </c>
      <c r="CS43" s="657"/>
      <c r="CT43" s="657"/>
      <c r="CU43" s="657"/>
      <c r="CV43" s="657"/>
      <c r="CW43" s="657"/>
      <c r="CX43" s="657"/>
      <c r="CY43" s="658"/>
      <c r="CZ43" s="659">
        <v>0.3</v>
      </c>
      <c r="DA43" s="660"/>
      <c r="DB43" s="660"/>
      <c r="DC43" s="661"/>
      <c r="DD43" s="634">
        <v>36678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1402967</v>
      </c>
      <c r="CS44" s="626"/>
      <c r="CT44" s="626"/>
      <c r="CU44" s="626"/>
      <c r="CV44" s="626"/>
      <c r="CW44" s="626"/>
      <c r="CX44" s="626"/>
      <c r="CY44" s="627"/>
      <c r="CZ44" s="659">
        <v>13.2</v>
      </c>
      <c r="DA44" s="708"/>
      <c r="DB44" s="708"/>
      <c r="DC44" s="709"/>
      <c r="DD44" s="634">
        <v>447460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290500</v>
      </c>
      <c r="CS45" s="657"/>
      <c r="CT45" s="657"/>
      <c r="CU45" s="657"/>
      <c r="CV45" s="657"/>
      <c r="CW45" s="657"/>
      <c r="CX45" s="657"/>
      <c r="CY45" s="658"/>
      <c r="CZ45" s="659">
        <v>2.7</v>
      </c>
      <c r="DA45" s="660"/>
      <c r="DB45" s="660"/>
      <c r="DC45" s="661"/>
      <c r="DD45" s="634">
        <v>41278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1023005</v>
      </c>
      <c r="CS46" s="626"/>
      <c r="CT46" s="626"/>
      <c r="CU46" s="626"/>
      <c r="CV46" s="626"/>
      <c r="CW46" s="626"/>
      <c r="CX46" s="626"/>
      <c r="CY46" s="627"/>
      <c r="CZ46" s="659">
        <v>9.6</v>
      </c>
      <c r="DA46" s="708"/>
      <c r="DB46" s="708"/>
      <c r="DC46" s="709"/>
      <c r="DD46" s="634">
        <v>351420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10622162</v>
      </c>
      <c r="CS49" s="693"/>
      <c r="CT49" s="693"/>
      <c r="CU49" s="693"/>
      <c r="CV49" s="693"/>
      <c r="CW49" s="693"/>
      <c r="CX49" s="693"/>
      <c r="CY49" s="720"/>
      <c r="CZ49" s="721">
        <v>100</v>
      </c>
      <c r="DA49" s="722"/>
      <c r="DB49" s="722"/>
      <c r="DC49" s="723"/>
      <c r="DD49" s="724">
        <v>7326244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10868</v>
      </c>
      <c r="R7" s="755"/>
      <c r="S7" s="755"/>
      <c r="T7" s="755"/>
      <c r="U7" s="755"/>
      <c r="V7" s="755">
        <v>10613</v>
      </c>
      <c r="W7" s="755"/>
      <c r="X7" s="755"/>
      <c r="Y7" s="755"/>
      <c r="Z7" s="755"/>
      <c r="AA7" s="755">
        <v>255</v>
      </c>
      <c r="AB7" s="755"/>
      <c r="AC7" s="755"/>
      <c r="AD7" s="755"/>
      <c r="AE7" s="756"/>
      <c r="AF7" s="757">
        <v>223</v>
      </c>
      <c r="AG7" s="758"/>
      <c r="AH7" s="758"/>
      <c r="AI7" s="758"/>
      <c r="AJ7" s="759"/>
      <c r="AK7" s="794">
        <v>267</v>
      </c>
      <c r="AL7" s="795"/>
      <c r="AM7" s="795"/>
      <c r="AN7" s="795"/>
      <c r="AO7" s="795"/>
      <c r="AP7" s="795">
        <v>9869</v>
      </c>
      <c r="AQ7" s="795"/>
      <c r="AR7" s="795"/>
      <c r="AS7" s="795"/>
      <c r="AT7" s="795"/>
      <c r="AU7" s="796" t="s">
        <v>542</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568</v>
      </c>
      <c r="BT7" s="799"/>
      <c r="BU7" s="799"/>
      <c r="BV7" s="799"/>
      <c r="BW7" s="799"/>
      <c r="BX7" s="799"/>
      <c r="BY7" s="799"/>
      <c r="BZ7" s="799"/>
      <c r="CA7" s="799"/>
      <c r="CB7" s="799"/>
      <c r="CC7" s="799"/>
      <c r="CD7" s="799"/>
      <c r="CE7" s="799"/>
      <c r="CF7" s="799"/>
      <c r="CG7" s="800"/>
      <c r="CH7" s="791">
        <v>1</v>
      </c>
      <c r="CI7" s="792"/>
      <c r="CJ7" s="792"/>
      <c r="CK7" s="792"/>
      <c r="CL7" s="793"/>
      <c r="CM7" s="791">
        <v>121</v>
      </c>
      <c r="CN7" s="792"/>
      <c r="CO7" s="792"/>
      <c r="CP7" s="792"/>
      <c r="CQ7" s="793"/>
      <c r="CR7" s="791">
        <v>119</v>
      </c>
      <c r="CS7" s="792"/>
      <c r="CT7" s="792"/>
      <c r="CU7" s="792"/>
      <c r="CV7" s="793"/>
      <c r="CW7" s="791">
        <v>5</v>
      </c>
      <c r="CX7" s="792"/>
      <c r="CY7" s="792"/>
      <c r="CZ7" s="792"/>
      <c r="DA7" s="793"/>
      <c r="DB7" s="791" t="s">
        <v>573</v>
      </c>
      <c r="DC7" s="792"/>
      <c r="DD7" s="792"/>
      <c r="DE7" s="792"/>
      <c r="DF7" s="793"/>
      <c r="DG7" s="791" t="s">
        <v>570</v>
      </c>
      <c r="DH7" s="792"/>
      <c r="DI7" s="792"/>
      <c r="DJ7" s="792"/>
      <c r="DK7" s="793"/>
      <c r="DL7" s="791" t="s">
        <v>544</v>
      </c>
      <c r="DM7" s="792"/>
      <c r="DN7" s="792"/>
      <c r="DO7" s="792"/>
      <c r="DP7" s="793"/>
      <c r="DQ7" s="791" t="s">
        <v>571</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61</v>
      </c>
      <c r="R8" s="779"/>
      <c r="S8" s="779"/>
      <c r="T8" s="779"/>
      <c r="U8" s="779"/>
      <c r="V8" s="779">
        <v>9</v>
      </c>
      <c r="W8" s="779"/>
      <c r="X8" s="779"/>
      <c r="Y8" s="779"/>
      <c r="Z8" s="779"/>
      <c r="AA8" s="779">
        <v>52</v>
      </c>
      <c r="AB8" s="779"/>
      <c r="AC8" s="779"/>
      <c r="AD8" s="779"/>
      <c r="AE8" s="780"/>
      <c r="AF8" s="781">
        <v>52</v>
      </c>
      <c r="AG8" s="782"/>
      <c r="AH8" s="782"/>
      <c r="AI8" s="782"/>
      <c r="AJ8" s="783"/>
      <c r="AK8" s="784" t="s">
        <v>544</v>
      </c>
      <c r="AL8" s="785"/>
      <c r="AM8" s="785"/>
      <c r="AN8" s="785"/>
      <c r="AO8" s="785"/>
      <c r="AP8" s="785">
        <v>14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574</v>
      </c>
      <c r="BS8" s="788" t="s">
        <v>569</v>
      </c>
      <c r="BT8" s="789"/>
      <c r="BU8" s="789"/>
      <c r="BV8" s="789"/>
      <c r="BW8" s="789"/>
      <c r="BX8" s="789"/>
      <c r="BY8" s="789"/>
      <c r="BZ8" s="789"/>
      <c r="CA8" s="789"/>
      <c r="CB8" s="789"/>
      <c r="CC8" s="789"/>
      <c r="CD8" s="789"/>
      <c r="CE8" s="789"/>
      <c r="CF8" s="789"/>
      <c r="CG8" s="790"/>
      <c r="CH8" s="801">
        <v>0</v>
      </c>
      <c r="CI8" s="802"/>
      <c r="CJ8" s="802"/>
      <c r="CK8" s="802"/>
      <c r="CL8" s="803"/>
      <c r="CM8" s="801">
        <v>86</v>
      </c>
      <c r="CN8" s="802"/>
      <c r="CO8" s="802"/>
      <c r="CP8" s="802"/>
      <c r="CQ8" s="803"/>
      <c r="CR8" s="801">
        <v>5</v>
      </c>
      <c r="CS8" s="802"/>
      <c r="CT8" s="802"/>
      <c r="CU8" s="802"/>
      <c r="CV8" s="803"/>
      <c r="CW8" s="801" t="s">
        <v>545</v>
      </c>
      <c r="CX8" s="802"/>
      <c r="CY8" s="802"/>
      <c r="CZ8" s="802"/>
      <c r="DA8" s="803"/>
      <c r="DB8" s="801" t="s">
        <v>544</v>
      </c>
      <c r="DC8" s="802"/>
      <c r="DD8" s="802"/>
      <c r="DE8" s="802"/>
      <c r="DF8" s="803"/>
      <c r="DG8" s="801" t="s">
        <v>544</v>
      </c>
      <c r="DH8" s="802"/>
      <c r="DI8" s="802"/>
      <c r="DJ8" s="802"/>
      <c r="DK8" s="803"/>
      <c r="DL8" s="801" t="s">
        <v>544</v>
      </c>
      <c r="DM8" s="802"/>
      <c r="DN8" s="802"/>
      <c r="DO8" s="802"/>
      <c r="DP8" s="803"/>
      <c r="DQ8" s="801" t="s">
        <v>545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10929</v>
      </c>
      <c r="R23" s="814"/>
      <c r="S23" s="814"/>
      <c r="T23" s="814"/>
      <c r="U23" s="814"/>
      <c r="V23" s="814">
        <v>10622</v>
      </c>
      <c r="W23" s="814"/>
      <c r="X23" s="814"/>
      <c r="Y23" s="814"/>
      <c r="Z23" s="814"/>
      <c r="AA23" s="814">
        <v>307</v>
      </c>
      <c r="AB23" s="814"/>
      <c r="AC23" s="814"/>
      <c r="AD23" s="814"/>
      <c r="AE23" s="815"/>
      <c r="AF23" s="816">
        <v>275</v>
      </c>
      <c r="AG23" s="814"/>
      <c r="AH23" s="814"/>
      <c r="AI23" s="814"/>
      <c r="AJ23" s="817"/>
      <c r="AK23" s="818"/>
      <c r="AL23" s="819"/>
      <c r="AM23" s="819"/>
      <c r="AN23" s="819"/>
      <c r="AO23" s="819"/>
      <c r="AP23" s="814">
        <v>9883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4380</v>
      </c>
      <c r="R28" s="843"/>
      <c r="S28" s="843"/>
      <c r="T28" s="843"/>
      <c r="U28" s="843"/>
      <c r="V28" s="843">
        <v>4005</v>
      </c>
      <c r="W28" s="843"/>
      <c r="X28" s="843"/>
      <c r="Y28" s="843"/>
      <c r="Z28" s="843"/>
      <c r="AA28" s="843">
        <v>375</v>
      </c>
      <c r="AB28" s="843"/>
      <c r="AC28" s="843"/>
      <c r="AD28" s="843"/>
      <c r="AE28" s="844"/>
      <c r="AF28" s="845">
        <v>375</v>
      </c>
      <c r="AG28" s="843"/>
      <c r="AH28" s="843"/>
      <c r="AI28" s="843"/>
      <c r="AJ28" s="846"/>
      <c r="AK28" s="847">
        <v>424</v>
      </c>
      <c r="AL28" s="838"/>
      <c r="AM28" s="838"/>
      <c r="AN28" s="838"/>
      <c r="AO28" s="838"/>
      <c r="AP28" s="838">
        <v>122</v>
      </c>
      <c r="AQ28" s="838"/>
      <c r="AR28" s="838"/>
      <c r="AS28" s="838"/>
      <c r="AT28" s="838"/>
      <c r="AU28" s="838" t="s">
        <v>549</v>
      </c>
      <c r="AV28" s="838"/>
      <c r="AW28" s="838"/>
      <c r="AX28" s="838"/>
      <c r="AY28" s="838"/>
      <c r="AZ28" s="839" t="s">
        <v>550</v>
      </c>
      <c r="BA28" s="839"/>
      <c r="BB28" s="839"/>
      <c r="BC28" s="839"/>
      <c r="BD28" s="839"/>
      <c r="BE28" s="840" t="s">
        <v>543</v>
      </c>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2671</v>
      </c>
      <c r="R29" s="779"/>
      <c r="S29" s="779"/>
      <c r="T29" s="779"/>
      <c r="U29" s="779"/>
      <c r="V29" s="779">
        <v>2517</v>
      </c>
      <c r="W29" s="779"/>
      <c r="X29" s="779"/>
      <c r="Y29" s="779"/>
      <c r="Z29" s="779"/>
      <c r="AA29" s="779">
        <v>154</v>
      </c>
      <c r="AB29" s="779"/>
      <c r="AC29" s="779"/>
      <c r="AD29" s="779"/>
      <c r="AE29" s="780"/>
      <c r="AF29" s="781">
        <v>36</v>
      </c>
      <c r="AG29" s="782"/>
      <c r="AH29" s="782"/>
      <c r="AI29" s="782"/>
      <c r="AJ29" s="783"/>
      <c r="AK29" s="850">
        <v>366</v>
      </c>
      <c r="AL29" s="851"/>
      <c r="AM29" s="851"/>
      <c r="AN29" s="851"/>
      <c r="AO29" s="851"/>
      <c r="AP29" s="851" t="s">
        <v>545</v>
      </c>
      <c r="AQ29" s="851"/>
      <c r="AR29" s="851"/>
      <c r="AS29" s="851"/>
      <c r="AT29" s="851"/>
      <c r="AU29" s="851" t="s">
        <v>551</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14</v>
      </c>
      <c r="R30" s="779"/>
      <c r="S30" s="779"/>
      <c r="T30" s="779"/>
      <c r="U30" s="779"/>
      <c r="V30" s="779">
        <v>13</v>
      </c>
      <c r="W30" s="779"/>
      <c r="X30" s="779"/>
      <c r="Y30" s="779"/>
      <c r="Z30" s="779"/>
      <c r="AA30" s="779">
        <v>1</v>
      </c>
      <c r="AB30" s="779"/>
      <c r="AC30" s="779"/>
      <c r="AD30" s="779"/>
      <c r="AE30" s="780"/>
      <c r="AF30" s="781">
        <v>1</v>
      </c>
      <c r="AG30" s="782"/>
      <c r="AH30" s="782"/>
      <c r="AI30" s="782"/>
      <c r="AJ30" s="783"/>
      <c r="AK30" s="850">
        <v>3</v>
      </c>
      <c r="AL30" s="851"/>
      <c r="AM30" s="851"/>
      <c r="AN30" s="851"/>
      <c r="AO30" s="851"/>
      <c r="AP30" s="851" t="s">
        <v>544</v>
      </c>
      <c r="AQ30" s="851"/>
      <c r="AR30" s="851"/>
      <c r="AS30" s="851"/>
      <c r="AT30" s="851"/>
      <c r="AU30" s="851" t="s">
        <v>545</v>
      </c>
      <c r="AV30" s="851"/>
      <c r="AW30" s="851"/>
      <c r="AX30" s="851"/>
      <c r="AY30" s="851"/>
      <c r="AZ30" s="852" t="s">
        <v>545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299</v>
      </c>
      <c r="R31" s="779"/>
      <c r="S31" s="779"/>
      <c r="T31" s="779"/>
      <c r="U31" s="779"/>
      <c r="V31" s="779">
        <v>298</v>
      </c>
      <c r="W31" s="779"/>
      <c r="X31" s="779"/>
      <c r="Y31" s="779"/>
      <c r="Z31" s="779"/>
      <c r="AA31" s="779">
        <v>1</v>
      </c>
      <c r="AB31" s="779"/>
      <c r="AC31" s="779"/>
      <c r="AD31" s="779"/>
      <c r="AE31" s="780"/>
      <c r="AF31" s="781">
        <v>1</v>
      </c>
      <c r="AG31" s="782"/>
      <c r="AH31" s="782"/>
      <c r="AI31" s="782"/>
      <c r="AJ31" s="783"/>
      <c r="AK31" s="850">
        <v>90</v>
      </c>
      <c r="AL31" s="851"/>
      <c r="AM31" s="851"/>
      <c r="AN31" s="851"/>
      <c r="AO31" s="851"/>
      <c r="AP31" s="851" t="s">
        <v>545</v>
      </c>
      <c r="AQ31" s="851"/>
      <c r="AR31" s="851"/>
      <c r="AS31" s="851"/>
      <c r="AT31" s="851"/>
      <c r="AU31" s="851" t="s">
        <v>552</v>
      </c>
      <c r="AV31" s="851"/>
      <c r="AW31" s="851"/>
      <c r="AX31" s="851"/>
      <c r="AY31" s="851"/>
      <c r="AZ31" s="852" t="s">
        <v>544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421</v>
      </c>
      <c r="R32" s="779"/>
      <c r="S32" s="779"/>
      <c r="T32" s="779"/>
      <c r="U32" s="779"/>
      <c r="V32" s="779">
        <v>388</v>
      </c>
      <c r="W32" s="779"/>
      <c r="X32" s="779"/>
      <c r="Y32" s="779"/>
      <c r="Z32" s="779"/>
      <c r="AA32" s="779">
        <v>33</v>
      </c>
      <c r="AB32" s="779"/>
      <c r="AC32" s="779"/>
      <c r="AD32" s="779"/>
      <c r="AE32" s="780"/>
      <c r="AF32" s="781">
        <v>443</v>
      </c>
      <c r="AG32" s="782"/>
      <c r="AH32" s="782"/>
      <c r="AI32" s="782"/>
      <c r="AJ32" s="783"/>
      <c r="AK32" s="850">
        <v>5</v>
      </c>
      <c r="AL32" s="851"/>
      <c r="AM32" s="851"/>
      <c r="AN32" s="851"/>
      <c r="AO32" s="851"/>
      <c r="AP32" s="851">
        <v>1806</v>
      </c>
      <c r="AQ32" s="851"/>
      <c r="AR32" s="851"/>
      <c r="AS32" s="851"/>
      <c r="AT32" s="851"/>
      <c r="AU32" s="851">
        <v>11</v>
      </c>
      <c r="AV32" s="851"/>
      <c r="AW32" s="851"/>
      <c r="AX32" s="851"/>
      <c r="AY32" s="851"/>
      <c r="AZ32" s="852" t="s">
        <v>544</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29</v>
      </c>
      <c r="R33" s="779"/>
      <c r="S33" s="779"/>
      <c r="T33" s="779"/>
      <c r="U33" s="779"/>
      <c r="V33" s="779">
        <v>18</v>
      </c>
      <c r="W33" s="779"/>
      <c r="X33" s="779"/>
      <c r="Y33" s="779"/>
      <c r="Z33" s="779"/>
      <c r="AA33" s="779">
        <v>12</v>
      </c>
      <c r="AB33" s="779"/>
      <c r="AC33" s="779"/>
      <c r="AD33" s="779"/>
      <c r="AE33" s="780"/>
      <c r="AF33" s="781">
        <v>12</v>
      </c>
      <c r="AG33" s="782"/>
      <c r="AH33" s="782"/>
      <c r="AI33" s="782"/>
      <c r="AJ33" s="783"/>
      <c r="AK33" s="850" t="s">
        <v>546</v>
      </c>
      <c r="AL33" s="851"/>
      <c r="AM33" s="851"/>
      <c r="AN33" s="851"/>
      <c r="AO33" s="851"/>
      <c r="AP33" s="851" t="s">
        <v>544</v>
      </c>
      <c r="AQ33" s="851"/>
      <c r="AR33" s="851"/>
      <c r="AS33" s="851"/>
      <c r="AT33" s="851"/>
      <c r="AU33" s="851" t="s">
        <v>547</v>
      </c>
      <c r="AV33" s="851"/>
      <c r="AW33" s="851"/>
      <c r="AX33" s="851"/>
      <c r="AY33" s="851"/>
      <c r="AZ33" s="852" t="s">
        <v>548</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390</v>
      </c>
      <c r="C34" s="776"/>
      <c r="D34" s="776"/>
      <c r="E34" s="776"/>
      <c r="F34" s="776"/>
      <c r="G34" s="776"/>
      <c r="H34" s="776"/>
      <c r="I34" s="776"/>
      <c r="J34" s="776"/>
      <c r="K34" s="776"/>
      <c r="L34" s="776"/>
      <c r="M34" s="776"/>
      <c r="N34" s="776"/>
      <c r="O34" s="776"/>
      <c r="P34" s="777"/>
      <c r="Q34" s="778">
        <v>144</v>
      </c>
      <c r="R34" s="779"/>
      <c r="S34" s="779"/>
      <c r="T34" s="779"/>
      <c r="U34" s="779"/>
      <c r="V34" s="779">
        <v>139</v>
      </c>
      <c r="W34" s="779"/>
      <c r="X34" s="779"/>
      <c r="Y34" s="779"/>
      <c r="Z34" s="779"/>
      <c r="AA34" s="779">
        <v>5</v>
      </c>
      <c r="AB34" s="779"/>
      <c r="AC34" s="779"/>
      <c r="AD34" s="779"/>
      <c r="AE34" s="780"/>
      <c r="AF34" s="781">
        <v>5</v>
      </c>
      <c r="AG34" s="782"/>
      <c r="AH34" s="782"/>
      <c r="AI34" s="782"/>
      <c r="AJ34" s="783"/>
      <c r="AK34" s="850">
        <v>46</v>
      </c>
      <c r="AL34" s="851"/>
      <c r="AM34" s="851"/>
      <c r="AN34" s="851"/>
      <c r="AO34" s="851"/>
      <c r="AP34" s="851">
        <v>84</v>
      </c>
      <c r="AQ34" s="851"/>
      <c r="AR34" s="851"/>
      <c r="AS34" s="851"/>
      <c r="AT34" s="851"/>
      <c r="AU34" s="851">
        <v>25</v>
      </c>
      <c r="AV34" s="851"/>
      <c r="AW34" s="851"/>
      <c r="AX34" s="851"/>
      <c r="AY34" s="851"/>
      <c r="AZ34" s="852" t="s">
        <v>544</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351</v>
      </c>
      <c r="R35" s="779"/>
      <c r="S35" s="779"/>
      <c r="T35" s="779"/>
      <c r="U35" s="779"/>
      <c r="V35" s="779">
        <v>341</v>
      </c>
      <c r="W35" s="779"/>
      <c r="X35" s="779"/>
      <c r="Y35" s="779"/>
      <c r="Z35" s="779"/>
      <c r="AA35" s="779">
        <v>11</v>
      </c>
      <c r="AB35" s="779"/>
      <c r="AC35" s="779"/>
      <c r="AD35" s="779"/>
      <c r="AE35" s="780"/>
      <c r="AF35" s="781">
        <v>11</v>
      </c>
      <c r="AG35" s="782"/>
      <c r="AH35" s="782"/>
      <c r="AI35" s="782"/>
      <c r="AJ35" s="783"/>
      <c r="AK35" s="850">
        <v>239</v>
      </c>
      <c r="AL35" s="851"/>
      <c r="AM35" s="851"/>
      <c r="AN35" s="851"/>
      <c r="AO35" s="851"/>
      <c r="AP35" s="851">
        <v>2456</v>
      </c>
      <c r="AQ35" s="851"/>
      <c r="AR35" s="851"/>
      <c r="AS35" s="851"/>
      <c r="AT35" s="851"/>
      <c r="AU35" s="851">
        <v>2456</v>
      </c>
      <c r="AV35" s="851"/>
      <c r="AW35" s="851"/>
      <c r="AX35" s="851"/>
      <c r="AY35" s="851"/>
      <c r="AZ35" s="852" t="s">
        <v>545</v>
      </c>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30</v>
      </c>
      <c r="R36" s="779"/>
      <c r="S36" s="779"/>
      <c r="T36" s="779"/>
      <c r="U36" s="779"/>
      <c r="V36" s="779">
        <v>28</v>
      </c>
      <c r="W36" s="779"/>
      <c r="X36" s="779"/>
      <c r="Y36" s="779"/>
      <c r="Z36" s="779"/>
      <c r="AA36" s="779">
        <v>2</v>
      </c>
      <c r="AB36" s="779"/>
      <c r="AC36" s="779"/>
      <c r="AD36" s="779"/>
      <c r="AE36" s="780"/>
      <c r="AF36" s="781">
        <v>2</v>
      </c>
      <c r="AG36" s="782"/>
      <c r="AH36" s="782"/>
      <c r="AI36" s="782"/>
      <c r="AJ36" s="783"/>
      <c r="AK36" s="850">
        <v>22</v>
      </c>
      <c r="AL36" s="851"/>
      <c r="AM36" s="851"/>
      <c r="AN36" s="851"/>
      <c r="AO36" s="851"/>
      <c r="AP36" s="851">
        <v>175</v>
      </c>
      <c r="AQ36" s="851"/>
      <c r="AR36" s="851"/>
      <c r="AS36" s="851"/>
      <c r="AT36" s="851"/>
      <c r="AU36" s="851">
        <v>175</v>
      </c>
      <c r="AV36" s="851"/>
      <c r="AW36" s="851"/>
      <c r="AX36" s="851"/>
      <c r="AY36" s="851"/>
      <c r="AZ36" s="852" t="s">
        <v>545</v>
      </c>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885</v>
      </c>
      <c r="AG63" s="862"/>
      <c r="AH63" s="862"/>
      <c r="AI63" s="862"/>
      <c r="AJ63" s="863"/>
      <c r="AK63" s="864"/>
      <c r="AL63" s="859"/>
      <c r="AM63" s="859"/>
      <c r="AN63" s="859"/>
      <c r="AO63" s="859"/>
      <c r="AP63" s="862">
        <v>4642</v>
      </c>
      <c r="AQ63" s="862"/>
      <c r="AR63" s="862"/>
      <c r="AS63" s="862"/>
      <c r="AT63" s="862"/>
      <c r="AU63" s="862">
        <v>2666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553</v>
      </c>
      <c r="C68" s="890"/>
      <c r="D68" s="890"/>
      <c r="E68" s="890"/>
      <c r="F68" s="890"/>
      <c r="G68" s="890"/>
      <c r="H68" s="890"/>
      <c r="I68" s="890"/>
      <c r="J68" s="890"/>
      <c r="K68" s="890"/>
      <c r="L68" s="890"/>
      <c r="M68" s="890"/>
      <c r="N68" s="890"/>
      <c r="O68" s="890"/>
      <c r="P68" s="891"/>
      <c r="Q68" s="892">
        <v>1505</v>
      </c>
      <c r="R68" s="886"/>
      <c r="S68" s="886"/>
      <c r="T68" s="886"/>
      <c r="U68" s="886"/>
      <c r="V68" s="886">
        <v>1413</v>
      </c>
      <c r="W68" s="886"/>
      <c r="X68" s="886"/>
      <c r="Y68" s="886"/>
      <c r="Z68" s="886"/>
      <c r="AA68" s="886">
        <v>92</v>
      </c>
      <c r="AB68" s="886"/>
      <c r="AC68" s="886"/>
      <c r="AD68" s="886"/>
      <c r="AE68" s="886"/>
      <c r="AF68" s="886">
        <v>92</v>
      </c>
      <c r="AG68" s="886"/>
      <c r="AH68" s="886"/>
      <c r="AI68" s="886"/>
      <c r="AJ68" s="886"/>
      <c r="AK68" s="886" t="s">
        <v>563</v>
      </c>
      <c r="AL68" s="886"/>
      <c r="AM68" s="886"/>
      <c r="AN68" s="886"/>
      <c r="AO68" s="886"/>
      <c r="AP68" s="886">
        <v>2351</v>
      </c>
      <c r="AQ68" s="886"/>
      <c r="AR68" s="886"/>
      <c r="AS68" s="886"/>
      <c r="AT68" s="886"/>
      <c r="AU68" s="886">
        <v>952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554</v>
      </c>
      <c r="C69" s="894"/>
      <c r="D69" s="894"/>
      <c r="E69" s="894"/>
      <c r="F69" s="894"/>
      <c r="G69" s="894"/>
      <c r="H69" s="894"/>
      <c r="I69" s="894"/>
      <c r="J69" s="894"/>
      <c r="K69" s="894"/>
      <c r="L69" s="894"/>
      <c r="M69" s="894"/>
      <c r="N69" s="894"/>
      <c r="O69" s="894"/>
      <c r="P69" s="895"/>
      <c r="Q69" s="896">
        <v>542</v>
      </c>
      <c r="R69" s="851"/>
      <c r="S69" s="851"/>
      <c r="T69" s="851"/>
      <c r="U69" s="851"/>
      <c r="V69" s="851">
        <v>476</v>
      </c>
      <c r="W69" s="851"/>
      <c r="X69" s="851"/>
      <c r="Y69" s="851"/>
      <c r="Z69" s="851"/>
      <c r="AA69" s="851">
        <v>65</v>
      </c>
      <c r="AB69" s="851"/>
      <c r="AC69" s="851"/>
      <c r="AD69" s="851"/>
      <c r="AE69" s="851"/>
      <c r="AF69" s="851">
        <v>65</v>
      </c>
      <c r="AG69" s="851"/>
      <c r="AH69" s="851"/>
      <c r="AI69" s="851"/>
      <c r="AJ69" s="851"/>
      <c r="AK69" s="851" t="s">
        <v>562</v>
      </c>
      <c r="AL69" s="851"/>
      <c r="AM69" s="851"/>
      <c r="AN69" s="851"/>
      <c r="AO69" s="851"/>
      <c r="AP69" s="851">
        <v>46</v>
      </c>
      <c r="AQ69" s="851"/>
      <c r="AR69" s="851"/>
      <c r="AS69" s="851"/>
      <c r="AT69" s="851"/>
      <c r="AU69" s="851">
        <v>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555</v>
      </c>
      <c r="C70" s="894" t="s">
        <v>556</v>
      </c>
      <c r="D70" s="894" t="s">
        <v>556</v>
      </c>
      <c r="E70" s="894" t="s">
        <v>556</v>
      </c>
      <c r="F70" s="894" t="s">
        <v>556</v>
      </c>
      <c r="G70" s="894" t="s">
        <v>556</v>
      </c>
      <c r="H70" s="894" t="s">
        <v>556</v>
      </c>
      <c r="I70" s="894" t="s">
        <v>556</v>
      </c>
      <c r="J70" s="894" t="s">
        <v>556</v>
      </c>
      <c r="K70" s="894" t="s">
        <v>556</v>
      </c>
      <c r="L70" s="894" t="s">
        <v>556</v>
      </c>
      <c r="M70" s="894" t="s">
        <v>556</v>
      </c>
      <c r="N70" s="894" t="s">
        <v>556</v>
      </c>
      <c r="O70" s="894" t="s">
        <v>556</v>
      </c>
      <c r="P70" s="895" t="s">
        <v>556</v>
      </c>
      <c r="Q70" s="896">
        <v>256</v>
      </c>
      <c r="R70" s="851"/>
      <c r="S70" s="851"/>
      <c r="T70" s="851"/>
      <c r="U70" s="851"/>
      <c r="V70" s="851">
        <v>224</v>
      </c>
      <c r="W70" s="851"/>
      <c r="X70" s="851"/>
      <c r="Y70" s="851"/>
      <c r="Z70" s="851"/>
      <c r="AA70" s="851">
        <v>32</v>
      </c>
      <c r="AB70" s="851"/>
      <c r="AC70" s="851"/>
      <c r="AD70" s="851"/>
      <c r="AE70" s="851"/>
      <c r="AF70" s="851">
        <v>32</v>
      </c>
      <c r="AG70" s="851"/>
      <c r="AH70" s="851"/>
      <c r="AI70" s="851"/>
      <c r="AJ70" s="851"/>
      <c r="AK70" s="851" t="s">
        <v>544</v>
      </c>
      <c r="AL70" s="851"/>
      <c r="AM70" s="851"/>
      <c r="AN70" s="851"/>
      <c r="AO70" s="851"/>
      <c r="AP70" s="851" t="s">
        <v>544</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557</v>
      </c>
      <c r="C71" s="894" t="s">
        <v>558</v>
      </c>
      <c r="D71" s="894" t="s">
        <v>558</v>
      </c>
      <c r="E71" s="894" t="s">
        <v>558</v>
      </c>
      <c r="F71" s="894" t="s">
        <v>558</v>
      </c>
      <c r="G71" s="894" t="s">
        <v>558</v>
      </c>
      <c r="H71" s="894" t="s">
        <v>558</v>
      </c>
      <c r="I71" s="894" t="s">
        <v>558</v>
      </c>
      <c r="J71" s="894" t="s">
        <v>558</v>
      </c>
      <c r="K71" s="894" t="s">
        <v>558</v>
      </c>
      <c r="L71" s="894" t="s">
        <v>558</v>
      </c>
      <c r="M71" s="894" t="s">
        <v>558</v>
      </c>
      <c r="N71" s="894" t="s">
        <v>558</v>
      </c>
      <c r="O71" s="894" t="s">
        <v>558</v>
      </c>
      <c r="P71" s="895" t="s">
        <v>558</v>
      </c>
      <c r="Q71" s="896">
        <v>244114</v>
      </c>
      <c r="R71" s="851"/>
      <c r="S71" s="851"/>
      <c r="T71" s="851"/>
      <c r="U71" s="851"/>
      <c r="V71" s="851">
        <v>233963</v>
      </c>
      <c r="W71" s="851"/>
      <c r="X71" s="851"/>
      <c r="Y71" s="851"/>
      <c r="Z71" s="851"/>
      <c r="AA71" s="851">
        <v>10151</v>
      </c>
      <c r="AB71" s="851"/>
      <c r="AC71" s="851"/>
      <c r="AD71" s="851"/>
      <c r="AE71" s="851"/>
      <c r="AF71" s="851">
        <v>10151</v>
      </c>
      <c r="AG71" s="851"/>
      <c r="AH71" s="851"/>
      <c r="AI71" s="851"/>
      <c r="AJ71" s="851"/>
      <c r="AK71" s="851" t="s">
        <v>545</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559</v>
      </c>
      <c r="C72" s="894" t="s">
        <v>559</v>
      </c>
      <c r="D72" s="894" t="s">
        <v>559</v>
      </c>
      <c r="E72" s="894" t="s">
        <v>559</v>
      </c>
      <c r="F72" s="894" t="s">
        <v>559</v>
      </c>
      <c r="G72" s="894" t="s">
        <v>559</v>
      </c>
      <c r="H72" s="894" t="s">
        <v>559</v>
      </c>
      <c r="I72" s="894" t="s">
        <v>559</v>
      </c>
      <c r="J72" s="894" t="s">
        <v>559</v>
      </c>
      <c r="K72" s="894" t="s">
        <v>559</v>
      </c>
      <c r="L72" s="894" t="s">
        <v>559</v>
      </c>
      <c r="M72" s="894" t="s">
        <v>559</v>
      </c>
      <c r="N72" s="894" t="s">
        <v>559</v>
      </c>
      <c r="O72" s="894" t="s">
        <v>559</v>
      </c>
      <c r="P72" s="895" t="s">
        <v>559</v>
      </c>
      <c r="Q72" s="896">
        <v>72</v>
      </c>
      <c r="R72" s="851"/>
      <c r="S72" s="851"/>
      <c r="T72" s="851"/>
      <c r="U72" s="851"/>
      <c r="V72" s="851">
        <v>70</v>
      </c>
      <c r="W72" s="851"/>
      <c r="X72" s="851"/>
      <c r="Y72" s="851"/>
      <c r="Z72" s="851"/>
      <c r="AA72" s="851">
        <v>3</v>
      </c>
      <c r="AB72" s="851"/>
      <c r="AC72" s="851"/>
      <c r="AD72" s="851"/>
      <c r="AE72" s="851"/>
      <c r="AF72" s="851">
        <v>3</v>
      </c>
      <c r="AG72" s="851"/>
      <c r="AH72" s="851"/>
      <c r="AI72" s="851"/>
      <c r="AJ72" s="851"/>
      <c r="AK72" s="851" t="s">
        <v>564</v>
      </c>
      <c r="AL72" s="851"/>
      <c r="AM72" s="851"/>
      <c r="AN72" s="851"/>
      <c r="AO72" s="851"/>
      <c r="AP72" s="851" t="s">
        <v>544</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560</v>
      </c>
      <c r="C73" s="894" t="s">
        <v>560</v>
      </c>
      <c r="D73" s="894" t="s">
        <v>560</v>
      </c>
      <c r="E73" s="894" t="s">
        <v>560</v>
      </c>
      <c r="F73" s="894" t="s">
        <v>560</v>
      </c>
      <c r="G73" s="894" t="s">
        <v>560</v>
      </c>
      <c r="H73" s="894" t="s">
        <v>560</v>
      </c>
      <c r="I73" s="894" t="s">
        <v>560</v>
      </c>
      <c r="J73" s="894" t="s">
        <v>560</v>
      </c>
      <c r="K73" s="894" t="s">
        <v>560</v>
      </c>
      <c r="L73" s="894" t="s">
        <v>560</v>
      </c>
      <c r="M73" s="894" t="s">
        <v>560</v>
      </c>
      <c r="N73" s="894" t="s">
        <v>560</v>
      </c>
      <c r="O73" s="894" t="s">
        <v>560</v>
      </c>
      <c r="P73" s="895" t="s">
        <v>560</v>
      </c>
      <c r="Q73" s="896">
        <v>9578</v>
      </c>
      <c r="R73" s="851"/>
      <c r="S73" s="851"/>
      <c r="T73" s="851"/>
      <c r="U73" s="851"/>
      <c r="V73" s="851">
        <v>9432</v>
      </c>
      <c r="W73" s="851"/>
      <c r="X73" s="851"/>
      <c r="Y73" s="851"/>
      <c r="Z73" s="851"/>
      <c r="AA73" s="851">
        <v>146</v>
      </c>
      <c r="AB73" s="851"/>
      <c r="AC73" s="851"/>
      <c r="AD73" s="851"/>
      <c r="AE73" s="851"/>
      <c r="AF73" s="851">
        <v>146</v>
      </c>
      <c r="AG73" s="851"/>
      <c r="AH73" s="851"/>
      <c r="AI73" s="851"/>
      <c r="AJ73" s="851"/>
      <c r="AK73" s="851">
        <v>1850</v>
      </c>
      <c r="AL73" s="851"/>
      <c r="AM73" s="851"/>
      <c r="AN73" s="851"/>
      <c r="AO73" s="851"/>
      <c r="AP73" s="851" t="s">
        <v>562</v>
      </c>
      <c r="AQ73" s="851"/>
      <c r="AR73" s="851"/>
      <c r="AS73" s="851"/>
      <c r="AT73" s="851"/>
      <c r="AU73" s="851" t="s">
        <v>545</v>
      </c>
      <c r="AV73" s="851"/>
      <c r="AW73" s="851"/>
      <c r="AX73" s="851"/>
      <c r="AY73" s="851"/>
      <c r="AZ73" s="897" t="s">
        <v>565</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561</v>
      </c>
      <c r="C74" s="894" t="s">
        <v>561</v>
      </c>
      <c r="D74" s="894" t="s">
        <v>561</v>
      </c>
      <c r="E74" s="894" t="s">
        <v>561</v>
      </c>
      <c r="F74" s="894" t="s">
        <v>561</v>
      </c>
      <c r="G74" s="894" t="s">
        <v>561</v>
      </c>
      <c r="H74" s="894" t="s">
        <v>561</v>
      </c>
      <c r="I74" s="894" t="s">
        <v>561</v>
      </c>
      <c r="J74" s="894" t="s">
        <v>561</v>
      </c>
      <c r="K74" s="894" t="s">
        <v>561</v>
      </c>
      <c r="L74" s="894" t="s">
        <v>561</v>
      </c>
      <c r="M74" s="894" t="s">
        <v>561</v>
      </c>
      <c r="N74" s="894" t="s">
        <v>561</v>
      </c>
      <c r="O74" s="894" t="s">
        <v>561</v>
      </c>
      <c r="P74" s="895" t="s">
        <v>561</v>
      </c>
      <c r="Q74" s="896">
        <v>94</v>
      </c>
      <c r="R74" s="851"/>
      <c r="S74" s="851"/>
      <c r="T74" s="851"/>
      <c r="U74" s="851"/>
      <c r="V74" s="851">
        <v>77</v>
      </c>
      <c r="W74" s="851"/>
      <c r="X74" s="851"/>
      <c r="Y74" s="851"/>
      <c r="Z74" s="851"/>
      <c r="AA74" s="851">
        <v>16</v>
      </c>
      <c r="AB74" s="851"/>
      <c r="AC74" s="851"/>
      <c r="AD74" s="851"/>
      <c r="AE74" s="851"/>
      <c r="AF74" s="851">
        <v>16</v>
      </c>
      <c r="AG74" s="851"/>
      <c r="AH74" s="851"/>
      <c r="AI74" s="851"/>
      <c r="AJ74" s="851"/>
      <c r="AK74" s="851" t="s">
        <v>566</v>
      </c>
      <c r="AL74" s="851"/>
      <c r="AM74" s="851"/>
      <c r="AN74" s="851"/>
      <c r="AO74" s="851"/>
      <c r="AP74" s="851" t="s">
        <v>551</v>
      </c>
      <c r="AQ74" s="851"/>
      <c r="AR74" s="851"/>
      <c r="AS74" s="851"/>
      <c r="AT74" s="851"/>
      <c r="AU74" s="851" t="s">
        <v>567</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10505</v>
      </c>
      <c r="AG88" s="862"/>
      <c r="AH88" s="862"/>
      <c r="AI88" s="862"/>
      <c r="AJ88" s="862"/>
      <c r="AK88" s="859"/>
      <c r="AL88" s="859"/>
      <c r="AM88" s="859"/>
      <c r="AN88" s="859"/>
      <c r="AO88" s="859"/>
      <c r="AP88" s="862">
        <v>2397</v>
      </c>
      <c r="AQ88" s="862"/>
      <c r="AR88" s="862"/>
      <c r="AS88" s="862"/>
      <c r="AT88" s="862"/>
      <c r="AU88" s="862">
        <v>957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124</v>
      </c>
      <c r="CS102" s="870"/>
      <c r="CT102" s="870"/>
      <c r="CU102" s="870"/>
      <c r="CV102" s="913"/>
      <c r="CW102" s="912">
        <v>5</v>
      </c>
      <c r="CX102" s="870"/>
      <c r="CY102" s="870"/>
      <c r="CZ102" s="870"/>
      <c r="DA102" s="913"/>
      <c r="DB102" s="912" t="s">
        <v>544</v>
      </c>
      <c r="DC102" s="870"/>
      <c r="DD102" s="870"/>
      <c r="DE102" s="870"/>
      <c r="DF102" s="913"/>
      <c r="DG102" s="912" t="s">
        <v>544</v>
      </c>
      <c r="DH102" s="870"/>
      <c r="DI102" s="870"/>
      <c r="DJ102" s="870"/>
      <c r="DK102" s="913"/>
      <c r="DL102" s="912" t="s">
        <v>572</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835210</v>
      </c>
      <c r="AB110" s="922"/>
      <c r="AC110" s="922"/>
      <c r="AD110" s="922"/>
      <c r="AE110" s="923"/>
      <c r="AF110" s="924">
        <v>814453</v>
      </c>
      <c r="AG110" s="922"/>
      <c r="AH110" s="922"/>
      <c r="AI110" s="922"/>
      <c r="AJ110" s="923"/>
      <c r="AK110" s="924">
        <v>805065</v>
      </c>
      <c r="AL110" s="922"/>
      <c r="AM110" s="922"/>
      <c r="AN110" s="922"/>
      <c r="AO110" s="923"/>
      <c r="AP110" s="925">
        <v>13.4</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9338420</v>
      </c>
      <c r="BR110" s="957"/>
      <c r="BS110" s="957"/>
      <c r="BT110" s="957"/>
      <c r="BU110" s="957"/>
      <c r="BV110" s="957">
        <v>9722954</v>
      </c>
      <c r="BW110" s="957"/>
      <c r="BX110" s="957"/>
      <c r="BY110" s="957"/>
      <c r="BZ110" s="957"/>
      <c r="CA110" s="957">
        <v>9882664</v>
      </c>
      <c r="CB110" s="957"/>
      <c r="CC110" s="957"/>
      <c r="CD110" s="957"/>
      <c r="CE110" s="957"/>
      <c r="CF110" s="971">
        <v>165.1</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50800</v>
      </c>
      <c r="BR111" s="950"/>
      <c r="BS111" s="950"/>
      <c r="BT111" s="950"/>
      <c r="BU111" s="950"/>
      <c r="BV111" s="950">
        <v>27390</v>
      </c>
      <c r="BW111" s="950"/>
      <c r="BX111" s="950"/>
      <c r="BY111" s="950"/>
      <c r="BZ111" s="950"/>
      <c r="CA111" s="950">
        <v>1532</v>
      </c>
      <c r="CB111" s="950"/>
      <c r="CC111" s="950"/>
      <c r="CD111" s="950"/>
      <c r="CE111" s="950"/>
      <c r="CF111" s="944">
        <v>0</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3000145</v>
      </c>
      <c r="BR112" s="950"/>
      <c r="BS112" s="950"/>
      <c r="BT112" s="950"/>
      <c r="BU112" s="950"/>
      <c r="BV112" s="950">
        <v>2836612</v>
      </c>
      <c r="BW112" s="950"/>
      <c r="BX112" s="950"/>
      <c r="BY112" s="950"/>
      <c r="BZ112" s="950"/>
      <c r="CA112" s="950">
        <v>2666223</v>
      </c>
      <c r="CB112" s="950"/>
      <c r="CC112" s="950"/>
      <c r="CD112" s="950"/>
      <c r="CE112" s="950"/>
      <c r="CF112" s="944">
        <v>44.5</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226366</v>
      </c>
      <c r="AB113" s="964"/>
      <c r="AC113" s="964"/>
      <c r="AD113" s="964"/>
      <c r="AE113" s="965"/>
      <c r="AF113" s="966">
        <v>229774</v>
      </c>
      <c r="AG113" s="964"/>
      <c r="AH113" s="964"/>
      <c r="AI113" s="964"/>
      <c r="AJ113" s="965"/>
      <c r="AK113" s="966">
        <v>231191</v>
      </c>
      <c r="AL113" s="964"/>
      <c r="AM113" s="964"/>
      <c r="AN113" s="964"/>
      <c r="AO113" s="965"/>
      <c r="AP113" s="967">
        <v>3.9</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1113125</v>
      </c>
      <c r="BR113" s="950"/>
      <c r="BS113" s="950"/>
      <c r="BT113" s="950"/>
      <c r="BU113" s="950"/>
      <c r="BV113" s="950">
        <v>1053651</v>
      </c>
      <c r="BW113" s="950"/>
      <c r="BX113" s="950"/>
      <c r="BY113" s="950"/>
      <c r="BZ113" s="950"/>
      <c r="CA113" s="950">
        <v>957014</v>
      </c>
      <c r="CB113" s="950"/>
      <c r="CC113" s="950"/>
      <c r="CD113" s="950"/>
      <c r="CE113" s="950"/>
      <c r="CF113" s="944">
        <v>16</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131636</v>
      </c>
      <c r="AB114" s="989"/>
      <c r="AC114" s="989"/>
      <c r="AD114" s="989"/>
      <c r="AE114" s="990"/>
      <c r="AF114" s="991">
        <v>139496</v>
      </c>
      <c r="AG114" s="989"/>
      <c r="AH114" s="989"/>
      <c r="AI114" s="989"/>
      <c r="AJ114" s="990"/>
      <c r="AK114" s="991">
        <v>136732</v>
      </c>
      <c r="AL114" s="989"/>
      <c r="AM114" s="989"/>
      <c r="AN114" s="989"/>
      <c r="AO114" s="990"/>
      <c r="AP114" s="992">
        <v>2.2999999999999998</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2308375</v>
      </c>
      <c r="BR114" s="950"/>
      <c r="BS114" s="950"/>
      <c r="BT114" s="950"/>
      <c r="BU114" s="950"/>
      <c r="BV114" s="950">
        <v>2170727</v>
      </c>
      <c r="BW114" s="950"/>
      <c r="BX114" s="950"/>
      <c r="BY114" s="950"/>
      <c r="BZ114" s="950"/>
      <c r="CA114" s="950">
        <v>2170690</v>
      </c>
      <c r="CB114" s="950"/>
      <c r="CC114" s="950"/>
      <c r="CD114" s="950"/>
      <c r="CE114" s="950"/>
      <c r="CF114" s="944">
        <v>36.299999999999997</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26854</v>
      </c>
      <c r="AB115" s="964"/>
      <c r="AC115" s="964"/>
      <c r="AD115" s="964"/>
      <c r="AE115" s="965"/>
      <c r="AF115" s="966">
        <v>27854</v>
      </c>
      <c r="AG115" s="964"/>
      <c r="AH115" s="964"/>
      <c r="AI115" s="964"/>
      <c r="AJ115" s="965"/>
      <c r="AK115" s="966">
        <v>25865</v>
      </c>
      <c r="AL115" s="964"/>
      <c r="AM115" s="964"/>
      <c r="AN115" s="964"/>
      <c r="AO115" s="965"/>
      <c r="AP115" s="967">
        <v>0.4</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48648</v>
      </c>
      <c r="DH116" s="989"/>
      <c r="DI116" s="989"/>
      <c r="DJ116" s="989"/>
      <c r="DK116" s="990"/>
      <c r="DL116" s="991">
        <v>25098</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1220066</v>
      </c>
      <c r="AB117" s="1007"/>
      <c r="AC117" s="1007"/>
      <c r="AD117" s="1007"/>
      <c r="AE117" s="1008"/>
      <c r="AF117" s="1009">
        <v>1211577</v>
      </c>
      <c r="AG117" s="1007"/>
      <c r="AH117" s="1007"/>
      <c r="AI117" s="1007"/>
      <c r="AJ117" s="1008"/>
      <c r="AK117" s="1009">
        <v>1198853</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438</v>
      </c>
      <c r="BP119" s="1036"/>
      <c r="BQ119" s="1027">
        <v>15810865</v>
      </c>
      <c r="BR119" s="1028"/>
      <c r="BS119" s="1028"/>
      <c r="BT119" s="1028"/>
      <c r="BU119" s="1028"/>
      <c r="BV119" s="1028">
        <v>15811334</v>
      </c>
      <c r="BW119" s="1028"/>
      <c r="BX119" s="1028"/>
      <c r="BY119" s="1028"/>
      <c r="BZ119" s="1028"/>
      <c r="CA119" s="1028">
        <v>15678123</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2152</v>
      </c>
      <c r="DH119" s="1014"/>
      <c r="DI119" s="1014"/>
      <c r="DJ119" s="1014"/>
      <c r="DK119" s="1015"/>
      <c r="DL119" s="1013">
        <v>2292</v>
      </c>
      <c r="DM119" s="1014"/>
      <c r="DN119" s="1014"/>
      <c r="DO119" s="1014"/>
      <c r="DP119" s="1015"/>
      <c r="DQ119" s="1013">
        <v>1532</v>
      </c>
      <c r="DR119" s="1014"/>
      <c r="DS119" s="1014"/>
      <c r="DT119" s="1014"/>
      <c r="DU119" s="1015"/>
      <c r="DV119" s="1016">
        <v>0</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2638213</v>
      </c>
      <c r="BR120" s="957"/>
      <c r="BS120" s="957"/>
      <c r="BT120" s="957"/>
      <c r="BU120" s="957"/>
      <c r="BV120" s="957">
        <v>2423433</v>
      </c>
      <c r="BW120" s="957"/>
      <c r="BX120" s="957"/>
      <c r="BY120" s="957"/>
      <c r="BZ120" s="957"/>
      <c r="CA120" s="957">
        <v>2054353</v>
      </c>
      <c r="CB120" s="957"/>
      <c r="CC120" s="957"/>
      <c r="CD120" s="957"/>
      <c r="CE120" s="957"/>
      <c r="CF120" s="971">
        <v>34.299999999999997</v>
      </c>
      <c r="CG120" s="972"/>
      <c r="CH120" s="972"/>
      <c r="CI120" s="972"/>
      <c r="CJ120" s="972"/>
      <c r="CK120" s="1037" t="s">
        <v>442</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2762472</v>
      </c>
      <c r="DH120" s="957"/>
      <c r="DI120" s="957"/>
      <c r="DJ120" s="957"/>
      <c r="DK120" s="957"/>
      <c r="DL120" s="957">
        <v>2611343</v>
      </c>
      <c r="DM120" s="957"/>
      <c r="DN120" s="957"/>
      <c r="DO120" s="957"/>
      <c r="DP120" s="957"/>
      <c r="DQ120" s="957">
        <v>2455565</v>
      </c>
      <c r="DR120" s="957"/>
      <c r="DS120" s="957"/>
      <c r="DT120" s="957"/>
      <c r="DU120" s="957"/>
      <c r="DV120" s="958">
        <v>41</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167360</v>
      </c>
      <c r="BR121" s="950"/>
      <c r="BS121" s="950"/>
      <c r="BT121" s="950"/>
      <c r="BU121" s="950"/>
      <c r="BV121" s="950">
        <v>151971</v>
      </c>
      <c r="BW121" s="950"/>
      <c r="BX121" s="950"/>
      <c r="BY121" s="950"/>
      <c r="BZ121" s="950"/>
      <c r="CA121" s="950">
        <v>142785</v>
      </c>
      <c r="CB121" s="950"/>
      <c r="CC121" s="950"/>
      <c r="CD121" s="950"/>
      <c r="CE121" s="950"/>
      <c r="CF121" s="944">
        <v>2.4</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196837</v>
      </c>
      <c r="DH121" s="950"/>
      <c r="DI121" s="950"/>
      <c r="DJ121" s="950"/>
      <c r="DK121" s="950"/>
      <c r="DL121" s="950">
        <v>185820</v>
      </c>
      <c r="DM121" s="950"/>
      <c r="DN121" s="950"/>
      <c r="DO121" s="950"/>
      <c r="DP121" s="950"/>
      <c r="DQ121" s="950">
        <v>174596</v>
      </c>
      <c r="DR121" s="950"/>
      <c r="DS121" s="950"/>
      <c r="DT121" s="950"/>
      <c r="DU121" s="950"/>
      <c r="DV121" s="951">
        <v>2.9</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8513212</v>
      </c>
      <c r="BR122" s="1028"/>
      <c r="BS122" s="1028"/>
      <c r="BT122" s="1028"/>
      <c r="BU122" s="1028"/>
      <c r="BV122" s="1028">
        <v>8566324</v>
      </c>
      <c r="BW122" s="1028"/>
      <c r="BX122" s="1028"/>
      <c r="BY122" s="1028"/>
      <c r="BZ122" s="1028"/>
      <c r="CA122" s="1028">
        <v>8549390</v>
      </c>
      <c r="CB122" s="1028"/>
      <c r="CC122" s="1028"/>
      <c r="CD122" s="1028"/>
      <c r="CE122" s="1028"/>
      <c r="CF122" s="1048">
        <v>142.80000000000001</v>
      </c>
      <c r="CG122" s="1049"/>
      <c r="CH122" s="1049"/>
      <c r="CI122" s="1049"/>
      <c r="CJ122" s="1049"/>
      <c r="CK122" s="1040"/>
      <c r="CL122" s="1041"/>
      <c r="CM122" s="1041"/>
      <c r="CN122" s="1041"/>
      <c r="CO122" s="1042"/>
      <c r="CP122" s="1050" t="s">
        <v>390</v>
      </c>
      <c r="CQ122" s="1051"/>
      <c r="CR122" s="1051"/>
      <c r="CS122" s="1051"/>
      <c r="CT122" s="1051"/>
      <c r="CU122" s="1051"/>
      <c r="CV122" s="1051"/>
      <c r="CW122" s="1051"/>
      <c r="CX122" s="1051"/>
      <c r="CY122" s="1051"/>
      <c r="CZ122" s="1051"/>
      <c r="DA122" s="1051"/>
      <c r="DB122" s="1051"/>
      <c r="DC122" s="1051"/>
      <c r="DD122" s="1051"/>
      <c r="DE122" s="1051"/>
      <c r="DF122" s="1052"/>
      <c r="DG122" s="949">
        <v>31086</v>
      </c>
      <c r="DH122" s="950"/>
      <c r="DI122" s="950"/>
      <c r="DJ122" s="950"/>
      <c r="DK122" s="950"/>
      <c r="DL122" s="950">
        <v>30146</v>
      </c>
      <c r="DM122" s="950"/>
      <c r="DN122" s="950"/>
      <c r="DO122" s="950"/>
      <c r="DP122" s="950"/>
      <c r="DQ122" s="950">
        <v>25224</v>
      </c>
      <c r="DR122" s="950"/>
      <c r="DS122" s="950"/>
      <c r="DT122" s="950"/>
      <c r="DU122" s="950"/>
      <c r="DV122" s="951">
        <v>0.4</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23995</v>
      </c>
      <c r="AB123" s="989"/>
      <c r="AC123" s="989"/>
      <c r="AD123" s="989"/>
      <c r="AE123" s="990"/>
      <c r="AF123" s="991">
        <v>25832</v>
      </c>
      <c r="AG123" s="989"/>
      <c r="AH123" s="989"/>
      <c r="AI123" s="989"/>
      <c r="AJ123" s="990"/>
      <c r="AK123" s="991">
        <v>25098</v>
      </c>
      <c r="AL123" s="989"/>
      <c r="AM123" s="989"/>
      <c r="AN123" s="989"/>
      <c r="AO123" s="990"/>
      <c r="AP123" s="992">
        <v>0.4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11318785</v>
      </c>
      <c r="BR123" s="1096"/>
      <c r="BS123" s="1096"/>
      <c r="BT123" s="1096"/>
      <c r="BU123" s="1096"/>
      <c r="BV123" s="1096">
        <v>11141728</v>
      </c>
      <c r="BW123" s="1096"/>
      <c r="BX123" s="1096"/>
      <c r="BY123" s="1096"/>
      <c r="BZ123" s="1096"/>
      <c r="CA123" s="1096">
        <v>10746528</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9526</v>
      </c>
      <c r="DH123" s="989"/>
      <c r="DI123" s="989"/>
      <c r="DJ123" s="989"/>
      <c r="DK123" s="990"/>
      <c r="DL123" s="991">
        <v>9303</v>
      </c>
      <c r="DM123" s="989"/>
      <c r="DN123" s="989"/>
      <c r="DO123" s="989"/>
      <c r="DP123" s="990"/>
      <c r="DQ123" s="991">
        <v>10838</v>
      </c>
      <c r="DR123" s="989"/>
      <c r="DS123" s="989"/>
      <c r="DT123" s="989"/>
      <c r="DU123" s="990"/>
      <c r="DV123" s="992">
        <v>0.2</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76.3</v>
      </c>
      <c r="BR124" s="1058"/>
      <c r="BS124" s="1058"/>
      <c r="BT124" s="1058"/>
      <c r="BU124" s="1058"/>
      <c r="BV124" s="1058">
        <v>76.5</v>
      </c>
      <c r="BW124" s="1058"/>
      <c r="BX124" s="1058"/>
      <c r="BY124" s="1058"/>
      <c r="BZ124" s="1058"/>
      <c r="CA124" s="1058">
        <v>82.3</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224</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2453</v>
      </c>
      <c r="AB126" s="989"/>
      <c r="AC126" s="989"/>
      <c r="AD126" s="989"/>
      <c r="AE126" s="990"/>
      <c r="AF126" s="991">
        <v>1705</v>
      </c>
      <c r="AG126" s="989"/>
      <c r="AH126" s="989"/>
      <c r="AI126" s="989"/>
      <c r="AJ126" s="990"/>
      <c r="AK126" s="991">
        <v>525</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406</v>
      </c>
      <c r="AB127" s="989"/>
      <c r="AC127" s="989"/>
      <c r="AD127" s="989"/>
      <c r="AE127" s="990"/>
      <c r="AF127" s="991">
        <v>317</v>
      </c>
      <c r="AG127" s="989"/>
      <c r="AH127" s="989"/>
      <c r="AI127" s="989"/>
      <c r="AJ127" s="990"/>
      <c r="AK127" s="991">
        <v>242</v>
      </c>
      <c r="AL127" s="989"/>
      <c r="AM127" s="989"/>
      <c r="AN127" s="989"/>
      <c r="AO127" s="990"/>
      <c r="AP127" s="992">
        <v>0</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49213</v>
      </c>
      <c r="AB128" s="1078"/>
      <c r="AC128" s="1078"/>
      <c r="AD128" s="1078"/>
      <c r="AE128" s="1079"/>
      <c r="AF128" s="1080">
        <v>45989</v>
      </c>
      <c r="AG128" s="1078"/>
      <c r="AH128" s="1078"/>
      <c r="AI128" s="1078"/>
      <c r="AJ128" s="1079"/>
      <c r="AK128" s="1080">
        <v>43806</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14.16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6572486</v>
      </c>
      <c r="AB129" s="989"/>
      <c r="AC129" s="989"/>
      <c r="AD129" s="989"/>
      <c r="AE129" s="990"/>
      <c r="AF129" s="991">
        <v>6778478</v>
      </c>
      <c r="AG129" s="989"/>
      <c r="AH129" s="989"/>
      <c r="AI129" s="989"/>
      <c r="AJ129" s="990"/>
      <c r="AK129" s="991">
        <v>6683521</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19.16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689905</v>
      </c>
      <c r="AB130" s="989"/>
      <c r="AC130" s="989"/>
      <c r="AD130" s="989"/>
      <c r="AE130" s="990"/>
      <c r="AF130" s="991">
        <v>674782</v>
      </c>
      <c r="AG130" s="989"/>
      <c r="AH130" s="989"/>
      <c r="AI130" s="989"/>
      <c r="AJ130" s="990"/>
      <c r="AK130" s="991">
        <v>697306</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7.9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5882581</v>
      </c>
      <c r="AB131" s="1014"/>
      <c r="AC131" s="1014"/>
      <c r="AD131" s="1014"/>
      <c r="AE131" s="1015"/>
      <c r="AF131" s="1013">
        <v>6103696</v>
      </c>
      <c r="AG131" s="1014"/>
      <c r="AH131" s="1014"/>
      <c r="AI131" s="1014"/>
      <c r="AJ131" s="1015"/>
      <c r="AK131" s="1013">
        <v>5986215</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82.3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8.1757990239999998</v>
      </c>
      <c r="AB132" s="1130"/>
      <c r="AC132" s="1130"/>
      <c r="AD132" s="1130"/>
      <c r="AE132" s="1131"/>
      <c r="AF132" s="1132">
        <v>8.0411278670000002</v>
      </c>
      <c r="AG132" s="1130"/>
      <c r="AH132" s="1130"/>
      <c r="AI132" s="1130"/>
      <c r="AJ132" s="1131"/>
      <c r="AK132" s="1132">
        <v>7.6465846949999996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8.3000000000000007</v>
      </c>
      <c r="AB133" s="1113"/>
      <c r="AC133" s="1113"/>
      <c r="AD133" s="1113"/>
      <c r="AE133" s="1114"/>
      <c r="AF133" s="1112">
        <v>8.1999999999999993</v>
      </c>
      <c r="AG133" s="1113"/>
      <c r="AH133" s="1113"/>
      <c r="AI133" s="1113"/>
      <c r="AJ133" s="1114"/>
      <c r="AK133" s="1112">
        <v>7.9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1867692</v>
      </c>
      <c r="L9" s="266">
        <v>62145</v>
      </c>
      <c r="M9" s="267">
        <v>63599</v>
      </c>
      <c r="N9" s="268">
        <v>-2.2999999999999998</v>
      </c>
    </row>
    <row r="10" spans="1:16" x14ac:dyDescent="0.15">
      <c r="A10" s="250"/>
      <c r="B10" s="246"/>
      <c r="C10" s="246"/>
      <c r="D10" s="246"/>
      <c r="E10" s="246"/>
      <c r="F10" s="246"/>
      <c r="G10" s="1152" t="s">
        <v>480</v>
      </c>
      <c r="H10" s="1153"/>
      <c r="I10" s="1153"/>
      <c r="J10" s="1154"/>
      <c r="K10" s="269">
        <v>298739</v>
      </c>
      <c r="L10" s="270">
        <v>9940</v>
      </c>
      <c r="M10" s="271">
        <v>7046</v>
      </c>
      <c r="N10" s="272">
        <v>41.1</v>
      </c>
    </row>
    <row r="11" spans="1:16" ht="13.5" customHeight="1" x14ac:dyDescent="0.15">
      <c r="A11" s="250"/>
      <c r="B11" s="246"/>
      <c r="C11" s="246"/>
      <c r="D11" s="246"/>
      <c r="E11" s="246"/>
      <c r="F11" s="246"/>
      <c r="G11" s="1152" t="s">
        <v>481</v>
      </c>
      <c r="H11" s="1153"/>
      <c r="I11" s="1153"/>
      <c r="J11" s="1154"/>
      <c r="K11" s="269">
        <v>56330</v>
      </c>
      <c r="L11" s="270">
        <v>1874</v>
      </c>
      <c r="M11" s="271">
        <v>8288</v>
      </c>
      <c r="N11" s="272">
        <v>-77.400000000000006</v>
      </c>
    </row>
    <row r="12" spans="1:16" ht="13.5" customHeight="1" x14ac:dyDescent="0.15">
      <c r="A12" s="250"/>
      <c r="B12" s="246"/>
      <c r="C12" s="246"/>
      <c r="D12" s="246"/>
      <c r="E12" s="246"/>
      <c r="F12" s="246"/>
      <c r="G12" s="1152" t="s">
        <v>482</v>
      </c>
      <c r="H12" s="1153"/>
      <c r="I12" s="1153"/>
      <c r="J12" s="1154"/>
      <c r="K12" s="269" t="s">
        <v>483</v>
      </c>
      <c r="L12" s="270" t="s">
        <v>483</v>
      </c>
      <c r="M12" s="271">
        <v>310</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70721</v>
      </c>
      <c r="L14" s="270">
        <v>2353</v>
      </c>
      <c r="M14" s="271">
        <v>2702</v>
      </c>
      <c r="N14" s="272">
        <v>-12.9</v>
      </c>
    </row>
    <row r="15" spans="1:16" ht="13.5" customHeight="1" x14ac:dyDescent="0.15">
      <c r="A15" s="250"/>
      <c r="B15" s="246"/>
      <c r="C15" s="246"/>
      <c r="D15" s="246"/>
      <c r="E15" s="246"/>
      <c r="F15" s="246"/>
      <c r="G15" s="1152" t="s">
        <v>486</v>
      </c>
      <c r="H15" s="1153"/>
      <c r="I15" s="1153"/>
      <c r="J15" s="1154"/>
      <c r="K15" s="269">
        <v>36678</v>
      </c>
      <c r="L15" s="270">
        <v>1220</v>
      </c>
      <c r="M15" s="271">
        <v>1443</v>
      </c>
      <c r="N15" s="272">
        <v>-15.5</v>
      </c>
    </row>
    <row r="16" spans="1:16" x14ac:dyDescent="0.15">
      <c r="A16" s="250"/>
      <c r="B16" s="246"/>
      <c r="C16" s="246"/>
      <c r="D16" s="246"/>
      <c r="E16" s="246"/>
      <c r="F16" s="246"/>
      <c r="G16" s="1155" t="s">
        <v>487</v>
      </c>
      <c r="H16" s="1156"/>
      <c r="I16" s="1156"/>
      <c r="J16" s="1157"/>
      <c r="K16" s="270">
        <v>-136847</v>
      </c>
      <c r="L16" s="270">
        <v>-4553</v>
      </c>
      <c r="M16" s="271">
        <v>-6252</v>
      </c>
      <c r="N16" s="272">
        <v>-27.2</v>
      </c>
    </row>
    <row r="17" spans="1:16" x14ac:dyDescent="0.15">
      <c r="A17" s="250"/>
      <c r="B17" s="246"/>
      <c r="C17" s="246"/>
      <c r="D17" s="246"/>
      <c r="E17" s="246"/>
      <c r="F17" s="246"/>
      <c r="G17" s="1155" t="s">
        <v>172</v>
      </c>
      <c r="H17" s="1156"/>
      <c r="I17" s="1156"/>
      <c r="J17" s="1157"/>
      <c r="K17" s="270">
        <v>2193313</v>
      </c>
      <c r="L17" s="270">
        <v>72979</v>
      </c>
      <c r="M17" s="271">
        <v>77134</v>
      </c>
      <c r="N17" s="272">
        <v>-5.4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8.3800000000000008</v>
      </c>
      <c r="L21" s="283">
        <v>7.57</v>
      </c>
      <c r="M21" s="284">
        <v>0.81</v>
      </c>
      <c r="N21" s="251"/>
      <c r="O21" s="285"/>
      <c r="P21" s="281"/>
    </row>
    <row r="22" spans="1:16" s="286" customFormat="1" x14ac:dyDescent="0.15">
      <c r="A22" s="281"/>
      <c r="B22" s="251"/>
      <c r="C22" s="251"/>
      <c r="D22" s="251"/>
      <c r="E22" s="251"/>
      <c r="F22" s="251"/>
      <c r="G22" s="1147" t="s">
        <v>493</v>
      </c>
      <c r="H22" s="1148"/>
      <c r="I22" s="1148"/>
      <c r="J22" s="1149"/>
      <c r="K22" s="287">
        <v>95.4</v>
      </c>
      <c r="L22" s="288">
        <v>97</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805065</v>
      </c>
      <c r="L32" s="296">
        <v>26787</v>
      </c>
      <c r="M32" s="297">
        <v>35009</v>
      </c>
      <c r="N32" s="298">
        <v>-23.5</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231191</v>
      </c>
      <c r="L35" s="296">
        <v>7693</v>
      </c>
      <c r="M35" s="297">
        <v>14278</v>
      </c>
      <c r="N35" s="298">
        <v>-46.1</v>
      </c>
    </row>
    <row r="36" spans="1:16" ht="27" customHeight="1" x14ac:dyDescent="0.15">
      <c r="A36" s="250"/>
      <c r="B36" s="246"/>
      <c r="C36" s="246"/>
      <c r="D36" s="246"/>
      <c r="E36" s="246"/>
      <c r="F36" s="246"/>
      <c r="G36" s="1163" t="s">
        <v>501</v>
      </c>
      <c r="H36" s="1164"/>
      <c r="I36" s="1164"/>
      <c r="J36" s="1165"/>
      <c r="K36" s="296">
        <v>136732</v>
      </c>
      <c r="L36" s="296">
        <v>4550</v>
      </c>
      <c r="M36" s="297">
        <v>2727</v>
      </c>
      <c r="N36" s="298">
        <v>66.900000000000006</v>
      </c>
    </row>
    <row r="37" spans="1:16" ht="13.5" customHeight="1" x14ac:dyDescent="0.15">
      <c r="A37" s="250"/>
      <c r="B37" s="246"/>
      <c r="C37" s="246"/>
      <c r="D37" s="246"/>
      <c r="E37" s="246"/>
      <c r="F37" s="246"/>
      <c r="G37" s="1163" t="s">
        <v>502</v>
      </c>
      <c r="H37" s="1164"/>
      <c r="I37" s="1164"/>
      <c r="J37" s="1165"/>
      <c r="K37" s="296">
        <v>25865</v>
      </c>
      <c r="L37" s="296">
        <v>861</v>
      </c>
      <c r="M37" s="297">
        <v>812</v>
      </c>
      <c r="N37" s="298">
        <v>6</v>
      </c>
    </row>
    <row r="38" spans="1:16" ht="27" customHeight="1" x14ac:dyDescent="0.15">
      <c r="A38" s="250"/>
      <c r="B38" s="246"/>
      <c r="C38" s="246"/>
      <c r="D38" s="246"/>
      <c r="E38" s="246"/>
      <c r="F38" s="246"/>
      <c r="G38" s="1166" t="s">
        <v>503</v>
      </c>
      <c r="H38" s="1167"/>
      <c r="I38" s="1167"/>
      <c r="J38" s="1168"/>
      <c r="K38" s="299" t="s">
        <v>483</v>
      </c>
      <c r="L38" s="299" t="s">
        <v>483</v>
      </c>
      <c r="M38" s="300">
        <v>1</v>
      </c>
      <c r="N38" s="301" t="s">
        <v>483</v>
      </c>
      <c r="O38" s="295"/>
    </row>
    <row r="39" spans="1:16" x14ac:dyDescent="0.15">
      <c r="A39" s="250"/>
      <c r="B39" s="246"/>
      <c r="C39" s="246"/>
      <c r="D39" s="246"/>
      <c r="E39" s="246"/>
      <c r="F39" s="246"/>
      <c r="G39" s="1166" t="s">
        <v>504</v>
      </c>
      <c r="H39" s="1167"/>
      <c r="I39" s="1167"/>
      <c r="J39" s="1168"/>
      <c r="K39" s="302">
        <v>-43806</v>
      </c>
      <c r="L39" s="302">
        <v>-1458</v>
      </c>
      <c r="M39" s="303">
        <v>-3017</v>
      </c>
      <c r="N39" s="304">
        <v>-51.7</v>
      </c>
      <c r="O39" s="295"/>
    </row>
    <row r="40" spans="1:16" ht="27" customHeight="1" x14ac:dyDescent="0.15">
      <c r="A40" s="250"/>
      <c r="B40" s="246"/>
      <c r="C40" s="246"/>
      <c r="D40" s="246"/>
      <c r="E40" s="246"/>
      <c r="F40" s="246"/>
      <c r="G40" s="1163" t="s">
        <v>505</v>
      </c>
      <c r="H40" s="1164"/>
      <c r="I40" s="1164"/>
      <c r="J40" s="1165"/>
      <c r="K40" s="302">
        <v>-697306</v>
      </c>
      <c r="L40" s="302">
        <v>-23202</v>
      </c>
      <c r="M40" s="303">
        <v>-35292</v>
      </c>
      <c r="N40" s="304">
        <v>-34.299999999999997</v>
      </c>
      <c r="O40" s="295"/>
    </row>
    <row r="41" spans="1:16" x14ac:dyDescent="0.15">
      <c r="A41" s="250"/>
      <c r="B41" s="246"/>
      <c r="C41" s="246"/>
      <c r="D41" s="246"/>
      <c r="E41" s="246"/>
      <c r="F41" s="246"/>
      <c r="G41" s="1169" t="s">
        <v>283</v>
      </c>
      <c r="H41" s="1170"/>
      <c r="I41" s="1170"/>
      <c r="J41" s="1171"/>
      <c r="K41" s="296">
        <v>457741</v>
      </c>
      <c r="L41" s="302">
        <v>15231</v>
      </c>
      <c r="M41" s="303">
        <v>14518</v>
      </c>
      <c r="N41" s="304">
        <v>4.9000000000000004</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1074883</v>
      </c>
      <c r="J51" s="322">
        <v>33867</v>
      </c>
      <c r="K51" s="323">
        <v>-9.4</v>
      </c>
      <c r="L51" s="324">
        <v>46819</v>
      </c>
      <c r="M51" s="325">
        <v>9.3000000000000007</v>
      </c>
      <c r="N51" s="326">
        <v>-18.7</v>
      </c>
    </row>
    <row r="52" spans="1:14" x14ac:dyDescent="0.15">
      <c r="A52" s="250"/>
      <c r="B52" s="246"/>
      <c r="C52" s="246"/>
      <c r="D52" s="246"/>
      <c r="E52" s="246"/>
      <c r="F52" s="246"/>
      <c r="G52" s="327"/>
      <c r="H52" s="328" t="s">
        <v>516</v>
      </c>
      <c r="I52" s="329">
        <v>739142</v>
      </c>
      <c r="J52" s="330">
        <v>23289</v>
      </c>
      <c r="K52" s="331">
        <v>-3.5</v>
      </c>
      <c r="L52" s="332">
        <v>24121</v>
      </c>
      <c r="M52" s="333">
        <v>9.5</v>
      </c>
      <c r="N52" s="334">
        <v>-13</v>
      </c>
    </row>
    <row r="53" spans="1:14" x14ac:dyDescent="0.15">
      <c r="A53" s="250"/>
      <c r="B53" s="246"/>
      <c r="C53" s="246"/>
      <c r="D53" s="246"/>
      <c r="E53" s="246"/>
      <c r="F53" s="246"/>
      <c r="G53" s="312" t="s">
        <v>517</v>
      </c>
      <c r="H53" s="313"/>
      <c r="I53" s="321">
        <v>1260854</v>
      </c>
      <c r="J53" s="322">
        <v>40058</v>
      </c>
      <c r="K53" s="323">
        <v>18.3</v>
      </c>
      <c r="L53" s="324">
        <v>53270</v>
      </c>
      <c r="M53" s="325">
        <v>13.8</v>
      </c>
      <c r="N53" s="326">
        <v>4.5</v>
      </c>
    </row>
    <row r="54" spans="1:14" x14ac:dyDescent="0.15">
      <c r="A54" s="250"/>
      <c r="B54" s="246"/>
      <c r="C54" s="246"/>
      <c r="D54" s="246"/>
      <c r="E54" s="246"/>
      <c r="F54" s="246"/>
      <c r="G54" s="327"/>
      <c r="H54" s="328" t="s">
        <v>516</v>
      </c>
      <c r="I54" s="329">
        <v>932067</v>
      </c>
      <c r="J54" s="330">
        <v>29612</v>
      </c>
      <c r="K54" s="331">
        <v>27.2</v>
      </c>
      <c r="L54" s="332">
        <v>24316</v>
      </c>
      <c r="M54" s="333">
        <v>0.8</v>
      </c>
      <c r="N54" s="334">
        <v>26.4</v>
      </c>
    </row>
    <row r="55" spans="1:14" x14ac:dyDescent="0.15">
      <c r="A55" s="250"/>
      <c r="B55" s="246"/>
      <c r="C55" s="246"/>
      <c r="D55" s="246"/>
      <c r="E55" s="246"/>
      <c r="F55" s="246"/>
      <c r="G55" s="312" t="s">
        <v>518</v>
      </c>
      <c r="H55" s="313"/>
      <c r="I55" s="321">
        <v>1280019</v>
      </c>
      <c r="J55" s="322">
        <v>41274</v>
      </c>
      <c r="K55" s="323">
        <v>3</v>
      </c>
      <c r="L55" s="324">
        <v>53292</v>
      </c>
      <c r="M55" s="325">
        <v>0</v>
      </c>
      <c r="N55" s="326">
        <v>3</v>
      </c>
    </row>
    <row r="56" spans="1:14" x14ac:dyDescent="0.15">
      <c r="A56" s="250"/>
      <c r="B56" s="246"/>
      <c r="C56" s="246"/>
      <c r="D56" s="246"/>
      <c r="E56" s="246"/>
      <c r="F56" s="246"/>
      <c r="G56" s="327"/>
      <c r="H56" s="328" t="s">
        <v>516</v>
      </c>
      <c r="I56" s="329">
        <v>864070</v>
      </c>
      <c r="J56" s="330">
        <v>27862</v>
      </c>
      <c r="K56" s="331">
        <v>-5.9</v>
      </c>
      <c r="L56" s="332">
        <v>28900</v>
      </c>
      <c r="M56" s="333">
        <v>18.899999999999999</v>
      </c>
      <c r="N56" s="334">
        <v>-24.8</v>
      </c>
    </row>
    <row r="57" spans="1:14" x14ac:dyDescent="0.15">
      <c r="A57" s="250"/>
      <c r="B57" s="246"/>
      <c r="C57" s="246"/>
      <c r="D57" s="246"/>
      <c r="E57" s="246"/>
      <c r="F57" s="246"/>
      <c r="G57" s="312" t="s">
        <v>519</v>
      </c>
      <c r="H57" s="313"/>
      <c r="I57" s="321">
        <v>1529058</v>
      </c>
      <c r="J57" s="322">
        <v>50054</v>
      </c>
      <c r="K57" s="323">
        <v>21.3</v>
      </c>
      <c r="L57" s="324">
        <v>56894</v>
      </c>
      <c r="M57" s="325">
        <v>6.8</v>
      </c>
      <c r="N57" s="326">
        <v>14.5</v>
      </c>
    </row>
    <row r="58" spans="1:14" x14ac:dyDescent="0.15">
      <c r="A58" s="250"/>
      <c r="B58" s="246"/>
      <c r="C58" s="246"/>
      <c r="D58" s="246"/>
      <c r="E58" s="246"/>
      <c r="F58" s="246"/>
      <c r="G58" s="327"/>
      <c r="H58" s="328" t="s">
        <v>516</v>
      </c>
      <c r="I58" s="329">
        <v>852788</v>
      </c>
      <c r="J58" s="330">
        <v>27916</v>
      </c>
      <c r="K58" s="331">
        <v>0.2</v>
      </c>
      <c r="L58" s="332">
        <v>32548</v>
      </c>
      <c r="M58" s="333">
        <v>12.6</v>
      </c>
      <c r="N58" s="334">
        <v>-12.4</v>
      </c>
    </row>
    <row r="59" spans="1:14" x14ac:dyDescent="0.15">
      <c r="A59" s="250"/>
      <c r="B59" s="246"/>
      <c r="C59" s="246"/>
      <c r="D59" s="246"/>
      <c r="E59" s="246"/>
      <c r="F59" s="246"/>
      <c r="G59" s="312" t="s">
        <v>520</v>
      </c>
      <c r="H59" s="313"/>
      <c r="I59" s="321">
        <v>1402967</v>
      </c>
      <c r="J59" s="322">
        <v>46682</v>
      </c>
      <c r="K59" s="323">
        <v>-6.7</v>
      </c>
      <c r="L59" s="324">
        <v>57122</v>
      </c>
      <c r="M59" s="325">
        <v>0.4</v>
      </c>
      <c r="N59" s="326">
        <v>-7.1</v>
      </c>
    </row>
    <row r="60" spans="1:14" x14ac:dyDescent="0.15">
      <c r="A60" s="250"/>
      <c r="B60" s="246"/>
      <c r="C60" s="246"/>
      <c r="D60" s="246"/>
      <c r="E60" s="246"/>
      <c r="F60" s="246"/>
      <c r="G60" s="327"/>
      <c r="H60" s="328" t="s">
        <v>516</v>
      </c>
      <c r="I60" s="335">
        <v>1023005</v>
      </c>
      <c r="J60" s="330">
        <v>34039</v>
      </c>
      <c r="K60" s="331">
        <v>21.9</v>
      </c>
      <c r="L60" s="332">
        <v>36191</v>
      </c>
      <c r="M60" s="333">
        <v>11.2</v>
      </c>
      <c r="N60" s="334">
        <v>10.7</v>
      </c>
    </row>
    <row r="61" spans="1:14" x14ac:dyDescent="0.15">
      <c r="A61" s="250"/>
      <c r="B61" s="246"/>
      <c r="C61" s="246"/>
      <c r="D61" s="246"/>
      <c r="E61" s="246"/>
      <c r="F61" s="246"/>
      <c r="G61" s="312" t="s">
        <v>521</v>
      </c>
      <c r="H61" s="336"/>
      <c r="I61" s="337">
        <v>1309556</v>
      </c>
      <c r="J61" s="338">
        <v>42387</v>
      </c>
      <c r="K61" s="339">
        <v>5.3</v>
      </c>
      <c r="L61" s="340">
        <v>53479</v>
      </c>
      <c r="M61" s="341">
        <v>6.1</v>
      </c>
      <c r="N61" s="326">
        <v>-0.8</v>
      </c>
    </row>
    <row r="62" spans="1:14" x14ac:dyDescent="0.15">
      <c r="A62" s="250"/>
      <c r="B62" s="246"/>
      <c r="C62" s="246"/>
      <c r="D62" s="246"/>
      <c r="E62" s="246"/>
      <c r="F62" s="246"/>
      <c r="G62" s="327"/>
      <c r="H62" s="328" t="s">
        <v>516</v>
      </c>
      <c r="I62" s="329">
        <v>882214</v>
      </c>
      <c r="J62" s="330">
        <v>28544</v>
      </c>
      <c r="K62" s="331">
        <v>8</v>
      </c>
      <c r="L62" s="332">
        <v>29215</v>
      </c>
      <c r="M62" s="333">
        <v>10.6</v>
      </c>
      <c r="N62" s="334">
        <v>-2.6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18.71</v>
      </c>
      <c r="G47" s="12">
        <v>19.45</v>
      </c>
      <c r="H47" s="12">
        <v>20.65</v>
      </c>
      <c r="I47" s="12">
        <v>20.27</v>
      </c>
      <c r="J47" s="13">
        <v>17.98</v>
      </c>
    </row>
    <row r="48" spans="2:10" ht="57.75" customHeight="1" x14ac:dyDescent="0.15">
      <c r="B48" s="14"/>
      <c r="C48" s="1174" t="s">
        <v>4</v>
      </c>
      <c r="D48" s="1174"/>
      <c r="E48" s="1175"/>
      <c r="F48" s="15">
        <v>13.12</v>
      </c>
      <c r="G48" s="16">
        <v>10.52</v>
      </c>
      <c r="H48" s="16">
        <v>5.79</v>
      </c>
      <c r="I48" s="16">
        <v>5.24</v>
      </c>
      <c r="J48" s="17">
        <v>4.1100000000000003</v>
      </c>
    </row>
    <row r="49" spans="2:10" ht="57.75" customHeight="1" thickBot="1" x14ac:dyDescent="0.2">
      <c r="B49" s="18"/>
      <c r="C49" s="1176" t="s">
        <v>5</v>
      </c>
      <c r="D49" s="1176"/>
      <c r="E49" s="1177"/>
      <c r="F49" s="19">
        <v>2.08</v>
      </c>
      <c r="G49" s="20" t="s">
        <v>528</v>
      </c>
      <c r="H49" s="20" t="s">
        <v>529</v>
      </c>
      <c r="I49" s="20" t="s">
        <v>530</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2018-11-28T02:19:08Z</cp:lastPrinted>
  <dcterms:created xsi:type="dcterms:W3CDTF">2018-01-24T05:06:10Z</dcterms:created>
  <dcterms:modified xsi:type="dcterms:W3CDTF">2018-11-28T02:19:14Z</dcterms:modified>
</cp:coreProperties>
</file>