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<sst xmlns="http://schemas.openxmlformats.org/spreadsheetml/2006/main" count="1086" uniqueCount="563">
  <si>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</si>
  <si>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</si>
  <si>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</si>
  <si>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</si>
  <si>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</si>
  <si>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</si>
  <si>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</si>
  <si>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</si>
  <si>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</si>
  <si>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</si>
  <si>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</si>
  <si>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</si>
  <si>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</si>
  <si>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</si>
  <si>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</si>
  <si>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</si>
  <si>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</si>
  <si>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</si>
  <si>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</si>
  <si>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</si>
  <si>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</si>
  <si>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</si>
  <si>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</si>
  <si>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</si>
  <si>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</si>
  <si>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</si>
  <si>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</si>
  <si>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</si>
  <si>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</si>
  <si>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</si>
  <si>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</si>
  <si>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</si>
  <si>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</si>
  <si>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</si>
  <si>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</si>
  <si>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</si>
  <si>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</si>
  <si>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</si>
  <si>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</si>
  <si>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</si>
  <si>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</si>
  <si>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</si>
  <si>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</si>
  <si>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</si>
  <si>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</si>
  <si>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</si>
  <si>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</si>
  <si>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</si>
  <si>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</si>
  <si>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</si>
  <si>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</si>
  <si>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</si>
  <si>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</si>
  <si>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</si>
  <si>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</si>
  <si>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</si>
  <si>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</si>
  <si>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</si>
  <si>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</si>
  <si>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</si>
  <si>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</si>
  <si>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</si>
  <si>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</si>
  <si>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</si>
  <si>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</si>
  <si>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</si>
  <si>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</si>
  <si>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</si>
  <si>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</si>
  <si>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</si>
  <si>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</si>
  <si>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</si>
  <si>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</si>
  <si>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</si>
  <si>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</si>
  <si>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</si>
  <si>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</si>
  <si>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</si>
  <si>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</si>
  <si>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</si>
  <si>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</si>
  <si>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</si>
  <si>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</si>
  <si>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</si>
  <si>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</si>
  <si>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</si>
  <si>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</si>
  <si>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</si>
  <si>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</si>
  <si>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</si>
  <si>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</si>
  <si>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</si>
  <si>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</si>
  <si>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</si>
  <si>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</si>
  <si>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</si>
  <si>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</si>
  <si>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</si>
  <si>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</si>
  <si>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</si>
  <si>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</si>
  <si>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</si>
  <si>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</si>
  <si>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</si>
  <si>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</si>
  <si>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</si>
  <si>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</si>
  <si>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</si>
  <si>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</si>
  <si>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</si>
  <si>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</si>
  <si>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</si>
  <si>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</si>
  <si>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</si>
  <si>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</si>
  <si>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</si>
  <si>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</si>
  <si>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</si>
  <si>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</si>
  <si>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</si>
  <si>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</si>
  <si>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</si>
  <si>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</si>
  <si>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</si>
  <si>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</si>
  <si>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</si>
  <si>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</si>
  <si>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</si>
  <si>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</si>
  <si>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</si>
  <si>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</si>
  <si>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</si>
  <si>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</si>
  <si>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</si>
  <si>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</si>
  <si>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</si>
  <si>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</si>
  <si>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</si>
  <si>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</si>
  <si>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</si>
  <si>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</si>
  <si>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</si>
  <si>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</si>
  <si>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</si>
  <si>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</si>
  <si>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</si>
  <si>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</si>
  <si>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</si>
  <si>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</si>
  <si>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</si>
  <si>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</si>
  <si>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</si>
  <si>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</si>
  <si>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</si>
  <si>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</si>
  <si>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</si>
  <si>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</si>
  <si>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</si>
  <si>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</si>
  <si>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</si>
  <si>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</si>
  <si>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</si>
  <si>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</si>
  <si>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</si>
  <si>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</si>
  <si>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</si>
  <si>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</si>
  <si>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</si>
  <si>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</si>
  <si>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</si>
  <si>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</si>
  <si>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</si>
  <si>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</si>
  <si>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</si>
  <si>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</si>
  <si>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</si>
  <si>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</si>
  <si>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</si>
  <si>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</si>
  <si>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</si>
  <si>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</si>
  <si>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</si>
  <si>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</si>
  <si>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</si>
  <si>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</si>
  <si>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</si>
  <si>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</si>
  <si>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</si>
  <si>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</si>
  <si>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</si>
  <si>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</si>
  <si>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</si>
  <si>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</si>
  <si>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</si>
  <si>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</si>
  <si>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</si>
  <si>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</si>
  <si>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</si>
  <si>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</si>
  <si>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</si>
  <si>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</si>
  <si>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</si>
  <si>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</si>
  <si>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</si>
  <si>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</si>
  <si>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</si>
  <si>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</si>
  <si>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</si>
  <si>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</si>
  <si>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</si>
  <si>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</si>
  <si>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</si>
  <si>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</si>
  <si>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</si>
  <si>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</si>
  <si>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</si>
  <si>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</si>
  <si>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</si>
  <si>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</si>
  <si>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</si>
  <si>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</si>
  <si>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</si>
  <si>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</si>
  <si>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</si>
  <si>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</si>
  <si>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</si>
  <si>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</si>
  <si>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</si>
  <si>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</si>
  <si>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</si>
  <si>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</si>
  <si>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</si>
  <si>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</si>
  <si>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</si>
  <si>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</si>
  <si>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</si>
  <si>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</si>
  <si>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</si>
  <si>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</si>
  <si>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</si>
  <si>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</si>
  <si>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</si>
  <si>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</si>
  <si>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</si>
  <si>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</si>
  <si>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</si>
  <si>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</si>
  <si>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</si>
  <si>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</si>
  <si>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</si>
  <si>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</si>
  <si>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</si>
  <si>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</si>
  <si>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</si>
  <si>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</si>
  <si>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</si>
  <si>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</si>
  <si>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</si>
  <si>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</si>
  <si>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</si>
  <si>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</si>
  <si>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</si>
  <si>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</si>
  <si>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</si>
  <si>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</si>
  <si>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</si>
  <si>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</si>
  <si>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</si>
  <si>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</si>
  <si>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</si>
  <si>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</si>
  <si>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</si>
  <si>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</si>
  <si>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</si>
  <si>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</si>
  <si>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</si>
  <si>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</si>
  <si>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</si>
  <si>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</si>
  <si>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</si>
  <si>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</si>
  <si>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</si>
  <si>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</si>
  <si>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</si>
  <si>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</si>
  <si>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</si>
  <si>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</si>
  <si>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</si>
  <si>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</si>
  <si>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</si>
  <si>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</si>
  <si>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</si>
  <si>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</si>
  <si>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</si>
  <si>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</si>
  <si>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</si>
  <si>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</si>
  <si>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</si>
  <si>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</si>
  <si>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</si>
  <si>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</si>
  <si>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</si>
  <si>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</si>
  <si>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</si>
  <si>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</si>
  <si>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</si>
  <si>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</si>
  <si>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</si>
  <si>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</si>
  <si>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</si>
  <si>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</si>
  <si>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</si>
  <si>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</si>
  <si>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</si>
  <si>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</si>
  <si>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</si>
  <si>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</si>
  <si>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</si>
  <si>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</si>
  <si>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</si>
  <si>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</si>
  <si>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</si>
  <si>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</si>
  <si>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</si>
  <si>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</si>
  <si>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</si>
  <si>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</si>
  <si>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</si>
  <si>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</si>
  <si>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</si>
  <si>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</si>
  <si>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</si>
  <si>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</si>
  <si>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</si>
  <si>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</si>
  <si>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</si>
  <si>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</si>
  <si>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</si>
  <si>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</si>
  <si>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</si>
  <si>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</si>
  <si>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</si>
  <si>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</si>
  <si>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</si>
  <si>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</si>
  <si>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</si>
  <si>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</si>
  <si>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</si>
  <si>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</si>
  <si>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</si>
  <si>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</si>
  <si>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</si>
  <si>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</si>
  <si>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</si>
  <si>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</si>
  <si>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</si>
  <si>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</si>
  <si>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</si>
  <si>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</si>
  <si>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</si>
  <si>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</si>
  <si>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</si>
  <si>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</si>
  <si>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</si>
  <si>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</si>
  <si>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</si>
  <si>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</si>
  <si>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</si>
  <si>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</si>
  <si>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</si>
  <si>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</si>
  <si>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</si>
  <si>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</si>
  <si>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</si>
  <si>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</si>
  <si>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</si>
  <si>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</si>
  <si>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</si>
  <si>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</si>
  <si>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</si>
  <si>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</si>
  <si>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</si>
  <si>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</si>
  <si>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</si>
  <si>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</si>
  <si>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</si>
  <si>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</si>
  <si>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</si>
  <si>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</si>
  <si>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</si>
  <si>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</si>
  <si>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</si>
  <si>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</si>
  <si>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</si>
  <si>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</si>
  <si>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</si>
  <si>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</si>
  <si>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</si>
  <si>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</si>
  <si>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</si>
  <si>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</si>
  <si>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</si>
  <si>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</si>
  <si>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</si>
  <si>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</si>
  <si>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</si>
  <si>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</si>
  <si>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</si>
  <si>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</si>
  <si>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</si>
  <si>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</si>
  <si>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</si>
  <si>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</si>
  <si>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</si>
  <si>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</si>
  <si>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</si>
  <si>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</si>
  <si>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</si>
  <si>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</si>
  <si>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</si>
  <si>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</si>
  <si>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</si>
  <si>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</si>
  <si>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</si>
  <si>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</si>
  <si>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</si>
  <si>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</si>
  <si>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</si>
  <si>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</si>
  <si>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</si>
  <si>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</si>
  <si>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</si>
  <si>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</si>
  <si>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</si>
  <si>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</si>
  <si>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</si>
  <si>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</si>
  <si>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</si>
  <si>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</si>
  <si>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</si>
  <si>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</si>
  <si>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</si>
  <si>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</si>
  <si>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</si>
  <si>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</si>
  <si>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</si>
  <si>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</si>
  <si>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</si>
  <si>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</si>
  <si>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</si>
  <si>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</si>
  <si>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</si>
  <si>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</si>
  <si>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</si>
  <si>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</si>
  <si>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</si>
  <si>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</si>
  <si>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</si>
  <si>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</si>
  <si>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</si>
  <si>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</si>
  <si>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</si>
  <si>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</si>
  <si>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</si>
  <si>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</si>
  <si>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</si>
  <si>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</si>
  <si>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</si>
  <si>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</si>
  <si>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</si>
  <si>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</si>
  <si>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</si>
  <si>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</si>
  <si>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</si>
  <si>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</si>
  <si>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</si>
  <si>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</si>
  <si>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</si>
  <si>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</si>
  <si>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</si>
  <si>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</si>
  <si>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</si>
  <si>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</si>
  <si>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</si>
  <si>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</si>
  <si>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</si>
  <si>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</si>
  <si>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</si>
  <si>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</si>
  <si>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</si>
  <si>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</si>
  <si>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</si>
  <si>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</si>
  <si>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</si>
  <si>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</si>
  <si>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</si>
  <si>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</si>
  <si>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</si>
  <si>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</si>
  <si>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</si>
  <si>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</si>
  <si>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</si>
  <si>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</si>
  <si>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</si>
  <si>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</si>
  <si>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</si>
  <si>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</si>
  <si>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</si>
  <si>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</si>
  <si>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</si>
  <si>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</si>
  <si>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</si>
  <si>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</si>
  <si>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</si>
  <si>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</si>
  <si>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</si>
  <si>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</si>
  <si>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</si>
  <si>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</si>
  <si>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</si>
  <si>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</si>
  <si>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</si>
  <si>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</si>
  <si>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2.26</t>
  </si>
  <si>
    <t>▲ 0.55</t>
  </si>
  <si>
    <t>▲ 3.11</t>
  </si>
  <si>
    <t>▲ 4.96</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</si>
  <si>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</si>
  <si>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</si>
  <si>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</si>
  <si>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</si>
  <si>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</si>
  <si>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</si>
  <si>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</si>
  <si>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</si>
  <si>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</si>
  <si>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</si>
  <si>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</si>
  <si>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</si>
  <si>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</si>
  <si>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</si>
  <si>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</si>
  <si>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</si>
  <si>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</si>
  <si>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</si>
  <si>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基金から350百万円の繰入</t>
    <rPh sb="0" eb="2">
      <t>キキン</t>
    </rPh>
    <rPh sb="7" eb="9">
      <t>ヒャクマン</t>
    </rPh>
    <rPh sb="9" eb="10">
      <t>エン</t>
    </rPh>
    <rPh sb="11" eb="13">
      <t>クリイレ</t>
    </rPh>
    <phoneticPr fontId="2"/>
  </si>
  <si>
    <t>基金から２百万円の繰入</t>
    <rPh sb="0" eb="2">
      <t>キキン</t>
    </rPh>
    <rPh sb="5" eb="8">
      <t>ヒャクマンエン</t>
    </rPh>
    <rPh sb="9" eb="11">
      <t>クリイレ</t>
    </rPh>
    <phoneticPr fontId="2"/>
  </si>
  <si>
    <t>基金から1,850百万円の繰入</t>
    <rPh sb="0" eb="2">
      <t>キキン</t>
    </rPh>
    <rPh sb="9" eb="12">
      <t>ヒャクマンエン</t>
    </rPh>
    <rPh sb="13" eb="15">
      <t>クリイレ</t>
    </rPh>
    <phoneticPr fontId="2"/>
  </si>
  <si>
    <t>笠松町土地開発公社</t>
    <rPh sb="0" eb="3">
      <t>カサマツチョウ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</si>
  <si>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</si>
  <si>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</si>
  <si>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</si>
  <si>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</si>
  <si>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</si>
  <si>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</si>
  <si>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</si>
  <si>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</si>
  <si>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</si>
  <si>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</si>
  <si>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</si>
  <si>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</si>
  <si>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大型事業の借入の元金返済開始に伴い元利償還金の額が増えており、これにより実質公債比率は増加傾向になっているが、今後は公共建築物の整備等で今まで以上に将来負担比率が増加していくと予想されるため、これまで以上に起債の新規発行と返済のバランスを考慮し健全な財政運営に努める。</t>
    <phoneticPr fontId="5"/>
  </si>
  <si>
    <t>類似団体平均値に比べ将来負担比率が高い原因としては、分母にあたる充当可能基金が類似団体に比べ少ないことが原因と考えています。
今後は公共建築物の整備等で今まで以上に将来負担比率が増加していくと予想されるが、中長期的な観点で分析し、バランスに優れた健全な財政運営に努めるとともに公共施設等総合管理計画を基に施設の改修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</si>
</sst>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35177</c:v>
                </c:pt>
                <c:pt idx="1">
                  <c:v>72198</c:v>
                </c:pt>
                <c:pt idx="2">
                  <c:v>48378</c:v>
                </c:pt>
                <c:pt idx="3">
                  <c:v>31892</c:v>
                </c:pt>
                <c:pt idx="4">
                  <c:v>35078</c:v>
                </c:pt>
              </c:numCache>
            </c:numRef>
          </c:val>
          <c:smooth val="0"/>
        </c:ser>
        <c:dLbls>
          <c:showLegendKey val="0"/>
          <c:showVal val="0"/>
          <c:showCatName val="0"/>
          <c:showSerName val="0"/>
          <c:showPercent val="0"/>
          <c:showBubbleSize val="0"/>
        </c:dLbls>
        <c:marker val="1"/>
        <c:smooth val="0"/>
        <c:axId val="110116224"/>
        <c:axId val="110122496"/>
      </c:lineChart>
      <c:catAx>
        <c:axId val="11011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22496"/>
        <c:crosses val="autoZero"/>
        <c:auto val="1"/>
        <c:lblAlgn val="ctr"/>
        <c:lblOffset val="100"/>
        <c:tickLblSkip val="1"/>
        <c:tickMarkSkip val="1"/>
        <c:noMultiLvlLbl val="0"/>
      </c:catAx>
      <c:valAx>
        <c:axId val="110122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1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c:v>
                </c:pt>
                <c:pt idx="1">
                  <c:v>7.15</c:v>
                </c:pt>
                <c:pt idx="2">
                  <c:v>8.84</c:v>
                </c:pt>
                <c:pt idx="3">
                  <c:v>12.55</c:v>
                </c:pt>
                <c:pt idx="4">
                  <c:v>7.87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22.39</c:v>
                </c:pt>
                <c:pt idx="1">
                  <c:v>19.21</c:v>
                </c:pt>
                <c:pt idx="2">
                  <c:v>14.41</c:v>
                </c:pt>
                <c:pt idx="3">
                  <c:v>13.9</c:v>
                </c:pt>
                <c:pt idx="4">
                  <c:v>14.22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517184"/>
        <c:axId val="11951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-2.2599999999999998</c:v>
                </c:pt>
                <c:pt idx="1">
                  <c:v>-0.55000000000000004</c:v>
                </c:pt>
                <c:pt idx="2">
                  <c:v>-3.11</c:v>
                </c:pt>
                <c:pt idx="3">
                  <c:v>3.91</c:v>
                </c:pt>
                <c:pt idx="4">
                  <c:v>-4.96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517184"/>
        <c:axId val="119519104"/>
      </c:lineChart>
      <c:catAx>
        <c:axId val="1195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19104"/>
        <c:crosses val="autoZero"/>
        <c:auto val="1"/>
        <c:lblAlgn val="ctr"/>
        <c:lblOffset val="100"/>
        <c:tickLblSkip val="1"/>
        <c:tickMarkSkip val="1"/>
        <c:noMultiLvlLbl val="0"/>
      </c:catAx>
      <c:valAx>
        <c:axId val="1195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7.0000000000000007E-2</c:v>
                </c:pt>
                <c:pt idx="4">
                  <c:v>#N/A</c:v>
                </c:pt>
                <c:pt idx="5">
                  <c:v>0.11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0.39</c:v>
                </c:pt>
                <c:pt idx="4">
                  <c:v>#N/A</c:v>
                </c:pt>
                <c:pt idx="5">
                  <c:v>0.44</c:v>
                </c:pt>
                <c:pt idx="6">
                  <c:v>#N/A</c:v>
                </c:pt>
                <c:pt idx="7">
                  <c:v>0.5</c:v>
                </c:pt>
                <c:pt idx="8">
                  <c:v>#N/A</c:v>
                </c:pt>
                <c:pt idx="9">
                  <c:v>0.57999999999999996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0.83</c:v>
                </c:pt>
                <c:pt idx="4">
                  <c:v>#N/A</c:v>
                </c:pt>
                <c:pt idx="5">
                  <c:v>0.74</c:v>
                </c:pt>
                <c:pt idx="6">
                  <c:v>#N/A</c:v>
                </c:pt>
                <c:pt idx="7">
                  <c:v>1.32</c:v>
                </c:pt>
                <c:pt idx="8">
                  <c:v>#N/A</c:v>
                </c:pt>
                <c:pt idx="9">
                  <c:v>1.61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4.21</c:v>
                </c:pt>
                <c:pt idx="2">
                  <c:v>#N/A</c:v>
                </c:pt>
                <c:pt idx="3">
                  <c:v>4.79</c:v>
                </c:pt>
                <c:pt idx="4">
                  <c:v>#N/A</c:v>
                </c:pt>
                <c:pt idx="5">
                  <c:v>4.57</c:v>
                </c:pt>
                <c:pt idx="6">
                  <c:v>#N/A</c:v>
                </c:pt>
                <c:pt idx="7">
                  <c:v>2.89</c:v>
                </c:pt>
                <c:pt idx="8">
                  <c:v>#N/A</c:v>
                </c:pt>
                <c:pt idx="9">
                  <c:v>2.4300000000000002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4.87</c:v>
                </c:pt>
                <c:pt idx="2">
                  <c:v>#N/A</c:v>
                </c:pt>
                <c:pt idx="3">
                  <c:v>7.14</c:v>
                </c:pt>
                <c:pt idx="4">
                  <c:v>#N/A</c:v>
                </c:pt>
                <c:pt idx="5">
                  <c:v>8.83</c:v>
                </c:pt>
                <c:pt idx="6">
                  <c:v>#N/A</c:v>
                </c:pt>
                <c:pt idx="7">
                  <c:v>12.55</c:v>
                </c:pt>
                <c:pt idx="8">
                  <c:v>#N/A</c:v>
                </c:pt>
                <c:pt idx="9">
                  <c:v>7.86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7.31</c:v>
                </c:pt>
                <c:pt idx="2">
                  <c:v>#N/A</c:v>
                </c:pt>
                <c:pt idx="3">
                  <c:v>6.72</c:v>
                </c:pt>
                <c:pt idx="4">
                  <c:v>#N/A</c:v>
                </c:pt>
                <c:pt idx="5">
                  <c:v>7.53</c:v>
                </c:pt>
                <c:pt idx="6">
                  <c:v>#N/A</c:v>
                </c:pt>
                <c:pt idx="7">
                  <c:v>8.23</c:v>
                </c:pt>
                <c:pt idx="8">
                  <c:v>#N/A</c:v>
                </c:pt>
                <c:pt idx="9">
                  <c:v>9.6199999999999992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637504"/>
        <c:axId val="119639040"/>
      </c:barChart>
      <c:catAx>
        <c:axId val="1196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39040"/>
        <c:crosses val="autoZero"/>
        <c:auto val="1"/>
        <c:lblAlgn val="ctr"/>
        <c:lblOffset val="100"/>
        <c:tickLblSkip val="1"/>
        <c:tickMarkSkip val="1"/>
        <c:noMultiLvlLbl val="0"/>
      </c:catAx>
      <c:valAx>
        <c:axId val="11963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3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540</c:v>
                </c:pt>
                <c:pt idx="5">
                  <c:v>558</c:v>
                </c:pt>
                <c:pt idx="8">
                  <c:v>589</c:v>
                </c:pt>
                <c:pt idx="11">
                  <c:v>625</c:v>
                </c:pt>
                <c:pt idx="14">
                  <c:v>568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11</c:v>
                </c:pt>
                <c:pt idx="9">
                  <c:v>15</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372</c:v>
                </c:pt>
                <c:pt idx="3">
                  <c:v>359</c:v>
                </c:pt>
                <c:pt idx="6">
                  <c:v>367</c:v>
                </c:pt>
                <c:pt idx="9">
                  <c:v>364</c:v>
                </c:pt>
                <c:pt idx="12">
                  <c:v>298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402</c:v>
                </c:pt>
                <c:pt idx="3">
                  <c:v>425</c:v>
                </c:pt>
                <c:pt idx="6">
                  <c:v>456</c:v>
                </c:pt>
                <c:pt idx="9">
                  <c:v>458</c:v>
                </c:pt>
                <c:pt idx="12">
                  <c:v>501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693312"/>
        <c:axId val="11969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233</c:v>
                </c:pt>
                <c:pt idx="5">
                  <c:v>#N/A</c:v>
                </c:pt>
                <c:pt idx="6">
                  <c:v>#N/A</c:v>
                </c:pt>
                <c:pt idx="7">
                  <c:v>245</c:v>
                </c:pt>
                <c:pt idx="8">
                  <c:v>#N/A</c:v>
                </c:pt>
                <c:pt idx="9">
                  <c:v>#N/A</c:v>
                </c:pt>
                <c:pt idx="10">
                  <c:v>212</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693312"/>
        <c:axId val="119695232"/>
      </c:lineChart>
      <c:catAx>
        <c:axId val="1196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95232"/>
        <c:crosses val="autoZero"/>
        <c:auto val="1"/>
        <c:lblAlgn val="ctr"/>
        <c:lblOffset val="100"/>
        <c:tickLblSkip val="1"/>
        <c:tickMarkSkip val="1"/>
        <c:noMultiLvlLbl val="0"/>
      </c:catAx>
      <c:valAx>
        <c:axId val="11969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7202</c:v>
                </c:pt>
                <c:pt idx="5">
                  <c:v>7538</c:v>
                </c:pt>
                <c:pt idx="8">
                  <c:v>7623</c:v>
                </c:pt>
                <c:pt idx="11">
                  <c:v>7568</c:v>
                </c:pt>
                <c:pt idx="14">
                  <c:v>7608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100</c:v>
                </c:pt>
                <c:pt idx="5">
                  <c:v>100</c:v>
                </c:pt>
                <c:pt idx="8">
                  <c:v>100</c:v>
                </c:pt>
                <c:pt idx="11">
                  <c:v>100</c:v>
                </c:pt>
                <c:pt idx="14">
                  <c:v>100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2150</c:v>
                </c:pt>
                <c:pt idx="5">
                  <c:v>1862</c:v>
                </c:pt>
                <c:pt idx="8">
                  <c:v>1539</c:v>
                </c:pt>
                <c:pt idx="11">
                  <c:v>1411</c:v>
                </c:pt>
                <c:pt idx="14">
                  <c:v>1417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1314</c:v>
                </c:pt>
                <c:pt idx="3">
                  <c:v>1295</c:v>
                </c:pt>
                <c:pt idx="6">
                  <c:v>1243</c:v>
                </c:pt>
                <c:pt idx="9">
                  <c:v>1213</c:v>
                </c:pt>
                <c:pt idx="12">
                  <c:v>1213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c:v>
                </c:pt>
                <c:pt idx="3">
                  <c:v>100</c:v>
                </c:pt>
                <c:pt idx="6">
                  <c:v>101</c:v>
                </c:pt>
                <c:pt idx="9">
                  <c:v>166</c:v>
                </c:pt>
                <c:pt idx="12">
                  <c:v>150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5670</c:v>
                </c:pt>
                <c:pt idx="3">
                  <c:v>5405</c:v>
                </c:pt>
                <c:pt idx="6">
                  <c:v>5148</c:v>
                </c:pt>
                <c:pt idx="9">
                  <c:v>4871</c:v>
                </c:pt>
                <c:pt idx="12">
                  <c:v>4814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c:v>
                </c:pt>
                <c:pt idx="3">
                  <c:v>108</c:v>
                </c:pt>
                <c:pt idx="6">
                  <c:v>108</c:v>
                </c:pt>
                <c:pt idx="9">
                  <c:v>108</c:v>
                </c:pt>
                <c:pt idx="12">
                  <c:v>108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4901</c:v>
                </c:pt>
                <c:pt idx="3">
                  <c:v>5759</c:v>
                </c:pt>
                <c:pt idx="6">
                  <c:v>6260</c:v>
                </c:pt>
                <c:pt idx="9">
                  <c:v>6360</c:v>
                </c:pt>
                <c:pt idx="12">
                  <c:v>6657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587584"/>
        <c:axId val="11958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2647</c:v>
                </c:pt>
                <c:pt idx="2">
                  <c:v>#N/A</c:v>
                </c:pt>
                <c:pt idx="3">
                  <c:v>#N/A</c:v>
                </c:pt>
                <c:pt idx="4">
                  <c:v>3166</c:v>
                </c:pt>
                <c:pt idx="5">
                  <c:v>#N/A</c:v>
                </c:pt>
                <c:pt idx="6">
                  <c:v>#N/A</c:v>
                </c:pt>
                <c:pt idx="7">
                  <c:v>3597</c:v>
                </c:pt>
                <c:pt idx="8">
                  <c:v>#N/A</c:v>
                </c:pt>
                <c:pt idx="9">
                  <c:v>#N/A</c:v>
                </c:pt>
                <c:pt idx="10">
                  <c:v>3638</c:v>
                </c:pt>
                <c:pt idx="11">
                  <c:v>#N/A</c:v>
                </c:pt>
                <c:pt idx="12">
                  <c:v>#N/A</c:v>
                </c:pt>
                <c:pt idx="13">
                  <c:v>3817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587584"/>
        <c:axId val="119589504"/>
      </c:lineChart>
      <c:catAx>
        <c:axId val="1195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89504"/>
        <c:crosses val="autoZero"/>
        <c:auto val="1"/>
        <c:lblAlgn val="ctr"/>
        <c:lblOffset val="100"/>
        <c:tickLblSkip val="1"/>
        <c:tickMarkSkip val="1"/>
        <c:noMultiLvlLbl val="0"/>
      </c:catAx>
      <c:valAx>
        <c:axId val="11958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{B063DAF3-6FE3-4B09-AFDC-7E180F35740A}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{BC6D8B5F-79CC-4A9F-8CD6-123745E83D23}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{70CE4F9C-F0B1-4442-9C0B-2826273A7F29}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{971F242F-715E-4C6A-828D-4A589B264E63}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{7405FDDB-04EB-4486-8733-B538626B4D17}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pt idx="3">
                  <c:v>89.7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{18803B57-999F-4CAD-B05F-A5D478079901}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{6A838E69-A7AC-4C12-94B6-689D073CE52A}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{3973D394-C8DB-456F-8DA1-78A20DE2B65C}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{A5F5291E-5C42-48D2-8EA7-55177EE436C5}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{56F2B43F-8641-4D48-801B-3263D5E26104}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433600"/>
        <c:axId val="131435520"/>
      </c:scatterChart>
      <c:valAx>
        <c:axId val="131433600"/>
        <c:scaling>
          <c:orientation val="minMax"/>
          <c:max val="60.300000000000004"/>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35520"/>
        <c:crosses val="autoZero"/>
        <c:crossBetween val="midCat"/>
      </c:valAx>
      <c:valAx>
        <c:axId val="131435520"/>
        <c:scaling>
          <c:orientation val="minMax"/>
          <c:max val="10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33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{5626EB9D-8BEB-422A-A11C-1D29EE3F2139}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{1AD9611F-3C38-48DD-B3BC-F18C88FF2A49}</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856971537928480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{CD78777E-804E-4ECB-A3C9-B7D0455105EA}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{9ACA22FD-5CBE-4FDD-BC2F-333A067D3293}</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484120914434255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{830D99B4-BC28-4CF1-ADDE-FF9C228A3A4B}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6.2</c:v>
                </c:pt>
                <c:pt idx="2">
                  <c:v>6</c:v>
                </c:pt>
                <c:pt idx="3">
                  <c:v>5.7</c:v>
                </c:pt>
                <c:pt idx="4">
                  <c:v>5.9</c:v>
                </c:pt>
              </c:numCache>
            </c:numRef>
          </c:xVal>
          <c:yVal>
            <c:numRef>
              <c:f>公会計指標分析・財政指標組合せ分析表!$K$73:$O$73</c:f>
              <c:numCache>
                <c:formatCode>#,##0.0;"▲ "#,##0.0</c:formatCode>
                <c:ptCount val="5"/>
                <c:pt idx="0">
                  <c:v>67.099999999999994</c:v>
                </c:pt>
                <c:pt idx="1">
                  <c:v>79.5</c:v>
                </c:pt>
                <c:pt idx="2">
                  <c:v>91</c:v>
                </c:pt>
                <c:pt idx="3">
                  <c:v>89.7</c:v>
                </c:pt>
                <c:pt idx="4">
                  <c:v>95.2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{E076E305-6D17-4BC5-A0CB-647CA43041D1}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{4241BABC-B5AB-4D4C-B492-F1D4C480D5F2}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{17EB5E9F-278A-46AF-9EDB-797648775BD9}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{891C5820-1AB4-43CE-8ED8-EA0457398465}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{EFA086A4-D234-4C3F-9766-0FF1F373D1C7}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0847872"/>
        <c:axId val="130849792"/>
      </c:scatterChart>
      <c:valAx>
        <c:axId val="130847872"/>
        <c:scaling>
          <c:orientation val="minMax"/>
          <c:max val="9.5"/>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849792"/>
        <c:crosses val="autoZero"/>
        <c:crossBetween val="midCat"/>
      </c:valAx>
      <c:valAx>
        <c:axId val="130849792"/>
        <c:scaling>
          <c:orientation val="minMax"/>
          <c:max val="10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47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近年、基盤整備に力を入れていたため元利償還金が４千万程増額してしまった。今後も増加傾向にあると想定される。逆に公営企業債に対する繰入金は独自で財源を確保したことにより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千万程減少した。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今後はこれまで以上に新規発行と返済のバランスを考慮し健全な財政運営に努める。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近年、基盤整備に伴い一般会計等に係る地方債の現在高が増加傾向にある。今後も給食センター建設事業や排水路改良事業等で増加すると見込まれる。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また、下水道事業特別会計は財源の確保のため資本費平準化債を借入を始めたが、今後その返済が始まるため、中長期的な観点で分析し、バランスに優れた健全な財政運営に努める。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類似団体平均値に比べ</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％ほど数値が高い理由としては、公共建築物の多くが昭和</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年代に整備しており、その多くが大規模改修等の改修工事を行っていないのが原因と考えています。今後は、公共施設等総合管理計画を基に整備に努める。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118110</xdr:rowOff>
    </xdr:from>
    <xdr:to>
      <xdr:col>3</xdr:col>
      <xdr:colOff>511175</xdr:colOff>
      <xdr:row>28</xdr:row>
      <xdr:rowOff>48260</xdr:rowOff>
    </xdr:to>
    <xdr:sp macro="" textlink="">
      <xdr:nvSpPr>
        <xdr:cNvPr id="79" name="円/楕円 78"/>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64787</xdr:rowOff>
    </xdr:from>
    <xdr:ext cx="405111" cy="259045"/>
    <xdr:sp macro="" textlink="">
      <xdr:nvSpPr>
        <xdr:cNvPr id="81" name="n_1mainValue有形固定資産減価償却率"/>
        <xdr:cNvSpPr txBox="1"/>
      </xdr:nvSpPr>
      <xdr:spPr>
        <a:xfrm>
          <a:off x="3836043"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xdr:rowOff>
    </xdr:from>
    <xdr:to>
      <xdr:col>5</xdr:col>
      <xdr:colOff>409575</xdr:colOff>
      <xdr:row>33</xdr:row>
      <xdr:rowOff>107950</xdr:rowOff>
    </xdr:to>
    <xdr:sp macro="" textlink="">
      <xdr:nvSpPr>
        <xdr:cNvPr id="70" name="円/楕円 69"/>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111202</xdr:colOff>
      <xdr:row>31</xdr:row>
      <xdr:rowOff>124477</xdr:rowOff>
    </xdr:from>
    <xdr:ext cx="469744" cy="259045"/>
    <xdr:sp macro="" textlink="">
      <xdr:nvSpPr>
        <xdr:cNvPr id="72" name="n_1mainValue【道路】&#10;有形固定資産減価償却率"/>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66456</xdr:rowOff>
    </xdr:from>
    <xdr:to>
      <xdr:col>14</xdr:col>
      <xdr:colOff>79375</xdr:colOff>
      <xdr:row>40</xdr:row>
      <xdr:rowOff>168056</xdr:rowOff>
    </xdr:to>
    <xdr:sp macro="" textlink="">
      <xdr:nvSpPr>
        <xdr:cNvPr id="108" name="円/楕円 107"/>
        <xdr:cNvSpPr/>
      </xdr:nvSpPr>
      <xdr:spPr>
        <a:xfrm>
          <a:off x="9588500" y="69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159183</xdr:rowOff>
    </xdr:from>
    <xdr:ext cx="469744" cy="259045"/>
    <xdr:sp macro="" textlink="">
      <xdr:nvSpPr>
        <xdr:cNvPr id="110" name="n_1mainValue【道路】&#10;一人当たり延長"/>
        <xdr:cNvSpPr txBox="1"/>
      </xdr:nvSpPr>
      <xdr:spPr>
        <a:xfrm>
          <a:off x="9391727" y="701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34290</xdr:rowOff>
    </xdr:from>
    <xdr:to>
      <xdr:col>6</xdr:col>
      <xdr:colOff>510540</xdr:colOff>
      <xdr:row>63</xdr:row>
      <xdr:rowOff>114300</xdr:rowOff>
    </xdr:to>
    <xdr:cxnSp macro="">
      <xdr:nvCxnSpPr>
        <xdr:cNvPr id="135" name="直線コネクタ 134"/>
        <xdr:cNvCxnSpPr/>
      </xdr:nvCxnSpPr>
      <xdr:spPr>
        <a:xfrm flipV="1">
          <a:off x="4634865" y="9806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6"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7" name="直線コネクタ 13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152417</xdr:rowOff>
    </xdr:from>
    <xdr:ext cx="405111" cy="259045"/>
    <xdr:sp macro="" textlink="">
      <xdr:nvSpPr>
        <xdr:cNvPr id="138" name="【橋りょう・トンネル】&#10;有形固定資産減価償却率最大値テキスト"/>
        <xdr:cNvSpPr txBox="1"/>
      </xdr:nvSpPr>
      <xdr:spPr>
        <a:xfrm>
          <a:off x="4724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57</xdr:row>
      <xdr:rowOff>34290</xdr:rowOff>
    </xdr:from>
    <xdr:to>
      <xdr:col>6</xdr:col>
      <xdr:colOff>600075</xdr:colOff>
      <xdr:row>57</xdr:row>
      <xdr:rowOff>34290</xdr:rowOff>
    </xdr:to>
    <xdr:cxnSp macro="">
      <xdr:nvCxnSpPr>
        <xdr:cNvPr id="139" name="直線コネクタ 138"/>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53357</xdr:rowOff>
    </xdr:from>
    <xdr:ext cx="405111" cy="259045"/>
    <xdr:sp macro="" textlink="">
      <xdr:nvSpPr>
        <xdr:cNvPr id="140" name="【橋りょう・トンネル】&#10;有形固定資産減価償却率平均値テキスト"/>
        <xdr:cNvSpPr txBox="1"/>
      </xdr:nvSpPr>
      <xdr:spPr>
        <a:xfrm>
          <a:off x="47244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74930</xdr:rowOff>
    </xdr:from>
    <xdr:to>
      <xdr:col>6</xdr:col>
      <xdr:colOff>561975</xdr:colOff>
      <xdr:row>61</xdr:row>
      <xdr:rowOff>5080</xdr:rowOff>
    </xdr:to>
    <xdr:sp macro="" textlink="">
      <xdr:nvSpPr>
        <xdr:cNvPr id="141" name="フローチャート : 判断 140"/>
        <xdr:cNvSpPr/>
      </xdr:nvSpPr>
      <xdr:spPr>
        <a:xfrm>
          <a:off x="4584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55880</xdr:rowOff>
    </xdr:from>
    <xdr:to>
      <xdr:col>5</xdr:col>
      <xdr:colOff>409575</xdr:colOff>
      <xdr:row>61</xdr:row>
      <xdr:rowOff>157480</xdr:rowOff>
    </xdr:to>
    <xdr:sp macro="" textlink="">
      <xdr:nvSpPr>
        <xdr:cNvPr id="142" name="フローチャート : 判断 141"/>
        <xdr:cNvSpPr/>
      </xdr:nvSpPr>
      <xdr:spPr>
        <a:xfrm>
          <a:off x="3746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101600</xdr:rowOff>
    </xdr:from>
    <xdr:to>
      <xdr:col>5</xdr:col>
      <xdr:colOff>409575</xdr:colOff>
      <xdr:row>56</xdr:row>
      <xdr:rowOff>31750</xdr:rowOff>
    </xdr:to>
    <xdr:sp macro="" textlink="">
      <xdr:nvSpPr>
        <xdr:cNvPr id="148" name="円/楕円 147"/>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148607</xdr:rowOff>
    </xdr:from>
    <xdr:ext cx="405111" cy="259045"/>
    <xdr:sp macro="" textlink="">
      <xdr:nvSpPr>
        <xdr:cNvPr id="149" name="n_1aveValue【橋りょう・トンネル】&#10;有形固定資産減価償却率"/>
        <xdr:cNvSpPr txBox="1"/>
      </xdr:nvSpPr>
      <xdr:spPr>
        <a:xfrm>
          <a:off x="3582043"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48277</xdr:rowOff>
    </xdr:from>
    <xdr:ext cx="405111" cy="259045"/>
    <xdr:sp macro="" textlink="">
      <xdr:nvSpPr>
        <xdr:cNvPr id="150" name="n_1mainValue【橋りょう・トンネル】&#10;有形固定資産減価償却率"/>
        <xdr:cNvSpPr txBox="1"/>
      </xdr:nvSpPr>
      <xdr:spPr>
        <a:xfrm>
          <a:off x="3582043"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4" name="直線コネクタ 173"/>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5"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6" name="直線コネクタ 175"/>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7"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8" name="直線コネクタ 177"/>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9"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0" name="フローチャート : 判断 179"/>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29942</xdr:rowOff>
    </xdr:from>
    <xdr:to>
      <xdr:col>14</xdr:col>
      <xdr:colOff>79375</xdr:colOff>
      <xdr:row>63</xdr:row>
      <xdr:rowOff>131542</xdr:rowOff>
    </xdr:to>
    <xdr:sp macro="" textlink="">
      <xdr:nvSpPr>
        <xdr:cNvPr id="187" name="円/楕円 186"/>
        <xdr:cNvSpPr/>
      </xdr:nvSpPr>
      <xdr:spPr>
        <a:xfrm>
          <a:off x="9588500" y="108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122669</xdr:rowOff>
    </xdr:from>
    <xdr:ext cx="534377" cy="259045"/>
    <xdr:sp macro="" textlink="">
      <xdr:nvSpPr>
        <xdr:cNvPr id="189" name="n_1mainValue【橋りょう・トンネル】&#10;一人当たり有形固定資産（償却資産）額"/>
        <xdr:cNvSpPr txBox="1"/>
      </xdr:nvSpPr>
      <xdr:spPr>
        <a:xfrm>
          <a:off x="9359411" y="109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8" name="テキスト ボックス 2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9" name="直線コネクタ 2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0" name="テキスト ボックス 2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1" name="直線コネクタ 2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2" name="テキスト ボックス 2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3" name="直線コネクタ 2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4" name="テキスト ボックス 2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5" name="直線コネクタ 2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6" name="テキスト ボックス 2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7" name="直線コネクタ 2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8" name="テキスト ボックス 2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262" name="直線コネクタ 261"/>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263"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264" name="直線コネクタ 263"/>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265"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266" name="直線コネクタ 265"/>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267"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268" name="フローチャート : 判断 267"/>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269" name="フローチャート : 判断 268"/>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70" name="テキスト ボックス 2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1" name="テキスト ボックス 2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2" name="テキスト ボックス 2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3" name="テキスト ボックス 2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4" name="テキスト ボックス 2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147320</xdr:rowOff>
    </xdr:from>
    <xdr:to>
      <xdr:col>22</xdr:col>
      <xdr:colOff>415925</xdr:colOff>
      <xdr:row>60</xdr:row>
      <xdr:rowOff>77470</xdr:rowOff>
    </xdr:to>
    <xdr:sp macro="" textlink="">
      <xdr:nvSpPr>
        <xdr:cNvPr id="275" name="円/楕円 274"/>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276"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68597</xdr:rowOff>
    </xdr:from>
    <xdr:ext cx="405111" cy="259045"/>
    <xdr:sp macro="" textlink="">
      <xdr:nvSpPr>
        <xdr:cNvPr id="277" name="n_1mainValue【学校施設】&#10;有形固定資産減価償却率"/>
        <xdr:cNvSpPr txBox="1"/>
      </xdr:nvSpPr>
      <xdr:spPr>
        <a:xfrm>
          <a:off x="15266043"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289" name="直線コネクタ 28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290" name="テキスト ボックス 28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1" name="直線コネクタ 2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2" name="テキスト ボックス 2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293" name="直線コネクタ 29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294" name="テキスト ボックス 29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81153</xdr:rowOff>
    </xdr:from>
    <xdr:to>
      <xdr:col>32</xdr:col>
      <xdr:colOff>186689</xdr:colOff>
      <xdr:row>63</xdr:row>
      <xdr:rowOff>40005</xdr:rowOff>
    </xdr:to>
    <xdr:cxnSp macro="">
      <xdr:nvCxnSpPr>
        <xdr:cNvPr id="298" name="直線コネクタ 297"/>
        <xdr:cNvCxnSpPr/>
      </xdr:nvCxnSpPr>
      <xdr:spPr>
        <a:xfrm flipV="1">
          <a:off x="22160864" y="10368153"/>
          <a:ext cx="0" cy="473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43832</xdr:rowOff>
    </xdr:from>
    <xdr:ext cx="469744" cy="259045"/>
    <xdr:sp macro="" textlink="">
      <xdr:nvSpPr>
        <xdr:cNvPr id="299" name="【学校施設】&#10;一人当たり面積最小値テキスト"/>
        <xdr:cNvSpPr txBox="1"/>
      </xdr:nvSpPr>
      <xdr:spPr>
        <a:xfrm>
          <a:off x="22250400"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63</xdr:row>
      <xdr:rowOff>40005</xdr:rowOff>
    </xdr:from>
    <xdr:to>
      <xdr:col>32</xdr:col>
      <xdr:colOff>276225</xdr:colOff>
      <xdr:row>63</xdr:row>
      <xdr:rowOff>40005</xdr:rowOff>
    </xdr:to>
    <xdr:cxnSp macro="">
      <xdr:nvCxnSpPr>
        <xdr:cNvPr id="300" name="直線コネクタ 299"/>
        <xdr:cNvCxnSpPr/>
      </xdr:nvCxnSpPr>
      <xdr:spPr>
        <a:xfrm>
          <a:off x="22072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27830</xdr:rowOff>
    </xdr:from>
    <xdr:ext cx="469744" cy="259045"/>
    <xdr:sp macro="" textlink="">
      <xdr:nvSpPr>
        <xdr:cNvPr id="301" name="【学校施設】&#10;一人当たり面積最大値テキスト"/>
        <xdr:cNvSpPr txBox="1"/>
      </xdr:nvSpPr>
      <xdr:spPr>
        <a:xfrm>
          <a:off x="22250400" y="1014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60</xdr:row>
      <xdr:rowOff>81153</xdr:rowOff>
    </xdr:from>
    <xdr:to>
      <xdr:col>32</xdr:col>
      <xdr:colOff>276225</xdr:colOff>
      <xdr:row>60</xdr:row>
      <xdr:rowOff>81153</xdr:rowOff>
    </xdr:to>
    <xdr:cxnSp macro="">
      <xdr:nvCxnSpPr>
        <xdr:cNvPr id="302" name="直線コネクタ 301"/>
        <xdr:cNvCxnSpPr/>
      </xdr:nvCxnSpPr>
      <xdr:spPr>
        <a:xfrm>
          <a:off x="22072600" y="1036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83075</xdr:rowOff>
    </xdr:from>
    <xdr:ext cx="469744" cy="259045"/>
    <xdr:sp macro="" textlink="">
      <xdr:nvSpPr>
        <xdr:cNvPr id="303" name="【学校施設】&#10;一人当たり面積平均値テキスト"/>
        <xdr:cNvSpPr txBox="1"/>
      </xdr:nvSpPr>
      <xdr:spPr>
        <a:xfrm>
          <a:off x="22250400" y="1054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104648</xdr:rowOff>
    </xdr:from>
    <xdr:to>
      <xdr:col>32</xdr:col>
      <xdr:colOff>238125</xdr:colOff>
      <xdr:row>62</xdr:row>
      <xdr:rowOff>34798</xdr:rowOff>
    </xdr:to>
    <xdr:sp macro="" textlink="">
      <xdr:nvSpPr>
        <xdr:cNvPr id="304" name="フローチャート : 判断 303"/>
        <xdr:cNvSpPr/>
      </xdr:nvSpPr>
      <xdr:spPr>
        <a:xfrm>
          <a:off x="22110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89789</xdr:rowOff>
    </xdr:from>
    <xdr:to>
      <xdr:col>31</xdr:col>
      <xdr:colOff>85725</xdr:colOff>
      <xdr:row>62</xdr:row>
      <xdr:rowOff>19939</xdr:rowOff>
    </xdr:to>
    <xdr:sp macro="" textlink="">
      <xdr:nvSpPr>
        <xdr:cNvPr id="305" name="フローチャート : 判断 304"/>
        <xdr:cNvSpPr/>
      </xdr:nvSpPr>
      <xdr:spPr>
        <a:xfrm>
          <a:off x="21272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6" name="テキスト ボックス 3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7" name="テキスト ボックス 3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8" name="テキスト ボックス 3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9" name="テキスト ボックス 3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0" name="テキスト ボックス 3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169799</xdr:rowOff>
    </xdr:from>
    <xdr:to>
      <xdr:col>31</xdr:col>
      <xdr:colOff>85725</xdr:colOff>
      <xdr:row>56</xdr:row>
      <xdr:rowOff>99949</xdr:rowOff>
    </xdr:to>
    <xdr:sp macro="" textlink="">
      <xdr:nvSpPr>
        <xdr:cNvPr id="311" name="円/楕円 310"/>
        <xdr:cNvSpPr/>
      </xdr:nvSpPr>
      <xdr:spPr>
        <a:xfrm>
          <a:off x="21272500" y="95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11066</xdr:rowOff>
    </xdr:from>
    <xdr:ext cx="469744" cy="259045"/>
    <xdr:sp macro="" textlink="">
      <xdr:nvSpPr>
        <xdr:cNvPr id="312" name="n_1aveValue【学校施設】&#10;一人当たり面積"/>
        <xdr:cNvSpPr txBox="1"/>
      </xdr:nvSpPr>
      <xdr:spPr>
        <a:xfrm>
          <a:off x="21075727" y="1064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116476</xdr:rowOff>
    </xdr:from>
    <xdr:ext cx="469744" cy="259045"/>
    <xdr:sp macro="" textlink="">
      <xdr:nvSpPr>
        <xdr:cNvPr id="313" name="n_1mainValue【学校施設】&#10;一人当たり面積"/>
        <xdr:cNvSpPr txBox="1"/>
      </xdr:nvSpPr>
      <xdr:spPr>
        <a:xfrm>
          <a:off x="21075727" y="93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4" name="直線コネクタ 3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5" name="テキスト ボックス 3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6" name="直線コネクタ 3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7" name="テキスト ボックス 3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8" name="直線コネクタ 3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9" name="テキスト ボックス 3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0" name="直線コネクタ 3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1" name="テキスト ボックス 3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2" name="直線コネクタ 3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3" name="テキスト ボックス 3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4" name="直線コネクタ 3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5" name="テキスト ボックス 3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339" name="直線コネクタ 338"/>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340"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341" name="直線コネクタ 34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342"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343" name="直線コネクタ 342"/>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344"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345" name="フローチャート : 判断 344"/>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346" name="フローチャート : 判断 345"/>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101600</xdr:rowOff>
    </xdr:from>
    <xdr:to>
      <xdr:col>22</xdr:col>
      <xdr:colOff>415925</xdr:colOff>
      <xdr:row>78</xdr:row>
      <xdr:rowOff>31750</xdr:rowOff>
    </xdr:to>
    <xdr:sp macro="" textlink="">
      <xdr:nvSpPr>
        <xdr:cNvPr id="352" name="円/楕円 351"/>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353"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48277</xdr:rowOff>
    </xdr:from>
    <xdr:ext cx="405111" cy="259045"/>
    <xdr:sp macro="" textlink="">
      <xdr:nvSpPr>
        <xdr:cNvPr id="354" name="n_1mainValue【児童館】&#10;有形固定資産減価償却率"/>
        <xdr:cNvSpPr txBox="1"/>
      </xdr:nvSpPr>
      <xdr:spPr>
        <a:xfrm>
          <a:off x="15266043"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5" name="直線コネクタ 3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6" name="テキスト ボックス 3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7" name="直線コネクタ 3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8" name="テキスト ボックス 3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9" name="直線コネクタ 3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0" name="テキスト ボックス 3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1" name="直線コネクタ 3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2" name="テキスト ボックス 3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3" name="直線コネクタ 3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4" name="テキスト ボックス 3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378" name="直線コネクタ 377"/>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379"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380" name="直線コネクタ 37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381"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382" name="直線コネクタ 381"/>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38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384" name="フローチャート : 判断 38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385" name="フローチャート : 判断 384"/>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391" name="円/楕円 390"/>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392"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393"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4" name="テキスト ボックス 4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5" name="直線コネクタ 4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6" name="テキスト ボックス 4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7" name="直線コネクタ 4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8" name="テキスト ボックス 4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9" name="直線コネクタ 4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0" name="テキスト ボックス 4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1" name="直線コネクタ 4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2" name="テキスト ボックス 4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3" name="直線コネクタ 4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4" name="テキスト ボックス 4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5" name="直線コネクタ 4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6" name="テキスト ボックス 41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20" name="直線コネクタ 419"/>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21"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22" name="直線コネクタ 42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23"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24" name="直線コネクタ 42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25"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26" name="フローチャート : 判断 425"/>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27" name="フローチャート : 判断 426"/>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139700</xdr:rowOff>
    </xdr:from>
    <xdr:to>
      <xdr:col>22</xdr:col>
      <xdr:colOff>415925</xdr:colOff>
      <xdr:row>105</xdr:row>
      <xdr:rowOff>69850</xdr:rowOff>
    </xdr:to>
    <xdr:sp macro="" textlink="">
      <xdr:nvSpPr>
        <xdr:cNvPr id="433" name="円/楕円 432"/>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34"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86377</xdr:rowOff>
    </xdr:from>
    <xdr:ext cx="405111" cy="259045"/>
    <xdr:sp macro="" textlink="">
      <xdr:nvSpPr>
        <xdr:cNvPr id="435" name="n_1mainValue【公民館】&#10;有形固定資産減価償却率"/>
        <xdr:cNvSpPr txBox="1"/>
      </xdr:nvSpPr>
      <xdr:spPr>
        <a:xfrm>
          <a:off x="15266043"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115519</xdr:rowOff>
    </xdr:from>
    <xdr:to>
      <xdr:col>32</xdr:col>
      <xdr:colOff>186689</xdr:colOff>
      <xdr:row>108</xdr:row>
      <xdr:rowOff>63398</xdr:rowOff>
    </xdr:to>
    <xdr:cxnSp macro="">
      <xdr:nvCxnSpPr>
        <xdr:cNvPr id="457" name="直線コネクタ 456"/>
        <xdr:cNvCxnSpPr/>
      </xdr:nvCxnSpPr>
      <xdr:spPr>
        <a:xfrm flipV="1">
          <a:off x="22160864" y="18289219"/>
          <a:ext cx="0" cy="29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67225</xdr:rowOff>
    </xdr:from>
    <xdr:ext cx="469744" cy="259045"/>
    <xdr:sp macro="" textlink="">
      <xdr:nvSpPr>
        <xdr:cNvPr id="458" name="【公民館】&#10;一人当たり面積最小値テキスト"/>
        <xdr:cNvSpPr txBox="1"/>
      </xdr:nvSpPr>
      <xdr:spPr>
        <a:xfrm>
          <a:off x="22250400" y="1858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63398</xdr:rowOff>
    </xdr:from>
    <xdr:to>
      <xdr:col>32</xdr:col>
      <xdr:colOff>276225</xdr:colOff>
      <xdr:row>108</xdr:row>
      <xdr:rowOff>63398</xdr:rowOff>
    </xdr:to>
    <xdr:cxnSp macro="">
      <xdr:nvCxnSpPr>
        <xdr:cNvPr id="459" name="直線コネクタ 458"/>
        <xdr:cNvCxnSpPr/>
      </xdr:nvCxnSpPr>
      <xdr:spPr>
        <a:xfrm>
          <a:off x="22072600" y="1857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62196</xdr:rowOff>
    </xdr:from>
    <xdr:ext cx="469744" cy="259045"/>
    <xdr:sp macro="" textlink="">
      <xdr:nvSpPr>
        <xdr:cNvPr id="460" name="【公民館】&#10;一人当たり面積最大値テキスト"/>
        <xdr:cNvSpPr txBox="1"/>
      </xdr:nvSpPr>
      <xdr:spPr>
        <a:xfrm>
          <a:off x="22250400" y="180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106</xdr:row>
      <xdr:rowOff>115519</xdr:rowOff>
    </xdr:from>
    <xdr:to>
      <xdr:col>32</xdr:col>
      <xdr:colOff>276225</xdr:colOff>
      <xdr:row>106</xdr:row>
      <xdr:rowOff>115519</xdr:rowOff>
    </xdr:to>
    <xdr:cxnSp macro="">
      <xdr:nvCxnSpPr>
        <xdr:cNvPr id="461" name="直線コネクタ 460"/>
        <xdr:cNvCxnSpPr/>
      </xdr:nvCxnSpPr>
      <xdr:spPr>
        <a:xfrm>
          <a:off x="22072600" y="1828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29887</xdr:rowOff>
    </xdr:from>
    <xdr:ext cx="469744" cy="259045"/>
    <xdr:sp macro="" textlink="">
      <xdr:nvSpPr>
        <xdr:cNvPr id="462" name="【公民館】&#10;一人当たり面積平均値テキスト"/>
        <xdr:cNvSpPr txBox="1"/>
      </xdr:nvSpPr>
      <xdr:spPr>
        <a:xfrm>
          <a:off x="22250400" y="18375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51460</xdr:rowOff>
    </xdr:from>
    <xdr:to>
      <xdr:col>32</xdr:col>
      <xdr:colOff>238125</xdr:colOff>
      <xdr:row>107</xdr:row>
      <xdr:rowOff>153060</xdr:rowOff>
    </xdr:to>
    <xdr:sp macro="" textlink="">
      <xdr:nvSpPr>
        <xdr:cNvPr id="463" name="フローチャート : 判断 462"/>
        <xdr:cNvSpPr/>
      </xdr:nvSpPr>
      <xdr:spPr>
        <a:xfrm>
          <a:off x="22110700" y="183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50546</xdr:rowOff>
    </xdr:from>
    <xdr:to>
      <xdr:col>31</xdr:col>
      <xdr:colOff>85725</xdr:colOff>
      <xdr:row>107</xdr:row>
      <xdr:rowOff>152146</xdr:rowOff>
    </xdr:to>
    <xdr:sp macro="" textlink="">
      <xdr:nvSpPr>
        <xdr:cNvPr id="464" name="フローチャート : 判断 463"/>
        <xdr:cNvSpPr/>
      </xdr:nvSpPr>
      <xdr:spPr>
        <a:xfrm>
          <a:off x="2127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71577</xdr:rowOff>
    </xdr:from>
    <xdr:to>
      <xdr:col>31</xdr:col>
      <xdr:colOff>85725</xdr:colOff>
      <xdr:row>100</xdr:row>
      <xdr:rowOff>1727</xdr:rowOff>
    </xdr:to>
    <xdr:sp macro="" textlink="">
      <xdr:nvSpPr>
        <xdr:cNvPr id="470" name="円/楕円 469"/>
        <xdr:cNvSpPr/>
      </xdr:nvSpPr>
      <xdr:spPr>
        <a:xfrm>
          <a:off x="21272500" y="170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143273</xdr:rowOff>
    </xdr:from>
    <xdr:ext cx="469744" cy="259045"/>
    <xdr:sp macro="" textlink="">
      <xdr:nvSpPr>
        <xdr:cNvPr id="471" name="n_1ave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18254</xdr:rowOff>
    </xdr:from>
    <xdr:ext cx="469744" cy="259045"/>
    <xdr:sp macro="" textlink="">
      <xdr:nvSpPr>
        <xdr:cNvPr id="472" name="n_1mainValue【公民館】&#10;一人当たり面積"/>
        <xdr:cNvSpPr txBox="1"/>
      </xdr:nvSpPr>
      <xdr:spPr>
        <a:xfrm>
          <a:off x="21075727" y="1682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民館の一人当たりの面積が類似団体平均値よりも高い理由としては、本町の形が東西に帯状に広がっており、各地域に類似した施設等を建築されていることが挙げられる。今後は町民のニーズ、利用状況等を踏まえ多討しつつ公共施設等総合管理計画を基にバランスに優れた健全な財政運営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52070</xdr:rowOff>
    </xdr:from>
    <xdr:to>
      <xdr:col>5</xdr:col>
      <xdr:colOff>409575</xdr:colOff>
      <xdr:row>57</xdr:row>
      <xdr:rowOff>153670</xdr:rowOff>
    </xdr:to>
    <xdr:sp macro="" textlink="">
      <xdr:nvSpPr>
        <xdr:cNvPr id="89" name="円/楕円 88"/>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170197</xdr:rowOff>
    </xdr:from>
    <xdr:ext cx="405111" cy="259045"/>
    <xdr:sp macro="" textlink="">
      <xdr:nvSpPr>
        <xdr:cNvPr id="90" name="n_1mainValue【体育館・プール】&#10;有形固定資産減価償却率"/>
        <xdr:cNvSpPr txBox="1"/>
      </xdr:nvSpPr>
      <xdr:spPr>
        <a:xfrm>
          <a:off x="3582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44450</xdr:rowOff>
    </xdr:from>
    <xdr:to>
      <xdr:col>14</xdr:col>
      <xdr:colOff>79375</xdr:colOff>
      <xdr:row>58</xdr:row>
      <xdr:rowOff>146050</xdr:rowOff>
    </xdr:to>
    <xdr:sp macro="" textlink="">
      <xdr:nvSpPr>
        <xdr:cNvPr id="128" name="円/楕円 127"/>
        <xdr:cNvSpPr/>
      </xdr:nvSpPr>
      <xdr:spPr>
        <a:xfrm>
          <a:off x="958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162577</xdr:rowOff>
    </xdr:from>
    <xdr:ext cx="469744" cy="259045"/>
    <xdr:sp macro="" textlink="">
      <xdr:nvSpPr>
        <xdr:cNvPr id="129" name="n_1mainValue【体育館・プール】&#10;一人当たり面積"/>
        <xdr:cNvSpPr txBox="1"/>
      </xdr:nvSpPr>
      <xdr:spPr>
        <a:xfrm>
          <a:off x="93917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7"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160"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60452</xdr:rowOff>
    </xdr:from>
    <xdr:to>
      <xdr:col>5</xdr:col>
      <xdr:colOff>409575</xdr:colOff>
      <xdr:row>84</xdr:row>
      <xdr:rowOff>162052</xdr:rowOff>
    </xdr:to>
    <xdr:sp macro="" textlink="">
      <xdr:nvSpPr>
        <xdr:cNvPr id="166" name="円/楕円 165"/>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153179</xdr:rowOff>
    </xdr:from>
    <xdr:ext cx="405111" cy="259045"/>
    <xdr:sp macro="" textlink="">
      <xdr:nvSpPr>
        <xdr:cNvPr id="167" name="n_1mainValue【福祉施設】&#10;有形固定資産減価償却率"/>
        <xdr:cNvSpPr txBox="1"/>
      </xdr:nvSpPr>
      <xdr:spPr>
        <a:xfrm>
          <a:off x="3582043"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47244</xdr:rowOff>
    </xdr:from>
    <xdr:to>
      <xdr:col>15</xdr:col>
      <xdr:colOff>180340</xdr:colOff>
      <xdr:row>86</xdr:row>
      <xdr:rowOff>33528</xdr:rowOff>
    </xdr:to>
    <xdr:cxnSp macro="">
      <xdr:nvCxnSpPr>
        <xdr:cNvPr id="189" name="直線コネクタ 188"/>
        <xdr:cNvCxnSpPr/>
      </xdr:nvCxnSpPr>
      <xdr:spPr>
        <a:xfrm flipV="1">
          <a:off x="10476865" y="137632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37355</xdr:rowOff>
    </xdr:from>
    <xdr:ext cx="469744" cy="259045"/>
    <xdr:sp macro="" textlink="">
      <xdr:nvSpPr>
        <xdr:cNvPr id="190" name="【福祉施設】&#10;一人当たり面積最小値テキスト"/>
        <xdr:cNvSpPr txBox="1"/>
      </xdr:nvSpPr>
      <xdr:spPr>
        <a:xfrm>
          <a:off x="105664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86</xdr:row>
      <xdr:rowOff>33528</xdr:rowOff>
    </xdr:from>
    <xdr:to>
      <xdr:col>15</xdr:col>
      <xdr:colOff>269875</xdr:colOff>
      <xdr:row>86</xdr:row>
      <xdr:rowOff>33528</xdr:rowOff>
    </xdr:to>
    <xdr:cxnSp macro="">
      <xdr:nvCxnSpPr>
        <xdr:cNvPr id="191" name="直線コネクタ 19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165371</xdr:rowOff>
    </xdr:from>
    <xdr:ext cx="469744" cy="259045"/>
    <xdr:sp macro="" textlink="">
      <xdr:nvSpPr>
        <xdr:cNvPr id="192" name="【福祉施設】&#10;一人当たり面積最大値テキスト"/>
        <xdr:cNvSpPr txBox="1"/>
      </xdr:nvSpPr>
      <xdr:spPr>
        <a:xfrm>
          <a:off x="10566400" y="1353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80</xdr:row>
      <xdr:rowOff>47244</xdr:rowOff>
    </xdr:from>
    <xdr:to>
      <xdr:col>15</xdr:col>
      <xdr:colOff>269875</xdr:colOff>
      <xdr:row>80</xdr:row>
      <xdr:rowOff>47244</xdr:rowOff>
    </xdr:to>
    <xdr:cxnSp macro="">
      <xdr:nvCxnSpPr>
        <xdr:cNvPr id="193" name="直線コネクタ 192"/>
        <xdr:cNvCxnSpPr/>
      </xdr:nvCxnSpPr>
      <xdr:spPr>
        <a:xfrm>
          <a:off x="10388600" y="13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123462</xdr:rowOff>
    </xdr:from>
    <xdr:ext cx="469744" cy="259045"/>
    <xdr:sp macro="" textlink="">
      <xdr:nvSpPr>
        <xdr:cNvPr id="194" name="【福祉施設】&#10;一人当たり面積平均値テキスト"/>
        <xdr:cNvSpPr txBox="1"/>
      </xdr:nvSpPr>
      <xdr:spPr>
        <a:xfrm>
          <a:off x="105664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145035</xdr:rowOff>
    </xdr:from>
    <xdr:to>
      <xdr:col>15</xdr:col>
      <xdr:colOff>231775</xdr:colOff>
      <xdr:row>84</xdr:row>
      <xdr:rowOff>75185</xdr:rowOff>
    </xdr:to>
    <xdr:sp macro="" textlink="">
      <xdr:nvSpPr>
        <xdr:cNvPr id="195" name="フローチャート : 判断 194"/>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196" name="フローチャート : 判断 195"/>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197" name="n_1ave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113030</xdr:rowOff>
    </xdr:from>
    <xdr:to>
      <xdr:col>14</xdr:col>
      <xdr:colOff>79375</xdr:colOff>
      <xdr:row>78</xdr:row>
      <xdr:rowOff>43180</xdr:rowOff>
    </xdr:to>
    <xdr:sp macro="" textlink="">
      <xdr:nvSpPr>
        <xdr:cNvPr id="203" name="円/楕円 202"/>
        <xdr:cNvSpPr/>
      </xdr:nvSpPr>
      <xdr:spPr>
        <a:xfrm>
          <a:off x="958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59707</xdr:rowOff>
    </xdr:from>
    <xdr:ext cx="469744" cy="259045"/>
    <xdr:sp macro="" textlink="">
      <xdr:nvSpPr>
        <xdr:cNvPr id="204" name="n_1mainValue【福祉施設】&#10;一人当たり面積"/>
        <xdr:cNvSpPr txBox="1"/>
      </xdr:nvSpPr>
      <xdr:spPr>
        <a:xfrm>
          <a:off x="9391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7" name="テキスト ボックス 2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8" name="直線コネクタ 2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9" name="テキスト ボックス 2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0" name="直線コネクタ 2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1" name="テキスト ボックス 2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2" name="直線コネクタ 2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3" name="テキスト ボックス 2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4" name="直線コネクタ 2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5" name="テキスト ボックス 2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6" name="直線コネクタ 2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57" name="テキスト ボックス 25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9" name="テキスト ボックス 2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261" name="直線コネクタ 26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26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263" name="直線コネクタ 26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26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265" name="直線コネクタ 26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26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267" name="フローチャート : 判断 26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268" name="フローチャート : 判断 26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269"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0" name="テキスト ボックス 2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1" name="テキスト ボックス 2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2" name="テキスト ボックス 2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3" name="テキスト ボックス 2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4" name="テキスト ボックス 2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38735</xdr:rowOff>
    </xdr:from>
    <xdr:to>
      <xdr:col>22</xdr:col>
      <xdr:colOff>415925</xdr:colOff>
      <xdr:row>63</xdr:row>
      <xdr:rowOff>140335</xdr:rowOff>
    </xdr:to>
    <xdr:sp macro="" textlink="">
      <xdr:nvSpPr>
        <xdr:cNvPr id="275" name="円/楕円 274"/>
        <xdr:cNvSpPr/>
      </xdr:nvSpPr>
      <xdr:spPr>
        <a:xfrm>
          <a:off x="1543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131462</xdr:rowOff>
    </xdr:from>
    <xdr:ext cx="405111" cy="259045"/>
    <xdr:sp macro="" textlink="">
      <xdr:nvSpPr>
        <xdr:cNvPr id="276" name="n_1mainValue【保健センター・保健所】&#10;有形固定資産減価償却率"/>
        <xdr:cNvSpPr txBox="1"/>
      </xdr:nvSpPr>
      <xdr:spPr>
        <a:xfrm>
          <a:off x="15266043"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4" name="正方形/長方形 2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5" name="テキスト ボックス 2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6" name="直線コネクタ 2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7" name="直線コネクタ 2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8" name="テキスト ボックス 2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9" name="直線コネクタ 2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0" name="テキスト ボックス 2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1" name="直線コネクタ 2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2" name="テキスト ボックス 2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3" name="直線コネクタ 2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4" name="テキスト ボックス 2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298" name="直線コネクタ 297"/>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299"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00" name="直線コネクタ 299"/>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01"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02" name="直線コネクタ 301"/>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03"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04" name="フローチャート : 判断 303"/>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05" name="フローチャート : 判断 304"/>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306"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58928</xdr:rowOff>
    </xdr:from>
    <xdr:to>
      <xdr:col>31</xdr:col>
      <xdr:colOff>85725</xdr:colOff>
      <xdr:row>58</xdr:row>
      <xdr:rowOff>160528</xdr:rowOff>
    </xdr:to>
    <xdr:sp macro="" textlink="">
      <xdr:nvSpPr>
        <xdr:cNvPr id="312" name="円/楕円 311"/>
        <xdr:cNvSpPr/>
      </xdr:nvSpPr>
      <xdr:spPr>
        <a:xfrm>
          <a:off x="21272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5605</xdr:rowOff>
    </xdr:from>
    <xdr:ext cx="469744" cy="259045"/>
    <xdr:sp macro="" textlink="">
      <xdr:nvSpPr>
        <xdr:cNvPr id="313" name="n_1mainValue【保健センター・保健所】&#10;一人当たり面積"/>
        <xdr:cNvSpPr txBox="1"/>
      </xdr:nvSpPr>
      <xdr:spPr>
        <a:xfrm>
          <a:off x="21075727" y="9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4" name="直線コネクタ 3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5" name="テキスト ボックス 3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6" name="直線コネクタ 3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7" name="テキスト ボックス 3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8" name="直線コネクタ 3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9" name="テキスト ボックス 3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0" name="直線コネクタ 3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1" name="テキスト ボックス 3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2" name="直線コネクタ 3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3" name="テキスト ボックス 3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4" name="直線コネクタ 3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5" name="テキスト ボックス 3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39" name="直線コネクタ 338"/>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40"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41" name="直線コネクタ 340"/>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42"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43" name="直線コネクタ 342"/>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344"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45" name="フローチャート : 判断 344"/>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46" name="フローチャート : 判断 34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347"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19957</xdr:rowOff>
    </xdr:from>
    <xdr:to>
      <xdr:col>22</xdr:col>
      <xdr:colOff>415925</xdr:colOff>
      <xdr:row>81</xdr:row>
      <xdr:rowOff>121557</xdr:rowOff>
    </xdr:to>
    <xdr:sp macro="" textlink="">
      <xdr:nvSpPr>
        <xdr:cNvPr id="353" name="円/楕円 352"/>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138084</xdr:rowOff>
    </xdr:from>
    <xdr:ext cx="405111" cy="259045"/>
    <xdr:sp macro="" textlink="">
      <xdr:nvSpPr>
        <xdr:cNvPr id="354" name="n_1mainValue【消防施設】&#10;有形固定資産減価償却率"/>
        <xdr:cNvSpPr txBox="1"/>
      </xdr:nvSpPr>
      <xdr:spPr>
        <a:xfrm>
          <a:off x="15266043"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5" name="直線コネクタ 3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6" name="テキスト ボックス 3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7" name="直線コネクタ 3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8" name="テキスト ボックス 3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9" name="直線コネクタ 3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0" name="テキスト ボックス 3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1" name="直線コネクタ 3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2" name="テキスト ボックス 3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3" name="直線コネクタ 3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4" name="テキスト ボックス 3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78" name="直線コネクタ 377"/>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79"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80" name="直線コネクタ 37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81"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82" name="直線コネクタ 38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84" name="フローチャート : 判断 38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385" name="フローチャート : 判断 38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386"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7" name="テキスト ボックス 3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8" name="テキスト ボックス 3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9" name="テキスト ボックス 3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0" name="テキスト ボックス 3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1" name="テキスト ボックス 3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50800</xdr:rowOff>
    </xdr:from>
    <xdr:to>
      <xdr:col>31</xdr:col>
      <xdr:colOff>85725</xdr:colOff>
      <xdr:row>82</xdr:row>
      <xdr:rowOff>152400</xdr:rowOff>
    </xdr:to>
    <xdr:sp macro="" textlink="">
      <xdr:nvSpPr>
        <xdr:cNvPr id="392" name="円/楕円 391"/>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393" name="n_1mainValue【消防施設】&#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19" name="直線コネクタ 41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2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21" name="直線コネクタ 4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2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23" name="直線コネクタ 42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2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25" name="フローチャート : 判断 42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26" name="フローチャート : 判断 42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27"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103777</xdr:rowOff>
    </xdr:from>
    <xdr:to>
      <xdr:col>22</xdr:col>
      <xdr:colOff>415925</xdr:colOff>
      <xdr:row>101</xdr:row>
      <xdr:rowOff>33927</xdr:rowOff>
    </xdr:to>
    <xdr:sp macro="" textlink="">
      <xdr:nvSpPr>
        <xdr:cNvPr id="433" name="円/楕円 432"/>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50454</xdr:rowOff>
    </xdr:from>
    <xdr:ext cx="405111" cy="259045"/>
    <xdr:sp macro="" textlink="">
      <xdr:nvSpPr>
        <xdr:cNvPr id="434" name="n_1mainValue【庁舎】&#10;有形固定資産減価償却率"/>
        <xdr:cNvSpPr txBox="1"/>
      </xdr:nvSpPr>
      <xdr:spPr>
        <a:xfrm>
          <a:off x="15266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5" name="直線コネクタ 4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6" name="テキスト ボックス 4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7" name="直線コネクタ 4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8" name="テキスト ボックス 4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9" name="直線コネクタ 4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0" name="テキスト ボックス 4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1" name="直線コネクタ 4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2" name="テキスト ボックス 4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56" name="直線コネクタ 45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5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58" name="直線コネクタ 45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5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60" name="直線コネクタ 45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6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62" name="フローチャート : 判断 46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63" name="フローチャート : 判断 462"/>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464"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48261</xdr:rowOff>
    </xdr:from>
    <xdr:to>
      <xdr:col>31</xdr:col>
      <xdr:colOff>85725</xdr:colOff>
      <xdr:row>100</xdr:row>
      <xdr:rowOff>149861</xdr:rowOff>
    </xdr:to>
    <xdr:sp macro="" textlink="">
      <xdr:nvSpPr>
        <xdr:cNvPr id="470" name="円/楕円 469"/>
        <xdr:cNvSpPr/>
      </xdr:nvSpPr>
      <xdr:spPr>
        <a:xfrm>
          <a:off x="2127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166388</xdr:rowOff>
    </xdr:from>
    <xdr:ext cx="469744" cy="259045"/>
    <xdr:sp macro="" textlink="">
      <xdr:nvSpPr>
        <xdr:cNvPr id="471" name="n_1mainValue【庁舎】&#10;一人当たり面積"/>
        <xdr:cNvSpPr txBox="1"/>
      </xdr:nvSpPr>
      <xdr:spPr>
        <a:xfrm>
          <a:off x="210757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施設の一人当たりの面積が類似団体平均値よりも高い理由としては、本町の形が東西に帯状に広がっており、各地域に類似した施設等を建築されてきたことが挙げられる。今後は町民のニーズ、利用状況等を踏まえ公共施設等総合管理計画の基にバランスに優れた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類似団体の傾向と違い財政力指数が向上しているが、財政が向上しているとは思えないため、今後も歳入では町税の徴収率向上、歳出では徹底した経常経費の抑制を図り、更なる財政基盤の強化に努める。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65617</xdr:rowOff>
    </xdr:to>
    <xdr:cxnSp macro="">
      <xdr:nvCxnSpPr>
        <xdr:cNvPr id="77" name="直線コネクタ 76"/>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分場の建替等に伴う物件費の増額や、基盤整備などによる公債費の増加、下水道事業特別会計への繰出金により、経常経費は今後も増加傾向が見込まれる。また、経常経費に充てる財源も減少傾向にあるため、経常経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64</xdr:row>
      <xdr:rowOff>126238</xdr:rowOff>
    </xdr:to>
    <xdr:cxnSp macro="">
      <xdr:nvCxnSpPr>
        <xdr:cNvPr id="129" name="直線コネクタ 128"/>
        <xdr:cNvCxnSpPr/>
      </xdr:nvCxnSpPr>
      <xdr:spPr>
        <a:xfrm>
          <a:off x="4114800" y="10698480"/>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114300</xdr:rowOff>
    </xdr:to>
    <xdr:cxnSp macro="">
      <xdr:nvCxnSpPr>
        <xdr:cNvPr id="132" name="直線コネクタ 131"/>
        <xdr:cNvCxnSpPr/>
      </xdr:nvCxnSpPr>
      <xdr:spPr>
        <a:xfrm flipV="1">
          <a:off x="3225800" y="10698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114300</xdr:rowOff>
    </xdr:to>
    <xdr:cxnSp macro="">
      <xdr:nvCxnSpPr>
        <xdr:cNvPr id="135" name="直線コネクタ 134"/>
        <xdr:cNvCxnSpPr/>
      </xdr:nvCxnSpPr>
      <xdr:spPr>
        <a:xfrm>
          <a:off x="2336800" y="1090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63</xdr:row>
      <xdr:rowOff>104648</xdr:rowOff>
    </xdr:to>
    <xdr:cxnSp macro="">
      <xdr:nvCxnSpPr>
        <xdr:cNvPr id="138" name="直線コネクタ 137"/>
        <xdr:cNvCxnSpPr/>
      </xdr:nvCxnSpPr>
      <xdr:spPr>
        <a:xfrm flipV="1">
          <a:off x="1447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75438</xdr:rowOff>
    </xdr:from>
    <xdr:to>
      <xdr:col>7</xdr:col>
      <xdr:colOff>203200</xdr:colOff>
      <xdr:row>65</xdr:row>
      <xdr:rowOff>5588</xdr:rowOff>
    </xdr:to>
    <xdr:sp macro="" textlink="">
      <xdr:nvSpPr>
        <xdr:cNvPr id="148" name="円/楕円 147"/>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47515</xdr:rowOff>
    </xdr:from>
    <xdr:ext cx="762000" cy="259045"/>
    <xdr:sp macro="" textlink="">
      <xdr:nvSpPr>
        <xdr:cNvPr id="149"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3" name="テキスト ボックス 152"/>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4" name="円/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類似団体平均値を今年度も下回っており、今後も引き続き行財政改革推進プランの理念を踏襲し、職員定数の適正管理や既存施設の維持管理費の抑制に取り組む。</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98115</xdr:rowOff>
    </xdr:from>
    <xdr:to>
      <xdr:col>7</xdr:col>
      <xdr:colOff>152400</xdr:colOff>
      <xdr:row>81</xdr:row>
      <xdr:rowOff>14798</xdr:rowOff>
    </xdr:to>
    <xdr:cxnSp macro="">
      <xdr:nvCxnSpPr>
        <xdr:cNvPr id="190" name="直線コネクタ 189"/>
        <xdr:cNvCxnSpPr/>
      </xdr:nvCxnSpPr>
      <xdr:spPr>
        <a:xfrm>
          <a:off x="4114800" y="13814115"/>
          <a:ext cx="838200" cy="8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82961</xdr:rowOff>
    </xdr:from>
    <xdr:to>
      <xdr:col>6</xdr:col>
      <xdr:colOff>0</xdr:colOff>
      <xdr:row>80</xdr:row>
      <xdr:rowOff>98115</xdr:rowOff>
    </xdr:to>
    <xdr:cxnSp macro="">
      <xdr:nvCxnSpPr>
        <xdr:cNvPr id="193" name="直線コネクタ 192"/>
        <xdr:cNvCxnSpPr/>
      </xdr:nvCxnSpPr>
      <xdr:spPr>
        <a:xfrm>
          <a:off x="3225800" y="13798961"/>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65979</xdr:rowOff>
    </xdr:from>
    <xdr:to>
      <xdr:col>4</xdr:col>
      <xdr:colOff>482600</xdr:colOff>
      <xdr:row>80</xdr:row>
      <xdr:rowOff>82961</xdr:rowOff>
    </xdr:to>
    <xdr:cxnSp macro="">
      <xdr:nvCxnSpPr>
        <xdr:cNvPr id="196" name="直線コネクタ 195"/>
        <xdr:cNvCxnSpPr/>
      </xdr:nvCxnSpPr>
      <xdr:spPr>
        <a:xfrm>
          <a:off x="2336800" y="13781979"/>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65979</xdr:rowOff>
    </xdr:from>
    <xdr:to>
      <xdr:col>3</xdr:col>
      <xdr:colOff>279400</xdr:colOff>
      <xdr:row>80</xdr:row>
      <xdr:rowOff>75008</xdr:rowOff>
    </xdr:to>
    <xdr:cxnSp macro="">
      <xdr:nvCxnSpPr>
        <xdr:cNvPr id="199" name="直線コネクタ 198"/>
        <xdr:cNvCxnSpPr/>
      </xdr:nvCxnSpPr>
      <xdr:spPr>
        <a:xfrm flipV="1">
          <a:off x="1447800" y="13781979"/>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135448</xdr:rowOff>
    </xdr:from>
    <xdr:to>
      <xdr:col>7</xdr:col>
      <xdr:colOff>203200</xdr:colOff>
      <xdr:row>81</xdr:row>
      <xdr:rowOff>65598</xdr:rowOff>
    </xdr:to>
    <xdr:sp macro="" textlink="">
      <xdr:nvSpPr>
        <xdr:cNvPr id="209" name="円/楕円 208"/>
        <xdr:cNvSpPr/>
      </xdr:nvSpPr>
      <xdr:spPr>
        <a:xfrm>
          <a:off x="4902200" y="138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151975</xdr:rowOff>
    </xdr:from>
    <xdr:ext cx="762000" cy="259045"/>
    <xdr:sp macro="" textlink="">
      <xdr:nvSpPr>
        <xdr:cNvPr id="210" name="人件費・物件費等の状況該当値テキスト"/>
        <xdr:cNvSpPr txBox="1"/>
      </xdr:nvSpPr>
      <xdr:spPr>
        <a:xfrm>
          <a:off x="5041900" y="136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47315</xdr:rowOff>
    </xdr:from>
    <xdr:to>
      <xdr:col>6</xdr:col>
      <xdr:colOff>50800</xdr:colOff>
      <xdr:row>80</xdr:row>
      <xdr:rowOff>148915</xdr:rowOff>
    </xdr:to>
    <xdr:sp macro="" textlink="">
      <xdr:nvSpPr>
        <xdr:cNvPr id="211" name="円/楕円 210"/>
        <xdr:cNvSpPr/>
      </xdr:nvSpPr>
      <xdr:spPr>
        <a:xfrm>
          <a:off x="4064000" y="137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159092</xdr:rowOff>
    </xdr:from>
    <xdr:ext cx="736600" cy="259045"/>
    <xdr:sp macro="" textlink="">
      <xdr:nvSpPr>
        <xdr:cNvPr id="212" name="テキスト ボックス 211"/>
        <xdr:cNvSpPr txBox="1"/>
      </xdr:nvSpPr>
      <xdr:spPr>
        <a:xfrm>
          <a:off x="3733800" y="1353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32161</xdr:rowOff>
    </xdr:from>
    <xdr:to>
      <xdr:col>4</xdr:col>
      <xdr:colOff>533400</xdr:colOff>
      <xdr:row>80</xdr:row>
      <xdr:rowOff>133761</xdr:rowOff>
    </xdr:to>
    <xdr:sp macro="" textlink="">
      <xdr:nvSpPr>
        <xdr:cNvPr id="213" name="円/楕円 212"/>
        <xdr:cNvSpPr/>
      </xdr:nvSpPr>
      <xdr:spPr>
        <a:xfrm>
          <a:off x="3175000" y="137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143938</xdr:rowOff>
    </xdr:from>
    <xdr:ext cx="762000" cy="259045"/>
    <xdr:sp macro="" textlink="">
      <xdr:nvSpPr>
        <xdr:cNvPr id="214" name="テキスト ボックス 213"/>
        <xdr:cNvSpPr txBox="1"/>
      </xdr:nvSpPr>
      <xdr:spPr>
        <a:xfrm>
          <a:off x="2844800" y="1351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15179</xdr:rowOff>
    </xdr:from>
    <xdr:to>
      <xdr:col>3</xdr:col>
      <xdr:colOff>330200</xdr:colOff>
      <xdr:row>80</xdr:row>
      <xdr:rowOff>116779</xdr:rowOff>
    </xdr:to>
    <xdr:sp macro="" textlink="">
      <xdr:nvSpPr>
        <xdr:cNvPr id="215" name="円/楕円 214"/>
        <xdr:cNvSpPr/>
      </xdr:nvSpPr>
      <xdr:spPr>
        <a:xfrm>
          <a:off x="2286000" y="137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126956</xdr:rowOff>
    </xdr:from>
    <xdr:ext cx="762000" cy="259045"/>
    <xdr:sp macro="" textlink="">
      <xdr:nvSpPr>
        <xdr:cNvPr id="216" name="テキスト ボックス 215"/>
        <xdr:cNvSpPr txBox="1"/>
      </xdr:nvSpPr>
      <xdr:spPr>
        <a:xfrm>
          <a:off x="1955800" y="1350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24208</xdr:rowOff>
    </xdr:from>
    <xdr:to>
      <xdr:col>2</xdr:col>
      <xdr:colOff>127000</xdr:colOff>
      <xdr:row>80</xdr:row>
      <xdr:rowOff>125808</xdr:rowOff>
    </xdr:to>
    <xdr:sp macro="" textlink="">
      <xdr:nvSpPr>
        <xdr:cNvPr id="217" name="円/楕円 216"/>
        <xdr:cNvSpPr/>
      </xdr:nvSpPr>
      <xdr:spPr>
        <a:xfrm>
          <a:off x="1397000" y="137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135985</xdr:rowOff>
    </xdr:from>
    <xdr:ext cx="762000" cy="259045"/>
    <xdr:sp macro="" textlink="">
      <xdr:nvSpPr>
        <xdr:cNvPr id="218" name="テキスト ボックス 217"/>
        <xdr:cNvSpPr txBox="1"/>
      </xdr:nvSpPr>
      <xdr:spPr>
        <a:xfrm>
          <a:off x="1066800" y="1350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84</xdr:row>
      <xdr:rowOff>168729</xdr:rowOff>
    </xdr:to>
    <xdr:cxnSp macro="">
      <xdr:nvCxnSpPr>
        <xdr:cNvPr id="254" name="直線コネクタ 253"/>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168729</xdr:rowOff>
    </xdr:to>
    <xdr:cxnSp macro="">
      <xdr:nvCxnSpPr>
        <xdr:cNvPr id="257" name="直線コネクタ 256"/>
        <xdr:cNvCxnSpPr/>
      </xdr:nvCxnSpPr>
      <xdr:spPr>
        <a:xfrm>
          <a:off x="15290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76805</xdr:rowOff>
    </xdr:to>
    <xdr:cxnSp macro="">
      <xdr:nvCxnSpPr>
        <xdr:cNvPr id="260" name="直線コネクタ 259"/>
        <xdr:cNvCxnSpPr/>
      </xdr:nvCxnSpPr>
      <xdr:spPr>
        <a:xfrm flipV="1">
          <a:off x="14401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90</xdr:row>
      <xdr:rowOff>13305</xdr:rowOff>
    </xdr:to>
    <xdr:cxnSp macro="">
      <xdr:nvCxnSpPr>
        <xdr:cNvPr id="263" name="直線コネクタ 262"/>
        <xdr:cNvCxnSpPr/>
      </xdr:nvCxnSpPr>
      <xdr:spPr>
        <a:xfrm flipV="1">
          <a:off x="13512800" y="144786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4"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5" name="円/楕円 274"/>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6" name="テキスト ボックス 275"/>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78" name="テキスト ボックス 277"/>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79" name="円/楕円 278"/>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137782</xdr:rowOff>
    </xdr:from>
    <xdr:ext cx="762000" cy="259045"/>
    <xdr:sp macro="" textlink="">
      <xdr:nvSpPr>
        <xdr:cNvPr id="280" name="テキスト ボックス 279"/>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1" name="円/楕円 280"/>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2" name="テキスト ボックス 281"/>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年度までの間に</a:t>
          </a:r>
          <a:r>
            <a:rPr kumimoji="1" lang="en-US" altLang="ja-JP" sz="1300">
              <a:latin typeface="ＭＳ Ｐゴシック"/>
            </a:rPr>
            <a:t>25</a:t>
          </a:r>
          <a:r>
            <a:rPr kumimoji="1" lang="ja-JP" altLang="en-US" sz="1300">
              <a:latin typeface="ＭＳ Ｐゴシック"/>
            </a:rPr>
            <a:t>人の定員削減を目標に新規採用職員を抑制してきたことにより、類似団体平均値を下回っている。今後も定員適正化計画に基づき、適正な定員管理に努める。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159748</xdr:rowOff>
    </xdr:from>
    <xdr:to>
      <xdr:col>24</xdr:col>
      <xdr:colOff>558800</xdr:colOff>
      <xdr:row>58</xdr:row>
      <xdr:rowOff>163195</xdr:rowOff>
    </xdr:to>
    <xdr:cxnSp macro="">
      <xdr:nvCxnSpPr>
        <xdr:cNvPr id="319" name="直線コネクタ 318"/>
        <xdr:cNvCxnSpPr/>
      </xdr:nvCxnSpPr>
      <xdr:spPr>
        <a:xfrm flipV="1">
          <a:off x="16179800" y="1010384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163195</xdr:rowOff>
    </xdr:from>
    <xdr:to>
      <xdr:col>23</xdr:col>
      <xdr:colOff>406400</xdr:colOff>
      <xdr:row>58</xdr:row>
      <xdr:rowOff>164919</xdr:rowOff>
    </xdr:to>
    <xdr:cxnSp macro="">
      <xdr:nvCxnSpPr>
        <xdr:cNvPr id="322" name="直線コネクタ 321"/>
        <xdr:cNvCxnSpPr/>
      </xdr:nvCxnSpPr>
      <xdr:spPr>
        <a:xfrm flipV="1">
          <a:off x="15290800" y="101072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164919</xdr:rowOff>
    </xdr:from>
    <xdr:to>
      <xdr:col>22</xdr:col>
      <xdr:colOff>203200</xdr:colOff>
      <xdr:row>59</xdr:row>
      <xdr:rowOff>3810</xdr:rowOff>
    </xdr:to>
    <xdr:cxnSp macro="">
      <xdr:nvCxnSpPr>
        <xdr:cNvPr id="325" name="直線コネクタ 324"/>
        <xdr:cNvCxnSpPr/>
      </xdr:nvCxnSpPr>
      <xdr:spPr>
        <a:xfrm flipV="1">
          <a:off x="14401800" y="101090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12428</xdr:rowOff>
    </xdr:to>
    <xdr:cxnSp macro="">
      <xdr:nvCxnSpPr>
        <xdr:cNvPr id="328" name="直線コネクタ 327"/>
        <xdr:cNvCxnSpPr/>
      </xdr:nvCxnSpPr>
      <xdr:spPr>
        <a:xfrm flipV="1">
          <a:off x="13512800" y="101193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108948</xdr:rowOff>
    </xdr:from>
    <xdr:to>
      <xdr:col>24</xdr:col>
      <xdr:colOff>609600</xdr:colOff>
      <xdr:row>59</xdr:row>
      <xdr:rowOff>39098</xdr:rowOff>
    </xdr:to>
    <xdr:sp macro="" textlink="">
      <xdr:nvSpPr>
        <xdr:cNvPr id="338" name="円/楕円 337"/>
        <xdr:cNvSpPr/>
      </xdr:nvSpPr>
      <xdr:spPr>
        <a:xfrm>
          <a:off x="169672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125475</xdr:rowOff>
    </xdr:from>
    <xdr:ext cx="762000" cy="259045"/>
    <xdr:sp macro="" textlink="">
      <xdr:nvSpPr>
        <xdr:cNvPr id="339" name="定員管理の状況該当値テキスト"/>
        <xdr:cNvSpPr txBox="1"/>
      </xdr:nvSpPr>
      <xdr:spPr>
        <a:xfrm>
          <a:off x="17106900" y="98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112395</xdr:rowOff>
    </xdr:from>
    <xdr:to>
      <xdr:col>23</xdr:col>
      <xdr:colOff>457200</xdr:colOff>
      <xdr:row>59</xdr:row>
      <xdr:rowOff>42545</xdr:rowOff>
    </xdr:to>
    <xdr:sp macro="" textlink="">
      <xdr:nvSpPr>
        <xdr:cNvPr id="340" name="円/楕円 339"/>
        <xdr:cNvSpPr/>
      </xdr:nvSpPr>
      <xdr:spPr>
        <a:xfrm>
          <a:off x="16129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52722</xdr:rowOff>
    </xdr:from>
    <xdr:ext cx="736600" cy="259045"/>
    <xdr:sp macro="" textlink="">
      <xdr:nvSpPr>
        <xdr:cNvPr id="341" name="テキスト ボックス 340"/>
        <xdr:cNvSpPr txBox="1"/>
      </xdr:nvSpPr>
      <xdr:spPr>
        <a:xfrm>
          <a:off x="15798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114119</xdr:rowOff>
    </xdr:from>
    <xdr:to>
      <xdr:col>22</xdr:col>
      <xdr:colOff>254000</xdr:colOff>
      <xdr:row>59</xdr:row>
      <xdr:rowOff>44269</xdr:rowOff>
    </xdr:to>
    <xdr:sp macro="" textlink="">
      <xdr:nvSpPr>
        <xdr:cNvPr id="342" name="円/楕円 341"/>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54446</xdr:rowOff>
    </xdr:from>
    <xdr:ext cx="762000" cy="259045"/>
    <xdr:sp macro="" textlink="">
      <xdr:nvSpPr>
        <xdr:cNvPr id="343" name="テキスト ボックス 342"/>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4" name="円/楕円 343"/>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5" name="テキスト ボックス 344"/>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133078</xdr:rowOff>
    </xdr:from>
    <xdr:to>
      <xdr:col>19</xdr:col>
      <xdr:colOff>533400</xdr:colOff>
      <xdr:row>59</xdr:row>
      <xdr:rowOff>63228</xdr:rowOff>
    </xdr:to>
    <xdr:sp macro="" textlink="">
      <xdr:nvSpPr>
        <xdr:cNvPr id="346" name="円/楕円 345"/>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73405</xdr:rowOff>
    </xdr:from>
    <xdr:ext cx="762000" cy="259045"/>
    <xdr:sp macro="" textlink="">
      <xdr:nvSpPr>
        <xdr:cNvPr id="347" name="テキスト ボックス 346"/>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予算規模が大きいため公債比率は下回っているが、近年の基盤整備等により公債費が増加傾向にあるため、今後は比率が伸びていくと予想される。そのため、事業の緊急性や・住民ニーズなどを明確に把握し、適切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124714</xdr:rowOff>
    </xdr:from>
    <xdr:to>
      <xdr:col>24</xdr:col>
      <xdr:colOff>558800</xdr:colOff>
      <xdr:row>39</xdr:row>
      <xdr:rowOff>144018</xdr:rowOff>
    </xdr:to>
    <xdr:cxnSp macro="">
      <xdr:nvCxnSpPr>
        <xdr:cNvPr id="379" name="直線コネクタ 378"/>
        <xdr:cNvCxnSpPr/>
      </xdr:nvCxnSpPr>
      <xdr:spPr>
        <a:xfrm>
          <a:off x="16179800" y="68112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39</xdr:row>
      <xdr:rowOff>153670</xdr:rowOff>
    </xdr:to>
    <xdr:cxnSp macro="">
      <xdr:nvCxnSpPr>
        <xdr:cNvPr id="382" name="直線コネクタ 381"/>
        <xdr:cNvCxnSpPr/>
      </xdr:nvCxnSpPr>
      <xdr:spPr>
        <a:xfrm flipV="1">
          <a:off x="15290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1524</xdr:rowOff>
    </xdr:to>
    <xdr:cxnSp macro="">
      <xdr:nvCxnSpPr>
        <xdr:cNvPr id="385" name="直線コネクタ 384"/>
        <xdr:cNvCxnSpPr/>
      </xdr:nvCxnSpPr>
      <xdr:spPr>
        <a:xfrm flipV="1">
          <a:off x="14401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49784</xdr:rowOff>
    </xdr:to>
    <xdr:cxnSp macro="">
      <xdr:nvCxnSpPr>
        <xdr:cNvPr id="388" name="直線コネクタ 387"/>
        <xdr:cNvCxnSpPr/>
      </xdr:nvCxnSpPr>
      <xdr:spPr>
        <a:xfrm flipV="1">
          <a:off x="13512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98" name="円/楕円 397"/>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399"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73914</xdr:rowOff>
    </xdr:from>
    <xdr:to>
      <xdr:col>23</xdr:col>
      <xdr:colOff>457200</xdr:colOff>
      <xdr:row>40</xdr:row>
      <xdr:rowOff>4064</xdr:rowOff>
    </xdr:to>
    <xdr:sp macro="" textlink="">
      <xdr:nvSpPr>
        <xdr:cNvPr id="400" name="円/楕円 399"/>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401" name="テキスト ボックス 400"/>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2" name="円/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06" name="円/楕円 405"/>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07" name="テキスト ボックス 406"/>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今年度は給食センター建設事業や</a:t>
          </a:r>
          <a:r>
            <a:rPr kumimoji="1" lang="en-US" altLang="ja-JP" sz="1300">
              <a:latin typeface="ＭＳ Ｐゴシック"/>
            </a:rPr>
            <a:t>5</a:t>
          </a:r>
          <a:r>
            <a:rPr kumimoji="1" lang="ja-JP" altLang="en-US" sz="1300">
              <a:latin typeface="ＭＳ Ｐゴシック"/>
            </a:rPr>
            <a:t>ヵ年計画で進めていた運動公園の最終年度であったため、、将来負担比率は昨年度よりも増加してしまった。また、今後についても排水路改良事業など大きな事業が続くため比率が上昇することが考えられる。そのため今後も事業実施の適正化を図り、行財政改革を進め一層の財政健全化を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59334</xdr:rowOff>
    </xdr:from>
    <xdr:to>
      <xdr:col>24</xdr:col>
      <xdr:colOff>558800</xdr:colOff>
      <xdr:row>19</xdr:row>
      <xdr:rowOff>112420</xdr:rowOff>
    </xdr:to>
    <xdr:cxnSp macro="">
      <xdr:nvCxnSpPr>
        <xdr:cNvPr id="439" name="直線コネクタ 438"/>
        <xdr:cNvCxnSpPr/>
      </xdr:nvCxnSpPr>
      <xdr:spPr>
        <a:xfrm>
          <a:off x="16179800" y="331688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59334</xdr:rowOff>
    </xdr:from>
    <xdr:to>
      <xdr:col>23</xdr:col>
      <xdr:colOff>406400</xdr:colOff>
      <xdr:row>19</xdr:row>
      <xdr:rowOff>71882</xdr:rowOff>
    </xdr:to>
    <xdr:cxnSp macro="">
      <xdr:nvCxnSpPr>
        <xdr:cNvPr id="442" name="直線コネクタ 441"/>
        <xdr:cNvCxnSpPr/>
      </xdr:nvCxnSpPr>
      <xdr:spPr>
        <a:xfrm flipV="1">
          <a:off x="15290800" y="331688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132334</xdr:rowOff>
    </xdr:from>
    <xdr:to>
      <xdr:col>22</xdr:col>
      <xdr:colOff>203200</xdr:colOff>
      <xdr:row>19</xdr:row>
      <xdr:rowOff>71882</xdr:rowOff>
    </xdr:to>
    <xdr:cxnSp macro="">
      <xdr:nvCxnSpPr>
        <xdr:cNvPr id="445" name="直線コネクタ 444"/>
        <xdr:cNvCxnSpPr/>
      </xdr:nvCxnSpPr>
      <xdr:spPr>
        <a:xfrm>
          <a:off x="14401800" y="321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12649</xdr:rowOff>
    </xdr:from>
    <xdr:to>
      <xdr:col>21</xdr:col>
      <xdr:colOff>0</xdr:colOff>
      <xdr:row>18</xdr:row>
      <xdr:rowOff>132334</xdr:rowOff>
    </xdr:to>
    <xdr:cxnSp macro="">
      <xdr:nvCxnSpPr>
        <xdr:cNvPr id="448" name="直線コネクタ 447"/>
        <xdr:cNvCxnSpPr/>
      </xdr:nvCxnSpPr>
      <xdr:spPr>
        <a:xfrm>
          <a:off x="13512800" y="3098749"/>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61620</xdr:rowOff>
    </xdr:from>
    <xdr:to>
      <xdr:col>24</xdr:col>
      <xdr:colOff>609600</xdr:colOff>
      <xdr:row>19</xdr:row>
      <xdr:rowOff>163220</xdr:rowOff>
    </xdr:to>
    <xdr:sp macro="" textlink="">
      <xdr:nvSpPr>
        <xdr:cNvPr id="458" name="円/楕円 457"/>
        <xdr:cNvSpPr/>
      </xdr:nvSpPr>
      <xdr:spPr>
        <a:xfrm>
          <a:off x="169672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33697</xdr:rowOff>
    </xdr:from>
    <xdr:ext cx="762000" cy="259045"/>
    <xdr:sp macro="" textlink="">
      <xdr:nvSpPr>
        <xdr:cNvPr id="459" name="将来負担の状況該当値テキスト"/>
        <xdr:cNvSpPr txBox="1"/>
      </xdr:nvSpPr>
      <xdr:spPr>
        <a:xfrm>
          <a:off x="17106900" y="329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8534</xdr:rowOff>
    </xdr:from>
    <xdr:to>
      <xdr:col>23</xdr:col>
      <xdr:colOff>457200</xdr:colOff>
      <xdr:row>19</xdr:row>
      <xdr:rowOff>110134</xdr:rowOff>
    </xdr:to>
    <xdr:sp macro="" textlink="">
      <xdr:nvSpPr>
        <xdr:cNvPr id="460" name="円/楕円 459"/>
        <xdr:cNvSpPr/>
      </xdr:nvSpPr>
      <xdr:spPr>
        <a:xfrm>
          <a:off x="16129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94911</xdr:rowOff>
    </xdr:from>
    <xdr:ext cx="736600" cy="259045"/>
    <xdr:sp macro="" textlink="">
      <xdr:nvSpPr>
        <xdr:cNvPr id="461" name="テキスト ボックス 460"/>
        <xdr:cNvSpPr txBox="1"/>
      </xdr:nvSpPr>
      <xdr:spPr>
        <a:xfrm>
          <a:off x="15798800" y="335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21082</xdr:rowOff>
    </xdr:from>
    <xdr:to>
      <xdr:col>22</xdr:col>
      <xdr:colOff>254000</xdr:colOff>
      <xdr:row>19</xdr:row>
      <xdr:rowOff>122682</xdr:rowOff>
    </xdr:to>
    <xdr:sp macro="" textlink="">
      <xdr:nvSpPr>
        <xdr:cNvPr id="462" name="円/楕円 461"/>
        <xdr:cNvSpPr/>
      </xdr:nvSpPr>
      <xdr:spPr>
        <a:xfrm>
          <a:off x="15240000" y="32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107459</xdr:rowOff>
    </xdr:from>
    <xdr:ext cx="762000" cy="259045"/>
    <xdr:sp macro="" textlink="">
      <xdr:nvSpPr>
        <xdr:cNvPr id="463" name="テキスト ボックス 462"/>
        <xdr:cNvSpPr txBox="1"/>
      </xdr:nvSpPr>
      <xdr:spPr>
        <a:xfrm>
          <a:off x="14909800" y="336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81534</xdr:rowOff>
    </xdr:from>
    <xdr:to>
      <xdr:col>21</xdr:col>
      <xdr:colOff>50800</xdr:colOff>
      <xdr:row>19</xdr:row>
      <xdr:rowOff>11684</xdr:rowOff>
    </xdr:to>
    <xdr:sp macro="" textlink="">
      <xdr:nvSpPr>
        <xdr:cNvPr id="464" name="円/楕円 463"/>
        <xdr:cNvSpPr/>
      </xdr:nvSpPr>
      <xdr:spPr>
        <a:xfrm>
          <a:off x="14351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167911</xdr:rowOff>
    </xdr:from>
    <xdr:ext cx="762000" cy="259045"/>
    <xdr:sp macro="" textlink="">
      <xdr:nvSpPr>
        <xdr:cNvPr id="465" name="テキスト ボックス 464"/>
        <xdr:cNvSpPr txBox="1"/>
      </xdr:nvSpPr>
      <xdr:spPr>
        <a:xfrm>
          <a:off x="14020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133299</xdr:rowOff>
    </xdr:from>
    <xdr:to>
      <xdr:col>19</xdr:col>
      <xdr:colOff>533400</xdr:colOff>
      <xdr:row>18</xdr:row>
      <xdr:rowOff>63449</xdr:rowOff>
    </xdr:to>
    <xdr:sp macro="" textlink="">
      <xdr:nvSpPr>
        <xdr:cNvPr id="466" name="円/楕円 465"/>
        <xdr:cNvSpPr/>
      </xdr:nvSpPr>
      <xdr:spPr>
        <a:xfrm>
          <a:off x="13462000" y="30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48226</xdr:rowOff>
    </xdr:from>
    <xdr:ext cx="762000" cy="259045"/>
    <xdr:sp macro="" textlink="">
      <xdr:nvSpPr>
        <xdr:cNvPr id="467" name="テキスト ボックス 466"/>
        <xdr:cNvSpPr txBox="1"/>
      </xdr:nvSpPr>
      <xdr:spPr>
        <a:xfrm>
          <a:off x="13131800" y="31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今後も引き続き定員適正化計画に基づいた適切な定員管理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51562</xdr:rowOff>
    </xdr:to>
    <xdr:cxnSp macro="">
      <xdr:nvCxnSpPr>
        <xdr:cNvPr id="64" name="直線コネクタ 63"/>
        <xdr:cNvCxnSpPr/>
      </xdr:nvCxnSpPr>
      <xdr:spPr>
        <a:xfrm>
          <a:off x="3987800" y="60203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35</xdr:row>
      <xdr:rowOff>65278</xdr:rowOff>
    </xdr:to>
    <xdr:cxnSp macro="">
      <xdr:nvCxnSpPr>
        <xdr:cNvPr id="67" name="直線コネクタ 66"/>
        <xdr:cNvCxnSpPr/>
      </xdr:nvCxnSpPr>
      <xdr:spPr>
        <a:xfrm flipV="1">
          <a:off x="3098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35</xdr:row>
      <xdr:rowOff>74422</xdr:rowOff>
    </xdr:to>
    <xdr:cxnSp macro="">
      <xdr:nvCxnSpPr>
        <xdr:cNvPr id="70" name="直線コネクタ 69"/>
        <xdr:cNvCxnSpPr/>
      </xdr:nvCxnSpPr>
      <xdr:spPr>
        <a:xfrm flipV="1">
          <a:off x="2209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147574</xdr:rowOff>
    </xdr:to>
    <xdr:cxnSp macro="">
      <xdr:nvCxnSpPr>
        <xdr:cNvPr id="73" name="直線コネクタ 72"/>
        <xdr:cNvCxnSpPr/>
      </xdr:nvCxnSpPr>
      <xdr:spPr>
        <a:xfrm flipV="1">
          <a:off x="1320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762</xdr:rowOff>
    </xdr:from>
    <xdr:to>
      <xdr:col>7</xdr:col>
      <xdr:colOff>66675</xdr:colOff>
      <xdr:row>35</xdr:row>
      <xdr:rowOff>102362</xdr:rowOff>
    </xdr:to>
    <xdr:sp macro="" textlink="">
      <xdr:nvSpPr>
        <xdr:cNvPr id="83" name="円/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80789</xdr:rowOff>
    </xdr:from>
    <xdr:ext cx="762000" cy="259045"/>
    <xdr:sp macro="" textlink="">
      <xdr:nvSpPr>
        <xdr:cNvPr id="84" name="人件費該当値テキスト"/>
        <xdr:cNvSpPr txBox="1"/>
      </xdr:nvSpPr>
      <xdr:spPr>
        <a:xfrm>
          <a:off x="4914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140208</xdr:rowOff>
    </xdr:from>
    <xdr:to>
      <xdr:col>5</xdr:col>
      <xdr:colOff>600075</xdr:colOff>
      <xdr:row>35</xdr:row>
      <xdr:rowOff>70358</xdr:rowOff>
    </xdr:to>
    <xdr:sp macro="" textlink="">
      <xdr:nvSpPr>
        <xdr:cNvPr id="85" name="円/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xdr:rowOff>
    </xdr:from>
    <xdr:to>
      <xdr:col>4</xdr:col>
      <xdr:colOff>396875</xdr:colOff>
      <xdr:row>35</xdr:row>
      <xdr:rowOff>116078</xdr:rowOff>
    </xdr:to>
    <xdr:sp macro="" textlink="">
      <xdr:nvSpPr>
        <xdr:cNvPr id="87" name="円/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ゴミ処分場の移設等に伴い、昨年度までなかった費用として</a:t>
          </a:r>
          <a:r>
            <a:rPr kumimoji="1" lang="en-US" altLang="ja-JP" sz="1300">
              <a:latin typeface="ＭＳ Ｐゴシック"/>
            </a:rPr>
            <a:t>2</a:t>
          </a:r>
          <a:r>
            <a:rPr kumimoji="1" lang="ja-JP" altLang="en-US" sz="1300">
              <a:latin typeface="ＭＳ Ｐゴシック"/>
            </a:rPr>
            <a:t>億円ほど費用が増加した。そのため、類似団体平均値を大きく上昇してしまった。ゴミ処分場が新たに建設されるまでの約</a:t>
          </a:r>
          <a:r>
            <a:rPr kumimoji="1" lang="en-US" altLang="ja-JP" sz="1300">
              <a:latin typeface="ＭＳ Ｐゴシック"/>
            </a:rPr>
            <a:t>10</a:t>
          </a:r>
          <a:r>
            <a:rPr kumimoji="1" lang="ja-JP" altLang="en-US" sz="1300">
              <a:latin typeface="ＭＳ Ｐゴシック"/>
            </a:rPr>
            <a:t>年間は今度も変わらないと想定されるため、他の事務事業の見直しによる合理化・効率化を図り、物件費の削減に取り組む。</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18</xdr:row>
      <xdr:rowOff>5080</xdr:rowOff>
    </xdr:to>
    <xdr:cxnSp macro="">
      <xdr:nvCxnSpPr>
        <xdr:cNvPr id="125" name="直線コネクタ 124"/>
        <xdr:cNvCxnSpPr/>
      </xdr:nvCxnSpPr>
      <xdr:spPr>
        <a:xfrm>
          <a:off x="15671800" y="27101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153670</xdr:rowOff>
    </xdr:to>
    <xdr:cxnSp macro="">
      <xdr:nvCxnSpPr>
        <xdr:cNvPr id="128" name="直線コネクタ 127"/>
        <xdr:cNvCxnSpPr/>
      </xdr:nvCxnSpPr>
      <xdr:spPr>
        <a:xfrm flipV="1">
          <a:off x="14782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153670</xdr:rowOff>
    </xdr:to>
    <xdr:cxnSp macro="">
      <xdr:nvCxnSpPr>
        <xdr:cNvPr id="131" name="直線コネクタ 130"/>
        <xdr:cNvCxnSpPr/>
      </xdr:nvCxnSpPr>
      <xdr:spPr>
        <a:xfrm>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107950</xdr:rowOff>
    </xdr:to>
    <xdr:cxnSp macro="">
      <xdr:nvCxnSpPr>
        <xdr:cNvPr id="134" name="直線コネクタ 133"/>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17797</xdr:rowOff>
    </xdr:from>
    <xdr:ext cx="762000" cy="259045"/>
    <xdr:sp macro="" textlink="">
      <xdr:nvSpPr>
        <xdr:cNvPr id="149" name="テキスト ボックス 148"/>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1" name="テキスト ボックス 150"/>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53" name="テキスト ボックス 152"/>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類似団体平均を下回る水準で推移しているが、今後平均に近づく根本的な改善策がない。そのため若い世代に向けた少子化対策を町単独で実施するなど財政の圧迫にならないように努める。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50800</xdr:rowOff>
    </xdr:to>
    <xdr:cxnSp macro="">
      <xdr:nvCxnSpPr>
        <xdr:cNvPr id="186" name="直線コネクタ 185"/>
        <xdr:cNvCxnSpPr/>
      </xdr:nvCxnSpPr>
      <xdr:spPr>
        <a:xfrm>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9" name="直線コネクタ 188"/>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76200</xdr:rowOff>
    </xdr:to>
    <xdr:cxnSp macro="">
      <xdr:nvCxnSpPr>
        <xdr:cNvPr id="192" name="直線コネクタ 191"/>
        <xdr:cNvCxnSpPr/>
      </xdr:nvCxnSpPr>
      <xdr:spPr>
        <a:xfrm flipV="1">
          <a:off x="2209800" y="949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76200</xdr:rowOff>
    </xdr:to>
    <xdr:cxnSp macro="">
      <xdr:nvCxnSpPr>
        <xdr:cNvPr id="195" name="直線コネクタ 194"/>
        <xdr:cNvCxnSpPr/>
      </xdr:nvCxnSpPr>
      <xdr:spPr>
        <a:xfrm>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が類似団体平均を上回っているのは、繰出金の増加が主な要因で、とりわけ下水道事業特別会計への基準外繰出金が挙げられる。今後も独立採算の原則に基づき、使用料金の見直しを行い、下水道事業特別会計の更なる健全化を進めていく。また、その他の特別会計についても事務事業の見直しを行い、一般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31750</xdr:rowOff>
    </xdr:to>
    <xdr:cxnSp macro="">
      <xdr:nvCxnSpPr>
        <xdr:cNvPr id="247" name="直線コネクタ 246"/>
        <xdr:cNvCxnSpPr/>
      </xdr:nvCxnSpPr>
      <xdr:spPr>
        <a:xfrm>
          <a:off x="15671800" y="1005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142240</xdr:rowOff>
    </xdr:to>
    <xdr:cxnSp macro="">
      <xdr:nvCxnSpPr>
        <xdr:cNvPr id="250" name="直線コネクタ 249"/>
        <xdr:cNvCxnSpPr/>
      </xdr:nvCxnSpPr>
      <xdr:spPr>
        <a:xfrm flipV="1">
          <a:off x="14782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142240</xdr:rowOff>
    </xdr:to>
    <xdr:cxnSp macro="">
      <xdr:nvCxnSpPr>
        <xdr:cNvPr id="253" name="直線コネクタ 252"/>
        <xdr:cNvCxnSpPr/>
      </xdr:nvCxnSpPr>
      <xdr:spPr>
        <a:xfrm>
          <a:off x="13893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58</xdr:row>
      <xdr:rowOff>119380</xdr:rowOff>
    </xdr:to>
    <xdr:cxnSp macro="">
      <xdr:nvCxnSpPr>
        <xdr:cNvPr id="256" name="直線コネクタ 255"/>
        <xdr:cNvCxnSpPr/>
      </xdr:nvCxnSpPr>
      <xdr:spPr>
        <a:xfrm flipV="1">
          <a:off x="13004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6" name="円/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8" name="円/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9" name="テキスト ボックス 268"/>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0" name="円/楕円 26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1" name="テキスト ボックス 270"/>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2" name="円/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4" name="円/楕円 273"/>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5" name="テキスト ボックス 274"/>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類似団体平均値に徐々に近づいてきてはいるが、比較すると</a:t>
          </a:r>
          <a:r>
            <a:rPr kumimoji="1" lang="en-US" altLang="ja-JP" sz="1300">
              <a:latin typeface="ＭＳ Ｐゴシック"/>
            </a:rPr>
            <a:t>1.9</a:t>
          </a:r>
          <a:r>
            <a:rPr kumimoji="1" lang="ja-JP" altLang="en-US" sz="1300">
              <a:latin typeface="ＭＳ Ｐゴシック"/>
            </a:rPr>
            <a:t>ポイント上回っている。この主な原因として民営化した保育所を運営する法人への補助金が挙げられる。今後はこれまで以上に補助金の交付が適当かを厳しく判断し適正な補助金の執行に努める。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124714</xdr:rowOff>
    </xdr:to>
    <xdr:cxnSp macro="">
      <xdr:nvCxnSpPr>
        <xdr:cNvPr id="305" name="直線コネクタ 304"/>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38</xdr:row>
      <xdr:rowOff>81280</xdr:rowOff>
    </xdr:to>
    <xdr:cxnSp macro="">
      <xdr:nvCxnSpPr>
        <xdr:cNvPr id="308" name="直線コネクタ 307"/>
        <xdr:cNvCxnSpPr/>
      </xdr:nvCxnSpPr>
      <xdr:spPr>
        <a:xfrm flipV="1">
          <a:off x="14782800" y="64683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67564</xdr:rowOff>
    </xdr:from>
    <xdr:to>
      <xdr:col>21</xdr:col>
      <xdr:colOff>361950</xdr:colOff>
      <xdr:row>38</xdr:row>
      <xdr:rowOff>81280</xdr:rowOff>
    </xdr:to>
    <xdr:cxnSp macro="">
      <xdr:nvCxnSpPr>
        <xdr:cNvPr id="311" name="直線コネクタ 310"/>
        <xdr:cNvCxnSpPr/>
      </xdr:nvCxnSpPr>
      <xdr:spPr>
        <a:xfrm>
          <a:off x="13893800" y="6582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38</xdr:row>
      <xdr:rowOff>108712</xdr:rowOff>
    </xdr:to>
    <xdr:cxnSp macro="">
      <xdr:nvCxnSpPr>
        <xdr:cNvPr id="314" name="直線コネクタ 313"/>
        <xdr:cNvCxnSpPr/>
      </xdr:nvCxnSpPr>
      <xdr:spPr>
        <a:xfrm flipV="1">
          <a:off x="13004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4" name="円/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6" name="円/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28" name="円/楕円 327"/>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29" name="テキスト ボックス 328"/>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30" name="円/楕円 329"/>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31" name="テキスト ボックス 330"/>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2" name="円/楕円 331"/>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3" name="テキスト ボックス 332"/>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が、近年の基盤整備等に伴い起債の償還が今後は開始されるため今後は公債費の上昇が予想される。そのため、新規発行と返済のバランスを考慮し、今後は起債に大きく頼ることない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92710</xdr:rowOff>
    </xdr:to>
    <xdr:cxnSp macro="">
      <xdr:nvCxnSpPr>
        <xdr:cNvPr id="366" name="直線コネクタ 365"/>
        <xdr:cNvCxnSpPr/>
      </xdr:nvCxnSpPr>
      <xdr:spPr>
        <a:xfrm>
          <a:off x="3987800" y="12860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31750</xdr:rowOff>
    </xdr:to>
    <xdr:cxnSp macro="">
      <xdr:nvCxnSpPr>
        <xdr:cNvPr id="369" name="直線コネクタ 368"/>
        <xdr:cNvCxnSpPr/>
      </xdr:nvCxnSpPr>
      <xdr:spPr>
        <a:xfrm flipV="1">
          <a:off x="3098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31750</xdr:rowOff>
    </xdr:to>
    <xdr:cxnSp macro="">
      <xdr:nvCxnSpPr>
        <xdr:cNvPr id="372" name="直線コネクタ 371"/>
        <xdr:cNvCxnSpPr/>
      </xdr:nvCxnSpPr>
      <xdr:spPr>
        <a:xfrm>
          <a:off x="2209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157480</xdr:rowOff>
    </xdr:to>
    <xdr:cxnSp macro="">
      <xdr:nvCxnSpPr>
        <xdr:cNvPr id="375" name="直線コネクタ 374"/>
        <xdr:cNvCxnSpPr/>
      </xdr:nvCxnSpPr>
      <xdr:spPr>
        <a:xfrm>
          <a:off x="1320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5" name="円/楕円 38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7" name="円/楕円 386"/>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8" name="テキスト ボックス 387"/>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9" name="円/楕円 388"/>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0" name="テキスト ボックス 389"/>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1" name="円/楕円 390"/>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2" name="テキスト ボックス 39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3" name="円/楕円 392"/>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4" name="テキスト ボックス 393"/>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ごみ処分場の建替等に掛かる費用や下水道事業特別会計の繰出などの原因により、類似団体平均値を大きく上回ってしまった。今度は町全体で事務事業の合理化・効率化を進め財政健全化に努める。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78</xdr:row>
      <xdr:rowOff>149861</xdr:rowOff>
    </xdr:to>
    <xdr:cxnSp macro="">
      <xdr:nvCxnSpPr>
        <xdr:cNvPr id="425" name="直線コネクタ 424"/>
        <xdr:cNvCxnSpPr/>
      </xdr:nvCxnSpPr>
      <xdr:spPr>
        <a:xfrm>
          <a:off x="15671800" y="13198348"/>
          <a:ext cx="8382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78</xdr:row>
      <xdr:rowOff>12700</xdr:rowOff>
    </xdr:to>
    <xdr:cxnSp macro="">
      <xdr:nvCxnSpPr>
        <xdr:cNvPr id="428" name="直線コネクタ 427"/>
        <xdr:cNvCxnSpPr/>
      </xdr:nvCxnSpPr>
      <xdr:spPr>
        <a:xfrm flipV="1">
          <a:off x="14782800" y="131983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26415</xdr:rowOff>
    </xdr:to>
    <xdr:cxnSp macro="">
      <xdr:nvCxnSpPr>
        <xdr:cNvPr id="431" name="直線コネクタ 430"/>
        <xdr:cNvCxnSpPr/>
      </xdr:nvCxnSpPr>
      <xdr:spPr>
        <a:xfrm flipV="1">
          <a:off x="13893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49276</xdr:rowOff>
    </xdr:to>
    <xdr:cxnSp macro="">
      <xdr:nvCxnSpPr>
        <xdr:cNvPr id="434" name="直線コネクタ 433"/>
        <xdr:cNvCxnSpPr/>
      </xdr:nvCxnSpPr>
      <xdr:spPr>
        <a:xfrm flipV="1">
          <a:off x="13004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4" name="円/楕円 443"/>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5"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46" name="円/楕円 445"/>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47" name="テキスト ボックス 446"/>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0" name="円/楕円 449"/>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1" name="テキスト ボックス 45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2" name="円/楕円 451"/>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3" name="テキスト ボックス 452"/>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44780</xdr:rowOff>
    </xdr:from>
    <xdr:to>
      <xdr:col>4</xdr:col>
      <xdr:colOff>1117600</xdr:colOff>
      <xdr:row>19</xdr:row>
      <xdr:rowOff>56504</xdr:rowOff>
    </xdr:to>
    <xdr:cxnSp macro="">
      <xdr:nvCxnSpPr>
        <xdr:cNvPr id="52" name="直線コネクタ 51"/>
        <xdr:cNvCxnSpPr/>
      </xdr:nvCxnSpPr>
      <xdr:spPr bwMode="auto">
        <a:xfrm>
          <a:off x="5003800" y="3349955"/>
          <a:ext cx="6477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43131</xdr:rowOff>
    </xdr:from>
    <xdr:to>
      <xdr:col>4</xdr:col>
      <xdr:colOff>469900</xdr:colOff>
      <xdr:row>19</xdr:row>
      <xdr:rowOff>44780</xdr:rowOff>
    </xdr:to>
    <xdr:cxnSp macro="">
      <xdr:nvCxnSpPr>
        <xdr:cNvPr id="55" name="直線コネクタ 54"/>
        <xdr:cNvCxnSpPr/>
      </xdr:nvCxnSpPr>
      <xdr:spPr bwMode="auto">
        <a:xfrm>
          <a:off x="4305300" y="3348306"/>
          <a:ext cx="6985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43131</xdr:rowOff>
    </xdr:from>
    <xdr:to>
      <xdr:col>3</xdr:col>
      <xdr:colOff>904875</xdr:colOff>
      <xdr:row>19</xdr:row>
      <xdr:rowOff>73861</xdr:rowOff>
    </xdr:to>
    <xdr:cxnSp macro="">
      <xdr:nvCxnSpPr>
        <xdr:cNvPr id="58" name="直線コネクタ 57"/>
        <xdr:cNvCxnSpPr/>
      </xdr:nvCxnSpPr>
      <xdr:spPr bwMode="auto">
        <a:xfrm flipV="1">
          <a:off x="3606800" y="3348306"/>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169628</xdr:rowOff>
    </xdr:from>
    <xdr:to>
      <xdr:col>3</xdr:col>
      <xdr:colOff>206375</xdr:colOff>
      <xdr:row>19</xdr:row>
      <xdr:rowOff>73861</xdr:rowOff>
    </xdr:to>
    <xdr:cxnSp macro="">
      <xdr:nvCxnSpPr>
        <xdr:cNvPr id="61" name="直線コネクタ 60"/>
        <xdr:cNvCxnSpPr/>
      </xdr:nvCxnSpPr>
      <xdr:spPr bwMode="auto">
        <a:xfrm>
          <a:off x="2908300" y="3303353"/>
          <a:ext cx="698500" cy="7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5704</xdr:rowOff>
    </xdr:from>
    <xdr:to>
      <xdr:col>5</xdr:col>
      <xdr:colOff>34925</xdr:colOff>
      <xdr:row>19</xdr:row>
      <xdr:rowOff>107304</xdr:rowOff>
    </xdr:to>
    <xdr:sp macro="" textlink="">
      <xdr:nvSpPr>
        <xdr:cNvPr id="71" name="円/楕円 70"/>
        <xdr:cNvSpPr/>
      </xdr:nvSpPr>
      <xdr:spPr bwMode="auto">
        <a:xfrm>
          <a:off x="56007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149231</xdr:rowOff>
    </xdr:from>
    <xdr:ext cx="762000" cy="259045"/>
    <xdr:sp macro="" textlink="">
      <xdr:nvSpPr>
        <xdr:cNvPr id="72" name="人口1人当たり決算額の推移該当値テキスト130"/>
        <xdr:cNvSpPr txBox="1"/>
      </xdr:nvSpPr>
      <xdr:spPr>
        <a:xfrm>
          <a:off x="5740400" y="32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165430</xdr:rowOff>
    </xdr:from>
    <xdr:to>
      <xdr:col>4</xdr:col>
      <xdr:colOff>520700</xdr:colOff>
      <xdr:row>19</xdr:row>
      <xdr:rowOff>95580</xdr:rowOff>
    </xdr:to>
    <xdr:sp macro="" textlink="">
      <xdr:nvSpPr>
        <xdr:cNvPr id="73" name="円/楕円 72"/>
        <xdr:cNvSpPr/>
      </xdr:nvSpPr>
      <xdr:spPr bwMode="auto">
        <a:xfrm>
          <a:off x="49530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80357</xdr:rowOff>
    </xdr:from>
    <xdr:ext cx="736600" cy="259045"/>
    <xdr:sp macro="" textlink="">
      <xdr:nvSpPr>
        <xdr:cNvPr id="74" name="テキスト ボックス 73"/>
        <xdr:cNvSpPr txBox="1"/>
      </xdr:nvSpPr>
      <xdr:spPr>
        <a:xfrm>
          <a:off x="4622800" y="3385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163781</xdr:rowOff>
    </xdr:from>
    <xdr:to>
      <xdr:col>3</xdr:col>
      <xdr:colOff>955675</xdr:colOff>
      <xdr:row>19</xdr:row>
      <xdr:rowOff>93931</xdr:rowOff>
    </xdr:to>
    <xdr:sp macro="" textlink="">
      <xdr:nvSpPr>
        <xdr:cNvPr id="75" name="円/楕円 74"/>
        <xdr:cNvSpPr/>
      </xdr:nvSpPr>
      <xdr:spPr bwMode="auto">
        <a:xfrm>
          <a:off x="42545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78708</xdr:rowOff>
    </xdr:from>
    <xdr:ext cx="762000" cy="259045"/>
    <xdr:sp macro="" textlink="">
      <xdr:nvSpPr>
        <xdr:cNvPr id="76" name="テキスト ボックス 75"/>
        <xdr:cNvSpPr txBox="1"/>
      </xdr:nvSpPr>
      <xdr:spPr>
        <a:xfrm>
          <a:off x="3924300" y="33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23061</xdr:rowOff>
    </xdr:from>
    <xdr:to>
      <xdr:col>3</xdr:col>
      <xdr:colOff>257175</xdr:colOff>
      <xdr:row>19</xdr:row>
      <xdr:rowOff>124661</xdr:rowOff>
    </xdr:to>
    <xdr:sp macro="" textlink="">
      <xdr:nvSpPr>
        <xdr:cNvPr id="77" name="円/楕円 76"/>
        <xdr:cNvSpPr/>
      </xdr:nvSpPr>
      <xdr:spPr bwMode="auto">
        <a:xfrm>
          <a:off x="3556000" y="33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109438</xdr:rowOff>
    </xdr:from>
    <xdr:ext cx="762000" cy="259045"/>
    <xdr:sp macro="" textlink="">
      <xdr:nvSpPr>
        <xdr:cNvPr id="78" name="テキスト ボックス 77"/>
        <xdr:cNvSpPr txBox="1"/>
      </xdr:nvSpPr>
      <xdr:spPr>
        <a:xfrm>
          <a:off x="3225800" y="34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118828</xdr:rowOff>
    </xdr:from>
    <xdr:to>
      <xdr:col>2</xdr:col>
      <xdr:colOff>692150</xdr:colOff>
      <xdr:row>19</xdr:row>
      <xdr:rowOff>48978</xdr:rowOff>
    </xdr:to>
    <xdr:sp macro="" textlink="">
      <xdr:nvSpPr>
        <xdr:cNvPr id="79" name="円/楕円 78"/>
        <xdr:cNvSpPr/>
      </xdr:nvSpPr>
      <xdr:spPr bwMode="auto">
        <a:xfrm>
          <a:off x="2857500" y="325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33755</xdr:rowOff>
    </xdr:from>
    <xdr:ext cx="762000" cy="259045"/>
    <xdr:sp macro="" textlink="">
      <xdr:nvSpPr>
        <xdr:cNvPr id="80" name="テキスト ボックス 79"/>
        <xdr:cNvSpPr txBox="1"/>
      </xdr:nvSpPr>
      <xdr:spPr>
        <a:xfrm>
          <a:off x="2527300" y="33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167843</xdr:rowOff>
    </xdr:from>
    <xdr:to>
      <xdr:col>4</xdr:col>
      <xdr:colOff>1117600</xdr:colOff>
      <xdr:row>37</xdr:row>
      <xdr:rowOff>74003</xdr:rowOff>
    </xdr:to>
    <xdr:cxnSp macro="">
      <xdr:nvCxnSpPr>
        <xdr:cNvPr id="114" name="直線コネクタ 113"/>
        <xdr:cNvCxnSpPr/>
      </xdr:nvCxnSpPr>
      <xdr:spPr bwMode="auto">
        <a:xfrm flipV="1">
          <a:off x="5003800" y="7121093"/>
          <a:ext cx="647700" cy="7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17043</xdr:rowOff>
    </xdr:from>
    <xdr:to>
      <xdr:col>4</xdr:col>
      <xdr:colOff>469900</xdr:colOff>
      <xdr:row>37</xdr:row>
      <xdr:rowOff>74003</xdr:rowOff>
    </xdr:to>
    <xdr:cxnSp macro="">
      <xdr:nvCxnSpPr>
        <xdr:cNvPr id="117" name="直線コネクタ 116"/>
        <xdr:cNvCxnSpPr/>
      </xdr:nvCxnSpPr>
      <xdr:spPr bwMode="auto">
        <a:xfrm>
          <a:off x="4305300" y="7141743"/>
          <a:ext cx="698500" cy="5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17043</xdr:rowOff>
    </xdr:from>
    <xdr:to>
      <xdr:col>3</xdr:col>
      <xdr:colOff>904875</xdr:colOff>
      <xdr:row>37</xdr:row>
      <xdr:rowOff>35751</xdr:rowOff>
    </xdr:to>
    <xdr:cxnSp macro="">
      <xdr:nvCxnSpPr>
        <xdr:cNvPr id="120" name="直線コネクタ 119"/>
        <xdr:cNvCxnSpPr/>
      </xdr:nvCxnSpPr>
      <xdr:spPr bwMode="auto">
        <a:xfrm flipV="1">
          <a:off x="3606800" y="7141743"/>
          <a:ext cx="698500" cy="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17081</xdr:rowOff>
    </xdr:from>
    <xdr:to>
      <xdr:col>3</xdr:col>
      <xdr:colOff>206375</xdr:colOff>
      <xdr:row>37</xdr:row>
      <xdr:rowOff>35751</xdr:rowOff>
    </xdr:to>
    <xdr:cxnSp macro="">
      <xdr:nvCxnSpPr>
        <xdr:cNvPr id="123" name="直線コネクタ 122"/>
        <xdr:cNvCxnSpPr/>
      </xdr:nvCxnSpPr>
      <xdr:spPr bwMode="auto">
        <a:xfrm>
          <a:off x="2908300" y="7141781"/>
          <a:ext cx="698500" cy="1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117043</xdr:rowOff>
    </xdr:from>
    <xdr:to>
      <xdr:col>5</xdr:col>
      <xdr:colOff>34925</xdr:colOff>
      <xdr:row>37</xdr:row>
      <xdr:rowOff>47193</xdr:rowOff>
    </xdr:to>
    <xdr:sp macro="" textlink="">
      <xdr:nvSpPr>
        <xdr:cNvPr id="133" name="円/楕円 132"/>
        <xdr:cNvSpPr/>
      </xdr:nvSpPr>
      <xdr:spPr bwMode="auto">
        <a:xfrm>
          <a:off x="5600700" y="707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89120</xdr:rowOff>
    </xdr:from>
    <xdr:ext cx="762000" cy="259045"/>
    <xdr:sp macro="" textlink="">
      <xdr:nvSpPr>
        <xdr:cNvPr id="134" name="人口1人当たり決算額の推移該当値テキスト445"/>
        <xdr:cNvSpPr txBox="1"/>
      </xdr:nvSpPr>
      <xdr:spPr>
        <a:xfrm>
          <a:off x="5740400" y="704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23203</xdr:rowOff>
    </xdr:from>
    <xdr:to>
      <xdr:col>4</xdr:col>
      <xdr:colOff>520700</xdr:colOff>
      <xdr:row>37</xdr:row>
      <xdr:rowOff>124803</xdr:rowOff>
    </xdr:to>
    <xdr:sp macro="" textlink="">
      <xdr:nvSpPr>
        <xdr:cNvPr id="135" name="円/楕円 134"/>
        <xdr:cNvSpPr/>
      </xdr:nvSpPr>
      <xdr:spPr bwMode="auto">
        <a:xfrm>
          <a:off x="4953000" y="714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109580</xdr:rowOff>
    </xdr:from>
    <xdr:ext cx="736600" cy="259045"/>
    <xdr:sp macro="" textlink="">
      <xdr:nvSpPr>
        <xdr:cNvPr id="136" name="テキスト ボックス 135"/>
        <xdr:cNvSpPr txBox="1"/>
      </xdr:nvSpPr>
      <xdr:spPr>
        <a:xfrm>
          <a:off x="4622800" y="723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137693</xdr:rowOff>
    </xdr:from>
    <xdr:to>
      <xdr:col>3</xdr:col>
      <xdr:colOff>955675</xdr:colOff>
      <xdr:row>37</xdr:row>
      <xdr:rowOff>67843</xdr:rowOff>
    </xdr:to>
    <xdr:sp macro="" textlink="">
      <xdr:nvSpPr>
        <xdr:cNvPr id="137" name="円/楕円 136"/>
        <xdr:cNvSpPr/>
      </xdr:nvSpPr>
      <xdr:spPr bwMode="auto">
        <a:xfrm>
          <a:off x="42545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52620</xdr:rowOff>
    </xdr:from>
    <xdr:ext cx="762000" cy="259045"/>
    <xdr:sp macro="" textlink="">
      <xdr:nvSpPr>
        <xdr:cNvPr id="138" name="テキスト ボックス 137"/>
        <xdr:cNvSpPr txBox="1"/>
      </xdr:nvSpPr>
      <xdr:spPr>
        <a:xfrm>
          <a:off x="3924300" y="71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156401</xdr:rowOff>
    </xdr:from>
    <xdr:to>
      <xdr:col>3</xdr:col>
      <xdr:colOff>257175</xdr:colOff>
      <xdr:row>37</xdr:row>
      <xdr:rowOff>86551</xdr:rowOff>
    </xdr:to>
    <xdr:sp macro="" textlink="">
      <xdr:nvSpPr>
        <xdr:cNvPr id="139" name="円/楕円 138"/>
        <xdr:cNvSpPr/>
      </xdr:nvSpPr>
      <xdr:spPr bwMode="auto">
        <a:xfrm>
          <a:off x="3556000" y="71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71328</xdr:rowOff>
    </xdr:from>
    <xdr:ext cx="762000" cy="259045"/>
    <xdr:sp macro="" textlink="">
      <xdr:nvSpPr>
        <xdr:cNvPr id="140" name="テキスト ボックス 139"/>
        <xdr:cNvSpPr txBox="1"/>
      </xdr:nvSpPr>
      <xdr:spPr>
        <a:xfrm>
          <a:off x="3225800" y="719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137731</xdr:rowOff>
    </xdr:from>
    <xdr:to>
      <xdr:col>2</xdr:col>
      <xdr:colOff>692150</xdr:colOff>
      <xdr:row>37</xdr:row>
      <xdr:rowOff>67881</xdr:rowOff>
    </xdr:to>
    <xdr:sp macro="" textlink="">
      <xdr:nvSpPr>
        <xdr:cNvPr id="141" name="円/楕円 140"/>
        <xdr:cNvSpPr/>
      </xdr:nvSpPr>
      <xdr:spPr bwMode="auto">
        <a:xfrm>
          <a:off x="2857500" y="709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52658</xdr:rowOff>
    </xdr:from>
    <xdr:ext cx="762000" cy="259045"/>
    <xdr:sp macro="" textlink="">
      <xdr:nvSpPr>
        <xdr:cNvPr id="142" name="テキスト ボックス 141"/>
        <xdr:cNvSpPr txBox="1"/>
      </xdr:nvSpPr>
      <xdr:spPr>
        <a:xfrm>
          <a:off x="2527300" y="71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69196</xdr:rowOff>
    </xdr:from>
    <xdr:to>
      <xdr:col>6</xdr:col>
      <xdr:colOff>511175</xdr:colOff>
      <xdr:row>39</xdr:row>
      <xdr:rowOff>69482</xdr:rowOff>
    </xdr:to>
    <xdr:cxnSp macro="">
      <xdr:nvCxnSpPr>
        <xdr:cNvPr id="61" name="直線コネクタ 60"/>
        <xdr:cNvCxnSpPr/>
      </xdr:nvCxnSpPr>
      <xdr:spPr>
        <a:xfrm>
          <a:off x="3797300" y="675574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60928</xdr:rowOff>
    </xdr:from>
    <xdr:to>
      <xdr:col>5</xdr:col>
      <xdr:colOff>358775</xdr:colOff>
      <xdr:row>39</xdr:row>
      <xdr:rowOff>69196</xdr:rowOff>
    </xdr:to>
    <xdr:cxnSp macro="">
      <xdr:nvCxnSpPr>
        <xdr:cNvPr id="64" name="直線コネクタ 63"/>
        <xdr:cNvCxnSpPr/>
      </xdr:nvCxnSpPr>
      <xdr:spPr>
        <a:xfrm>
          <a:off x="2908300" y="674747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60928</xdr:rowOff>
    </xdr:from>
    <xdr:to>
      <xdr:col>4</xdr:col>
      <xdr:colOff>155575</xdr:colOff>
      <xdr:row>39</xdr:row>
      <xdr:rowOff>62891</xdr:rowOff>
    </xdr:to>
    <xdr:cxnSp macro="">
      <xdr:nvCxnSpPr>
        <xdr:cNvPr id="67" name="直線コネクタ 66"/>
        <xdr:cNvCxnSpPr/>
      </xdr:nvCxnSpPr>
      <xdr:spPr>
        <a:xfrm flipV="1">
          <a:off x="2019300" y="674747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10122</xdr:rowOff>
    </xdr:from>
    <xdr:to>
      <xdr:col>2</xdr:col>
      <xdr:colOff>638175</xdr:colOff>
      <xdr:row>39</xdr:row>
      <xdr:rowOff>62891</xdr:rowOff>
    </xdr:to>
    <xdr:cxnSp macro="">
      <xdr:nvCxnSpPr>
        <xdr:cNvPr id="70" name="直線コネクタ 69"/>
        <xdr:cNvCxnSpPr/>
      </xdr:nvCxnSpPr>
      <xdr:spPr>
        <a:xfrm>
          <a:off x="1130300" y="6696672"/>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18682</xdr:rowOff>
    </xdr:from>
    <xdr:to>
      <xdr:col>6</xdr:col>
      <xdr:colOff>561975</xdr:colOff>
      <xdr:row>39</xdr:row>
      <xdr:rowOff>120282</xdr:rowOff>
    </xdr:to>
    <xdr:sp macro="" textlink="">
      <xdr:nvSpPr>
        <xdr:cNvPr id="80" name="円/楕円 79"/>
        <xdr:cNvSpPr/>
      </xdr:nvSpPr>
      <xdr:spPr>
        <a:xfrm>
          <a:off x="4584700" y="67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105059</xdr:rowOff>
    </xdr:from>
    <xdr:ext cx="534377" cy="259045"/>
    <xdr:sp macro="" textlink="">
      <xdr:nvSpPr>
        <xdr:cNvPr id="81" name="人件費該当値テキスト"/>
        <xdr:cNvSpPr txBox="1"/>
      </xdr:nvSpPr>
      <xdr:spPr>
        <a:xfrm>
          <a:off x="4686300" y="66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18396</xdr:rowOff>
    </xdr:from>
    <xdr:to>
      <xdr:col>5</xdr:col>
      <xdr:colOff>409575</xdr:colOff>
      <xdr:row>39</xdr:row>
      <xdr:rowOff>119996</xdr:rowOff>
    </xdr:to>
    <xdr:sp macro="" textlink="">
      <xdr:nvSpPr>
        <xdr:cNvPr id="82" name="円/楕円 81"/>
        <xdr:cNvSpPr/>
      </xdr:nvSpPr>
      <xdr:spPr>
        <a:xfrm>
          <a:off x="3746500" y="67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111123</xdr:rowOff>
    </xdr:from>
    <xdr:ext cx="534377" cy="259045"/>
    <xdr:sp macro="" textlink="">
      <xdr:nvSpPr>
        <xdr:cNvPr id="83" name="テキスト ボックス 82"/>
        <xdr:cNvSpPr txBox="1"/>
      </xdr:nvSpPr>
      <xdr:spPr>
        <a:xfrm>
          <a:off x="3530111" y="67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10128</xdr:rowOff>
    </xdr:from>
    <xdr:to>
      <xdr:col>4</xdr:col>
      <xdr:colOff>206375</xdr:colOff>
      <xdr:row>39</xdr:row>
      <xdr:rowOff>111728</xdr:rowOff>
    </xdr:to>
    <xdr:sp macro="" textlink="">
      <xdr:nvSpPr>
        <xdr:cNvPr id="84" name="円/楕円 83"/>
        <xdr:cNvSpPr/>
      </xdr:nvSpPr>
      <xdr:spPr>
        <a:xfrm>
          <a:off x="2857500" y="66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102855</xdr:rowOff>
    </xdr:from>
    <xdr:ext cx="534377" cy="259045"/>
    <xdr:sp macro="" textlink="">
      <xdr:nvSpPr>
        <xdr:cNvPr id="85" name="テキスト ボックス 84"/>
        <xdr:cNvSpPr txBox="1"/>
      </xdr:nvSpPr>
      <xdr:spPr>
        <a:xfrm>
          <a:off x="2641111" y="67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12091</xdr:rowOff>
    </xdr:from>
    <xdr:to>
      <xdr:col>3</xdr:col>
      <xdr:colOff>3175</xdr:colOff>
      <xdr:row>39</xdr:row>
      <xdr:rowOff>113691</xdr:rowOff>
    </xdr:to>
    <xdr:sp macro="" textlink="">
      <xdr:nvSpPr>
        <xdr:cNvPr id="86" name="円/楕円 85"/>
        <xdr:cNvSpPr/>
      </xdr:nvSpPr>
      <xdr:spPr>
        <a:xfrm>
          <a:off x="1968500" y="66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104818</xdr:rowOff>
    </xdr:from>
    <xdr:ext cx="534377" cy="259045"/>
    <xdr:sp macro="" textlink="">
      <xdr:nvSpPr>
        <xdr:cNvPr id="87" name="テキスト ボックス 86"/>
        <xdr:cNvSpPr txBox="1"/>
      </xdr:nvSpPr>
      <xdr:spPr>
        <a:xfrm>
          <a:off x="1752111" y="67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130772</xdr:rowOff>
    </xdr:from>
    <xdr:to>
      <xdr:col>1</xdr:col>
      <xdr:colOff>485775</xdr:colOff>
      <xdr:row>39</xdr:row>
      <xdr:rowOff>60922</xdr:rowOff>
    </xdr:to>
    <xdr:sp macro="" textlink="">
      <xdr:nvSpPr>
        <xdr:cNvPr id="88" name="円/楕円 87"/>
        <xdr:cNvSpPr/>
      </xdr:nvSpPr>
      <xdr:spPr>
        <a:xfrm>
          <a:off x="1079500" y="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52049</xdr:rowOff>
    </xdr:from>
    <xdr:ext cx="534377" cy="259045"/>
    <xdr:sp macro="" textlink="">
      <xdr:nvSpPr>
        <xdr:cNvPr id="89" name="テキスト ボックス 88"/>
        <xdr:cNvSpPr txBox="1"/>
      </xdr:nvSpPr>
      <xdr:spPr>
        <a:xfrm>
          <a:off x="863111" y="67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16028</xdr:rowOff>
    </xdr:from>
    <xdr:to>
      <xdr:col>6</xdr:col>
      <xdr:colOff>511175</xdr:colOff>
      <xdr:row>57</xdr:row>
      <xdr:rowOff>100280</xdr:rowOff>
    </xdr:to>
    <xdr:cxnSp macro="">
      <xdr:nvCxnSpPr>
        <xdr:cNvPr id="116" name="直線コネクタ 115"/>
        <xdr:cNvCxnSpPr/>
      </xdr:nvCxnSpPr>
      <xdr:spPr>
        <a:xfrm flipV="1">
          <a:off x="3797300" y="9788678"/>
          <a:ext cx="838200" cy="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100280</xdr:rowOff>
    </xdr:from>
    <xdr:to>
      <xdr:col>5</xdr:col>
      <xdr:colOff>358775</xdr:colOff>
      <xdr:row>57</xdr:row>
      <xdr:rowOff>120576</xdr:rowOff>
    </xdr:to>
    <xdr:cxnSp macro="">
      <xdr:nvCxnSpPr>
        <xdr:cNvPr id="119" name="直線コネクタ 118"/>
        <xdr:cNvCxnSpPr/>
      </xdr:nvCxnSpPr>
      <xdr:spPr>
        <a:xfrm flipV="1">
          <a:off x="2908300" y="9872930"/>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120576</xdr:rowOff>
    </xdr:from>
    <xdr:to>
      <xdr:col>4</xdr:col>
      <xdr:colOff>155575</xdr:colOff>
      <xdr:row>57</xdr:row>
      <xdr:rowOff>129660</xdr:rowOff>
    </xdr:to>
    <xdr:cxnSp macro="">
      <xdr:nvCxnSpPr>
        <xdr:cNvPr id="122" name="直線コネクタ 121"/>
        <xdr:cNvCxnSpPr/>
      </xdr:nvCxnSpPr>
      <xdr:spPr>
        <a:xfrm flipV="1">
          <a:off x="2019300" y="9893226"/>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129660</xdr:rowOff>
    </xdr:from>
    <xdr:to>
      <xdr:col>2</xdr:col>
      <xdr:colOff>638175</xdr:colOff>
      <xdr:row>57</xdr:row>
      <xdr:rowOff>134493</xdr:rowOff>
    </xdr:to>
    <xdr:cxnSp macro="">
      <xdr:nvCxnSpPr>
        <xdr:cNvPr id="125" name="直線コネクタ 124"/>
        <xdr:cNvCxnSpPr/>
      </xdr:nvCxnSpPr>
      <xdr:spPr>
        <a:xfrm flipV="1">
          <a:off x="1130300" y="9902310"/>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136678</xdr:rowOff>
    </xdr:from>
    <xdr:to>
      <xdr:col>6</xdr:col>
      <xdr:colOff>561975</xdr:colOff>
      <xdr:row>57</xdr:row>
      <xdr:rowOff>66828</xdr:rowOff>
    </xdr:to>
    <xdr:sp macro="" textlink="">
      <xdr:nvSpPr>
        <xdr:cNvPr id="135" name="円/楕円 134"/>
        <xdr:cNvSpPr/>
      </xdr:nvSpPr>
      <xdr:spPr>
        <a:xfrm>
          <a:off x="4584700" y="97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159555</xdr:rowOff>
    </xdr:from>
    <xdr:ext cx="534377" cy="259045"/>
    <xdr:sp macro="" textlink="">
      <xdr:nvSpPr>
        <xdr:cNvPr id="136" name="物件費該当値テキスト"/>
        <xdr:cNvSpPr txBox="1"/>
      </xdr:nvSpPr>
      <xdr:spPr>
        <a:xfrm>
          <a:off x="4686300" y="95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49480</xdr:rowOff>
    </xdr:from>
    <xdr:to>
      <xdr:col>5</xdr:col>
      <xdr:colOff>409575</xdr:colOff>
      <xdr:row>57</xdr:row>
      <xdr:rowOff>151080</xdr:rowOff>
    </xdr:to>
    <xdr:sp macro="" textlink="">
      <xdr:nvSpPr>
        <xdr:cNvPr id="137" name="円/楕円 136"/>
        <xdr:cNvSpPr/>
      </xdr:nvSpPr>
      <xdr:spPr>
        <a:xfrm>
          <a:off x="3746500" y="9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142207</xdr:rowOff>
    </xdr:from>
    <xdr:ext cx="534377" cy="259045"/>
    <xdr:sp macro="" textlink="">
      <xdr:nvSpPr>
        <xdr:cNvPr id="138" name="テキスト ボックス 137"/>
        <xdr:cNvSpPr txBox="1"/>
      </xdr:nvSpPr>
      <xdr:spPr>
        <a:xfrm>
          <a:off x="3530111" y="9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69776</xdr:rowOff>
    </xdr:from>
    <xdr:to>
      <xdr:col>4</xdr:col>
      <xdr:colOff>206375</xdr:colOff>
      <xdr:row>57</xdr:row>
      <xdr:rowOff>171376</xdr:rowOff>
    </xdr:to>
    <xdr:sp macro="" textlink="">
      <xdr:nvSpPr>
        <xdr:cNvPr id="139" name="円/楕円 138"/>
        <xdr:cNvSpPr/>
      </xdr:nvSpPr>
      <xdr:spPr>
        <a:xfrm>
          <a:off x="2857500" y="98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162503</xdr:rowOff>
    </xdr:from>
    <xdr:ext cx="534377" cy="259045"/>
    <xdr:sp macro="" textlink="">
      <xdr:nvSpPr>
        <xdr:cNvPr id="140" name="テキスト ボックス 139"/>
        <xdr:cNvSpPr txBox="1"/>
      </xdr:nvSpPr>
      <xdr:spPr>
        <a:xfrm>
          <a:off x="2641111" y="99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78860</xdr:rowOff>
    </xdr:from>
    <xdr:to>
      <xdr:col>3</xdr:col>
      <xdr:colOff>3175</xdr:colOff>
      <xdr:row>58</xdr:row>
      <xdr:rowOff>9010</xdr:rowOff>
    </xdr:to>
    <xdr:sp macro="" textlink="">
      <xdr:nvSpPr>
        <xdr:cNvPr id="141" name="円/楕円 140"/>
        <xdr:cNvSpPr/>
      </xdr:nvSpPr>
      <xdr:spPr>
        <a:xfrm>
          <a:off x="1968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xdr:rowOff>
    </xdr:from>
    <xdr:ext cx="534377" cy="259045"/>
    <xdr:sp macro="" textlink="">
      <xdr:nvSpPr>
        <xdr:cNvPr id="142" name="テキスト ボックス 141"/>
        <xdr:cNvSpPr txBox="1"/>
      </xdr:nvSpPr>
      <xdr:spPr>
        <a:xfrm>
          <a:off x="1752111" y="99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83693</xdr:rowOff>
    </xdr:from>
    <xdr:to>
      <xdr:col>1</xdr:col>
      <xdr:colOff>485775</xdr:colOff>
      <xdr:row>58</xdr:row>
      <xdr:rowOff>13843</xdr:rowOff>
    </xdr:to>
    <xdr:sp macro="" textlink="">
      <xdr:nvSpPr>
        <xdr:cNvPr id="143" name="円/楕円 142"/>
        <xdr:cNvSpPr/>
      </xdr:nvSpPr>
      <xdr:spPr>
        <a:xfrm>
          <a:off x="10795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4970</xdr:rowOff>
    </xdr:from>
    <xdr:ext cx="534377" cy="259045"/>
    <xdr:sp macro="" textlink="">
      <xdr:nvSpPr>
        <xdr:cNvPr id="144" name="テキスト ボックス 143"/>
        <xdr:cNvSpPr txBox="1"/>
      </xdr:nvSpPr>
      <xdr:spPr>
        <a:xfrm>
          <a:off x="863111" y="99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120574</xdr:rowOff>
    </xdr:from>
    <xdr:to>
      <xdr:col>6</xdr:col>
      <xdr:colOff>511175</xdr:colOff>
      <xdr:row>77</xdr:row>
      <xdr:rowOff>139852</xdr:rowOff>
    </xdr:to>
    <xdr:cxnSp macro="">
      <xdr:nvCxnSpPr>
        <xdr:cNvPr id="173" name="直線コネクタ 172"/>
        <xdr:cNvCxnSpPr/>
      </xdr:nvCxnSpPr>
      <xdr:spPr>
        <a:xfrm>
          <a:off x="3797300" y="13322224"/>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82245</xdr:rowOff>
    </xdr:from>
    <xdr:to>
      <xdr:col>5</xdr:col>
      <xdr:colOff>358775</xdr:colOff>
      <xdr:row>77</xdr:row>
      <xdr:rowOff>120574</xdr:rowOff>
    </xdr:to>
    <xdr:cxnSp macro="">
      <xdr:nvCxnSpPr>
        <xdr:cNvPr id="176" name="直線コネクタ 175"/>
        <xdr:cNvCxnSpPr/>
      </xdr:nvCxnSpPr>
      <xdr:spPr>
        <a:xfrm>
          <a:off x="2908300" y="13283895"/>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82245</xdr:rowOff>
    </xdr:from>
    <xdr:to>
      <xdr:col>4</xdr:col>
      <xdr:colOff>155575</xdr:colOff>
      <xdr:row>78</xdr:row>
      <xdr:rowOff>3302</xdr:rowOff>
    </xdr:to>
    <xdr:cxnSp macro="">
      <xdr:nvCxnSpPr>
        <xdr:cNvPr id="179" name="直線コネクタ 178"/>
        <xdr:cNvCxnSpPr/>
      </xdr:nvCxnSpPr>
      <xdr:spPr>
        <a:xfrm flipV="1">
          <a:off x="2019300" y="13283895"/>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123089</xdr:rowOff>
    </xdr:from>
    <xdr:to>
      <xdr:col>2</xdr:col>
      <xdr:colOff>638175</xdr:colOff>
      <xdr:row>78</xdr:row>
      <xdr:rowOff>3302</xdr:rowOff>
    </xdr:to>
    <xdr:cxnSp macro="">
      <xdr:nvCxnSpPr>
        <xdr:cNvPr id="182" name="直線コネクタ 181"/>
        <xdr:cNvCxnSpPr/>
      </xdr:nvCxnSpPr>
      <xdr:spPr>
        <a:xfrm>
          <a:off x="1130300" y="1332473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89052</xdr:rowOff>
    </xdr:from>
    <xdr:to>
      <xdr:col>6</xdr:col>
      <xdr:colOff>561975</xdr:colOff>
      <xdr:row>78</xdr:row>
      <xdr:rowOff>19202</xdr:rowOff>
    </xdr:to>
    <xdr:sp macro="" textlink="">
      <xdr:nvSpPr>
        <xdr:cNvPr id="192" name="円/楕円 191"/>
        <xdr:cNvSpPr/>
      </xdr:nvSpPr>
      <xdr:spPr>
        <a:xfrm>
          <a:off x="4584700" y="13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67479</xdr:rowOff>
    </xdr:from>
    <xdr:ext cx="469744" cy="259045"/>
    <xdr:sp macro="" textlink="">
      <xdr:nvSpPr>
        <xdr:cNvPr id="193" name="維持補修費該当値テキスト"/>
        <xdr:cNvSpPr txBox="1"/>
      </xdr:nvSpPr>
      <xdr:spPr>
        <a:xfrm>
          <a:off x="4686300" y="1326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69774</xdr:rowOff>
    </xdr:from>
    <xdr:to>
      <xdr:col>5</xdr:col>
      <xdr:colOff>409575</xdr:colOff>
      <xdr:row>77</xdr:row>
      <xdr:rowOff>171374</xdr:rowOff>
    </xdr:to>
    <xdr:sp macro="" textlink="">
      <xdr:nvSpPr>
        <xdr:cNvPr id="194" name="円/楕円 193"/>
        <xdr:cNvSpPr/>
      </xdr:nvSpPr>
      <xdr:spPr>
        <a:xfrm>
          <a:off x="3746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16451</xdr:rowOff>
    </xdr:from>
    <xdr:ext cx="469744" cy="259045"/>
    <xdr:sp macro="" textlink="">
      <xdr:nvSpPr>
        <xdr:cNvPr id="195" name="テキスト ボックス 194"/>
        <xdr:cNvSpPr txBox="1"/>
      </xdr:nvSpPr>
      <xdr:spPr>
        <a:xfrm>
          <a:off x="3562427" y="130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31445</xdr:rowOff>
    </xdr:from>
    <xdr:to>
      <xdr:col>4</xdr:col>
      <xdr:colOff>206375</xdr:colOff>
      <xdr:row>77</xdr:row>
      <xdr:rowOff>133045</xdr:rowOff>
    </xdr:to>
    <xdr:sp macro="" textlink="">
      <xdr:nvSpPr>
        <xdr:cNvPr id="196" name="円/楕円 195"/>
        <xdr:cNvSpPr/>
      </xdr:nvSpPr>
      <xdr:spPr>
        <a:xfrm>
          <a:off x="2857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149572</xdr:rowOff>
    </xdr:from>
    <xdr:ext cx="469744" cy="259045"/>
    <xdr:sp macro="" textlink="">
      <xdr:nvSpPr>
        <xdr:cNvPr id="197" name="テキスト ボックス 196"/>
        <xdr:cNvSpPr txBox="1"/>
      </xdr:nvSpPr>
      <xdr:spPr>
        <a:xfrm>
          <a:off x="2673427"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123952</xdr:rowOff>
    </xdr:from>
    <xdr:to>
      <xdr:col>3</xdr:col>
      <xdr:colOff>3175</xdr:colOff>
      <xdr:row>78</xdr:row>
      <xdr:rowOff>54102</xdr:rowOff>
    </xdr:to>
    <xdr:sp macro="" textlink="">
      <xdr:nvSpPr>
        <xdr:cNvPr id="198" name="円/楕円 197"/>
        <xdr:cNvSpPr/>
      </xdr:nvSpPr>
      <xdr:spPr>
        <a:xfrm>
          <a:off x="1968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45229</xdr:rowOff>
    </xdr:from>
    <xdr:ext cx="469744" cy="259045"/>
    <xdr:sp macro="" textlink="">
      <xdr:nvSpPr>
        <xdr:cNvPr id="199" name="テキスト ボックス 198"/>
        <xdr:cNvSpPr txBox="1"/>
      </xdr:nvSpPr>
      <xdr:spPr>
        <a:xfrm>
          <a:off x="17844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72289</xdr:rowOff>
    </xdr:from>
    <xdr:to>
      <xdr:col>1</xdr:col>
      <xdr:colOff>485775</xdr:colOff>
      <xdr:row>78</xdr:row>
      <xdr:rowOff>2439</xdr:rowOff>
    </xdr:to>
    <xdr:sp macro="" textlink="">
      <xdr:nvSpPr>
        <xdr:cNvPr id="200" name="円/楕円 199"/>
        <xdr:cNvSpPr/>
      </xdr:nvSpPr>
      <xdr:spPr>
        <a:xfrm>
          <a:off x="1079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165016</xdr:rowOff>
    </xdr:from>
    <xdr:ext cx="469744" cy="259045"/>
    <xdr:sp macro="" textlink="">
      <xdr:nvSpPr>
        <xdr:cNvPr id="201" name="テキスト ボックス 200"/>
        <xdr:cNvSpPr txBox="1"/>
      </xdr:nvSpPr>
      <xdr:spPr>
        <a:xfrm>
          <a:off x="895427" y="133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100724</xdr:rowOff>
    </xdr:from>
    <xdr:to>
      <xdr:col>6</xdr:col>
      <xdr:colOff>511175</xdr:colOff>
      <xdr:row>97</xdr:row>
      <xdr:rowOff>1130</xdr:rowOff>
    </xdr:to>
    <xdr:cxnSp macro="">
      <xdr:nvCxnSpPr>
        <xdr:cNvPr id="231" name="直線コネクタ 230"/>
        <xdr:cNvCxnSpPr/>
      </xdr:nvCxnSpPr>
      <xdr:spPr>
        <a:xfrm flipV="1">
          <a:off x="3797300" y="16559924"/>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1130</xdr:rowOff>
    </xdr:from>
    <xdr:to>
      <xdr:col>5</xdr:col>
      <xdr:colOff>358775</xdr:colOff>
      <xdr:row>97</xdr:row>
      <xdr:rowOff>43421</xdr:rowOff>
    </xdr:to>
    <xdr:cxnSp macro="">
      <xdr:nvCxnSpPr>
        <xdr:cNvPr id="234" name="直線コネクタ 233"/>
        <xdr:cNvCxnSpPr/>
      </xdr:nvCxnSpPr>
      <xdr:spPr>
        <a:xfrm flipV="1">
          <a:off x="2908300" y="1663178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43421</xdr:rowOff>
    </xdr:from>
    <xdr:to>
      <xdr:col>4</xdr:col>
      <xdr:colOff>155575</xdr:colOff>
      <xdr:row>97</xdr:row>
      <xdr:rowOff>131451</xdr:rowOff>
    </xdr:to>
    <xdr:cxnSp macro="">
      <xdr:nvCxnSpPr>
        <xdr:cNvPr id="237" name="直線コネクタ 236"/>
        <xdr:cNvCxnSpPr/>
      </xdr:nvCxnSpPr>
      <xdr:spPr>
        <a:xfrm flipV="1">
          <a:off x="2019300" y="16674071"/>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131451</xdr:rowOff>
    </xdr:from>
    <xdr:to>
      <xdr:col>2</xdr:col>
      <xdr:colOff>638175</xdr:colOff>
      <xdr:row>97</xdr:row>
      <xdr:rowOff>134423</xdr:rowOff>
    </xdr:to>
    <xdr:cxnSp macro="">
      <xdr:nvCxnSpPr>
        <xdr:cNvPr id="240" name="直線コネクタ 239"/>
        <xdr:cNvCxnSpPr/>
      </xdr:nvCxnSpPr>
      <xdr:spPr>
        <a:xfrm flipV="1">
          <a:off x="1130300" y="1676210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49924</xdr:rowOff>
    </xdr:from>
    <xdr:to>
      <xdr:col>6</xdr:col>
      <xdr:colOff>561975</xdr:colOff>
      <xdr:row>96</xdr:row>
      <xdr:rowOff>151524</xdr:rowOff>
    </xdr:to>
    <xdr:sp macro="" textlink="">
      <xdr:nvSpPr>
        <xdr:cNvPr id="250" name="円/楕円 249"/>
        <xdr:cNvSpPr/>
      </xdr:nvSpPr>
      <xdr:spPr>
        <a:xfrm>
          <a:off x="45847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28351</xdr:rowOff>
    </xdr:from>
    <xdr:ext cx="534377" cy="259045"/>
    <xdr:sp macro="" textlink="">
      <xdr:nvSpPr>
        <xdr:cNvPr id="251" name="扶助費該当値テキスト"/>
        <xdr:cNvSpPr txBox="1"/>
      </xdr:nvSpPr>
      <xdr:spPr>
        <a:xfrm>
          <a:off x="4686300" y="164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121780</xdr:rowOff>
    </xdr:from>
    <xdr:to>
      <xdr:col>5</xdr:col>
      <xdr:colOff>409575</xdr:colOff>
      <xdr:row>97</xdr:row>
      <xdr:rowOff>51930</xdr:rowOff>
    </xdr:to>
    <xdr:sp macro="" textlink="">
      <xdr:nvSpPr>
        <xdr:cNvPr id="252" name="円/楕円 251"/>
        <xdr:cNvSpPr/>
      </xdr:nvSpPr>
      <xdr:spPr>
        <a:xfrm>
          <a:off x="37465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68457</xdr:rowOff>
    </xdr:from>
    <xdr:ext cx="534377" cy="259045"/>
    <xdr:sp macro="" textlink="">
      <xdr:nvSpPr>
        <xdr:cNvPr id="253" name="テキスト ボックス 252"/>
        <xdr:cNvSpPr txBox="1"/>
      </xdr:nvSpPr>
      <xdr:spPr>
        <a:xfrm>
          <a:off x="3530111" y="163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164071</xdr:rowOff>
    </xdr:from>
    <xdr:to>
      <xdr:col>4</xdr:col>
      <xdr:colOff>206375</xdr:colOff>
      <xdr:row>97</xdr:row>
      <xdr:rowOff>94221</xdr:rowOff>
    </xdr:to>
    <xdr:sp macro="" textlink="">
      <xdr:nvSpPr>
        <xdr:cNvPr id="254" name="円/楕円 253"/>
        <xdr:cNvSpPr/>
      </xdr:nvSpPr>
      <xdr:spPr>
        <a:xfrm>
          <a:off x="2857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110748</xdr:rowOff>
    </xdr:from>
    <xdr:ext cx="534377" cy="259045"/>
    <xdr:sp macro="" textlink="">
      <xdr:nvSpPr>
        <xdr:cNvPr id="255" name="テキスト ボックス 254"/>
        <xdr:cNvSpPr txBox="1"/>
      </xdr:nvSpPr>
      <xdr:spPr>
        <a:xfrm>
          <a:off x="2641111" y="163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80651</xdr:rowOff>
    </xdr:from>
    <xdr:to>
      <xdr:col>3</xdr:col>
      <xdr:colOff>3175</xdr:colOff>
      <xdr:row>98</xdr:row>
      <xdr:rowOff>10801</xdr:rowOff>
    </xdr:to>
    <xdr:sp macro="" textlink="">
      <xdr:nvSpPr>
        <xdr:cNvPr id="256" name="円/楕円 255"/>
        <xdr:cNvSpPr/>
      </xdr:nvSpPr>
      <xdr:spPr>
        <a:xfrm>
          <a:off x="1968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27328</xdr:rowOff>
    </xdr:from>
    <xdr:ext cx="534377" cy="259045"/>
    <xdr:sp macro="" textlink="">
      <xdr:nvSpPr>
        <xdr:cNvPr id="257" name="テキスト ボックス 256"/>
        <xdr:cNvSpPr txBox="1"/>
      </xdr:nvSpPr>
      <xdr:spPr>
        <a:xfrm>
          <a:off x="1752111" y="164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83623</xdr:rowOff>
    </xdr:from>
    <xdr:to>
      <xdr:col>1</xdr:col>
      <xdr:colOff>485775</xdr:colOff>
      <xdr:row>98</xdr:row>
      <xdr:rowOff>13773</xdr:rowOff>
    </xdr:to>
    <xdr:sp macro="" textlink="">
      <xdr:nvSpPr>
        <xdr:cNvPr id="258" name="円/楕円 257"/>
        <xdr:cNvSpPr/>
      </xdr:nvSpPr>
      <xdr:spPr>
        <a:xfrm>
          <a:off x="1079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30300</xdr:rowOff>
    </xdr:from>
    <xdr:ext cx="534377" cy="259045"/>
    <xdr:sp macro="" textlink="">
      <xdr:nvSpPr>
        <xdr:cNvPr id="259" name="テキスト ボックス 258"/>
        <xdr:cNvSpPr txBox="1"/>
      </xdr:nvSpPr>
      <xdr:spPr>
        <a:xfrm>
          <a:off x="863111" y="164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92965</xdr:rowOff>
    </xdr:from>
    <xdr:to>
      <xdr:col>15</xdr:col>
      <xdr:colOff>180975</xdr:colOff>
      <xdr:row>37</xdr:row>
      <xdr:rowOff>126898</xdr:rowOff>
    </xdr:to>
    <xdr:cxnSp macro="">
      <xdr:nvCxnSpPr>
        <xdr:cNvPr id="286" name="直線コネクタ 285"/>
        <xdr:cNvCxnSpPr/>
      </xdr:nvCxnSpPr>
      <xdr:spPr>
        <a:xfrm>
          <a:off x="9639300" y="6436615"/>
          <a:ext cx="838200" cy="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84937</xdr:rowOff>
    </xdr:from>
    <xdr:to>
      <xdr:col>14</xdr:col>
      <xdr:colOff>28575</xdr:colOff>
      <xdr:row>37</xdr:row>
      <xdr:rowOff>92965</xdr:rowOff>
    </xdr:to>
    <xdr:cxnSp macro="">
      <xdr:nvCxnSpPr>
        <xdr:cNvPr id="289" name="直線コネクタ 288"/>
        <xdr:cNvCxnSpPr/>
      </xdr:nvCxnSpPr>
      <xdr:spPr>
        <a:xfrm>
          <a:off x="8750300" y="6428587"/>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84937</xdr:rowOff>
    </xdr:from>
    <xdr:to>
      <xdr:col>12</xdr:col>
      <xdr:colOff>511175</xdr:colOff>
      <xdr:row>37</xdr:row>
      <xdr:rowOff>90711</xdr:rowOff>
    </xdr:to>
    <xdr:cxnSp macro="">
      <xdr:nvCxnSpPr>
        <xdr:cNvPr id="292" name="直線コネクタ 291"/>
        <xdr:cNvCxnSpPr/>
      </xdr:nvCxnSpPr>
      <xdr:spPr>
        <a:xfrm flipV="1">
          <a:off x="7861300" y="6428587"/>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90711</xdr:rowOff>
    </xdr:from>
    <xdr:to>
      <xdr:col>11</xdr:col>
      <xdr:colOff>307975</xdr:colOff>
      <xdr:row>37</xdr:row>
      <xdr:rowOff>103988</xdr:rowOff>
    </xdr:to>
    <xdr:cxnSp macro="">
      <xdr:nvCxnSpPr>
        <xdr:cNvPr id="295" name="直線コネクタ 294"/>
        <xdr:cNvCxnSpPr/>
      </xdr:nvCxnSpPr>
      <xdr:spPr>
        <a:xfrm flipV="1">
          <a:off x="6972300" y="6434361"/>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76098</xdr:rowOff>
    </xdr:from>
    <xdr:to>
      <xdr:col>15</xdr:col>
      <xdr:colOff>231775</xdr:colOff>
      <xdr:row>38</xdr:row>
      <xdr:rowOff>6248</xdr:rowOff>
    </xdr:to>
    <xdr:sp macro="" textlink="">
      <xdr:nvSpPr>
        <xdr:cNvPr id="305" name="円/楕円 304"/>
        <xdr:cNvSpPr/>
      </xdr:nvSpPr>
      <xdr:spPr>
        <a:xfrm>
          <a:off x="10426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54525</xdr:rowOff>
    </xdr:from>
    <xdr:ext cx="534377" cy="259045"/>
    <xdr:sp macro="" textlink="">
      <xdr:nvSpPr>
        <xdr:cNvPr id="306" name="補助費等該当値テキスト"/>
        <xdr:cNvSpPr txBox="1"/>
      </xdr:nvSpPr>
      <xdr:spPr>
        <a:xfrm>
          <a:off x="10528300" y="63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42165</xdr:rowOff>
    </xdr:from>
    <xdr:to>
      <xdr:col>14</xdr:col>
      <xdr:colOff>79375</xdr:colOff>
      <xdr:row>37</xdr:row>
      <xdr:rowOff>143765</xdr:rowOff>
    </xdr:to>
    <xdr:sp macro="" textlink="">
      <xdr:nvSpPr>
        <xdr:cNvPr id="307" name="円/楕円 306"/>
        <xdr:cNvSpPr/>
      </xdr:nvSpPr>
      <xdr:spPr>
        <a:xfrm>
          <a:off x="9588500" y="63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160292</xdr:rowOff>
    </xdr:from>
    <xdr:ext cx="534377" cy="259045"/>
    <xdr:sp macro="" textlink="">
      <xdr:nvSpPr>
        <xdr:cNvPr id="308" name="テキスト ボックス 307"/>
        <xdr:cNvSpPr txBox="1"/>
      </xdr:nvSpPr>
      <xdr:spPr>
        <a:xfrm>
          <a:off x="9372111" y="61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34137</xdr:rowOff>
    </xdr:from>
    <xdr:to>
      <xdr:col>12</xdr:col>
      <xdr:colOff>561975</xdr:colOff>
      <xdr:row>37</xdr:row>
      <xdr:rowOff>135737</xdr:rowOff>
    </xdr:to>
    <xdr:sp macro="" textlink="">
      <xdr:nvSpPr>
        <xdr:cNvPr id="309" name="円/楕円 308"/>
        <xdr:cNvSpPr/>
      </xdr:nvSpPr>
      <xdr:spPr>
        <a:xfrm>
          <a:off x="8699500" y="63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152264</xdr:rowOff>
    </xdr:from>
    <xdr:ext cx="534377" cy="259045"/>
    <xdr:sp macro="" textlink="">
      <xdr:nvSpPr>
        <xdr:cNvPr id="310" name="テキスト ボックス 309"/>
        <xdr:cNvSpPr txBox="1"/>
      </xdr:nvSpPr>
      <xdr:spPr>
        <a:xfrm>
          <a:off x="8483111" y="61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39911</xdr:rowOff>
    </xdr:from>
    <xdr:to>
      <xdr:col>11</xdr:col>
      <xdr:colOff>358775</xdr:colOff>
      <xdr:row>37</xdr:row>
      <xdr:rowOff>141511</xdr:rowOff>
    </xdr:to>
    <xdr:sp macro="" textlink="">
      <xdr:nvSpPr>
        <xdr:cNvPr id="311" name="円/楕円 310"/>
        <xdr:cNvSpPr/>
      </xdr:nvSpPr>
      <xdr:spPr>
        <a:xfrm>
          <a:off x="7810500" y="63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158038</xdr:rowOff>
    </xdr:from>
    <xdr:ext cx="534377" cy="259045"/>
    <xdr:sp macro="" textlink="">
      <xdr:nvSpPr>
        <xdr:cNvPr id="312" name="テキスト ボックス 311"/>
        <xdr:cNvSpPr txBox="1"/>
      </xdr:nvSpPr>
      <xdr:spPr>
        <a:xfrm>
          <a:off x="7594111" y="61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53188</xdr:rowOff>
    </xdr:from>
    <xdr:to>
      <xdr:col>10</xdr:col>
      <xdr:colOff>155575</xdr:colOff>
      <xdr:row>37</xdr:row>
      <xdr:rowOff>154788</xdr:rowOff>
    </xdr:to>
    <xdr:sp macro="" textlink="">
      <xdr:nvSpPr>
        <xdr:cNvPr id="313" name="円/楕円 312"/>
        <xdr:cNvSpPr/>
      </xdr:nvSpPr>
      <xdr:spPr>
        <a:xfrm>
          <a:off x="6921500" y="63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171315</xdr:rowOff>
    </xdr:from>
    <xdr:ext cx="534377" cy="259045"/>
    <xdr:sp macro="" textlink="">
      <xdr:nvSpPr>
        <xdr:cNvPr id="314" name="テキスト ボックス 313"/>
        <xdr:cNvSpPr txBox="1"/>
      </xdr:nvSpPr>
      <xdr:spPr>
        <a:xfrm>
          <a:off x="6705111" y="61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120055</xdr:rowOff>
    </xdr:from>
    <xdr:to>
      <xdr:col>15</xdr:col>
      <xdr:colOff>180975</xdr:colOff>
      <xdr:row>57</xdr:row>
      <xdr:rowOff>144333</xdr:rowOff>
    </xdr:to>
    <xdr:cxnSp macro="">
      <xdr:nvCxnSpPr>
        <xdr:cNvPr id="343" name="直線コネクタ 342"/>
        <xdr:cNvCxnSpPr/>
      </xdr:nvCxnSpPr>
      <xdr:spPr>
        <a:xfrm flipV="1">
          <a:off x="9639300" y="9892705"/>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18710</xdr:rowOff>
    </xdr:from>
    <xdr:to>
      <xdr:col>14</xdr:col>
      <xdr:colOff>28575</xdr:colOff>
      <xdr:row>57</xdr:row>
      <xdr:rowOff>144333</xdr:rowOff>
    </xdr:to>
    <xdr:cxnSp macro="">
      <xdr:nvCxnSpPr>
        <xdr:cNvPr id="346" name="直線コネクタ 345"/>
        <xdr:cNvCxnSpPr/>
      </xdr:nvCxnSpPr>
      <xdr:spPr>
        <a:xfrm>
          <a:off x="8750300" y="9791360"/>
          <a:ext cx="8890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8651</xdr:rowOff>
    </xdr:from>
    <xdr:to>
      <xdr:col>12</xdr:col>
      <xdr:colOff>511175</xdr:colOff>
      <xdr:row>57</xdr:row>
      <xdr:rowOff>18710</xdr:rowOff>
    </xdr:to>
    <xdr:cxnSp macro="">
      <xdr:nvCxnSpPr>
        <xdr:cNvPr id="349" name="直線コネクタ 348"/>
        <xdr:cNvCxnSpPr/>
      </xdr:nvCxnSpPr>
      <xdr:spPr>
        <a:xfrm>
          <a:off x="7861300" y="96098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8651</xdr:rowOff>
    </xdr:from>
    <xdr:to>
      <xdr:col>11</xdr:col>
      <xdr:colOff>307975</xdr:colOff>
      <xdr:row>57</xdr:row>
      <xdr:rowOff>119301</xdr:rowOff>
    </xdr:to>
    <xdr:cxnSp macro="">
      <xdr:nvCxnSpPr>
        <xdr:cNvPr id="352" name="直線コネクタ 351"/>
        <xdr:cNvCxnSpPr/>
      </xdr:nvCxnSpPr>
      <xdr:spPr>
        <a:xfrm flipV="1">
          <a:off x="6972300" y="9609851"/>
          <a:ext cx="889000" cy="2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69255</xdr:rowOff>
    </xdr:from>
    <xdr:to>
      <xdr:col>15</xdr:col>
      <xdr:colOff>231775</xdr:colOff>
      <xdr:row>57</xdr:row>
      <xdr:rowOff>170855</xdr:rowOff>
    </xdr:to>
    <xdr:sp macro="" textlink="">
      <xdr:nvSpPr>
        <xdr:cNvPr id="362" name="円/楕円 361"/>
        <xdr:cNvSpPr/>
      </xdr:nvSpPr>
      <xdr:spPr>
        <a:xfrm>
          <a:off x="10426700" y="98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47682</xdr:rowOff>
    </xdr:from>
    <xdr:ext cx="534377" cy="259045"/>
    <xdr:sp macro="" textlink="">
      <xdr:nvSpPr>
        <xdr:cNvPr id="363" name="普通建設事業費該当値テキスト"/>
        <xdr:cNvSpPr txBox="1"/>
      </xdr:nvSpPr>
      <xdr:spPr>
        <a:xfrm>
          <a:off x="10528300" y="98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93533</xdr:rowOff>
    </xdr:from>
    <xdr:to>
      <xdr:col>14</xdr:col>
      <xdr:colOff>79375</xdr:colOff>
      <xdr:row>58</xdr:row>
      <xdr:rowOff>23683</xdr:rowOff>
    </xdr:to>
    <xdr:sp macro="" textlink="">
      <xdr:nvSpPr>
        <xdr:cNvPr id="364" name="円/楕円 363"/>
        <xdr:cNvSpPr/>
      </xdr:nvSpPr>
      <xdr:spPr>
        <a:xfrm>
          <a:off x="95885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14810</xdr:rowOff>
    </xdr:from>
    <xdr:ext cx="534377" cy="259045"/>
    <xdr:sp macro="" textlink="">
      <xdr:nvSpPr>
        <xdr:cNvPr id="365" name="テキスト ボックス 364"/>
        <xdr:cNvSpPr txBox="1"/>
      </xdr:nvSpPr>
      <xdr:spPr>
        <a:xfrm>
          <a:off x="9372111" y="9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139360</xdr:rowOff>
    </xdr:from>
    <xdr:to>
      <xdr:col>12</xdr:col>
      <xdr:colOff>561975</xdr:colOff>
      <xdr:row>57</xdr:row>
      <xdr:rowOff>69510</xdr:rowOff>
    </xdr:to>
    <xdr:sp macro="" textlink="">
      <xdr:nvSpPr>
        <xdr:cNvPr id="366" name="円/楕円 365"/>
        <xdr:cNvSpPr/>
      </xdr:nvSpPr>
      <xdr:spPr>
        <a:xfrm>
          <a:off x="8699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60637</xdr:rowOff>
    </xdr:from>
    <xdr:ext cx="534377" cy="259045"/>
    <xdr:sp macro="" textlink="">
      <xdr:nvSpPr>
        <xdr:cNvPr id="367" name="テキスト ボックス 366"/>
        <xdr:cNvSpPr txBox="1"/>
      </xdr:nvSpPr>
      <xdr:spPr>
        <a:xfrm>
          <a:off x="8483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129301</xdr:rowOff>
    </xdr:from>
    <xdr:to>
      <xdr:col>11</xdr:col>
      <xdr:colOff>358775</xdr:colOff>
      <xdr:row>56</xdr:row>
      <xdr:rowOff>59451</xdr:rowOff>
    </xdr:to>
    <xdr:sp macro="" textlink="">
      <xdr:nvSpPr>
        <xdr:cNvPr id="368" name="円/楕円 367"/>
        <xdr:cNvSpPr/>
      </xdr:nvSpPr>
      <xdr:spPr>
        <a:xfrm>
          <a:off x="7810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75978</xdr:rowOff>
    </xdr:from>
    <xdr:ext cx="534377" cy="259045"/>
    <xdr:sp macro="" textlink="">
      <xdr:nvSpPr>
        <xdr:cNvPr id="369" name="テキスト ボックス 368"/>
        <xdr:cNvSpPr txBox="1"/>
      </xdr:nvSpPr>
      <xdr:spPr>
        <a:xfrm>
          <a:off x="7594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68501</xdr:rowOff>
    </xdr:from>
    <xdr:to>
      <xdr:col>10</xdr:col>
      <xdr:colOff>155575</xdr:colOff>
      <xdr:row>57</xdr:row>
      <xdr:rowOff>170101</xdr:rowOff>
    </xdr:to>
    <xdr:sp macro="" textlink="">
      <xdr:nvSpPr>
        <xdr:cNvPr id="370" name="円/楕円 369"/>
        <xdr:cNvSpPr/>
      </xdr:nvSpPr>
      <xdr:spPr>
        <a:xfrm>
          <a:off x="6921500" y="98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161228</xdr:rowOff>
    </xdr:from>
    <xdr:ext cx="534377" cy="259045"/>
    <xdr:sp macro="" textlink="">
      <xdr:nvSpPr>
        <xdr:cNvPr id="371" name="テキスト ボックス 370"/>
        <xdr:cNvSpPr txBox="1"/>
      </xdr:nvSpPr>
      <xdr:spPr>
        <a:xfrm>
          <a:off x="6705111" y="99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96431</xdr:rowOff>
    </xdr:from>
    <xdr:to>
      <xdr:col>15</xdr:col>
      <xdr:colOff>180975</xdr:colOff>
      <xdr:row>77</xdr:row>
      <xdr:rowOff>153493</xdr:rowOff>
    </xdr:to>
    <xdr:cxnSp macro="">
      <xdr:nvCxnSpPr>
        <xdr:cNvPr id="400" name="直線コネクタ 399"/>
        <xdr:cNvCxnSpPr/>
      </xdr:nvCxnSpPr>
      <xdr:spPr>
        <a:xfrm flipV="1">
          <a:off x="9639300" y="13298081"/>
          <a:ext cx="838200" cy="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153493</xdr:rowOff>
    </xdr:from>
    <xdr:to>
      <xdr:col>14</xdr:col>
      <xdr:colOff>28575</xdr:colOff>
      <xdr:row>78</xdr:row>
      <xdr:rowOff>92900</xdr:rowOff>
    </xdr:to>
    <xdr:cxnSp macro="">
      <xdr:nvCxnSpPr>
        <xdr:cNvPr id="403" name="直線コネクタ 402"/>
        <xdr:cNvCxnSpPr/>
      </xdr:nvCxnSpPr>
      <xdr:spPr>
        <a:xfrm flipV="1">
          <a:off x="8750300" y="13355143"/>
          <a:ext cx="8890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45631</xdr:rowOff>
    </xdr:from>
    <xdr:to>
      <xdr:col>15</xdr:col>
      <xdr:colOff>231775</xdr:colOff>
      <xdr:row>77</xdr:row>
      <xdr:rowOff>147231</xdr:rowOff>
    </xdr:to>
    <xdr:sp macro="" textlink="">
      <xdr:nvSpPr>
        <xdr:cNvPr id="413" name="円/楕円 412"/>
        <xdr:cNvSpPr/>
      </xdr:nvSpPr>
      <xdr:spPr>
        <a:xfrm>
          <a:off x="10426700" y="132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68508</xdr:rowOff>
    </xdr:from>
    <xdr:ext cx="534377" cy="259045"/>
    <xdr:sp macro="" textlink="">
      <xdr:nvSpPr>
        <xdr:cNvPr id="414" name="普通建設事業費 （ うち新規整備　）該当値テキスト"/>
        <xdr:cNvSpPr txBox="1"/>
      </xdr:nvSpPr>
      <xdr:spPr>
        <a:xfrm>
          <a:off x="10528300" y="1309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102693</xdr:rowOff>
    </xdr:from>
    <xdr:to>
      <xdr:col>14</xdr:col>
      <xdr:colOff>79375</xdr:colOff>
      <xdr:row>78</xdr:row>
      <xdr:rowOff>32843</xdr:rowOff>
    </xdr:to>
    <xdr:sp macro="" textlink="">
      <xdr:nvSpPr>
        <xdr:cNvPr id="415" name="円/楕円 414"/>
        <xdr:cNvSpPr/>
      </xdr:nvSpPr>
      <xdr:spPr>
        <a:xfrm>
          <a:off x="9588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23970</xdr:rowOff>
    </xdr:from>
    <xdr:ext cx="534377" cy="259045"/>
    <xdr:sp macro="" textlink="">
      <xdr:nvSpPr>
        <xdr:cNvPr id="416" name="テキスト ボックス 415"/>
        <xdr:cNvSpPr txBox="1"/>
      </xdr:nvSpPr>
      <xdr:spPr>
        <a:xfrm>
          <a:off x="9372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42100</xdr:rowOff>
    </xdr:from>
    <xdr:to>
      <xdr:col>12</xdr:col>
      <xdr:colOff>561975</xdr:colOff>
      <xdr:row>78</xdr:row>
      <xdr:rowOff>143700</xdr:rowOff>
    </xdr:to>
    <xdr:sp macro="" textlink="">
      <xdr:nvSpPr>
        <xdr:cNvPr id="417" name="円/楕円 416"/>
        <xdr:cNvSpPr/>
      </xdr:nvSpPr>
      <xdr:spPr>
        <a:xfrm>
          <a:off x="8699500" y="134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134827</xdr:rowOff>
    </xdr:from>
    <xdr:ext cx="469744" cy="259045"/>
    <xdr:sp macro="" textlink="">
      <xdr:nvSpPr>
        <xdr:cNvPr id="418" name="テキスト ボックス 417"/>
        <xdr:cNvSpPr txBox="1"/>
      </xdr:nvSpPr>
      <xdr:spPr>
        <a:xfrm>
          <a:off x="8515427" y="1350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74701</xdr:rowOff>
    </xdr:from>
    <xdr:to>
      <xdr:col>15</xdr:col>
      <xdr:colOff>180975</xdr:colOff>
      <xdr:row>98</xdr:row>
      <xdr:rowOff>116636</xdr:rowOff>
    </xdr:to>
    <xdr:cxnSp macro="">
      <xdr:nvCxnSpPr>
        <xdr:cNvPr id="447" name="直線コネクタ 446"/>
        <xdr:cNvCxnSpPr/>
      </xdr:nvCxnSpPr>
      <xdr:spPr>
        <a:xfrm>
          <a:off x="9639300" y="16876801"/>
          <a:ext cx="8382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83934</xdr:rowOff>
    </xdr:from>
    <xdr:to>
      <xdr:col>14</xdr:col>
      <xdr:colOff>28575</xdr:colOff>
      <xdr:row>98</xdr:row>
      <xdr:rowOff>74701</xdr:rowOff>
    </xdr:to>
    <xdr:cxnSp macro="">
      <xdr:nvCxnSpPr>
        <xdr:cNvPr id="450" name="直線コネクタ 449"/>
        <xdr:cNvCxnSpPr/>
      </xdr:nvCxnSpPr>
      <xdr:spPr>
        <a:xfrm>
          <a:off x="8750300" y="16543134"/>
          <a:ext cx="8890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65836</xdr:rowOff>
    </xdr:from>
    <xdr:to>
      <xdr:col>15</xdr:col>
      <xdr:colOff>231775</xdr:colOff>
      <xdr:row>98</xdr:row>
      <xdr:rowOff>167436</xdr:rowOff>
    </xdr:to>
    <xdr:sp macro="" textlink="">
      <xdr:nvSpPr>
        <xdr:cNvPr id="460" name="円/楕円 459"/>
        <xdr:cNvSpPr/>
      </xdr:nvSpPr>
      <xdr:spPr>
        <a:xfrm>
          <a:off x="104267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152213</xdr:rowOff>
    </xdr:from>
    <xdr:ext cx="469744" cy="259045"/>
    <xdr:sp macro="" textlink="">
      <xdr:nvSpPr>
        <xdr:cNvPr id="461" name="普通建設事業費 （ うち更新整備　）該当値テキスト"/>
        <xdr:cNvSpPr txBox="1"/>
      </xdr:nvSpPr>
      <xdr:spPr>
        <a:xfrm>
          <a:off x="10528300" y="167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23901</xdr:rowOff>
    </xdr:from>
    <xdr:to>
      <xdr:col>14</xdr:col>
      <xdr:colOff>79375</xdr:colOff>
      <xdr:row>98</xdr:row>
      <xdr:rowOff>125501</xdr:rowOff>
    </xdr:to>
    <xdr:sp macro="" textlink="">
      <xdr:nvSpPr>
        <xdr:cNvPr id="462" name="円/楕円 461"/>
        <xdr:cNvSpPr/>
      </xdr:nvSpPr>
      <xdr:spPr>
        <a:xfrm>
          <a:off x="9588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116628</xdr:rowOff>
    </xdr:from>
    <xdr:ext cx="534377" cy="259045"/>
    <xdr:sp macro="" textlink="">
      <xdr:nvSpPr>
        <xdr:cNvPr id="463" name="テキスト ボックス 462"/>
        <xdr:cNvSpPr txBox="1"/>
      </xdr:nvSpPr>
      <xdr:spPr>
        <a:xfrm>
          <a:off x="9372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33134</xdr:rowOff>
    </xdr:from>
    <xdr:to>
      <xdr:col>12</xdr:col>
      <xdr:colOff>561975</xdr:colOff>
      <xdr:row>96</xdr:row>
      <xdr:rowOff>134734</xdr:rowOff>
    </xdr:to>
    <xdr:sp macro="" textlink="">
      <xdr:nvSpPr>
        <xdr:cNvPr id="464" name="円/楕円 463"/>
        <xdr:cNvSpPr/>
      </xdr:nvSpPr>
      <xdr:spPr>
        <a:xfrm>
          <a:off x="8699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151261</xdr:rowOff>
    </xdr:from>
    <xdr:ext cx="534377" cy="259045"/>
    <xdr:sp macro="" textlink="">
      <xdr:nvSpPr>
        <xdr:cNvPr id="465" name="テキスト ボックス 464"/>
        <xdr:cNvSpPr txBox="1"/>
      </xdr:nvSpPr>
      <xdr:spPr>
        <a:xfrm>
          <a:off x="8483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27533</xdr:rowOff>
    </xdr:from>
    <xdr:to>
      <xdr:col>23</xdr:col>
      <xdr:colOff>517525</xdr:colOff>
      <xdr:row>78</xdr:row>
      <xdr:rowOff>48989</xdr:rowOff>
    </xdr:to>
    <xdr:cxnSp macro="">
      <xdr:nvCxnSpPr>
        <xdr:cNvPr id="602" name="直線コネクタ 601"/>
        <xdr:cNvCxnSpPr/>
      </xdr:nvCxnSpPr>
      <xdr:spPr>
        <a:xfrm flipV="1">
          <a:off x="15481300" y="13400633"/>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48989</xdr:rowOff>
    </xdr:from>
    <xdr:to>
      <xdr:col>22</xdr:col>
      <xdr:colOff>365125</xdr:colOff>
      <xdr:row>78</xdr:row>
      <xdr:rowOff>49980</xdr:rowOff>
    </xdr:to>
    <xdr:cxnSp macro="">
      <xdr:nvCxnSpPr>
        <xdr:cNvPr id="605" name="直線コネクタ 604"/>
        <xdr:cNvCxnSpPr/>
      </xdr:nvCxnSpPr>
      <xdr:spPr>
        <a:xfrm flipV="1">
          <a:off x="14592300" y="1342208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49980</xdr:rowOff>
    </xdr:from>
    <xdr:to>
      <xdr:col>21</xdr:col>
      <xdr:colOff>161925</xdr:colOff>
      <xdr:row>78</xdr:row>
      <xdr:rowOff>64055</xdr:rowOff>
    </xdr:to>
    <xdr:cxnSp macro="">
      <xdr:nvCxnSpPr>
        <xdr:cNvPr id="608" name="直線コネクタ 607"/>
        <xdr:cNvCxnSpPr/>
      </xdr:nvCxnSpPr>
      <xdr:spPr>
        <a:xfrm flipV="1">
          <a:off x="13703300" y="1342308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64055</xdr:rowOff>
    </xdr:from>
    <xdr:to>
      <xdr:col>19</xdr:col>
      <xdr:colOff>644525</xdr:colOff>
      <xdr:row>78</xdr:row>
      <xdr:rowOff>75050</xdr:rowOff>
    </xdr:to>
    <xdr:cxnSp macro="">
      <xdr:nvCxnSpPr>
        <xdr:cNvPr id="611" name="直線コネクタ 610"/>
        <xdr:cNvCxnSpPr/>
      </xdr:nvCxnSpPr>
      <xdr:spPr>
        <a:xfrm flipV="1">
          <a:off x="12814300" y="1343715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148183</xdr:rowOff>
    </xdr:from>
    <xdr:to>
      <xdr:col>23</xdr:col>
      <xdr:colOff>568325</xdr:colOff>
      <xdr:row>78</xdr:row>
      <xdr:rowOff>78333</xdr:rowOff>
    </xdr:to>
    <xdr:sp macro="" textlink="">
      <xdr:nvSpPr>
        <xdr:cNvPr id="621" name="円/楕円 620"/>
        <xdr:cNvSpPr/>
      </xdr:nvSpPr>
      <xdr:spPr>
        <a:xfrm>
          <a:off x="162687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63110</xdr:rowOff>
    </xdr:from>
    <xdr:ext cx="534377" cy="259045"/>
    <xdr:sp macro="" textlink="">
      <xdr:nvSpPr>
        <xdr:cNvPr id="622" name="公債費該当値テキスト"/>
        <xdr:cNvSpPr txBox="1"/>
      </xdr:nvSpPr>
      <xdr:spPr>
        <a:xfrm>
          <a:off x="16370300" y="132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169639</xdr:rowOff>
    </xdr:from>
    <xdr:to>
      <xdr:col>22</xdr:col>
      <xdr:colOff>415925</xdr:colOff>
      <xdr:row>78</xdr:row>
      <xdr:rowOff>99789</xdr:rowOff>
    </xdr:to>
    <xdr:sp macro="" textlink="">
      <xdr:nvSpPr>
        <xdr:cNvPr id="623" name="円/楕円 622"/>
        <xdr:cNvSpPr/>
      </xdr:nvSpPr>
      <xdr:spPr>
        <a:xfrm>
          <a:off x="15430500" y="133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90916</xdr:rowOff>
    </xdr:from>
    <xdr:ext cx="534377" cy="259045"/>
    <xdr:sp macro="" textlink="">
      <xdr:nvSpPr>
        <xdr:cNvPr id="624" name="テキスト ボックス 623"/>
        <xdr:cNvSpPr txBox="1"/>
      </xdr:nvSpPr>
      <xdr:spPr>
        <a:xfrm>
          <a:off x="15214111" y="134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170630</xdr:rowOff>
    </xdr:from>
    <xdr:to>
      <xdr:col>21</xdr:col>
      <xdr:colOff>212725</xdr:colOff>
      <xdr:row>78</xdr:row>
      <xdr:rowOff>100780</xdr:rowOff>
    </xdr:to>
    <xdr:sp macro="" textlink="">
      <xdr:nvSpPr>
        <xdr:cNvPr id="625" name="円/楕円 624"/>
        <xdr:cNvSpPr/>
      </xdr:nvSpPr>
      <xdr:spPr>
        <a:xfrm>
          <a:off x="14541500" y="133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91907</xdr:rowOff>
    </xdr:from>
    <xdr:ext cx="534377" cy="259045"/>
    <xdr:sp macro="" textlink="">
      <xdr:nvSpPr>
        <xdr:cNvPr id="626" name="テキスト ボックス 625"/>
        <xdr:cNvSpPr txBox="1"/>
      </xdr:nvSpPr>
      <xdr:spPr>
        <a:xfrm>
          <a:off x="14325111" y="134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13255</xdr:rowOff>
    </xdr:from>
    <xdr:to>
      <xdr:col>20</xdr:col>
      <xdr:colOff>9525</xdr:colOff>
      <xdr:row>78</xdr:row>
      <xdr:rowOff>114855</xdr:rowOff>
    </xdr:to>
    <xdr:sp macro="" textlink="">
      <xdr:nvSpPr>
        <xdr:cNvPr id="627" name="円/楕円 626"/>
        <xdr:cNvSpPr/>
      </xdr:nvSpPr>
      <xdr:spPr>
        <a:xfrm>
          <a:off x="13652500" y="133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105982</xdr:rowOff>
    </xdr:from>
    <xdr:ext cx="534377" cy="259045"/>
    <xdr:sp macro="" textlink="">
      <xdr:nvSpPr>
        <xdr:cNvPr id="628" name="テキスト ボックス 627"/>
        <xdr:cNvSpPr txBox="1"/>
      </xdr:nvSpPr>
      <xdr:spPr>
        <a:xfrm>
          <a:off x="13436111" y="134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24250</xdr:rowOff>
    </xdr:from>
    <xdr:to>
      <xdr:col>18</xdr:col>
      <xdr:colOff>492125</xdr:colOff>
      <xdr:row>78</xdr:row>
      <xdr:rowOff>125850</xdr:rowOff>
    </xdr:to>
    <xdr:sp macro="" textlink="">
      <xdr:nvSpPr>
        <xdr:cNvPr id="629" name="円/楕円 628"/>
        <xdr:cNvSpPr/>
      </xdr:nvSpPr>
      <xdr:spPr>
        <a:xfrm>
          <a:off x="12763500" y="133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116977</xdr:rowOff>
    </xdr:from>
    <xdr:ext cx="534377" cy="259045"/>
    <xdr:sp macro="" textlink="">
      <xdr:nvSpPr>
        <xdr:cNvPr id="630" name="テキスト ボックス 629"/>
        <xdr:cNvSpPr txBox="1"/>
      </xdr:nvSpPr>
      <xdr:spPr>
        <a:xfrm>
          <a:off x="12547111" y="134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14503</xdr:rowOff>
    </xdr:from>
    <xdr:to>
      <xdr:col>23</xdr:col>
      <xdr:colOff>517525</xdr:colOff>
      <xdr:row>98</xdr:row>
      <xdr:rowOff>53772</xdr:rowOff>
    </xdr:to>
    <xdr:cxnSp macro="">
      <xdr:nvCxnSpPr>
        <xdr:cNvPr id="659" name="直線コネクタ 658"/>
        <xdr:cNvCxnSpPr/>
      </xdr:nvCxnSpPr>
      <xdr:spPr>
        <a:xfrm flipV="1">
          <a:off x="15481300" y="16816603"/>
          <a:ext cx="8382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53772</xdr:rowOff>
    </xdr:from>
    <xdr:to>
      <xdr:col>22</xdr:col>
      <xdr:colOff>365125</xdr:colOff>
      <xdr:row>98</xdr:row>
      <xdr:rowOff>122986</xdr:rowOff>
    </xdr:to>
    <xdr:cxnSp macro="">
      <xdr:nvCxnSpPr>
        <xdr:cNvPr id="662" name="直線コネクタ 661"/>
        <xdr:cNvCxnSpPr/>
      </xdr:nvCxnSpPr>
      <xdr:spPr>
        <a:xfrm flipV="1">
          <a:off x="14592300" y="16855872"/>
          <a:ext cx="8890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122986</xdr:rowOff>
    </xdr:from>
    <xdr:to>
      <xdr:col>21</xdr:col>
      <xdr:colOff>161925</xdr:colOff>
      <xdr:row>98</xdr:row>
      <xdr:rowOff>129603</xdr:rowOff>
    </xdr:to>
    <xdr:cxnSp macro="">
      <xdr:nvCxnSpPr>
        <xdr:cNvPr id="665" name="直線コネクタ 664"/>
        <xdr:cNvCxnSpPr/>
      </xdr:nvCxnSpPr>
      <xdr:spPr>
        <a:xfrm flipV="1">
          <a:off x="13703300" y="16925086"/>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125082</xdr:rowOff>
    </xdr:from>
    <xdr:to>
      <xdr:col>19</xdr:col>
      <xdr:colOff>644525</xdr:colOff>
      <xdr:row>98</xdr:row>
      <xdr:rowOff>129603</xdr:rowOff>
    </xdr:to>
    <xdr:cxnSp macro="">
      <xdr:nvCxnSpPr>
        <xdr:cNvPr id="668" name="直線コネクタ 667"/>
        <xdr:cNvCxnSpPr/>
      </xdr:nvCxnSpPr>
      <xdr:spPr>
        <a:xfrm>
          <a:off x="12814300" y="16927182"/>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135153</xdr:rowOff>
    </xdr:from>
    <xdr:to>
      <xdr:col>23</xdr:col>
      <xdr:colOff>568325</xdr:colOff>
      <xdr:row>98</xdr:row>
      <xdr:rowOff>65303</xdr:rowOff>
    </xdr:to>
    <xdr:sp macro="" textlink="">
      <xdr:nvSpPr>
        <xdr:cNvPr id="678" name="円/楕円 677"/>
        <xdr:cNvSpPr/>
      </xdr:nvSpPr>
      <xdr:spPr>
        <a:xfrm>
          <a:off x="162687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158030</xdr:rowOff>
    </xdr:from>
    <xdr:ext cx="534377" cy="259045"/>
    <xdr:sp macro="" textlink="">
      <xdr:nvSpPr>
        <xdr:cNvPr id="679" name="積立金該当値テキスト"/>
        <xdr:cNvSpPr txBox="1"/>
      </xdr:nvSpPr>
      <xdr:spPr>
        <a:xfrm>
          <a:off x="16370300" y="166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2972</xdr:rowOff>
    </xdr:from>
    <xdr:to>
      <xdr:col>22</xdr:col>
      <xdr:colOff>415925</xdr:colOff>
      <xdr:row>98</xdr:row>
      <xdr:rowOff>104572</xdr:rowOff>
    </xdr:to>
    <xdr:sp macro="" textlink="">
      <xdr:nvSpPr>
        <xdr:cNvPr id="680" name="円/楕円 679"/>
        <xdr:cNvSpPr/>
      </xdr:nvSpPr>
      <xdr:spPr>
        <a:xfrm>
          <a:off x="15430500" y="168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95699</xdr:rowOff>
    </xdr:from>
    <xdr:ext cx="534377" cy="259045"/>
    <xdr:sp macro="" textlink="">
      <xdr:nvSpPr>
        <xdr:cNvPr id="681" name="テキスト ボックス 680"/>
        <xdr:cNvSpPr txBox="1"/>
      </xdr:nvSpPr>
      <xdr:spPr>
        <a:xfrm>
          <a:off x="15214111" y="168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72186</xdr:rowOff>
    </xdr:from>
    <xdr:to>
      <xdr:col>21</xdr:col>
      <xdr:colOff>212725</xdr:colOff>
      <xdr:row>99</xdr:row>
      <xdr:rowOff>2336</xdr:rowOff>
    </xdr:to>
    <xdr:sp macro="" textlink="">
      <xdr:nvSpPr>
        <xdr:cNvPr id="682" name="円/楕円 681"/>
        <xdr:cNvSpPr/>
      </xdr:nvSpPr>
      <xdr:spPr>
        <a:xfrm>
          <a:off x="14541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164913</xdr:rowOff>
    </xdr:from>
    <xdr:ext cx="469744" cy="259045"/>
    <xdr:sp macro="" textlink="">
      <xdr:nvSpPr>
        <xdr:cNvPr id="683" name="テキスト ボックス 682"/>
        <xdr:cNvSpPr txBox="1"/>
      </xdr:nvSpPr>
      <xdr:spPr>
        <a:xfrm>
          <a:off x="14357427"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78803</xdr:rowOff>
    </xdr:from>
    <xdr:to>
      <xdr:col>20</xdr:col>
      <xdr:colOff>9525</xdr:colOff>
      <xdr:row>99</xdr:row>
      <xdr:rowOff>8953</xdr:rowOff>
    </xdr:to>
    <xdr:sp macro="" textlink="">
      <xdr:nvSpPr>
        <xdr:cNvPr id="684" name="円/楕円 683"/>
        <xdr:cNvSpPr/>
      </xdr:nvSpPr>
      <xdr:spPr>
        <a:xfrm>
          <a:off x="13652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xdr:rowOff>
    </xdr:from>
    <xdr:ext cx="469744" cy="259045"/>
    <xdr:sp macro="" textlink="">
      <xdr:nvSpPr>
        <xdr:cNvPr id="685" name="テキスト ボックス 684"/>
        <xdr:cNvSpPr txBox="1"/>
      </xdr:nvSpPr>
      <xdr:spPr>
        <a:xfrm>
          <a:off x="13468427" y="169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74282</xdr:rowOff>
    </xdr:from>
    <xdr:to>
      <xdr:col>18</xdr:col>
      <xdr:colOff>492125</xdr:colOff>
      <xdr:row>99</xdr:row>
      <xdr:rowOff>4432</xdr:rowOff>
    </xdr:to>
    <xdr:sp macro="" textlink="">
      <xdr:nvSpPr>
        <xdr:cNvPr id="686" name="円/楕円 685"/>
        <xdr:cNvSpPr/>
      </xdr:nvSpPr>
      <xdr:spPr>
        <a:xfrm>
          <a:off x="12763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167009</xdr:rowOff>
    </xdr:from>
    <xdr:ext cx="469744" cy="259045"/>
    <xdr:sp macro="" textlink="">
      <xdr:nvSpPr>
        <xdr:cNvPr id="687" name="テキスト ボックス 686"/>
        <xdr:cNvSpPr txBox="1"/>
      </xdr:nvSpPr>
      <xdr:spPr>
        <a:xfrm>
          <a:off x="12579427"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98770</xdr:rowOff>
    </xdr:from>
    <xdr:to>
      <xdr:col>32</xdr:col>
      <xdr:colOff>187325</xdr:colOff>
      <xdr:row>39</xdr:row>
      <xdr:rowOff>98770</xdr:rowOff>
    </xdr:to>
    <xdr:cxnSp macro="">
      <xdr:nvCxnSpPr>
        <xdr:cNvPr id="718" name="直線コネクタ 717"/>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98770</xdr:rowOff>
    </xdr:from>
    <xdr:to>
      <xdr:col>31</xdr:col>
      <xdr:colOff>34925</xdr:colOff>
      <xdr:row>39</xdr:row>
      <xdr:rowOff>98770</xdr:rowOff>
    </xdr:to>
    <xdr:cxnSp macro="">
      <xdr:nvCxnSpPr>
        <xdr:cNvPr id="721" name="直線コネクタ 720"/>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98770</xdr:rowOff>
    </xdr:from>
    <xdr:to>
      <xdr:col>29</xdr:col>
      <xdr:colOff>517525</xdr:colOff>
      <xdr:row>39</xdr:row>
      <xdr:rowOff>98770</xdr:rowOff>
    </xdr:to>
    <xdr:cxnSp macro="">
      <xdr:nvCxnSpPr>
        <xdr:cNvPr id="724" name="直線コネクタ 723"/>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98770</xdr:rowOff>
    </xdr:from>
    <xdr:to>
      <xdr:col>28</xdr:col>
      <xdr:colOff>314325</xdr:colOff>
      <xdr:row>39</xdr:row>
      <xdr:rowOff>98770</xdr:rowOff>
    </xdr:to>
    <xdr:cxnSp macro="">
      <xdr:nvCxnSpPr>
        <xdr:cNvPr id="727" name="直線コネクタ 726"/>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47970</xdr:rowOff>
    </xdr:from>
    <xdr:to>
      <xdr:col>32</xdr:col>
      <xdr:colOff>238125</xdr:colOff>
      <xdr:row>39</xdr:row>
      <xdr:rowOff>149570</xdr:rowOff>
    </xdr:to>
    <xdr:sp macro="" textlink="">
      <xdr:nvSpPr>
        <xdr:cNvPr id="737" name="円/楕円 736"/>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134347</xdr:rowOff>
    </xdr:from>
    <xdr:ext cx="249299" cy="259045"/>
    <xdr:sp macro="" textlink="">
      <xdr:nvSpPr>
        <xdr:cNvPr id="738"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47970</xdr:rowOff>
    </xdr:from>
    <xdr:to>
      <xdr:col>31</xdr:col>
      <xdr:colOff>85725</xdr:colOff>
      <xdr:row>39</xdr:row>
      <xdr:rowOff>149570</xdr:rowOff>
    </xdr:to>
    <xdr:sp macro="" textlink="">
      <xdr:nvSpPr>
        <xdr:cNvPr id="739" name="円/楕円 738"/>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140697</xdr:rowOff>
    </xdr:from>
    <xdr:ext cx="249299" cy="259045"/>
    <xdr:sp macro="" textlink="">
      <xdr:nvSpPr>
        <xdr:cNvPr id="740" name="テキスト ボックス 739"/>
        <xdr:cNvSpPr txBox="1"/>
      </xdr:nvSpPr>
      <xdr:spPr>
        <a:xfrm>
          <a:off x="21198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47970</xdr:rowOff>
    </xdr:from>
    <xdr:to>
      <xdr:col>29</xdr:col>
      <xdr:colOff>568325</xdr:colOff>
      <xdr:row>39</xdr:row>
      <xdr:rowOff>149570</xdr:rowOff>
    </xdr:to>
    <xdr:sp macro="" textlink="">
      <xdr:nvSpPr>
        <xdr:cNvPr id="741" name="円/楕円 740"/>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140697</xdr:rowOff>
    </xdr:from>
    <xdr:ext cx="249299" cy="259045"/>
    <xdr:sp macro="" textlink="">
      <xdr:nvSpPr>
        <xdr:cNvPr id="742" name="テキスト ボックス 741"/>
        <xdr:cNvSpPr txBox="1"/>
      </xdr:nvSpPr>
      <xdr:spPr>
        <a:xfrm>
          <a:off x="20309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47970</xdr:rowOff>
    </xdr:from>
    <xdr:to>
      <xdr:col>28</xdr:col>
      <xdr:colOff>365125</xdr:colOff>
      <xdr:row>39</xdr:row>
      <xdr:rowOff>149570</xdr:rowOff>
    </xdr:to>
    <xdr:sp macro="" textlink="">
      <xdr:nvSpPr>
        <xdr:cNvPr id="743" name="円/楕円 742"/>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140697</xdr:rowOff>
    </xdr:from>
    <xdr:ext cx="249299" cy="259045"/>
    <xdr:sp macro="" textlink="">
      <xdr:nvSpPr>
        <xdr:cNvPr id="744" name="テキスト ボックス 743"/>
        <xdr:cNvSpPr txBox="1"/>
      </xdr:nvSpPr>
      <xdr:spPr>
        <a:xfrm>
          <a:off x="19420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47970</xdr:rowOff>
    </xdr:from>
    <xdr:to>
      <xdr:col>27</xdr:col>
      <xdr:colOff>161925</xdr:colOff>
      <xdr:row>39</xdr:row>
      <xdr:rowOff>149570</xdr:rowOff>
    </xdr:to>
    <xdr:sp macro="" textlink="">
      <xdr:nvSpPr>
        <xdr:cNvPr id="745" name="円/楕円 744"/>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140697</xdr:rowOff>
    </xdr:from>
    <xdr:ext cx="249299" cy="259045"/>
    <xdr:sp macro="" textlink="">
      <xdr:nvSpPr>
        <xdr:cNvPr id="746" name="テキスト ボックス 745"/>
        <xdr:cNvSpPr txBox="1"/>
      </xdr:nvSpPr>
      <xdr:spPr>
        <a:xfrm>
          <a:off x="18531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129504</xdr:rowOff>
    </xdr:from>
    <xdr:to>
      <xdr:col>32</xdr:col>
      <xdr:colOff>187325</xdr:colOff>
      <xdr:row>58</xdr:row>
      <xdr:rowOff>129550</xdr:rowOff>
    </xdr:to>
    <xdr:cxnSp macro="">
      <xdr:nvCxnSpPr>
        <xdr:cNvPr id="773" name="直線コネクタ 772"/>
        <xdr:cNvCxnSpPr/>
      </xdr:nvCxnSpPr>
      <xdr:spPr>
        <a:xfrm flipV="1">
          <a:off x="21323300" y="1007360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129550</xdr:rowOff>
    </xdr:from>
    <xdr:to>
      <xdr:col>31</xdr:col>
      <xdr:colOff>34925</xdr:colOff>
      <xdr:row>58</xdr:row>
      <xdr:rowOff>129550</xdr:rowOff>
    </xdr:to>
    <xdr:cxnSp macro="">
      <xdr:nvCxnSpPr>
        <xdr:cNvPr id="776" name="直線コネクタ 775"/>
        <xdr:cNvCxnSpPr/>
      </xdr:nvCxnSpPr>
      <xdr:spPr>
        <a:xfrm>
          <a:off x="20434300" y="1007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129504</xdr:rowOff>
    </xdr:from>
    <xdr:to>
      <xdr:col>29</xdr:col>
      <xdr:colOff>517525</xdr:colOff>
      <xdr:row>58</xdr:row>
      <xdr:rowOff>129550</xdr:rowOff>
    </xdr:to>
    <xdr:cxnSp macro="">
      <xdr:nvCxnSpPr>
        <xdr:cNvPr id="779" name="直線コネクタ 778"/>
        <xdr:cNvCxnSpPr/>
      </xdr:nvCxnSpPr>
      <xdr:spPr>
        <a:xfrm>
          <a:off x="19545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125435</xdr:rowOff>
    </xdr:from>
    <xdr:to>
      <xdr:col>28</xdr:col>
      <xdr:colOff>314325</xdr:colOff>
      <xdr:row>58</xdr:row>
      <xdr:rowOff>129504</xdr:rowOff>
    </xdr:to>
    <xdr:cxnSp macro="">
      <xdr:nvCxnSpPr>
        <xdr:cNvPr id="782" name="直線コネクタ 781"/>
        <xdr:cNvCxnSpPr/>
      </xdr:nvCxnSpPr>
      <xdr:spPr>
        <a:xfrm>
          <a:off x="18656300" y="1006953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78704</xdr:rowOff>
    </xdr:from>
    <xdr:to>
      <xdr:col>32</xdr:col>
      <xdr:colOff>238125</xdr:colOff>
      <xdr:row>59</xdr:row>
      <xdr:rowOff>8854</xdr:rowOff>
    </xdr:to>
    <xdr:sp macro="" textlink="">
      <xdr:nvSpPr>
        <xdr:cNvPr id="792" name="円/楕円 791"/>
        <xdr:cNvSpPr/>
      </xdr:nvSpPr>
      <xdr:spPr>
        <a:xfrm>
          <a:off x="221107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78750</xdr:rowOff>
    </xdr:from>
    <xdr:to>
      <xdr:col>31</xdr:col>
      <xdr:colOff>85725</xdr:colOff>
      <xdr:row>59</xdr:row>
      <xdr:rowOff>8900</xdr:rowOff>
    </xdr:to>
    <xdr:sp macro="" textlink="">
      <xdr:nvSpPr>
        <xdr:cNvPr id="794" name="円/楕円 793"/>
        <xdr:cNvSpPr/>
      </xdr:nvSpPr>
      <xdr:spPr>
        <a:xfrm>
          <a:off x="21272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xdr:rowOff>
    </xdr:from>
    <xdr:ext cx="378565" cy="259045"/>
    <xdr:sp macro="" textlink="">
      <xdr:nvSpPr>
        <xdr:cNvPr id="795" name="テキスト ボックス 794"/>
        <xdr:cNvSpPr txBox="1"/>
      </xdr:nvSpPr>
      <xdr:spPr>
        <a:xfrm>
          <a:off x="21134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78750</xdr:rowOff>
    </xdr:from>
    <xdr:to>
      <xdr:col>29</xdr:col>
      <xdr:colOff>568325</xdr:colOff>
      <xdr:row>59</xdr:row>
      <xdr:rowOff>8900</xdr:rowOff>
    </xdr:to>
    <xdr:sp macro="" textlink="">
      <xdr:nvSpPr>
        <xdr:cNvPr id="796" name="円/楕円 795"/>
        <xdr:cNvSpPr/>
      </xdr:nvSpPr>
      <xdr:spPr>
        <a:xfrm>
          <a:off x="20383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27</xdr:rowOff>
    </xdr:from>
    <xdr:ext cx="378565" cy="259045"/>
    <xdr:sp macro="" textlink="">
      <xdr:nvSpPr>
        <xdr:cNvPr id="797" name="テキスト ボックス 796"/>
        <xdr:cNvSpPr txBox="1"/>
      </xdr:nvSpPr>
      <xdr:spPr>
        <a:xfrm>
          <a:off x="20245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78704</xdr:rowOff>
    </xdr:from>
    <xdr:to>
      <xdr:col>28</xdr:col>
      <xdr:colOff>365125</xdr:colOff>
      <xdr:row>59</xdr:row>
      <xdr:rowOff>8854</xdr:rowOff>
    </xdr:to>
    <xdr:sp macro="" textlink="">
      <xdr:nvSpPr>
        <xdr:cNvPr id="798" name="円/楕円 797"/>
        <xdr:cNvSpPr/>
      </xdr:nvSpPr>
      <xdr:spPr>
        <a:xfrm>
          <a:off x="19494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171431</xdr:rowOff>
    </xdr:from>
    <xdr:ext cx="378565" cy="259045"/>
    <xdr:sp macro="" textlink="">
      <xdr:nvSpPr>
        <xdr:cNvPr id="799" name="テキスト ボックス 798"/>
        <xdr:cNvSpPr txBox="1"/>
      </xdr:nvSpPr>
      <xdr:spPr>
        <a:xfrm>
          <a:off x="19356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74635</xdr:rowOff>
    </xdr:from>
    <xdr:to>
      <xdr:col>27</xdr:col>
      <xdr:colOff>161925</xdr:colOff>
      <xdr:row>59</xdr:row>
      <xdr:rowOff>4785</xdr:rowOff>
    </xdr:to>
    <xdr:sp macro="" textlink="">
      <xdr:nvSpPr>
        <xdr:cNvPr id="800" name="円/楕円 799"/>
        <xdr:cNvSpPr/>
      </xdr:nvSpPr>
      <xdr:spPr>
        <a:xfrm>
          <a:off x="18605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167362</xdr:rowOff>
    </xdr:from>
    <xdr:ext cx="378565" cy="259045"/>
    <xdr:sp macro="" textlink="">
      <xdr:nvSpPr>
        <xdr:cNvPr id="801" name="テキスト ボックス 800"/>
        <xdr:cNvSpPr txBox="1"/>
      </xdr:nvSpPr>
      <xdr:spPr>
        <a:xfrm>
          <a:off x="18467017" y="1011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59073</xdr:rowOff>
    </xdr:from>
    <xdr:to>
      <xdr:col>32</xdr:col>
      <xdr:colOff>187325</xdr:colOff>
      <xdr:row>75</xdr:row>
      <xdr:rowOff>23617</xdr:rowOff>
    </xdr:to>
    <xdr:cxnSp macro="">
      <xdr:nvCxnSpPr>
        <xdr:cNvPr id="829" name="直線コネクタ 828"/>
        <xdr:cNvCxnSpPr/>
      </xdr:nvCxnSpPr>
      <xdr:spPr>
        <a:xfrm>
          <a:off x="21323300" y="12746373"/>
          <a:ext cx="8382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59073</xdr:rowOff>
    </xdr:from>
    <xdr:to>
      <xdr:col>31</xdr:col>
      <xdr:colOff>34925</xdr:colOff>
      <xdr:row>74</xdr:row>
      <xdr:rowOff>80332</xdr:rowOff>
    </xdr:to>
    <xdr:cxnSp macro="">
      <xdr:nvCxnSpPr>
        <xdr:cNvPr id="832" name="直線コネクタ 831"/>
        <xdr:cNvCxnSpPr/>
      </xdr:nvCxnSpPr>
      <xdr:spPr>
        <a:xfrm flipV="1">
          <a:off x="20434300" y="1274637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80332</xdr:rowOff>
    </xdr:from>
    <xdr:to>
      <xdr:col>29</xdr:col>
      <xdr:colOff>517525</xdr:colOff>
      <xdr:row>74</xdr:row>
      <xdr:rowOff>124772</xdr:rowOff>
    </xdr:to>
    <xdr:cxnSp macro="">
      <xdr:nvCxnSpPr>
        <xdr:cNvPr id="835" name="直線コネクタ 834"/>
        <xdr:cNvCxnSpPr/>
      </xdr:nvCxnSpPr>
      <xdr:spPr>
        <a:xfrm flipV="1">
          <a:off x="19545300" y="1276763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117572</xdr:rowOff>
    </xdr:from>
    <xdr:to>
      <xdr:col>28</xdr:col>
      <xdr:colOff>314325</xdr:colOff>
      <xdr:row>74</xdr:row>
      <xdr:rowOff>124772</xdr:rowOff>
    </xdr:to>
    <xdr:cxnSp macro="">
      <xdr:nvCxnSpPr>
        <xdr:cNvPr id="838" name="直線コネクタ 837"/>
        <xdr:cNvCxnSpPr/>
      </xdr:nvCxnSpPr>
      <xdr:spPr>
        <a:xfrm>
          <a:off x="18656300" y="12804872"/>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144267</xdr:rowOff>
    </xdr:from>
    <xdr:to>
      <xdr:col>32</xdr:col>
      <xdr:colOff>238125</xdr:colOff>
      <xdr:row>75</xdr:row>
      <xdr:rowOff>74417</xdr:rowOff>
    </xdr:to>
    <xdr:sp macro="" textlink="">
      <xdr:nvSpPr>
        <xdr:cNvPr id="848" name="円/楕円 847"/>
        <xdr:cNvSpPr/>
      </xdr:nvSpPr>
      <xdr:spPr>
        <a:xfrm>
          <a:off x="22110700" y="12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167144</xdr:rowOff>
    </xdr:from>
    <xdr:ext cx="534377" cy="259045"/>
    <xdr:sp macro="" textlink="">
      <xdr:nvSpPr>
        <xdr:cNvPr id="849" name="繰出金該当値テキスト"/>
        <xdr:cNvSpPr txBox="1"/>
      </xdr:nvSpPr>
      <xdr:spPr>
        <a:xfrm>
          <a:off x="22212300" y="126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8273</xdr:rowOff>
    </xdr:from>
    <xdr:to>
      <xdr:col>31</xdr:col>
      <xdr:colOff>85725</xdr:colOff>
      <xdr:row>74</xdr:row>
      <xdr:rowOff>109873</xdr:rowOff>
    </xdr:to>
    <xdr:sp macro="" textlink="">
      <xdr:nvSpPr>
        <xdr:cNvPr id="850" name="円/楕円 849"/>
        <xdr:cNvSpPr/>
      </xdr:nvSpPr>
      <xdr:spPr>
        <a:xfrm>
          <a:off x="21272500" y="126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126400</xdr:rowOff>
    </xdr:from>
    <xdr:ext cx="534377" cy="259045"/>
    <xdr:sp macro="" textlink="">
      <xdr:nvSpPr>
        <xdr:cNvPr id="851" name="テキスト ボックス 850"/>
        <xdr:cNvSpPr txBox="1"/>
      </xdr:nvSpPr>
      <xdr:spPr>
        <a:xfrm>
          <a:off x="21056111" y="124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29532</xdr:rowOff>
    </xdr:from>
    <xdr:to>
      <xdr:col>29</xdr:col>
      <xdr:colOff>568325</xdr:colOff>
      <xdr:row>74</xdr:row>
      <xdr:rowOff>131132</xdr:rowOff>
    </xdr:to>
    <xdr:sp macro="" textlink="">
      <xdr:nvSpPr>
        <xdr:cNvPr id="852" name="円/楕円 851"/>
        <xdr:cNvSpPr/>
      </xdr:nvSpPr>
      <xdr:spPr>
        <a:xfrm>
          <a:off x="20383500" y="12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147659</xdr:rowOff>
    </xdr:from>
    <xdr:ext cx="534377" cy="259045"/>
    <xdr:sp macro="" textlink="">
      <xdr:nvSpPr>
        <xdr:cNvPr id="853" name="テキスト ボックス 852"/>
        <xdr:cNvSpPr txBox="1"/>
      </xdr:nvSpPr>
      <xdr:spPr>
        <a:xfrm>
          <a:off x="20167111" y="124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73972</xdr:rowOff>
    </xdr:from>
    <xdr:to>
      <xdr:col>28</xdr:col>
      <xdr:colOff>365125</xdr:colOff>
      <xdr:row>75</xdr:row>
      <xdr:rowOff>4122</xdr:rowOff>
    </xdr:to>
    <xdr:sp macro="" textlink="">
      <xdr:nvSpPr>
        <xdr:cNvPr id="854" name="円/楕円 853"/>
        <xdr:cNvSpPr/>
      </xdr:nvSpPr>
      <xdr:spPr>
        <a:xfrm>
          <a:off x="19494500" y="127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20649</xdr:rowOff>
    </xdr:from>
    <xdr:ext cx="534377" cy="259045"/>
    <xdr:sp macro="" textlink="">
      <xdr:nvSpPr>
        <xdr:cNvPr id="855" name="テキスト ボックス 854"/>
        <xdr:cNvSpPr txBox="1"/>
      </xdr:nvSpPr>
      <xdr:spPr>
        <a:xfrm>
          <a:off x="19278111" y="125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66772</xdr:rowOff>
    </xdr:from>
    <xdr:to>
      <xdr:col>27</xdr:col>
      <xdr:colOff>161925</xdr:colOff>
      <xdr:row>74</xdr:row>
      <xdr:rowOff>168372</xdr:rowOff>
    </xdr:to>
    <xdr:sp macro="" textlink="">
      <xdr:nvSpPr>
        <xdr:cNvPr id="856" name="円/楕円 855"/>
        <xdr:cNvSpPr/>
      </xdr:nvSpPr>
      <xdr:spPr>
        <a:xfrm>
          <a:off x="18605500" y="127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13449</xdr:rowOff>
    </xdr:from>
    <xdr:ext cx="534377" cy="259045"/>
    <xdr:sp macro="" textlink="">
      <xdr:nvSpPr>
        <xdr:cNvPr id="857" name="テキスト ボックス 856"/>
        <xdr:cNvSpPr txBox="1"/>
      </xdr:nvSpPr>
      <xdr:spPr>
        <a:xfrm>
          <a:off x="18389111" y="125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類似団体平均値よりコストが高いのは物件費、普通建設事業費（うち新規整備）、繰出金と積立金である。</a:t>
          </a:r>
          <a:endParaRPr kumimoji="1" lang="en-US" altLang="ja-JP" sz="1300">
            <a:latin typeface="ＭＳ Ｐゴシック"/>
          </a:endParaRPr>
        </a:p>
        <a:p>
          <a:r>
            <a:rPr kumimoji="1" lang="ja-JP" altLang="en-US" sz="1300">
              <a:latin typeface="ＭＳ Ｐゴシック"/>
            </a:rPr>
            <a:t>　物件費の要因としては、ごみ処分場の建替等に伴う支出と想定されるが、今後約</a:t>
          </a:r>
          <a:r>
            <a:rPr kumimoji="1" lang="en-US" altLang="ja-JP" sz="1300">
              <a:latin typeface="ＭＳ Ｐゴシック"/>
            </a:rPr>
            <a:t>10</a:t>
          </a:r>
          <a:r>
            <a:rPr kumimoji="1" lang="ja-JP" altLang="en-US" sz="1300">
              <a:latin typeface="ＭＳ Ｐゴシック"/>
            </a:rPr>
            <a:t>年間は継続して費用がかかるため、他の事務事業の見直しに努める。</a:t>
          </a:r>
          <a:endParaRPr kumimoji="1" lang="en-US" altLang="ja-JP" sz="1300">
            <a:latin typeface="ＭＳ Ｐゴシック"/>
          </a:endParaRPr>
        </a:p>
        <a:p>
          <a:r>
            <a:rPr kumimoji="1" lang="ja-JP" altLang="en-US" sz="1300">
              <a:latin typeface="ＭＳ Ｐゴシック"/>
            </a:rPr>
            <a:t>　普通建設事業費（うち新規整備）の要因としては、２ヶ年で実施している給食センター建設事業が想定される。来年は２ヵ年目の年なので今後も増加傾向にあるため他の建設事業費の見直しに努める。</a:t>
          </a:r>
          <a:endParaRPr kumimoji="1" lang="en-US" altLang="ja-JP" sz="1300">
            <a:latin typeface="ＭＳ Ｐゴシック"/>
          </a:endParaRPr>
        </a:p>
        <a:p>
          <a:r>
            <a:rPr kumimoji="1" lang="ja-JP" altLang="en-US" sz="1300">
              <a:latin typeface="ＭＳ Ｐゴシック"/>
            </a:rPr>
            <a:t>　繰出金については、下水道事業特別会計に基準外で繰出をしているため類似団体よりもコストが高いと想定される。今後は下水道事業会計の事務事業の見直しを行い、一般会計の負担を減らすよう努める。</a:t>
          </a:r>
          <a:endParaRPr kumimoji="1" lang="en-US" altLang="ja-JP" sz="1300">
            <a:latin typeface="ＭＳ Ｐゴシック"/>
          </a:endParaRPr>
        </a:p>
        <a:p>
          <a:r>
            <a:rPr kumimoji="1" lang="ja-JP" altLang="en-US" sz="1300">
              <a:latin typeface="ＭＳ Ｐゴシック"/>
            </a:rPr>
            <a:t>　積立金については、前年度の余剰金が想定よりも多く出たためである。今後は前年度にしっかり予算を補正するなど適切な事務に努める。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152273</xdr:rowOff>
    </xdr:from>
    <xdr:to>
      <xdr:col>6</xdr:col>
      <xdr:colOff>511175</xdr:colOff>
      <xdr:row>36</xdr:row>
      <xdr:rowOff>32258</xdr:rowOff>
    </xdr:to>
    <xdr:cxnSp macro="">
      <xdr:nvCxnSpPr>
        <xdr:cNvPr id="61" name="直線コネクタ 60"/>
        <xdr:cNvCxnSpPr/>
      </xdr:nvCxnSpPr>
      <xdr:spPr>
        <a:xfrm>
          <a:off x="3797300" y="615302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152273</xdr:rowOff>
    </xdr:from>
    <xdr:to>
      <xdr:col>5</xdr:col>
      <xdr:colOff>358775</xdr:colOff>
      <xdr:row>36</xdr:row>
      <xdr:rowOff>118745</xdr:rowOff>
    </xdr:to>
    <xdr:cxnSp macro="">
      <xdr:nvCxnSpPr>
        <xdr:cNvPr id="64" name="直線コネクタ 63"/>
        <xdr:cNvCxnSpPr/>
      </xdr:nvCxnSpPr>
      <xdr:spPr>
        <a:xfrm flipV="1">
          <a:off x="2908300" y="6153023"/>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65405</xdr:rowOff>
    </xdr:from>
    <xdr:to>
      <xdr:col>4</xdr:col>
      <xdr:colOff>155575</xdr:colOff>
      <xdr:row>36</xdr:row>
      <xdr:rowOff>118745</xdr:rowOff>
    </xdr:to>
    <xdr:cxnSp macro="">
      <xdr:nvCxnSpPr>
        <xdr:cNvPr id="67" name="直線コネクタ 66"/>
        <xdr:cNvCxnSpPr/>
      </xdr:nvCxnSpPr>
      <xdr:spPr>
        <a:xfrm>
          <a:off x="2019300" y="6237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51689</xdr:rowOff>
    </xdr:from>
    <xdr:to>
      <xdr:col>2</xdr:col>
      <xdr:colOff>638175</xdr:colOff>
      <xdr:row>36</xdr:row>
      <xdr:rowOff>65405</xdr:rowOff>
    </xdr:to>
    <xdr:cxnSp macro="">
      <xdr:nvCxnSpPr>
        <xdr:cNvPr id="70" name="直線コネクタ 69"/>
        <xdr:cNvCxnSpPr/>
      </xdr:nvCxnSpPr>
      <xdr:spPr>
        <a:xfrm>
          <a:off x="1130300" y="622388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152908</xdr:rowOff>
    </xdr:from>
    <xdr:to>
      <xdr:col>6</xdr:col>
      <xdr:colOff>561975</xdr:colOff>
      <xdr:row>36</xdr:row>
      <xdr:rowOff>83058</xdr:rowOff>
    </xdr:to>
    <xdr:sp macro="" textlink="">
      <xdr:nvSpPr>
        <xdr:cNvPr id="80" name="円/楕円 79"/>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131335</xdr:rowOff>
    </xdr:from>
    <xdr:ext cx="469744" cy="259045"/>
    <xdr:sp macro="" textlink="">
      <xdr:nvSpPr>
        <xdr:cNvPr id="81" name="議会費該当値テキスト"/>
        <xdr:cNvSpPr txBox="1"/>
      </xdr:nvSpPr>
      <xdr:spPr>
        <a:xfrm>
          <a:off x="4686300"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101473</xdr:rowOff>
    </xdr:from>
    <xdr:to>
      <xdr:col>5</xdr:col>
      <xdr:colOff>409575</xdr:colOff>
      <xdr:row>36</xdr:row>
      <xdr:rowOff>31623</xdr:rowOff>
    </xdr:to>
    <xdr:sp macro="" textlink="">
      <xdr:nvSpPr>
        <xdr:cNvPr id="82" name="円/楕円 81"/>
        <xdr:cNvSpPr/>
      </xdr:nvSpPr>
      <xdr:spPr>
        <a:xfrm>
          <a:off x="3746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22750</xdr:rowOff>
    </xdr:from>
    <xdr:ext cx="469744" cy="259045"/>
    <xdr:sp macro="" textlink="">
      <xdr:nvSpPr>
        <xdr:cNvPr id="83" name="テキスト ボックス 82"/>
        <xdr:cNvSpPr txBox="1"/>
      </xdr:nvSpPr>
      <xdr:spPr>
        <a:xfrm>
          <a:off x="3562427" y="61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67945</xdr:rowOff>
    </xdr:from>
    <xdr:to>
      <xdr:col>4</xdr:col>
      <xdr:colOff>206375</xdr:colOff>
      <xdr:row>36</xdr:row>
      <xdr:rowOff>169545</xdr:rowOff>
    </xdr:to>
    <xdr:sp macro="" textlink="">
      <xdr:nvSpPr>
        <xdr:cNvPr id="84" name="円/楕円 83"/>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160672</xdr:rowOff>
    </xdr:from>
    <xdr:ext cx="469744" cy="259045"/>
    <xdr:sp macro="" textlink="">
      <xdr:nvSpPr>
        <xdr:cNvPr id="85" name="テキスト ボックス 84"/>
        <xdr:cNvSpPr txBox="1"/>
      </xdr:nvSpPr>
      <xdr:spPr>
        <a:xfrm>
          <a:off x="2673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14605</xdr:rowOff>
    </xdr:from>
    <xdr:to>
      <xdr:col>3</xdr:col>
      <xdr:colOff>3175</xdr:colOff>
      <xdr:row>36</xdr:row>
      <xdr:rowOff>116205</xdr:rowOff>
    </xdr:to>
    <xdr:sp macro="" textlink="">
      <xdr:nvSpPr>
        <xdr:cNvPr id="86" name="円/楕円 85"/>
        <xdr:cNvSpPr/>
      </xdr:nvSpPr>
      <xdr:spPr>
        <a:xfrm>
          <a:off x="196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107332</xdr:rowOff>
    </xdr:from>
    <xdr:ext cx="469744" cy="259045"/>
    <xdr:sp macro="" textlink="">
      <xdr:nvSpPr>
        <xdr:cNvPr id="87" name="テキスト ボックス 86"/>
        <xdr:cNvSpPr txBox="1"/>
      </xdr:nvSpPr>
      <xdr:spPr>
        <a:xfrm>
          <a:off x="1784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xdr:rowOff>
    </xdr:from>
    <xdr:to>
      <xdr:col>1</xdr:col>
      <xdr:colOff>485775</xdr:colOff>
      <xdr:row>36</xdr:row>
      <xdr:rowOff>102489</xdr:rowOff>
    </xdr:to>
    <xdr:sp macro="" textlink="">
      <xdr:nvSpPr>
        <xdr:cNvPr id="88" name="円/楕円 87"/>
        <xdr:cNvSpPr/>
      </xdr:nvSpPr>
      <xdr:spPr>
        <a:xfrm>
          <a:off x="1079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93616</xdr:rowOff>
    </xdr:from>
    <xdr:ext cx="469744" cy="259045"/>
    <xdr:sp macro="" textlink="">
      <xdr:nvSpPr>
        <xdr:cNvPr id="89" name="テキスト ボックス 88"/>
        <xdr:cNvSpPr txBox="1"/>
      </xdr:nvSpPr>
      <xdr:spPr>
        <a:xfrm>
          <a:off x="895427"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148592</xdr:rowOff>
    </xdr:from>
    <xdr:to>
      <xdr:col>6</xdr:col>
      <xdr:colOff>511175</xdr:colOff>
      <xdr:row>56</xdr:row>
      <xdr:rowOff>152090</xdr:rowOff>
    </xdr:to>
    <xdr:cxnSp macro="">
      <xdr:nvCxnSpPr>
        <xdr:cNvPr id="118" name="直線コネクタ 117"/>
        <xdr:cNvCxnSpPr/>
      </xdr:nvCxnSpPr>
      <xdr:spPr>
        <a:xfrm>
          <a:off x="3797300" y="9749792"/>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75250</xdr:rowOff>
    </xdr:from>
    <xdr:to>
      <xdr:col>5</xdr:col>
      <xdr:colOff>358775</xdr:colOff>
      <xdr:row>56</xdr:row>
      <xdr:rowOff>148592</xdr:rowOff>
    </xdr:to>
    <xdr:cxnSp macro="">
      <xdr:nvCxnSpPr>
        <xdr:cNvPr id="121" name="直線コネクタ 120"/>
        <xdr:cNvCxnSpPr/>
      </xdr:nvCxnSpPr>
      <xdr:spPr>
        <a:xfrm>
          <a:off x="2908300" y="9676450"/>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75250</xdr:rowOff>
    </xdr:from>
    <xdr:to>
      <xdr:col>4</xdr:col>
      <xdr:colOff>155575</xdr:colOff>
      <xdr:row>57</xdr:row>
      <xdr:rowOff>117663</xdr:rowOff>
    </xdr:to>
    <xdr:cxnSp macro="">
      <xdr:nvCxnSpPr>
        <xdr:cNvPr id="124" name="直線コネクタ 123"/>
        <xdr:cNvCxnSpPr/>
      </xdr:nvCxnSpPr>
      <xdr:spPr>
        <a:xfrm flipV="1">
          <a:off x="2019300" y="9676450"/>
          <a:ext cx="889000" cy="2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117663</xdr:rowOff>
    </xdr:from>
    <xdr:to>
      <xdr:col>2</xdr:col>
      <xdr:colOff>638175</xdr:colOff>
      <xdr:row>57</xdr:row>
      <xdr:rowOff>134564</xdr:rowOff>
    </xdr:to>
    <xdr:cxnSp macro="">
      <xdr:nvCxnSpPr>
        <xdr:cNvPr id="127" name="直線コネクタ 126"/>
        <xdr:cNvCxnSpPr/>
      </xdr:nvCxnSpPr>
      <xdr:spPr>
        <a:xfrm flipV="1">
          <a:off x="1130300" y="9890313"/>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101290</xdr:rowOff>
    </xdr:from>
    <xdr:to>
      <xdr:col>6</xdr:col>
      <xdr:colOff>561975</xdr:colOff>
      <xdr:row>57</xdr:row>
      <xdr:rowOff>31440</xdr:rowOff>
    </xdr:to>
    <xdr:sp macro="" textlink="">
      <xdr:nvSpPr>
        <xdr:cNvPr id="137" name="円/楕円 136"/>
        <xdr:cNvSpPr/>
      </xdr:nvSpPr>
      <xdr:spPr>
        <a:xfrm>
          <a:off x="4584700" y="97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79717</xdr:rowOff>
    </xdr:from>
    <xdr:ext cx="534377" cy="259045"/>
    <xdr:sp macro="" textlink="">
      <xdr:nvSpPr>
        <xdr:cNvPr id="138" name="総務費該当値テキスト"/>
        <xdr:cNvSpPr txBox="1"/>
      </xdr:nvSpPr>
      <xdr:spPr>
        <a:xfrm>
          <a:off x="4686300" y="96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97792</xdr:rowOff>
    </xdr:from>
    <xdr:to>
      <xdr:col>5</xdr:col>
      <xdr:colOff>409575</xdr:colOff>
      <xdr:row>57</xdr:row>
      <xdr:rowOff>27942</xdr:rowOff>
    </xdr:to>
    <xdr:sp macro="" textlink="">
      <xdr:nvSpPr>
        <xdr:cNvPr id="139" name="円/楕円 138"/>
        <xdr:cNvSpPr/>
      </xdr:nvSpPr>
      <xdr:spPr>
        <a:xfrm>
          <a:off x="3746500" y="9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44469</xdr:rowOff>
    </xdr:from>
    <xdr:ext cx="534377" cy="259045"/>
    <xdr:sp macro="" textlink="">
      <xdr:nvSpPr>
        <xdr:cNvPr id="140" name="テキスト ボックス 139"/>
        <xdr:cNvSpPr txBox="1"/>
      </xdr:nvSpPr>
      <xdr:spPr>
        <a:xfrm>
          <a:off x="3530111" y="94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24450</xdr:rowOff>
    </xdr:from>
    <xdr:to>
      <xdr:col>4</xdr:col>
      <xdr:colOff>206375</xdr:colOff>
      <xdr:row>56</xdr:row>
      <xdr:rowOff>126050</xdr:rowOff>
    </xdr:to>
    <xdr:sp macro="" textlink="">
      <xdr:nvSpPr>
        <xdr:cNvPr id="141" name="円/楕円 140"/>
        <xdr:cNvSpPr/>
      </xdr:nvSpPr>
      <xdr:spPr>
        <a:xfrm>
          <a:off x="2857500" y="96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142577</xdr:rowOff>
    </xdr:from>
    <xdr:ext cx="534377" cy="259045"/>
    <xdr:sp macro="" textlink="">
      <xdr:nvSpPr>
        <xdr:cNvPr id="142" name="テキスト ボックス 141"/>
        <xdr:cNvSpPr txBox="1"/>
      </xdr:nvSpPr>
      <xdr:spPr>
        <a:xfrm>
          <a:off x="2641111" y="94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66863</xdr:rowOff>
    </xdr:from>
    <xdr:to>
      <xdr:col>3</xdr:col>
      <xdr:colOff>3175</xdr:colOff>
      <xdr:row>57</xdr:row>
      <xdr:rowOff>168463</xdr:rowOff>
    </xdr:to>
    <xdr:sp macro="" textlink="">
      <xdr:nvSpPr>
        <xdr:cNvPr id="143" name="円/楕円 142"/>
        <xdr:cNvSpPr/>
      </xdr:nvSpPr>
      <xdr:spPr>
        <a:xfrm>
          <a:off x="1968500" y="9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159590</xdr:rowOff>
    </xdr:from>
    <xdr:ext cx="534377" cy="259045"/>
    <xdr:sp macro="" textlink="">
      <xdr:nvSpPr>
        <xdr:cNvPr id="144" name="テキスト ボックス 143"/>
        <xdr:cNvSpPr txBox="1"/>
      </xdr:nvSpPr>
      <xdr:spPr>
        <a:xfrm>
          <a:off x="1752111" y="99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83764</xdr:rowOff>
    </xdr:from>
    <xdr:to>
      <xdr:col>1</xdr:col>
      <xdr:colOff>485775</xdr:colOff>
      <xdr:row>58</xdr:row>
      <xdr:rowOff>13914</xdr:rowOff>
    </xdr:to>
    <xdr:sp macro="" textlink="">
      <xdr:nvSpPr>
        <xdr:cNvPr id="145" name="円/楕円 144"/>
        <xdr:cNvSpPr/>
      </xdr:nvSpPr>
      <xdr:spPr>
        <a:xfrm>
          <a:off x="10795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5041</xdr:rowOff>
    </xdr:from>
    <xdr:ext cx="534377" cy="259045"/>
    <xdr:sp macro="" textlink="">
      <xdr:nvSpPr>
        <xdr:cNvPr id="146" name="テキスト ボックス 145"/>
        <xdr:cNvSpPr txBox="1"/>
      </xdr:nvSpPr>
      <xdr:spPr>
        <a:xfrm>
          <a:off x="863111" y="99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40695</xdr:rowOff>
    </xdr:from>
    <xdr:to>
      <xdr:col>6</xdr:col>
      <xdr:colOff>511175</xdr:colOff>
      <xdr:row>78</xdr:row>
      <xdr:rowOff>72808</xdr:rowOff>
    </xdr:to>
    <xdr:cxnSp macro="">
      <xdr:nvCxnSpPr>
        <xdr:cNvPr id="178" name="直線コネクタ 177"/>
        <xdr:cNvCxnSpPr/>
      </xdr:nvCxnSpPr>
      <xdr:spPr>
        <a:xfrm flipV="1">
          <a:off x="3797300" y="13413795"/>
          <a:ext cx="8382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72808</xdr:rowOff>
    </xdr:from>
    <xdr:to>
      <xdr:col>5</xdr:col>
      <xdr:colOff>358775</xdr:colOff>
      <xdr:row>78</xdr:row>
      <xdr:rowOff>92979</xdr:rowOff>
    </xdr:to>
    <xdr:cxnSp macro="">
      <xdr:nvCxnSpPr>
        <xdr:cNvPr id="181" name="直線コネクタ 180"/>
        <xdr:cNvCxnSpPr/>
      </xdr:nvCxnSpPr>
      <xdr:spPr>
        <a:xfrm flipV="1">
          <a:off x="2908300" y="13445908"/>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92979</xdr:rowOff>
    </xdr:from>
    <xdr:to>
      <xdr:col>4</xdr:col>
      <xdr:colOff>155575</xdr:colOff>
      <xdr:row>78</xdr:row>
      <xdr:rowOff>169669</xdr:rowOff>
    </xdr:to>
    <xdr:cxnSp macro="">
      <xdr:nvCxnSpPr>
        <xdr:cNvPr id="184" name="直線コネクタ 183"/>
        <xdr:cNvCxnSpPr/>
      </xdr:nvCxnSpPr>
      <xdr:spPr>
        <a:xfrm flipV="1">
          <a:off x="2019300" y="13466079"/>
          <a:ext cx="889000" cy="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98236</xdr:rowOff>
    </xdr:from>
    <xdr:to>
      <xdr:col>2</xdr:col>
      <xdr:colOff>638175</xdr:colOff>
      <xdr:row>78</xdr:row>
      <xdr:rowOff>169669</xdr:rowOff>
    </xdr:to>
    <xdr:cxnSp macro="">
      <xdr:nvCxnSpPr>
        <xdr:cNvPr id="187" name="直線コネクタ 186"/>
        <xdr:cNvCxnSpPr/>
      </xdr:nvCxnSpPr>
      <xdr:spPr>
        <a:xfrm>
          <a:off x="1130300" y="13471336"/>
          <a:ext cx="889000" cy="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161345</xdr:rowOff>
    </xdr:from>
    <xdr:to>
      <xdr:col>6</xdr:col>
      <xdr:colOff>561975</xdr:colOff>
      <xdr:row>78</xdr:row>
      <xdr:rowOff>91495</xdr:rowOff>
    </xdr:to>
    <xdr:sp macro="" textlink="">
      <xdr:nvSpPr>
        <xdr:cNvPr id="197" name="円/楕円 196"/>
        <xdr:cNvSpPr/>
      </xdr:nvSpPr>
      <xdr:spPr>
        <a:xfrm>
          <a:off x="4584700" y="133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139772</xdr:rowOff>
    </xdr:from>
    <xdr:ext cx="599010" cy="259045"/>
    <xdr:sp macro="" textlink="">
      <xdr:nvSpPr>
        <xdr:cNvPr id="198" name="民生費該当値テキスト"/>
        <xdr:cNvSpPr txBox="1"/>
      </xdr:nvSpPr>
      <xdr:spPr>
        <a:xfrm>
          <a:off x="4686300" y="1334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22008</xdr:rowOff>
    </xdr:from>
    <xdr:to>
      <xdr:col>5</xdr:col>
      <xdr:colOff>409575</xdr:colOff>
      <xdr:row>78</xdr:row>
      <xdr:rowOff>123608</xdr:rowOff>
    </xdr:to>
    <xdr:sp macro="" textlink="">
      <xdr:nvSpPr>
        <xdr:cNvPr id="199" name="円/楕円 198"/>
        <xdr:cNvSpPr/>
      </xdr:nvSpPr>
      <xdr:spPr>
        <a:xfrm>
          <a:off x="3746500" y="133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114735</xdr:rowOff>
    </xdr:from>
    <xdr:ext cx="599010" cy="259045"/>
    <xdr:sp macro="" textlink="">
      <xdr:nvSpPr>
        <xdr:cNvPr id="200" name="テキスト ボックス 199"/>
        <xdr:cNvSpPr txBox="1"/>
      </xdr:nvSpPr>
      <xdr:spPr>
        <a:xfrm>
          <a:off x="3497794" y="1348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42179</xdr:rowOff>
    </xdr:from>
    <xdr:to>
      <xdr:col>4</xdr:col>
      <xdr:colOff>206375</xdr:colOff>
      <xdr:row>78</xdr:row>
      <xdr:rowOff>143779</xdr:rowOff>
    </xdr:to>
    <xdr:sp macro="" textlink="">
      <xdr:nvSpPr>
        <xdr:cNvPr id="201" name="円/楕円 200"/>
        <xdr:cNvSpPr/>
      </xdr:nvSpPr>
      <xdr:spPr>
        <a:xfrm>
          <a:off x="2857500" y="134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134906</xdr:rowOff>
    </xdr:from>
    <xdr:ext cx="599010" cy="259045"/>
    <xdr:sp macro="" textlink="">
      <xdr:nvSpPr>
        <xdr:cNvPr id="202" name="テキスト ボックス 201"/>
        <xdr:cNvSpPr txBox="1"/>
      </xdr:nvSpPr>
      <xdr:spPr>
        <a:xfrm>
          <a:off x="2608794" y="135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118869</xdr:rowOff>
    </xdr:from>
    <xdr:to>
      <xdr:col>3</xdr:col>
      <xdr:colOff>3175</xdr:colOff>
      <xdr:row>79</xdr:row>
      <xdr:rowOff>49019</xdr:rowOff>
    </xdr:to>
    <xdr:sp macro="" textlink="">
      <xdr:nvSpPr>
        <xdr:cNvPr id="203" name="円/楕円 202"/>
        <xdr:cNvSpPr/>
      </xdr:nvSpPr>
      <xdr:spPr>
        <a:xfrm>
          <a:off x="1968500" y="134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40146</xdr:rowOff>
    </xdr:from>
    <xdr:ext cx="534377" cy="259045"/>
    <xdr:sp macro="" textlink="">
      <xdr:nvSpPr>
        <xdr:cNvPr id="204" name="テキスト ボックス 203"/>
        <xdr:cNvSpPr txBox="1"/>
      </xdr:nvSpPr>
      <xdr:spPr>
        <a:xfrm>
          <a:off x="1752111" y="135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47436</xdr:rowOff>
    </xdr:from>
    <xdr:to>
      <xdr:col>1</xdr:col>
      <xdr:colOff>485775</xdr:colOff>
      <xdr:row>78</xdr:row>
      <xdr:rowOff>149036</xdr:rowOff>
    </xdr:to>
    <xdr:sp macro="" textlink="">
      <xdr:nvSpPr>
        <xdr:cNvPr id="205" name="円/楕円 204"/>
        <xdr:cNvSpPr/>
      </xdr:nvSpPr>
      <xdr:spPr>
        <a:xfrm>
          <a:off x="1079500" y="134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165563</xdr:rowOff>
    </xdr:from>
    <xdr:ext cx="599010" cy="259045"/>
    <xdr:sp macro="" textlink="">
      <xdr:nvSpPr>
        <xdr:cNvPr id="206" name="テキスト ボックス 205"/>
        <xdr:cNvSpPr txBox="1"/>
      </xdr:nvSpPr>
      <xdr:spPr>
        <a:xfrm>
          <a:off x="830794" y="131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70571</xdr:rowOff>
    </xdr:from>
    <xdr:to>
      <xdr:col>6</xdr:col>
      <xdr:colOff>511175</xdr:colOff>
      <xdr:row>98</xdr:row>
      <xdr:rowOff>101017</xdr:rowOff>
    </xdr:to>
    <xdr:cxnSp macro="">
      <xdr:nvCxnSpPr>
        <xdr:cNvPr id="235" name="直線コネクタ 234"/>
        <xdr:cNvCxnSpPr/>
      </xdr:nvCxnSpPr>
      <xdr:spPr>
        <a:xfrm flipV="1">
          <a:off x="3797300" y="16872671"/>
          <a:ext cx="838200" cy="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93173</xdr:rowOff>
    </xdr:from>
    <xdr:to>
      <xdr:col>5</xdr:col>
      <xdr:colOff>358775</xdr:colOff>
      <xdr:row>98</xdr:row>
      <xdr:rowOff>101017</xdr:rowOff>
    </xdr:to>
    <xdr:cxnSp macro="">
      <xdr:nvCxnSpPr>
        <xdr:cNvPr id="238" name="直線コネクタ 237"/>
        <xdr:cNvCxnSpPr/>
      </xdr:nvCxnSpPr>
      <xdr:spPr>
        <a:xfrm>
          <a:off x="2908300" y="16895273"/>
          <a:ext cx="8890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93173</xdr:rowOff>
    </xdr:from>
    <xdr:to>
      <xdr:col>4</xdr:col>
      <xdr:colOff>155575</xdr:colOff>
      <xdr:row>98</xdr:row>
      <xdr:rowOff>95546</xdr:rowOff>
    </xdr:to>
    <xdr:cxnSp macro="">
      <xdr:nvCxnSpPr>
        <xdr:cNvPr id="241" name="直線コネクタ 240"/>
        <xdr:cNvCxnSpPr/>
      </xdr:nvCxnSpPr>
      <xdr:spPr>
        <a:xfrm flipV="1">
          <a:off x="2019300" y="16895273"/>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95546</xdr:rowOff>
    </xdr:from>
    <xdr:to>
      <xdr:col>2</xdr:col>
      <xdr:colOff>638175</xdr:colOff>
      <xdr:row>98</xdr:row>
      <xdr:rowOff>101098</xdr:rowOff>
    </xdr:to>
    <xdr:cxnSp macro="">
      <xdr:nvCxnSpPr>
        <xdr:cNvPr id="244" name="直線コネクタ 243"/>
        <xdr:cNvCxnSpPr/>
      </xdr:nvCxnSpPr>
      <xdr:spPr>
        <a:xfrm flipV="1">
          <a:off x="1130300" y="1689764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19771</xdr:rowOff>
    </xdr:from>
    <xdr:to>
      <xdr:col>6</xdr:col>
      <xdr:colOff>561975</xdr:colOff>
      <xdr:row>98</xdr:row>
      <xdr:rowOff>121371</xdr:rowOff>
    </xdr:to>
    <xdr:sp macro="" textlink="">
      <xdr:nvSpPr>
        <xdr:cNvPr id="254" name="円/楕円 253"/>
        <xdr:cNvSpPr/>
      </xdr:nvSpPr>
      <xdr:spPr>
        <a:xfrm>
          <a:off x="45847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150598</xdr:rowOff>
    </xdr:from>
    <xdr:ext cx="534377" cy="259045"/>
    <xdr:sp macro="" textlink="">
      <xdr:nvSpPr>
        <xdr:cNvPr id="255" name="衛生費該当値テキスト"/>
        <xdr:cNvSpPr txBox="1"/>
      </xdr:nvSpPr>
      <xdr:spPr>
        <a:xfrm>
          <a:off x="4686300" y="166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50217</xdr:rowOff>
    </xdr:from>
    <xdr:to>
      <xdr:col>5</xdr:col>
      <xdr:colOff>409575</xdr:colOff>
      <xdr:row>98</xdr:row>
      <xdr:rowOff>151817</xdr:rowOff>
    </xdr:to>
    <xdr:sp macro="" textlink="">
      <xdr:nvSpPr>
        <xdr:cNvPr id="256" name="円/楕円 255"/>
        <xdr:cNvSpPr/>
      </xdr:nvSpPr>
      <xdr:spPr>
        <a:xfrm>
          <a:off x="3746500" y="168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142944</xdr:rowOff>
    </xdr:from>
    <xdr:ext cx="534377" cy="259045"/>
    <xdr:sp macro="" textlink="">
      <xdr:nvSpPr>
        <xdr:cNvPr id="257" name="テキスト ボックス 256"/>
        <xdr:cNvSpPr txBox="1"/>
      </xdr:nvSpPr>
      <xdr:spPr>
        <a:xfrm>
          <a:off x="3530111" y="169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42373</xdr:rowOff>
    </xdr:from>
    <xdr:to>
      <xdr:col>4</xdr:col>
      <xdr:colOff>206375</xdr:colOff>
      <xdr:row>98</xdr:row>
      <xdr:rowOff>143973</xdr:rowOff>
    </xdr:to>
    <xdr:sp macro="" textlink="">
      <xdr:nvSpPr>
        <xdr:cNvPr id="258" name="円/楕円 257"/>
        <xdr:cNvSpPr/>
      </xdr:nvSpPr>
      <xdr:spPr>
        <a:xfrm>
          <a:off x="2857500" y="168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135100</xdr:rowOff>
    </xdr:from>
    <xdr:ext cx="534377" cy="259045"/>
    <xdr:sp macro="" textlink="">
      <xdr:nvSpPr>
        <xdr:cNvPr id="259" name="テキスト ボックス 258"/>
        <xdr:cNvSpPr txBox="1"/>
      </xdr:nvSpPr>
      <xdr:spPr>
        <a:xfrm>
          <a:off x="2641111" y="1693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44746</xdr:rowOff>
    </xdr:from>
    <xdr:to>
      <xdr:col>3</xdr:col>
      <xdr:colOff>3175</xdr:colOff>
      <xdr:row>98</xdr:row>
      <xdr:rowOff>146346</xdr:rowOff>
    </xdr:to>
    <xdr:sp macro="" textlink="">
      <xdr:nvSpPr>
        <xdr:cNvPr id="260" name="円/楕円 259"/>
        <xdr:cNvSpPr/>
      </xdr:nvSpPr>
      <xdr:spPr>
        <a:xfrm>
          <a:off x="1968500" y="168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137473</xdr:rowOff>
    </xdr:from>
    <xdr:ext cx="534377" cy="259045"/>
    <xdr:sp macro="" textlink="">
      <xdr:nvSpPr>
        <xdr:cNvPr id="261" name="テキスト ボックス 260"/>
        <xdr:cNvSpPr txBox="1"/>
      </xdr:nvSpPr>
      <xdr:spPr>
        <a:xfrm>
          <a:off x="1752111" y="169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50298</xdr:rowOff>
    </xdr:from>
    <xdr:to>
      <xdr:col>1</xdr:col>
      <xdr:colOff>485775</xdr:colOff>
      <xdr:row>98</xdr:row>
      <xdr:rowOff>151898</xdr:rowOff>
    </xdr:to>
    <xdr:sp macro="" textlink="">
      <xdr:nvSpPr>
        <xdr:cNvPr id="262" name="円/楕円 261"/>
        <xdr:cNvSpPr/>
      </xdr:nvSpPr>
      <xdr:spPr>
        <a:xfrm>
          <a:off x="1079500" y="168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143025</xdr:rowOff>
    </xdr:from>
    <xdr:ext cx="534377" cy="259045"/>
    <xdr:sp macro="" textlink="">
      <xdr:nvSpPr>
        <xdr:cNvPr id="263" name="テキスト ボックス 262"/>
        <xdr:cNvSpPr txBox="1"/>
      </xdr:nvSpPr>
      <xdr:spPr>
        <a:xfrm>
          <a:off x="863111" y="169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692</xdr:rowOff>
    </xdr:from>
    <xdr:to>
      <xdr:col>15</xdr:col>
      <xdr:colOff>180975</xdr:colOff>
      <xdr:row>59</xdr:row>
      <xdr:rowOff>2635</xdr:rowOff>
    </xdr:to>
    <xdr:cxnSp macro="">
      <xdr:nvCxnSpPr>
        <xdr:cNvPr id="349" name="直線コネクタ 348"/>
        <xdr:cNvCxnSpPr/>
      </xdr:nvCxnSpPr>
      <xdr:spPr>
        <a:xfrm flipV="1">
          <a:off x="9639300" y="10116242"/>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165989</xdr:rowOff>
    </xdr:from>
    <xdr:to>
      <xdr:col>14</xdr:col>
      <xdr:colOff>28575</xdr:colOff>
      <xdr:row>59</xdr:row>
      <xdr:rowOff>2635</xdr:rowOff>
    </xdr:to>
    <xdr:cxnSp macro="">
      <xdr:nvCxnSpPr>
        <xdr:cNvPr id="352" name="直線コネクタ 351"/>
        <xdr:cNvCxnSpPr/>
      </xdr:nvCxnSpPr>
      <xdr:spPr>
        <a:xfrm>
          <a:off x="8750300" y="10110089"/>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165398</xdr:rowOff>
    </xdr:from>
    <xdr:to>
      <xdr:col>12</xdr:col>
      <xdr:colOff>511175</xdr:colOff>
      <xdr:row>58</xdr:row>
      <xdr:rowOff>165989</xdr:rowOff>
    </xdr:to>
    <xdr:cxnSp macro="">
      <xdr:nvCxnSpPr>
        <xdr:cNvPr id="355" name="直線コネクタ 354"/>
        <xdr:cNvCxnSpPr/>
      </xdr:nvCxnSpPr>
      <xdr:spPr>
        <a:xfrm>
          <a:off x="7861300" y="10109498"/>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165398</xdr:rowOff>
    </xdr:from>
    <xdr:to>
      <xdr:col>11</xdr:col>
      <xdr:colOff>307975</xdr:colOff>
      <xdr:row>58</xdr:row>
      <xdr:rowOff>167475</xdr:rowOff>
    </xdr:to>
    <xdr:cxnSp macro="">
      <xdr:nvCxnSpPr>
        <xdr:cNvPr id="358" name="直線コネクタ 357"/>
        <xdr:cNvCxnSpPr/>
      </xdr:nvCxnSpPr>
      <xdr:spPr>
        <a:xfrm flipV="1">
          <a:off x="6972300" y="10109498"/>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121342</xdr:rowOff>
    </xdr:from>
    <xdr:to>
      <xdr:col>15</xdr:col>
      <xdr:colOff>231775</xdr:colOff>
      <xdr:row>59</xdr:row>
      <xdr:rowOff>51492</xdr:rowOff>
    </xdr:to>
    <xdr:sp macro="" textlink="">
      <xdr:nvSpPr>
        <xdr:cNvPr id="368" name="円/楕円 367"/>
        <xdr:cNvSpPr/>
      </xdr:nvSpPr>
      <xdr:spPr>
        <a:xfrm>
          <a:off x="10426700" y="100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36269</xdr:rowOff>
    </xdr:from>
    <xdr:ext cx="469744" cy="259045"/>
    <xdr:sp macro="" textlink="">
      <xdr:nvSpPr>
        <xdr:cNvPr id="369" name="農林水産業費該当値テキスト"/>
        <xdr:cNvSpPr txBox="1"/>
      </xdr:nvSpPr>
      <xdr:spPr>
        <a:xfrm>
          <a:off x="10528300" y="99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123285</xdr:rowOff>
    </xdr:from>
    <xdr:to>
      <xdr:col>14</xdr:col>
      <xdr:colOff>79375</xdr:colOff>
      <xdr:row>59</xdr:row>
      <xdr:rowOff>53435</xdr:rowOff>
    </xdr:to>
    <xdr:sp macro="" textlink="">
      <xdr:nvSpPr>
        <xdr:cNvPr id="370" name="円/楕円 369"/>
        <xdr:cNvSpPr/>
      </xdr:nvSpPr>
      <xdr:spPr>
        <a:xfrm>
          <a:off x="9588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44562</xdr:rowOff>
    </xdr:from>
    <xdr:ext cx="469744" cy="259045"/>
    <xdr:sp macro="" textlink="">
      <xdr:nvSpPr>
        <xdr:cNvPr id="371" name="テキスト ボックス 370"/>
        <xdr:cNvSpPr txBox="1"/>
      </xdr:nvSpPr>
      <xdr:spPr>
        <a:xfrm>
          <a:off x="9404427"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115189</xdr:rowOff>
    </xdr:from>
    <xdr:to>
      <xdr:col>12</xdr:col>
      <xdr:colOff>561975</xdr:colOff>
      <xdr:row>59</xdr:row>
      <xdr:rowOff>45339</xdr:rowOff>
    </xdr:to>
    <xdr:sp macro="" textlink="">
      <xdr:nvSpPr>
        <xdr:cNvPr id="372" name="円/楕円 371"/>
        <xdr:cNvSpPr/>
      </xdr:nvSpPr>
      <xdr:spPr>
        <a:xfrm>
          <a:off x="8699500" y="100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36466</xdr:rowOff>
    </xdr:from>
    <xdr:ext cx="469744" cy="259045"/>
    <xdr:sp macro="" textlink="">
      <xdr:nvSpPr>
        <xdr:cNvPr id="373" name="テキスト ボックス 372"/>
        <xdr:cNvSpPr txBox="1"/>
      </xdr:nvSpPr>
      <xdr:spPr>
        <a:xfrm>
          <a:off x="8515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114598</xdr:rowOff>
    </xdr:from>
    <xdr:to>
      <xdr:col>11</xdr:col>
      <xdr:colOff>358775</xdr:colOff>
      <xdr:row>59</xdr:row>
      <xdr:rowOff>44748</xdr:rowOff>
    </xdr:to>
    <xdr:sp macro="" textlink="">
      <xdr:nvSpPr>
        <xdr:cNvPr id="374" name="円/楕円 373"/>
        <xdr:cNvSpPr/>
      </xdr:nvSpPr>
      <xdr:spPr>
        <a:xfrm>
          <a:off x="7810500" y="100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35875</xdr:rowOff>
    </xdr:from>
    <xdr:ext cx="469744" cy="259045"/>
    <xdr:sp macro="" textlink="">
      <xdr:nvSpPr>
        <xdr:cNvPr id="375" name="テキスト ボックス 374"/>
        <xdr:cNvSpPr txBox="1"/>
      </xdr:nvSpPr>
      <xdr:spPr>
        <a:xfrm>
          <a:off x="7626427" y="101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116675</xdr:rowOff>
    </xdr:from>
    <xdr:to>
      <xdr:col>10</xdr:col>
      <xdr:colOff>155575</xdr:colOff>
      <xdr:row>59</xdr:row>
      <xdr:rowOff>46825</xdr:rowOff>
    </xdr:to>
    <xdr:sp macro="" textlink="">
      <xdr:nvSpPr>
        <xdr:cNvPr id="376" name="円/楕円 375"/>
        <xdr:cNvSpPr/>
      </xdr:nvSpPr>
      <xdr:spPr>
        <a:xfrm>
          <a:off x="69215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37952</xdr:rowOff>
    </xdr:from>
    <xdr:ext cx="469744" cy="259045"/>
    <xdr:sp macro="" textlink="">
      <xdr:nvSpPr>
        <xdr:cNvPr id="377" name="テキスト ボックス 376"/>
        <xdr:cNvSpPr txBox="1"/>
      </xdr:nvSpPr>
      <xdr:spPr>
        <a:xfrm>
          <a:off x="6737427" y="101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97676</xdr:rowOff>
    </xdr:from>
    <xdr:to>
      <xdr:col>15</xdr:col>
      <xdr:colOff>180975</xdr:colOff>
      <xdr:row>78</xdr:row>
      <xdr:rowOff>102743</xdr:rowOff>
    </xdr:to>
    <xdr:cxnSp macro="">
      <xdr:nvCxnSpPr>
        <xdr:cNvPr id="406" name="直線コネクタ 405"/>
        <xdr:cNvCxnSpPr/>
      </xdr:nvCxnSpPr>
      <xdr:spPr>
        <a:xfrm>
          <a:off x="9639300" y="13470776"/>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97676</xdr:rowOff>
    </xdr:from>
    <xdr:to>
      <xdr:col>14</xdr:col>
      <xdr:colOff>28575</xdr:colOff>
      <xdr:row>78</xdr:row>
      <xdr:rowOff>99924</xdr:rowOff>
    </xdr:to>
    <xdr:cxnSp macro="">
      <xdr:nvCxnSpPr>
        <xdr:cNvPr id="409" name="直線コネクタ 408"/>
        <xdr:cNvCxnSpPr/>
      </xdr:nvCxnSpPr>
      <xdr:spPr>
        <a:xfrm flipV="1">
          <a:off x="8750300" y="1347077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98628</xdr:rowOff>
    </xdr:from>
    <xdr:to>
      <xdr:col>12</xdr:col>
      <xdr:colOff>511175</xdr:colOff>
      <xdr:row>78</xdr:row>
      <xdr:rowOff>99924</xdr:rowOff>
    </xdr:to>
    <xdr:cxnSp macro="">
      <xdr:nvCxnSpPr>
        <xdr:cNvPr id="412" name="直線コネクタ 411"/>
        <xdr:cNvCxnSpPr/>
      </xdr:nvCxnSpPr>
      <xdr:spPr>
        <a:xfrm>
          <a:off x="7861300" y="1347172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98628</xdr:rowOff>
    </xdr:from>
    <xdr:to>
      <xdr:col>11</xdr:col>
      <xdr:colOff>307975</xdr:colOff>
      <xdr:row>78</xdr:row>
      <xdr:rowOff>106744</xdr:rowOff>
    </xdr:to>
    <xdr:cxnSp macro="">
      <xdr:nvCxnSpPr>
        <xdr:cNvPr id="415" name="直線コネクタ 414"/>
        <xdr:cNvCxnSpPr/>
      </xdr:nvCxnSpPr>
      <xdr:spPr>
        <a:xfrm flipV="1">
          <a:off x="6972300" y="1347172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51943</xdr:rowOff>
    </xdr:from>
    <xdr:to>
      <xdr:col>15</xdr:col>
      <xdr:colOff>231775</xdr:colOff>
      <xdr:row>78</xdr:row>
      <xdr:rowOff>153543</xdr:rowOff>
    </xdr:to>
    <xdr:sp macro="" textlink="">
      <xdr:nvSpPr>
        <xdr:cNvPr id="425" name="円/楕円 424"/>
        <xdr:cNvSpPr/>
      </xdr:nvSpPr>
      <xdr:spPr>
        <a:xfrm>
          <a:off x="104267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138320</xdr:rowOff>
    </xdr:from>
    <xdr:ext cx="469744" cy="259045"/>
    <xdr:sp macro="" textlink="">
      <xdr:nvSpPr>
        <xdr:cNvPr id="426" name="商工費該当値テキスト"/>
        <xdr:cNvSpPr txBox="1"/>
      </xdr:nvSpPr>
      <xdr:spPr>
        <a:xfrm>
          <a:off x="105283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46876</xdr:rowOff>
    </xdr:from>
    <xdr:to>
      <xdr:col>14</xdr:col>
      <xdr:colOff>79375</xdr:colOff>
      <xdr:row>78</xdr:row>
      <xdr:rowOff>148476</xdr:rowOff>
    </xdr:to>
    <xdr:sp macro="" textlink="">
      <xdr:nvSpPr>
        <xdr:cNvPr id="427" name="円/楕円 426"/>
        <xdr:cNvSpPr/>
      </xdr:nvSpPr>
      <xdr:spPr>
        <a:xfrm>
          <a:off x="9588500" y="13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139603</xdr:rowOff>
    </xdr:from>
    <xdr:ext cx="469744" cy="259045"/>
    <xdr:sp macro="" textlink="">
      <xdr:nvSpPr>
        <xdr:cNvPr id="428" name="テキスト ボックス 427"/>
        <xdr:cNvSpPr txBox="1"/>
      </xdr:nvSpPr>
      <xdr:spPr>
        <a:xfrm>
          <a:off x="9404427" y="135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49124</xdr:rowOff>
    </xdr:from>
    <xdr:to>
      <xdr:col>12</xdr:col>
      <xdr:colOff>561975</xdr:colOff>
      <xdr:row>78</xdr:row>
      <xdr:rowOff>150724</xdr:rowOff>
    </xdr:to>
    <xdr:sp macro="" textlink="">
      <xdr:nvSpPr>
        <xdr:cNvPr id="429" name="円/楕円 428"/>
        <xdr:cNvSpPr/>
      </xdr:nvSpPr>
      <xdr:spPr>
        <a:xfrm>
          <a:off x="869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141851</xdr:rowOff>
    </xdr:from>
    <xdr:ext cx="469744" cy="259045"/>
    <xdr:sp macro="" textlink="">
      <xdr:nvSpPr>
        <xdr:cNvPr id="430" name="テキスト ボックス 429"/>
        <xdr:cNvSpPr txBox="1"/>
      </xdr:nvSpPr>
      <xdr:spPr>
        <a:xfrm>
          <a:off x="8515427"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47828</xdr:rowOff>
    </xdr:from>
    <xdr:to>
      <xdr:col>11</xdr:col>
      <xdr:colOff>358775</xdr:colOff>
      <xdr:row>78</xdr:row>
      <xdr:rowOff>149428</xdr:rowOff>
    </xdr:to>
    <xdr:sp macro="" textlink="">
      <xdr:nvSpPr>
        <xdr:cNvPr id="431" name="円/楕円 430"/>
        <xdr:cNvSpPr/>
      </xdr:nvSpPr>
      <xdr:spPr>
        <a:xfrm>
          <a:off x="7810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140555</xdr:rowOff>
    </xdr:from>
    <xdr:ext cx="469744" cy="259045"/>
    <xdr:sp macro="" textlink="">
      <xdr:nvSpPr>
        <xdr:cNvPr id="432" name="テキスト ボックス 431"/>
        <xdr:cNvSpPr txBox="1"/>
      </xdr:nvSpPr>
      <xdr:spPr>
        <a:xfrm>
          <a:off x="7626427"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55944</xdr:rowOff>
    </xdr:from>
    <xdr:to>
      <xdr:col>10</xdr:col>
      <xdr:colOff>155575</xdr:colOff>
      <xdr:row>78</xdr:row>
      <xdr:rowOff>157544</xdr:rowOff>
    </xdr:to>
    <xdr:sp macro="" textlink="">
      <xdr:nvSpPr>
        <xdr:cNvPr id="433" name="円/楕円 432"/>
        <xdr:cNvSpPr/>
      </xdr:nvSpPr>
      <xdr:spPr>
        <a:xfrm>
          <a:off x="6921500" y="134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148671</xdr:rowOff>
    </xdr:from>
    <xdr:ext cx="469744" cy="259045"/>
    <xdr:sp macro="" textlink="">
      <xdr:nvSpPr>
        <xdr:cNvPr id="434" name="テキスト ボックス 433"/>
        <xdr:cNvSpPr txBox="1"/>
      </xdr:nvSpPr>
      <xdr:spPr>
        <a:xfrm>
          <a:off x="6737427" y="135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85561</xdr:rowOff>
    </xdr:from>
    <xdr:to>
      <xdr:col>15</xdr:col>
      <xdr:colOff>180975</xdr:colOff>
      <xdr:row>97</xdr:row>
      <xdr:rowOff>98924</xdr:rowOff>
    </xdr:to>
    <xdr:cxnSp macro="">
      <xdr:nvCxnSpPr>
        <xdr:cNvPr id="467" name="直線コネクタ 466"/>
        <xdr:cNvCxnSpPr/>
      </xdr:nvCxnSpPr>
      <xdr:spPr>
        <a:xfrm>
          <a:off x="9639300" y="16716211"/>
          <a:ext cx="8382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82065</xdr:rowOff>
    </xdr:from>
    <xdr:to>
      <xdr:col>14</xdr:col>
      <xdr:colOff>28575</xdr:colOff>
      <xdr:row>97</xdr:row>
      <xdr:rowOff>85561</xdr:rowOff>
    </xdr:to>
    <xdr:cxnSp macro="">
      <xdr:nvCxnSpPr>
        <xdr:cNvPr id="470" name="直線コネクタ 469"/>
        <xdr:cNvCxnSpPr/>
      </xdr:nvCxnSpPr>
      <xdr:spPr>
        <a:xfrm>
          <a:off x="8750300" y="16712715"/>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73073</xdr:rowOff>
    </xdr:from>
    <xdr:to>
      <xdr:col>12</xdr:col>
      <xdr:colOff>511175</xdr:colOff>
      <xdr:row>97</xdr:row>
      <xdr:rowOff>82065</xdr:rowOff>
    </xdr:to>
    <xdr:cxnSp macro="">
      <xdr:nvCxnSpPr>
        <xdr:cNvPr id="473" name="直線コネクタ 472"/>
        <xdr:cNvCxnSpPr/>
      </xdr:nvCxnSpPr>
      <xdr:spPr>
        <a:xfrm>
          <a:off x="7861300" y="1670372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73073</xdr:rowOff>
    </xdr:from>
    <xdr:to>
      <xdr:col>11</xdr:col>
      <xdr:colOff>307975</xdr:colOff>
      <xdr:row>97</xdr:row>
      <xdr:rowOff>124194</xdr:rowOff>
    </xdr:to>
    <xdr:cxnSp macro="">
      <xdr:nvCxnSpPr>
        <xdr:cNvPr id="476" name="直線コネクタ 475"/>
        <xdr:cNvCxnSpPr/>
      </xdr:nvCxnSpPr>
      <xdr:spPr>
        <a:xfrm flipV="1">
          <a:off x="6972300" y="16703723"/>
          <a:ext cx="889000" cy="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48124</xdr:rowOff>
    </xdr:from>
    <xdr:to>
      <xdr:col>15</xdr:col>
      <xdr:colOff>231775</xdr:colOff>
      <xdr:row>97</xdr:row>
      <xdr:rowOff>149724</xdr:rowOff>
    </xdr:to>
    <xdr:sp macro="" textlink="">
      <xdr:nvSpPr>
        <xdr:cNvPr id="486" name="円/楕円 485"/>
        <xdr:cNvSpPr/>
      </xdr:nvSpPr>
      <xdr:spPr>
        <a:xfrm>
          <a:off x="10426700" y="166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71001</xdr:rowOff>
    </xdr:from>
    <xdr:ext cx="534377" cy="259045"/>
    <xdr:sp macro="" textlink="">
      <xdr:nvSpPr>
        <xdr:cNvPr id="487" name="土木費該当値テキスト"/>
        <xdr:cNvSpPr txBox="1"/>
      </xdr:nvSpPr>
      <xdr:spPr>
        <a:xfrm>
          <a:off x="10528300" y="165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34761</xdr:rowOff>
    </xdr:from>
    <xdr:to>
      <xdr:col>14</xdr:col>
      <xdr:colOff>79375</xdr:colOff>
      <xdr:row>97</xdr:row>
      <xdr:rowOff>136361</xdr:rowOff>
    </xdr:to>
    <xdr:sp macro="" textlink="">
      <xdr:nvSpPr>
        <xdr:cNvPr id="488" name="円/楕円 487"/>
        <xdr:cNvSpPr/>
      </xdr:nvSpPr>
      <xdr:spPr>
        <a:xfrm>
          <a:off x="9588500" y="166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152888</xdr:rowOff>
    </xdr:from>
    <xdr:ext cx="534377" cy="259045"/>
    <xdr:sp macro="" textlink="">
      <xdr:nvSpPr>
        <xdr:cNvPr id="489" name="テキスト ボックス 488"/>
        <xdr:cNvSpPr txBox="1"/>
      </xdr:nvSpPr>
      <xdr:spPr>
        <a:xfrm>
          <a:off x="9372111" y="164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31265</xdr:rowOff>
    </xdr:from>
    <xdr:to>
      <xdr:col>12</xdr:col>
      <xdr:colOff>561975</xdr:colOff>
      <xdr:row>97</xdr:row>
      <xdr:rowOff>132865</xdr:rowOff>
    </xdr:to>
    <xdr:sp macro="" textlink="">
      <xdr:nvSpPr>
        <xdr:cNvPr id="490" name="円/楕円 489"/>
        <xdr:cNvSpPr/>
      </xdr:nvSpPr>
      <xdr:spPr>
        <a:xfrm>
          <a:off x="8699500" y="166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149392</xdr:rowOff>
    </xdr:from>
    <xdr:ext cx="534377" cy="259045"/>
    <xdr:sp macro="" textlink="">
      <xdr:nvSpPr>
        <xdr:cNvPr id="491" name="テキスト ボックス 490"/>
        <xdr:cNvSpPr txBox="1"/>
      </xdr:nvSpPr>
      <xdr:spPr>
        <a:xfrm>
          <a:off x="8483111" y="164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22273</xdr:rowOff>
    </xdr:from>
    <xdr:to>
      <xdr:col>11</xdr:col>
      <xdr:colOff>358775</xdr:colOff>
      <xdr:row>97</xdr:row>
      <xdr:rowOff>123873</xdr:rowOff>
    </xdr:to>
    <xdr:sp macro="" textlink="">
      <xdr:nvSpPr>
        <xdr:cNvPr id="492" name="円/楕円 491"/>
        <xdr:cNvSpPr/>
      </xdr:nvSpPr>
      <xdr:spPr>
        <a:xfrm>
          <a:off x="7810500" y="166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140400</xdr:rowOff>
    </xdr:from>
    <xdr:ext cx="534377" cy="259045"/>
    <xdr:sp macro="" textlink="">
      <xdr:nvSpPr>
        <xdr:cNvPr id="493" name="テキスト ボックス 492"/>
        <xdr:cNvSpPr txBox="1"/>
      </xdr:nvSpPr>
      <xdr:spPr>
        <a:xfrm>
          <a:off x="7594111" y="164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73394</xdr:rowOff>
    </xdr:from>
    <xdr:to>
      <xdr:col>10</xdr:col>
      <xdr:colOff>155575</xdr:colOff>
      <xdr:row>98</xdr:row>
      <xdr:rowOff>3544</xdr:rowOff>
    </xdr:to>
    <xdr:sp macro="" textlink="">
      <xdr:nvSpPr>
        <xdr:cNvPr id="494" name="円/楕円 493"/>
        <xdr:cNvSpPr/>
      </xdr:nvSpPr>
      <xdr:spPr>
        <a:xfrm>
          <a:off x="6921500" y="167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20071</xdr:rowOff>
    </xdr:from>
    <xdr:ext cx="534377" cy="259045"/>
    <xdr:sp macro="" textlink="">
      <xdr:nvSpPr>
        <xdr:cNvPr id="495" name="テキスト ボックス 494"/>
        <xdr:cNvSpPr txBox="1"/>
      </xdr:nvSpPr>
      <xdr:spPr>
        <a:xfrm>
          <a:off x="6705111" y="164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47620</xdr:rowOff>
    </xdr:from>
    <xdr:to>
      <xdr:col>23</xdr:col>
      <xdr:colOff>517525</xdr:colOff>
      <xdr:row>37</xdr:row>
      <xdr:rowOff>60559</xdr:rowOff>
    </xdr:to>
    <xdr:cxnSp macro="">
      <xdr:nvCxnSpPr>
        <xdr:cNvPr id="523" name="直線コネクタ 522"/>
        <xdr:cNvCxnSpPr/>
      </xdr:nvCxnSpPr>
      <xdr:spPr>
        <a:xfrm flipV="1">
          <a:off x="15481300" y="6391270"/>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29606</xdr:rowOff>
    </xdr:from>
    <xdr:to>
      <xdr:col>22</xdr:col>
      <xdr:colOff>365125</xdr:colOff>
      <xdr:row>37</xdr:row>
      <xdr:rowOff>60559</xdr:rowOff>
    </xdr:to>
    <xdr:cxnSp macro="">
      <xdr:nvCxnSpPr>
        <xdr:cNvPr id="526" name="直線コネクタ 525"/>
        <xdr:cNvCxnSpPr/>
      </xdr:nvCxnSpPr>
      <xdr:spPr>
        <a:xfrm>
          <a:off x="14592300" y="6373256"/>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29606</xdr:rowOff>
    </xdr:from>
    <xdr:to>
      <xdr:col>21</xdr:col>
      <xdr:colOff>161925</xdr:colOff>
      <xdr:row>37</xdr:row>
      <xdr:rowOff>76515</xdr:rowOff>
    </xdr:to>
    <xdr:cxnSp macro="">
      <xdr:nvCxnSpPr>
        <xdr:cNvPr id="529" name="直線コネクタ 528"/>
        <xdr:cNvCxnSpPr/>
      </xdr:nvCxnSpPr>
      <xdr:spPr>
        <a:xfrm flipV="1">
          <a:off x="13703300" y="6373256"/>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47117</xdr:rowOff>
    </xdr:from>
    <xdr:to>
      <xdr:col>19</xdr:col>
      <xdr:colOff>644525</xdr:colOff>
      <xdr:row>37</xdr:row>
      <xdr:rowOff>76515</xdr:rowOff>
    </xdr:to>
    <xdr:cxnSp macro="">
      <xdr:nvCxnSpPr>
        <xdr:cNvPr id="532" name="直線コネクタ 531"/>
        <xdr:cNvCxnSpPr/>
      </xdr:nvCxnSpPr>
      <xdr:spPr>
        <a:xfrm>
          <a:off x="12814300" y="6390767"/>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168270</xdr:rowOff>
    </xdr:from>
    <xdr:to>
      <xdr:col>23</xdr:col>
      <xdr:colOff>568325</xdr:colOff>
      <xdr:row>37</xdr:row>
      <xdr:rowOff>98420</xdr:rowOff>
    </xdr:to>
    <xdr:sp macro="" textlink="">
      <xdr:nvSpPr>
        <xdr:cNvPr id="542" name="円/楕円 541"/>
        <xdr:cNvSpPr/>
      </xdr:nvSpPr>
      <xdr:spPr>
        <a:xfrm>
          <a:off x="162687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146697</xdr:rowOff>
    </xdr:from>
    <xdr:ext cx="534377" cy="259045"/>
    <xdr:sp macro="" textlink="">
      <xdr:nvSpPr>
        <xdr:cNvPr id="543" name="消防費該当値テキスト"/>
        <xdr:cNvSpPr txBox="1"/>
      </xdr:nvSpPr>
      <xdr:spPr>
        <a:xfrm>
          <a:off x="16370300" y="63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9759</xdr:rowOff>
    </xdr:from>
    <xdr:to>
      <xdr:col>22</xdr:col>
      <xdr:colOff>415925</xdr:colOff>
      <xdr:row>37</xdr:row>
      <xdr:rowOff>111359</xdr:rowOff>
    </xdr:to>
    <xdr:sp macro="" textlink="">
      <xdr:nvSpPr>
        <xdr:cNvPr id="544" name="円/楕円 543"/>
        <xdr:cNvSpPr/>
      </xdr:nvSpPr>
      <xdr:spPr>
        <a:xfrm>
          <a:off x="15430500" y="63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102486</xdr:rowOff>
    </xdr:from>
    <xdr:ext cx="534377" cy="259045"/>
    <xdr:sp macro="" textlink="">
      <xdr:nvSpPr>
        <xdr:cNvPr id="545" name="テキスト ボックス 544"/>
        <xdr:cNvSpPr txBox="1"/>
      </xdr:nvSpPr>
      <xdr:spPr>
        <a:xfrm>
          <a:off x="15214111" y="64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150256</xdr:rowOff>
    </xdr:from>
    <xdr:to>
      <xdr:col>21</xdr:col>
      <xdr:colOff>212725</xdr:colOff>
      <xdr:row>37</xdr:row>
      <xdr:rowOff>80406</xdr:rowOff>
    </xdr:to>
    <xdr:sp macro="" textlink="">
      <xdr:nvSpPr>
        <xdr:cNvPr id="546" name="円/楕円 545"/>
        <xdr:cNvSpPr/>
      </xdr:nvSpPr>
      <xdr:spPr>
        <a:xfrm>
          <a:off x="14541500" y="63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71533</xdr:rowOff>
    </xdr:from>
    <xdr:ext cx="534377" cy="259045"/>
    <xdr:sp macro="" textlink="">
      <xdr:nvSpPr>
        <xdr:cNvPr id="547" name="テキスト ボックス 546"/>
        <xdr:cNvSpPr txBox="1"/>
      </xdr:nvSpPr>
      <xdr:spPr>
        <a:xfrm>
          <a:off x="14325111" y="64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25715</xdr:rowOff>
    </xdr:from>
    <xdr:to>
      <xdr:col>20</xdr:col>
      <xdr:colOff>9525</xdr:colOff>
      <xdr:row>37</xdr:row>
      <xdr:rowOff>127315</xdr:rowOff>
    </xdr:to>
    <xdr:sp macro="" textlink="">
      <xdr:nvSpPr>
        <xdr:cNvPr id="548" name="円/楕円 547"/>
        <xdr:cNvSpPr/>
      </xdr:nvSpPr>
      <xdr:spPr>
        <a:xfrm>
          <a:off x="13652500" y="63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118442</xdr:rowOff>
    </xdr:from>
    <xdr:ext cx="534377" cy="259045"/>
    <xdr:sp macro="" textlink="">
      <xdr:nvSpPr>
        <xdr:cNvPr id="549" name="テキスト ボックス 548"/>
        <xdr:cNvSpPr txBox="1"/>
      </xdr:nvSpPr>
      <xdr:spPr>
        <a:xfrm>
          <a:off x="13436111" y="64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167767</xdr:rowOff>
    </xdr:from>
    <xdr:to>
      <xdr:col>18</xdr:col>
      <xdr:colOff>492125</xdr:colOff>
      <xdr:row>37</xdr:row>
      <xdr:rowOff>97917</xdr:rowOff>
    </xdr:to>
    <xdr:sp macro="" textlink="">
      <xdr:nvSpPr>
        <xdr:cNvPr id="550" name="円/楕円 549"/>
        <xdr:cNvSpPr/>
      </xdr:nvSpPr>
      <xdr:spPr>
        <a:xfrm>
          <a:off x="12763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89044</xdr:rowOff>
    </xdr:from>
    <xdr:ext cx="534377" cy="259045"/>
    <xdr:sp macro="" textlink="">
      <xdr:nvSpPr>
        <xdr:cNvPr id="551" name="テキスト ボックス 550"/>
        <xdr:cNvSpPr txBox="1"/>
      </xdr:nvSpPr>
      <xdr:spPr>
        <a:xfrm>
          <a:off x="12547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153188</xdr:rowOff>
    </xdr:from>
    <xdr:to>
      <xdr:col>23</xdr:col>
      <xdr:colOff>517525</xdr:colOff>
      <xdr:row>57</xdr:row>
      <xdr:rowOff>43187</xdr:rowOff>
    </xdr:to>
    <xdr:cxnSp macro="">
      <xdr:nvCxnSpPr>
        <xdr:cNvPr id="582" name="直線コネクタ 581"/>
        <xdr:cNvCxnSpPr/>
      </xdr:nvCxnSpPr>
      <xdr:spPr>
        <a:xfrm flipV="1">
          <a:off x="15481300" y="9754388"/>
          <a:ext cx="8382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43187</xdr:rowOff>
    </xdr:from>
    <xdr:to>
      <xdr:col>22</xdr:col>
      <xdr:colOff>365125</xdr:colOff>
      <xdr:row>57</xdr:row>
      <xdr:rowOff>94742</xdr:rowOff>
    </xdr:to>
    <xdr:cxnSp macro="">
      <xdr:nvCxnSpPr>
        <xdr:cNvPr id="585" name="直線コネクタ 584"/>
        <xdr:cNvCxnSpPr/>
      </xdr:nvCxnSpPr>
      <xdr:spPr>
        <a:xfrm flipV="1">
          <a:off x="14592300" y="9815837"/>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89016</xdr:rowOff>
    </xdr:from>
    <xdr:to>
      <xdr:col>21</xdr:col>
      <xdr:colOff>161925</xdr:colOff>
      <xdr:row>57</xdr:row>
      <xdr:rowOff>94742</xdr:rowOff>
    </xdr:to>
    <xdr:cxnSp macro="">
      <xdr:nvCxnSpPr>
        <xdr:cNvPr id="588" name="直線コネクタ 587"/>
        <xdr:cNvCxnSpPr/>
      </xdr:nvCxnSpPr>
      <xdr:spPr>
        <a:xfrm>
          <a:off x="13703300" y="9347316"/>
          <a:ext cx="889000" cy="5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89016</xdr:rowOff>
    </xdr:from>
    <xdr:to>
      <xdr:col>19</xdr:col>
      <xdr:colOff>644525</xdr:colOff>
      <xdr:row>56</xdr:row>
      <xdr:rowOff>125015</xdr:rowOff>
    </xdr:to>
    <xdr:cxnSp macro="">
      <xdr:nvCxnSpPr>
        <xdr:cNvPr id="591" name="直線コネクタ 590"/>
        <xdr:cNvCxnSpPr/>
      </xdr:nvCxnSpPr>
      <xdr:spPr>
        <a:xfrm flipV="1">
          <a:off x="12814300" y="9347316"/>
          <a:ext cx="889000" cy="3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102388</xdr:rowOff>
    </xdr:from>
    <xdr:to>
      <xdr:col>23</xdr:col>
      <xdr:colOff>568325</xdr:colOff>
      <xdr:row>57</xdr:row>
      <xdr:rowOff>32538</xdr:rowOff>
    </xdr:to>
    <xdr:sp macro="" textlink="">
      <xdr:nvSpPr>
        <xdr:cNvPr id="601" name="円/楕円 600"/>
        <xdr:cNvSpPr/>
      </xdr:nvSpPr>
      <xdr:spPr>
        <a:xfrm>
          <a:off x="162687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80815</xdr:rowOff>
    </xdr:from>
    <xdr:ext cx="534377" cy="259045"/>
    <xdr:sp macro="" textlink="">
      <xdr:nvSpPr>
        <xdr:cNvPr id="602" name="教育費該当値テキスト"/>
        <xdr:cNvSpPr txBox="1"/>
      </xdr:nvSpPr>
      <xdr:spPr>
        <a:xfrm>
          <a:off x="16370300" y="96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163837</xdr:rowOff>
    </xdr:from>
    <xdr:to>
      <xdr:col>22</xdr:col>
      <xdr:colOff>415925</xdr:colOff>
      <xdr:row>57</xdr:row>
      <xdr:rowOff>93987</xdr:rowOff>
    </xdr:to>
    <xdr:sp macro="" textlink="">
      <xdr:nvSpPr>
        <xdr:cNvPr id="603" name="円/楕円 602"/>
        <xdr:cNvSpPr/>
      </xdr:nvSpPr>
      <xdr:spPr>
        <a:xfrm>
          <a:off x="15430500" y="97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85114</xdr:rowOff>
    </xdr:from>
    <xdr:ext cx="534377" cy="259045"/>
    <xdr:sp macro="" textlink="">
      <xdr:nvSpPr>
        <xdr:cNvPr id="604" name="テキスト ボックス 603"/>
        <xdr:cNvSpPr txBox="1"/>
      </xdr:nvSpPr>
      <xdr:spPr>
        <a:xfrm>
          <a:off x="15214111" y="98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43942</xdr:rowOff>
    </xdr:from>
    <xdr:to>
      <xdr:col>21</xdr:col>
      <xdr:colOff>212725</xdr:colOff>
      <xdr:row>57</xdr:row>
      <xdr:rowOff>145542</xdr:rowOff>
    </xdr:to>
    <xdr:sp macro="" textlink="">
      <xdr:nvSpPr>
        <xdr:cNvPr id="605" name="円/楕円 604"/>
        <xdr:cNvSpPr/>
      </xdr:nvSpPr>
      <xdr:spPr>
        <a:xfrm>
          <a:off x="14541500" y="98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136669</xdr:rowOff>
    </xdr:from>
    <xdr:ext cx="534377" cy="259045"/>
    <xdr:sp macro="" textlink="">
      <xdr:nvSpPr>
        <xdr:cNvPr id="606" name="テキスト ボックス 605"/>
        <xdr:cNvSpPr txBox="1"/>
      </xdr:nvSpPr>
      <xdr:spPr>
        <a:xfrm>
          <a:off x="14325111"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38216</xdr:rowOff>
    </xdr:from>
    <xdr:to>
      <xdr:col>20</xdr:col>
      <xdr:colOff>9525</xdr:colOff>
      <xdr:row>54</xdr:row>
      <xdr:rowOff>139816</xdr:rowOff>
    </xdr:to>
    <xdr:sp macro="" textlink="">
      <xdr:nvSpPr>
        <xdr:cNvPr id="607" name="円/楕円 606"/>
        <xdr:cNvSpPr/>
      </xdr:nvSpPr>
      <xdr:spPr>
        <a:xfrm>
          <a:off x="13652500" y="92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156343</xdr:rowOff>
    </xdr:from>
    <xdr:ext cx="534377" cy="259045"/>
    <xdr:sp macro="" textlink="">
      <xdr:nvSpPr>
        <xdr:cNvPr id="608" name="テキスト ボックス 607"/>
        <xdr:cNvSpPr txBox="1"/>
      </xdr:nvSpPr>
      <xdr:spPr>
        <a:xfrm>
          <a:off x="13436111" y="9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74215</xdr:rowOff>
    </xdr:from>
    <xdr:to>
      <xdr:col>18</xdr:col>
      <xdr:colOff>492125</xdr:colOff>
      <xdr:row>57</xdr:row>
      <xdr:rowOff>4365</xdr:rowOff>
    </xdr:to>
    <xdr:sp macro="" textlink="">
      <xdr:nvSpPr>
        <xdr:cNvPr id="609" name="円/楕円 608"/>
        <xdr:cNvSpPr/>
      </xdr:nvSpPr>
      <xdr:spPr>
        <a:xfrm>
          <a:off x="12763500" y="9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20892</xdr:rowOff>
    </xdr:from>
    <xdr:ext cx="534377" cy="259045"/>
    <xdr:sp macro="" textlink="">
      <xdr:nvSpPr>
        <xdr:cNvPr id="610" name="テキスト ボックス 609"/>
        <xdr:cNvSpPr txBox="1"/>
      </xdr:nvSpPr>
      <xdr:spPr>
        <a:xfrm>
          <a:off x="12547111" y="94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27533</xdr:rowOff>
    </xdr:from>
    <xdr:to>
      <xdr:col>23</xdr:col>
      <xdr:colOff>517525</xdr:colOff>
      <xdr:row>98</xdr:row>
      <xdr:rowOff>48989</xdr:rowOff>
    </xdr:to>
    <xdr:cxnSp macro="">
      <xdr:nvCxnSpPr>
        <xdr:cNvPr id="698" name="直線コネクタ 697"/>
        <xdr:cNvCxnSpPr/>
      </xdr:nvCxnSpPr>
      <xdr:spPr>
        <a:xfrm flipV="1">
          <a:off x="15481300" y="16829633"/>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48989</xdr:rowOff>
    </xdr:from>
    <xdr:to>
      <xdr:col>22</xdr:col>
      <xdr:colOff>365125</xdr:colOff>
      <xdr:row>98</xdr:row>
      <xdr:rowOff>49980</xdr:rowOff>
    </xdr:to>
    <xdr:cxnSp macro="">
      <xdr:nvCxnSpPr>
        <xdr:cNvPr id="701" name="直線コネクタ 700"/>
        <xdr:cNvCxnSpPr/>
      </xdr:nvCxnSpPr>
      <xdr:spPr>
        <a:xfrm flipV="1">
          <a:off x="14592300" y="1685108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49980</xdr:rowOff>
    </xdr:from>
    <xdr:to>
      <xdr:col>21</xdr:col>
      <xdr:colOff>161925</xdr:colOff>
      <xdr:row>98</xdr:row>
      <xdr:rowOff>64055</xdr:rowOff>
    </xdr:to>
    <xdr:cxnSp macro="">
      <xdr:nvCxnSpPr>
        <xdr:cNvPr id="704" name="直線コネクタ 703"/>
        <xdr:cNvCxnSpPr/>
      </xdr:nvCxnSpPr>
      <xdr:spPr>
        <a:xfrm flipV="1">
          <a:off x="13703300" y="1685208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64055</xdr:rowOff>
    </xdr:from>
    <xdr:to>
      <xdr:col>19</xdr:col>
      <xdr:colOff>644525</xdr:colOff>
      <xdr:row>98</xdr:row>
      <xdr:rowOff>75050</xdr:rowOff>
    </xdr:to>
    <xdr:cxnSp macro="">
      <xdr:nvCxnSpPr>
        <xdr:cNvPr id="707" name="直線コネクタ 706"/>
        <xdr:cNvCxnSpPr/>
      </xdr:nvCxnSpPr>
      <xdr:spPr>
        <a:xfrm flipV="1">
          <a:off x="12814300" y="1686615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148183</xdr:rowOff>
    </xdr:from>
    <xdr:to>
      <xdr:col>23</xdr:col>
      <xdr:colOff>568325</xdr:colOff>
      <xdr:row>98</xdr:row>
      <xdr:rowOff>78333</xdr:rowOff>
    </xdr:to>
    <xdr:sp macro="" textlink="">
      <xdr:nvSpPr>
        <xdr:cNvPr id="717" name="円/楕円 716"/>
        <xdr:cNvSpPr/>
      </xdr:nvSpPr>
      <xdr:spPr>
        <a:xfrm>
          <a:off x="162687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63110</xdr:rowOff>
    </xdr:from>
    <xdr:ext cx="534377" cy="259045"/>
    <xdr:sp macro="" textlink="">
      <xdr:nvSpPr>
        <xdr:cNvPr id="718" name="公債費該当値テキスト"/>
        <xdr:cNvSpPr txBox="1"/>
      </xdr:nvSpPr>
      <xdr:spPr>
        <a:xfrm>
          <a:off x="16370300" y="166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169639</xdr:rowOff>
    </xdr:from>
    <xdr:to>
      <xdr:col>22</xdr:col>
      <xdr:colOff>415925</xdr:colOff>
      <xdr:row>98</xdr:row>
      <xdr:rowOff>99789</xdr:rowOff>
    </xdr:to>
    <xdr:sp macro="" textlink="">
      <xdr:nvSpPr>
        <xdr:cNvPr id="719" name="円/楕円 718"/>
        <xdr:cNvSpPr/>
      </xdr:nvSpPr>
      <xdr:spPr>
        <a:xfrm>
          <a:off x="15430500" y="168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90916</xdr:rowOff>
    </xdr:from>
    <xdr:ext cx="534377" cy="259045"/>
    <xdr:sp macro="" textlink="">
      <xdr:nvSpPr>
        <xdr:cNvPr id="720" name="テキスト ボックス 719"/>
        <xdr:cNvSpPr txBox="1"/>
      </xdr:nvSpPr>
      <xdr:spPr>
        <a:xfrm>
          <a:off x="15214111" y="168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170630</xdr:rowOff>
    </xdr:from>
    <xdr:to>
      <xdr:col>21</xdr:col>
      <xdr:colOff>212725</xdr:colOff>
      <xdr:row>98</xdr:row>
      <xdr:rowOff>100780</xdr:rowOff>
    </xdr:to>
    <xdr:sp macro="" textlink="">
      <xdr:nvSpPr>
        <xdr:cNvPr id="721" name="円/楕円 720"/>
        <xdr:cNvSpPr/>
      </xdr:nvSpPr>
      <xdr:spPr>
        <a:xfrm>
          <a:off x="14541500" y="168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91907</xdr:rowOff>
    </xdr:from>
    <xdr:ext cx="534377" cy="259045"/>
    <xdr:sp macro="" textlink="">
      <xdr:nvSpPr>
        <xdr:cNvPr id="722" name="テキスト ボックス 721"/>
        <xdr:cNvSpPr txBox="1"/>
      </xdr:nvSpPr>
      <xdr:spPr>
        <a:xfrm>
          <a:off x="14325111" y="168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13255</xdr:rowOff>
    </xdr:from>
    <xdr:to>
      <xdr:col>20</xdr:col>
      <xdr:colOff>9525</xdr:colOff>
      <xdr:row>98</xdr:row>
      <xdr:rowOff>114855</xdr:rowOff>
    </xdr:to>
    <xdr:sp macro="" textlink="">
      <xdr:nvSpPr>
        <xdr:cNvPr id="723" name="円/楕円 722"/>
        <xdr:cNvSpPr/>
      </xdr:nvSpPr>
      <xdr:spPr>
        <a:xfrm>
          <a:off x="13652500" y="168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105982</xdr:rowOff>
    </xdr:from>
    <xdr:ext cx="534377" cy="259045"/>
    <xdr:sp macro="" textlink="">
      <xdr:nvSpPr>
        <xdr:cNvPr id="724" name="テキスト ボックス 723"/>
        <xdr:cNvSpPr txBox="1"/>
      </xdr:nvSpPr>
      <xdr:spPr>
        <a:xfrm>
          <a:off x="13436111" y="169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24250</xdr:rowOff>
    </xdr:from>
    <xdr:to>
      <xdr:col>18</xdr:col>
      <xdr:colOff>492125</xdr:colOff>
      <xdr:row>98</xdr:row>
      <xdr:rowOff>125850</xdr:rowOff>
    </xdr:to>
    <xdr:sp macro="" textlink="">
      <xdr:nvSpPr>
        <xdr:cNvPr id="725" name="円/楕円 724"/>
        <xdr:cNvSpPr/>
      </xdr:nvSpPr>
      <xdr:spPr>
        <a:xfrm>
          <a:off x="12763500" y="168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116977</xdr:rowOff>
    </xdr:from>
    <xdr:ext cx="534377" cy="259045"/>
    <xdr:sp macro="" textlink="">
      <xdr:nvSpPr>
        <xdr:cNvPr id="726" name="テキスト ボックス 725"/>
        <xdr:cNvSpPr txBox="1"/>
      </xdr:nvSpPr>
      <xdr:spPr>
        <a:xfrm>
          <a:off x="12547111" y="169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衛生費については、昨年度の数値を大幅に上回ってしまっており、類似団体平均を見ても上回る結果となった。これは、ごみ処理場の建替等で発生した費用が原因である。</a:t>
          </a:r>
          <a:endParaRPr kumimoji="1" lang="en-US" altLang="ja-JP" sz="1300">
            <a:latin typeface="ＭＳ Ｐゴシック"/>
          </a:endParaRPr>
        </a:p>
        <a:p>
          <a:r>
            <a:rPr kumimoji="1" lang="ja-JP" altLang="en-US" sz="1300">
              <a:latin typeface="ＭＳ Ｐゴシック"/>
            </a:rPr>
            <a:t>　今後は、町単独事業が財政圧迫とならないよう事業の見直しを図る必要がある。</a:t>
          </a:r>
          <a:endParaRPr kumimoji="1" lang="en-US" altLang="ja-JP" sz="1300">
            <a:latin typeface="ＭＳ Ｐゴシック"/>
          </a:endParaRPr>
        </a:p>
        <a:p>
          <a:r>
            <a:rPr kumimoji="1" lang="ja-JP" altLang="en-US" sz="1300">
              <a:latin typeface="ＭＳ Ｐゴシック"/>
            </a:rPr>
            <a:t>　他の目的については、類似団体と比較しても遜色がないものの、今後も財政の健全化を取り組んでいく。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昨年度に比べると増額したが、実質単年度収支がマイナスになっているため、その他特定目的基金が減少したと考えられる。その結果、昨年度に比べるとより財政的に厳しい状況だと思われるため、今後も給食センター建設事業等の投資事業が発生するため、事務事業の見直しによる合理化・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S4"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7883952</v>
      </c>
      <c r="BO4" s="381"/>
      <c r="BP4" s="381"/>
      <c r="BQ4" s="381"/>
      <c r="BR4" s="381"/>
      <c r="BS4" s="381"/>
      <c r="BT4" s="381"/>
      <c r="BU4" s="382"/>
      <c r="BV4" s="380">
        <v>7722183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7.9</v>
      </c>
      <c r="CU4" s="387"/>
      <c r="CV4" s="387"/>
      <c r="CW4" s="387"/>
      <c r="CX4" s="387"/>
      <c r="CY4" s="387"/>
      <c r="CZ4" s="387"/>
      <c r="DA4" s="388"/>
      <c r="DB4" s="386">
        <v>12.6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7450866</v>
      </c>
      <c r="BO5" s="418"/>
      <c r="BP5" s="418"/>
      <c r="BQ5" s="418"/>
      <c r="BR5" s="418"/>
      <c r="BS5" s="418"/>
      <c r="BT5" s="418"/>
      <c r="BU5" s="419"/>
      <c r="BV5" s="417">
        <v>7104596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83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433086</v>
      </c>
      <c r="BO6" s="418"/>
      <c r="BP6" s="418"/>
      <c r="BQ6" s="418"/>
      <c r="BR6" s="418"/>
      <c r="BS6" s="418"/>
      <c r="BT6" s="418"/>
      <c r="BU6" s="419"/>
      <c r="BV6" s="417">
        <v>617587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97.9</v>
      </c>
      <c r="CU6" s="455"/>
      <c r="CV6" s="455"/>
      <c r="CW6" s="455"/>
      <c r="CX6" s="455"/>
      <c r="CY6" s="455"/>
      <c r="CZ6" s="455"/>
      <c r="DA6" s="456"/>
      <c r="DB6" s="454">
        <v>90.2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72922</v>
      </c>
      <c r="BO7" s="418"/>
      <c r="BP7" s="418"/>
      <c r="BQ7" s="418"/>
      <c r="BR7" s="418"/>
      <c r="BS7" s="418"/>
      <c r="BT7" s="418"/>
      <c r="BU7" s="419"/>
      <c r="BV7" s="417">
        <v>29900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4577303</v>
      </c>
      <c r="CU7" s="418"/>
      <c r="CV7" s="418"/>
      <c r="CW7" s="418"/>
      <c r="CX7" s="418"/>
      <c r="CY7" s="418"/>
      <c r="CZ7" s="418"/>
      <c r="DA7" s="419"/>
      <c r="DB7" s="417">
        <v>4681083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360164</v>
      </c>
      <c r="BO8" s="418"/>
      <c r="BP8" s="418"/>
      <c r="BQ8" s="418"/>
      <c r="BR8" s="418"/>
      <c r="BS8" s="418"/>
      <c r="BT8" s="418"/>
      <c r="BU8" s="419"/>
      <c r="BV8" s="417">
        <v>587687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0.69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22750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-227523</v>
      </c>
      <c r="BO9" s="418"/>
      <c r="BP9" s="418"/>
      <c r="BQ9" s="418"/>
      <c r="BR9" s="418"/>
      <c r="BS9" s="418"/>
      <c r="BT9" s="418"/>
      <c r="BU9" s="419"/>
      <c r="BV9" s="417">
        <v>186616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8.9</v>
      </c>
      <c r="CU9" s="415"/>
      <c r="CV9" s="415"/>
      <c r="CW9" s="415"/>
      <c r="CX9" s="415"/>
      <c r="CY9" s="415"/>
      <c r="CZ9" s="415"/>
      <c r="DA9" s="416"/>
      <c r="DB9" s="414">
        <v>8.1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22809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207137</v>
      </c>
      <c r="BO10" s="418"/>
      <c r="BP10" s="418"/>
      <c r="BQ10" s="418"/>
      <c r="BR10" s="418"/>
      <c r="BS10" s="418"/>
      <c r="BT10" s="418"/>
      <c r="BU10" s="419"/>
      <c r="BV10" s="417">
        <v>182347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22451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206685</v>
      </c>
      <c r="BO12" s="418"/>
      <c r="BP12" s="418"/>
      <c r="BQ12" s="418"/>
      <c r="BR12" s="418"/>
      <c r="BS12" s="418"/>
      <c r="BT12" s="418"/>
      <c r="BU12" s="419"/>
      <c r="BV12" s="417">
        <v>185944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22171</v>
      </c>
      <c r="S13" s="499"/>
      <c r="T13" s="499"/>
      <c r="U13" s="499"/>
      <c r="V13" s="500"/>
      <c r="W13" s="433" t="s">
        <v>124</v>
      </c>
      <c r="X13" s="434"/>
      <c r="Y13" s="434"/>
      <c r="Z13" s="434"/>
      <c r="AA13" s="434"/>
      <c r="AB13" s="424"/>
      <c r="AC13" s="468">
        <v>112</v>
      </c>
      <c r="AD13" s="469"/>
      <c r="AE13" s="469"/>
      <c r="AF13" s="469"/>
      <c r="AG13" s="508"/>
      <c r="AH13" s="468">
        <v>84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-227071</v>
      </c>
      <c r="BO13" s="418"/>
      <c r="BP13" s="418"/>
      <c r="BQ13" s="418"/>
      <c r="BR13" s="418"/>
      <c r="BS13" s="418"/>
      <c r="BT13" s="418"/>
      <c r="BU13" s="419"/>
      <c r="BV13" s="417">
        <v>183019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22550</v>
      </c>
      <c r="S14" s="499"/>
      <c r="T14" s="499"/>
      <c r="U14" s="499"/>
      <c r="V14" s="500"/>
      <c r="W14" s="407"/>
      <c r="X14" s="408"/>
      <c r="Y14" s="408"/>
      <c r="Z14" s="408"/>
      <c r="AA14" s="408"/>
      <c r="AB14" s="397"/>
      <c r="AC14" s="501">
        <v>1</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95.2</v>
      </c>
      <c r="CU14" s="513"/>
      <c r="CV14" s="513"/>
      <c r="CW14" s="513"/>
      <c r="CX14" s="513"/>
      <c r="CY14" s="513"/>
      <c r="CZ14" s="513"/>
      <c r="DA14" s="514"/>
      <c r="DB14" s="512">
        <v>89.7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22283</v>
      </c>
      <c r="S15" s="499"/>
      <c r="T15" s="499"/>
      <c r="U15" s="499"/>
      <c r="V15" s="500"/>
      <c r="W15" s="433" t="s">
        <v>131</v>
      </c>
      <c r="X15" s="434"/>
      <c r="Y15" s="434"/>
      <c r="Z15" s="434"/>
      <c r="AA15" s="434"/>
      <c r="AB15" s="424"/>
      <c r="AC15" s="468">
        <v>3163</v>
      </c>
      <c r="AD15" s="469"/>
      <c r="AE15" s="469"/>
      <c r="AF15" s="469"/>
      <c r="AG15" s="508"/>
      <c r="AH15" s="468">
        <v>3169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2524552</v>
      </c>
      <c r="BO15" s="381"/>
      <c r="BP15" s="381"/>
      <c r="BQ15" s="381"/>
      <c r="BR15" s="381"/>
      <c r="BS15" s="381"/>
      <c r="BT15" s="381"/>
      <c r="BU15" s="382"/>
      <c r="BV15" s="380">
        <v>2486037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29.5</v>
      </c>
      <c r="AD16" s="502"/>
      <c r="AE16" s="502"/>
      <c r="AF16" s="502"/>
      <c r="AG16" s="503"/>
      <c r="AH16" s="501">
        <v>30.3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3572289</v>
      </c>
      <c r="BO16" s="418"/>
      <c r="BP16" s="418"/>
      <c r="BQ16" s="418"/>
      <c r="BR16" s="418"/>
      <c r="BS16" s="418"/>
      <c r="BT16" s="418"/>
      <c r="BU16" s="419"/>
      <c r="BV16" s="417">
        <v>3614571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7464</v>
      </c>
      <c r="AD17" s="469"/>
      <c r="AE17" s="469"/>
      <c r="AF17" s="469"/>
      <c r="AG17" s="508"/>
      <c r="AH17" s="468">
        <v>7223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3221669</v>
      </c>
      <c r="BO17" s="418"/>
      <c r="BP17" s="418"/>
      <c r="BQ17" s="418"/>
      <c r="BR17" s="418"/>
      <c r="BS17" s="418"/>
      <c r="BT17" s="418"/>
      <c r="BU17" s="419"/>
      <c r="BV17" s="417">
        <v>3169511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10.3</v>
      </c>
      <c r="M18" s="530"/>
      <c r="N18" s="530"/>
      <c r="O18" s="530"/>
      <c r="P18" s="530"/>
      <c r="Q18" s="530"/>
      <c r="R18" s="531"/>
      <c r="S18" s="531"/>
      <c r="T18" s="531"/>
      <c r="U18" s="531"/>
      <c r="V18" s="532"/>
      <c r="W18" s="435"/>
      <c r="X18" s="436"/>
      <c r="Y18" s="436"/>
      <c r="Z18" s="436"/>
      <c r="AA18" s="436"/>
      <c r="AB18" s="427"/>
      <c r="AC18" s="533">
        <v>69.5</v>
      </c>
      <c r="AD18" s="534"/>
      <c r="AE18" s="534"/>
      <c r="AF18" s="534"/>
      <c r="AG18" s="535"/>
      <c r="AH18" s="533">
        <v>68.900000000000006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4219210</v>
      </c>
      <c r="BO18" s="418"/>
      <c r="BP18" s="418"/>
      <c r="BQ18" s="418"/>
      <c r="BR18" s="418"/>
      <c r="BS18" s="418"/>
      <c r="BT18" s="418"/>
      <c r="BU18" s="419"/>
      <c r="BV18" s="417">
        <v>3975605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2209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5618148</v>
      </c>
      <c r="BO19" s="418"/>
      <c r="BP19" s="418"/>
      <c r="BQ19" s="418"/>
      <c r="BR19" s="418"/>
      <c r="BS19" s="418"/>
      <c r="BT19" s="418"/>
      <c r="BU19" s="419"/>
      <c r="BV19" s="417">
        <v>5666162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8191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6656976</v>
      </c>
      <c r="BO23" s="418"/>
      <c r="BP23" s="418"/>
      <c r="BQ23" s="418"/>
      <c r="BR23" s="418"/>
      <c r="BS23" s="418"/>
      <c r="BT23" s="418"/>
      <c r="BU23" s="419"/>
      <c r="BV23" s="417">
        <v>6359798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7290</v>
      </c>
      <c r="R24" s="469"/>
      <c r="S24" s="469"/>
      <c r="T24" s="469"/>
      <c r="U24" s="469"/>
      <c r="V24" s="508"/>
      <c r="W24" s="563"/>
      <c r="X24" s="551"/>
      <c r="Y24" s="552"/>
      <c r="Z24" s="467" t="s">
        <v>155</v>
      </c>
      <c r="AA24" s="447"/>
      <c r="AB24" s="447"/>
      <c r="AC24" s="447"/>
      <c r="AD24" s="447"/>
      <c r="AE24" s="447"/>
      <c r="AF24" s="447"/>
      <c r="AG24" s="448"/>
      <c r="AH24" s="468">
        <v>112</v>
      </c>
      <c r="AI24" s="469"/>
      <c r="AJ24" s="469"/>
      <c r="AK24" s="469"/>
      <c r="AL24" s="508"/>
      <c r="AM24" s="468">
        <v>314160</v>
      </c>
      <c r="AN24" s="469"/>
      <c r="AO24" s="469"/>
      <c r="AP24" s="469"/>
      <c r="AQ24" s="469"/>
      <c r="AR24" s="508"/>
      <c r="AS24" s="468">
        <v>2805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3068534</v>
      </c>
      <c r="BO24" s="418"/>
      <c r="BP24" s="418"/>
      <c r="BQ24" s="418"/>
      <c r="BR24" s="418"/>
      <c r="BS24" s="418"/>
      <c r="BT24" s="418"/>
      <c r="BU24" s="419"/>
      <c r="BV24" s="417">
        <v>2591079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6255</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397346</v>
      </c>
      <c r="BO25" s="381"/>
      <c r="BP25" s="381"/>
      <c r="BQ25" s="381"/>
      <c r="BR25" s="381"/>
      <c r="BS25" s="381"/>
      <c r="BT25" s="381"/>
      <c r="BU25" s="382"/>
      <c r="BV25" s="380">
        <v>153171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t="s">
        <v>122</v>
      </c>
      <c r="M26" s="469"/>
      <c r="N26" s="469"/>
      <c r="O26" s="469"/>
      <c r="P26" s="508"/>
      <c r="Q26" s="468" t="s">
        <v>122</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2600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651009</v>
      </c>
      <c r="BO28" s="381"/>
      <c r="BP28" s="381"/>
      <c r="BQ28" s="381"/>
      <c r="BR28" s="381"/>
      <c r="BS28" s="381"/>
      <c r="BT28" s="381"/>
      <c r="BU28" s="382"/>
      <c r="BV28" s="380">
        <v>650557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2400</v>
      </c>
      <c r="R29" s="469"/>
      <c r="S29" s="469"/>
      <c r="T29" s="469"/>
      <c r="U29" s="469"/>
      <c r="V29" s="508"/>
      <c r="W29" s="564"/>
      <c r="X29" s="565"/>
      <c r="Y29" s="566"/>
      <c r="Z29" s="467" t="s">
        <v>172</v>
      </c>
      <c r="AA29" s="447"/>
      <c r="AB29" s="447"/>
      <c r="AC29" s="447"/>
      <c r="AD29" s="447"/>
      <c r="AE29" s="447"/>
      <c r="AF29" s="447"/>
      <c r="AG29" s="448"/>
      <c r="AH29" s="468">
        <v>112</v>
      </c>
      <c r="AI29" s="469"/>
      <c r="AJ29" s="469"/>
      <c r="AK29" s="469"/>
      <c r="AL29" s="508"/>
      <c r="AM29" s="468">
        <v>314160</v>
      </c>
      <c r="AN29" s="469"/>
      <c r="AO29" s="469"/>
      <c r="AP29" s="469"/>
      <c r="AQ29" s="469"/>
      <c r="AR29" s="508"/>
      <c r="AS29" s="468">
        <v>2805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11124</v>
      </c>
      <c r="BO29" s="418"/>
      <c r="BP29" s="418"/>
      <c r="BQ29" s="418"/>
      <c r="BR29" s="418"/>
      <c r="BS29" s="418"/>
      <c r="BT29" s="418"/>
      <c r="BU29" s="419"/>
      <c r="BV29" s="417">
        <v>11123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750098</v>
      </c>
      <c r="BO30" s="587"/>
      <c r="BP30" s="587"/>
      <c r="BQ30" s="587"/>
      <c r="BR30" s="587"/>
      <c r="BS30" s="587"/>
      <c r="BT30" s="587"/>
      <c r="BU30" s="588"/>
      <c r="BV30" s="586">
        <v>744392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岐阜羽島衛生施設組合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笠松町土地開発公社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木曽川右岸地帯水防事務組合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岐阜県市町村会館組合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岐阜県市町村職員退職手当組合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岐阜地域児童発達支援センター組合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羽島郡広域連合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岐阜県後期高齢者医療広域連合（一般会計分）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岐阜県後期高齢者医療広域連合（特別会計分）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岐阜県地方競馬組合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527</v>
      </c>
      <c r="D34" s="1184"/>
      <c r="E34" s="1185"/>
      <c r="F34" s="32">
        <v>7.31</v>
      </c>
      <c r="G34" s="33">
        <v>6.72</v>
      </c>
      <c r="H34" s="33">
        <v>7.53</v>
      </c>
      <c r="I34" s="33">
        <v>8.23</v>
      </c>
      <c r="J34" s="34">
        <v>9.6199999999999992</v>
      </c>
      <c r="K34" s="22"/>
      <c r="L34" s="22"/>
      <c r="M34" s="22"/>
      <c r="N34" s="22"/>
      <c r="O34" s="22"/>
      <c r="P34" s="22"/>
    </row>
    <row r="35" spans="1:16" ht="39" customHeight="1" x14ac:dyDescent="0.15">
      <c r="A35" s="22"/>
      <c r="B35" s="35"/>
      <c r="C35" s="1178" t="s">
        <v>528</v>
      </c>
      <c r="D35" s="1179"/>
      <c r="E35" s="1180"/>
      <c r="F35" s="36">
        <v>4.87</v>
      </c>
      <c r="G35" s="37">
        <v>7.14</v>
      </c>
      <c r="H35" s="37">
        <v>8.83</v>
      </c>
      <c r="I35" s="37">
        <v>12.55</v>
      </c>
      <c r="J35" s="38">
        <v>7.86</v>
      </c>
      <c r="K35" s="22"/>
      <c r="L35" s="22"/>
      <c r="M35" s="22"/>
      <c r="N35" s="22"/>
      <c r="O35" s="22"/>
      <c r="P35" s="22"/>
    </row>
    <row r="36" spans="1:16" ht="39" customHeight="1" x14ac:dyDescent="0.15">
      <c r="A36" s="22"/>
      <c r="B36" s="35"/>
      <c r="C36" s="1178" t="s">
        <v>529</v>
      </c>
      <c r="D36" s="1179"/>
      <c r="E36" s="1180"/>
      <c r="F36" s="36">
        <v>4.21</v>
      </c>
      <c r="G36" s="37">
        <v>4.79</v>
      </c>
      <c r="H36" s="37">
        <v>4.57</v>
      </c>
      <c r="I36" s="37">
        <v>2.89</v>
      </c>
      <c r="J36" s="38">
        <v>2.4300000000000002</v>
      </c>
      <c r="K36" s="22"/>
      <c r="L36" s="22"/>
      <c r="M36" s="22"/>
      <c r="N36" s="22"/>
      <c r="O36" s="22"/>
      <c r="P36" s="22"/>
    </row>
    <row r="37" spans="1:16" ht="39" customHeight="1" x14ac:dyDescent="0.15">
      <c r="A37" s="22"/>
      <c r="B37" s="35"/>
      <c r="C37" s="1178" t="s">
        <v>530</v>
      </c>
      <c r="D37" s="1179"/>
      <c r="E37" s="1180"/>
      <c r="F37" s="36">
        <v>0.63</v>
      </c>
      <c r="G37" s="37">
        <v>0.83</v>
      </c>
      <c r="H37" s="37">
        <v>0.74</v>
      </c>
      <c r="I37" s="37">
        <v>1.32</v>
      </c>
      <c r="J37" s="38">
        <v>1.61</v>
      </c>
      <c r="K37" s="22"/>
      <c r="L37" s="22"/>
      <c r="M37" s="22"/>
      <c r="N37" s="22"/>
      <c r="O37" s="22"/>
      <c r="P37" s="22"/>
    </row>
    <row r="38" spans="1:16" ht="39" customHeight="1" x14ac:dyDescent="0.15">
      <c r="A38" s="22"/>
      <c r="B38" s="35"/>
      <c r="C38" s="1178" t="s">
        <v>531</v>
      </c>
      <c r="D38" s="1179"/>
      <c r="E38" s="1180"/>
      <c r="F38" s="36">
        <v>0.34</v>
      </c>
      <c r="G38" s="37">
        <v>0.39</v>
      </c>
      <c r="H38" s="37">
        <v>0.44</v>
      </c>
      <c r="I38" s="37">
        <v>0.5</v>
      </c>
      <c r="J38" s="38">
        <v>0.57999999999999996</v>
      </c>
      <c r="K38" s="22"/>
      <c r="L38" s="22"/>
      <c r="M38" s="22"/>
      <c r="N38" s="22"/>
      <c r="O38" s="22"/>
      <c r="P38" s="22"/>
    </row>
    <row r="39" spans="1:16" ht="39" customHeight="1" x14ac:dyDescent="0.15">
      <c r="A39" s="22"/>
      <c r="B39" s="35"/>
      <c r="C39" s="1178" t="s">
        <v>532</v>
      </c>
      <c r="D39" s="1179"/>
      <c r="E39" s="1180"/>
      <c r="F39" s="36">
        <v>0.06</v>
      </c>
      <c r="G39" s="37">
        <v>7.0000000000000007E-2</v>
      </c>
      <c r="H39" s="37">
        <v>0.11</v>
      </c>
      <c r="I39" s="37">
        <v>0.03</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R49" sqref="R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402</v>
      </c>
      <c r="L45" s="60">
        <v>425</v>
      </c>
      <c r="M45" s="60">
        <v>456</v>
      </c>
      <c r="N45" s="60">
        <v>458</v>
      </c>
      <c r="O45" s="61">
        <v>501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372</v>
      </c>
      <c r="L48" s="64">
        <v>359</v>
      </c>
      <c r="M48" s="64">
        <v>367</v>
      </c>
      <c r="N48" s="64">
        <v>364</v>
      </c>
      <c r="O48" s="65">
        <v>298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7</v>
      </c>
      <c r="M49" s="64">
        <v>11</v>
      </c>
      <c r="N49" s="64">
        <v>15</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540</v>
      </c>
      <c r="L52" s="64">
        <v>558</v>
      </c>
      <c r="M52" s="64">
        <v>589</v>
      </c>
      <c r="N52" s="64">
        <v>625</v>
      </c>
      <c r="O52" s="65">
        <v>568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244</v>
      </c>
      <c r="L53" s="69">
        <v>233</v>
      </c>
      <c r="M53" s="69">
        <v>245</v>
      </c>
      <c r="N53" s="69">
        <v>212</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4901</v>
      </c>
      <c r="J41" s="83">
        <v>5759</v>
      </c>
      <c r="K41" s="83">
        <v>6260</v>
      </c>
      <c r="L41" s="83">
        <v>6360</v>
      </c>
      <c r="M41" s="84">
        <v>6657</v>
      </c>
    </row>
    <row r="42" spans="2:13" ht="27.75" customHeight="1" x14ac:dyDescent="0.15">
      <c r="B42" s="1204"/>
      <c r="C42" s="1205"/>
      <c r="D42" s="85"/>
      <c r="E42" s="1210" t="s">
        <v>26</v>
      </c>
      <c r="F42" s="1210"/>
      <c r="G42" s="1210"/>
      <c r="H42" s="1211"/>
      <c r="I42" s="86">
        <v>108</v>
      </c>
      <c r="J42" s="87">
        <v>108</v>
      </c>
      <c r="K42" s="87">
        <v>108</v>
      </c>
      <c r="L42" s="87">
        <v>108</v>
      </c>
      <c r="M42" s="88">
        <v>108</v>
      </c>
    </row>
    <row r="43" spans="2:13" ht="27.75" customHeight="1" x14ac:dyDescent="0.15">
      <c r="B43" s="1204"/>
      <c r="C43" s="1205"/>
      <c r="D43" s="85"/>
      <c r="E43" s="1210" t="s">
        <v>27</v>
      </c>
      <c r="F43" s="1210"/>
      <c r="G43" s="1210"/>
      <c r="H43" s="1211"/>
      <c r="I43" s="86">
        <v>5670</v>
      </c>
      <c r="J43" s="87">
        <v>5405</v>
      </c>
      <c r="K43" s="87">
        <v>5148</v>
      </c>
      <c r="L43" s="87">
        <v>4871</v>
      </c>
      <c r="M43" s="88">
        <v>4814</v>
      </c>
    </row>
    <row r="44" spans="2:13" ht="27.75" customHeight="1" x14ac:dyDescent="0.15">
      <c r="B44" s="1204"/>
      <c r="C44" s="1205"/>
      <c r="D44" s="85"/>
      <c r="E44" s="1210" t="s">
        <v>28</v>
      </c>
      <c r="F44" s="1210"/>
      <c r="G44" s="1210"/>
      <c r="H44" s="1211"/>
      <c r="I44" s="86">
        <v>106</v>
      </c>
      <c r="J44" s="87">
        <v>100</v>
      </c>
      <c r="K44" s="87">
        <v>101</v>
      </c>
      <c r="L44" s="87">
        <v>166</v>
      </c>
      <c r="M44" s="88">
        <v>150</v>
      </c>
    </row>
    <row r="45" spans="2:13" ht="27.75" customHeight="1" x14ac:dyDescent="0.15">
      <c r="B45" s="1204"/>
      <c r="C45" s="1205"/>
      <c r="D45" s="85"/>
      <c r="E45" s="1210" t="s">
        <v>29</v>
      </c>
      <c r="F45" s="1210"/>
      <c r="G45" s="1210"/>
      <c r="H45" s="1211"/>
      <c r="I45" s="86">
        <v>1314</v>
      </c>
      <c r="J45" s="87">
        <v>1295</v>
      </c>
      <c r="K45" s="87">
        <v>1243</v>
      </c>
      <c r="L45" s="87">
        <v>1213</v>
      </c>
      <c r="M45" s="88">
        <v>1213</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2150</v>
      </c>
      <c r="J50" s="87">
        <v>1862</v>
      </c>
      <c r="K50" s="87">
        <v>1539</v>
      </c>
      <c r="L50" s="87">
        <v>1411</v>
      </c>
      <c r="M50" s="88">
        <v>1417</v>
      </c>
    </row>
    <row r="51" spans="2:13" ht="27.75" customHeight="1" x14ac:dyDescent="0.15">
      <c r="B51" s="1204"/>
      <c r="C51" s="1205"/>
      <c r="D51" s="85"/>
      <c r="E51" s="1210" t="s">
        <v>36</v>
      </c>
      <c r="F51" s="1210"/>
      <c r="G51" s="1210"/>
      <c r="H51" s="1211"/>
      <c r="I51" s="86">
        <v>100</v>
      </c>
      <c r="J51" s="87">
        <v>100</v>
      </c>
      <c r="K51" s="87">
        <v>100</v>
      </c>
      <c r="L51" s="87">
        <v>100</v>
      </c>
      <c r="M51" s="88">
        <v>100</v>
      </c>
    </row>
    <row r="52" spans="2:13" ht="27.75" customHeight="1" x14ac:dyDescent="0.15">
      <c r="B52" s="1206"/>
      <c r="C52" s="1207"/>
      <c r="D52" s="85"/>
      <c r="E52" s="1210" t="s">
        <v>37</v>
      </c>
      <c r="F52" s="1210"/>
      <c r="G52" s="1210"/>
      <c r="H52" s="1211"/>
      <c r="I52" s="86">
        <v>7202</v>
      </c>
      <c r="J52" s="87">
        <v>7538</v>
      </c>
      <c r="K52" s="87">
        <v>7623</v>
      </c>
      <c r="L52" s="87">
        <v>7568</v>
      </c>
      <c r="M52" s="88">
        <v>7608</v>
      </c>
    </row>
    <row r="53" spans="2:13" ht="27.75" customHeight="1" thickBot="1" x14ac:dyDescent="0.2">
      <c r="B53" s="1217" t="s">
        <v>21</v>
      </c>
      <c r="C53" s="1218"/>
      <c r="D53" s="92"/>
      <c r="E53" s="1219" t="s">
        <v>38</v>
      </c>
      <c r="F53" s="1219"/>
      <c r="G53" s="1219"/>
      <c r="H53" s="1220"/>
      <c r="I53" s="93">
        <v>2647</v>
      </c>
      <c r="J53" s="94">
        <v>3166</v>
      </c>
      <c r="K53" s="94">
        <v>3597</v>
      </c>
      <c r="L53" s="94">
        <v>3638</v>
      </c>
      <c r="M53" s="95">
        <v>3817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5" t="s">
        <v>562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554</v>
      </c>
      <c r="H51" s="1248"/>
      <c r="I51" s="1253" t="s">
        <v>555</v>
      </c>
      <c r="J51" s="1253"/>
      <c r="K51" s="1255"/>
      <c r="L51" s="1255"/>
      <c r="M51" s="1255"/>
      <c r="N51" s="1221">
        <v>89.7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6"/>
      <c r="L53" s="1256"/>
      <c r="M53" s="1256"/>
      <c r="N53" s="1225">
        <v>59.7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555</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554</v>
      </c>
      <c r="H73" s="1248"/>
      <c r="I73" s="1253" t="s">
        <v>555</v>
      </c>
      <c r="J73" s="1253"/>
      <c r="K73" s="1234">
        <v>67.099999999999994</v>
      </c>
      <c r="L73" s="1234">
        <v>79.5</v>
      </c>
      <c r="M73" s="1221">
        <v>91</v>
      </c>
      <c r="N73" s="1221">
        <v>89.7</v>
      </c>
      <c r="O73" s="1221">
        <v>95.2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6.7</v>
      </c>
      <c r="L75" s="1225">
        <v>6.2</v>
      </c>
      <c r="M75" s="1225">
        <v>6</v>
      </c>
      <c r="N75" s="1225">
        <v>5.7</v>
      </c>
      <c r="O75" s="1225">
        <v>5.9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555</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I100" sqref="I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35177</v>
      </c>
      <c r="E3" s="118"/>
      <c r="F3" s="119">
        <v>46819</v>
      </c>
      <c r="G3" s="120"/>
      <c r="H3" s="121"/>
    </row>
    <row r="4" spans="1:8" x14ac:dyDescent="0.15">
      <c r="A4" s="122"/>
      <c r="B4" s="123"/>
      <c r="C4" s="124"/>
      <c r="D4" s="125">
        <v>24042</v>
      </c>
      <c r="E4" s="126"/>
      <c r="F4" s="127">
        <v>24121</v>
      </c>
      <c r="G4" s="128"/>
      <c r="H4" s="129"/>
    </row>
    <row r="5" spans="1:8" x14ac:dyDescent="0.15">
      <c r="A5" s="110" t="s">
        <v>512</v>
      </c>
      <c r="B5" s="115"/>
      <c r="C5" s="116"/>
      <c r="D5" s="117">
        <v>72198</v>
      </c>
      <c r="E5" s="118"/>
      <c r="F5" s="119">
        <v>53270</v>
      </c>
      <c r="G5" s="120"/>
      <c r="H5" s="121"/>
    </row>
    <row r="6" spans="1:8" x14ac:dyDescent="0.15">
      <c r="A6" s="122"/>
      <c r="B6" s="123"/>
      <c r="C6" s="124"/>
      <c r="D6" s="125">
        <v>38094</v>
      </c>
      <c r="E6" s="126"/>
      <c r="F6" s="127">
        <v>24316</v>
      </c>
      <c r="G6" s="128"/>
      <c r="H6" s="129"/>
    </row>
    <row r="7" spans="1:8" x14ac:dyDescent="0.15">
      <c r="A7" s="110" t="s">
        <v>513</v>
      </c>
      <c r="B7" s="115"/>
      <c r="C7" s="116"/>
      <c r="D7" s="117">
        <v>48378</v>
      </c>
      <c r="E7" s="118"/>
      <c r="F7" s="119">
        <v>53292</v>
      </c>
      <c r="G7" s="120"/>
      <c r="H7" s="121"/>
    </row>
    <row r="8" spans="1:8" x14ac:dyDescent="0.15">
      <c r="A8" s="122"/>
      <c r="B8" s="123"/>
      <c r="C8" s="124"/>
      <c r="D8" s="125">
        <v>40552</v>
      </c>
      <c r="E8" s="126"/>
      <c r="F8" s="127">
        <v>28900</v>
      </c>
      <c r="G8" s="128"/>
      <c r="H8" s="129"/>
    </row>
    <row r="9" spans="1:8" x14ac:dyDescent="0.15">
      <c r="A9" s="110" t="s">
        <v>514</v>
      </c>
      <c r="B9" s="115"/>
      <c r="C9" s="116"/>
      <c r="D9" s="117">
        <v>31892</v>
      </c>
      <c r="E9" s="118"/>
      <c r="F9" s="119">
        <v>49919</v>
      </c>
      <c r="G9" s="120"/>
      <c r="H9" s="121"/>
    </row>
    <row r="10" spans="1:8" x14ac:dyDescent="0.15">
      <c r="A10" s="122"/>
      <c r="B10" s="123"/>
      <c r="C10" s="124"/>
      <c r="D10" s="125">
        <v>24990</v>
      </c>
      <c r="E10" s="126"/>
      <c r="F10" s="127">
        <v>26398</v>
      </c>
      <c r="G10" s="128"/>
      <c r="H10" s="129"/>
    </row>
    <row r="11" spans="1:8" x14ac:dyDescent="0.15">
      <c r="A11" s="110" t="s">
        <v>515</v>
      </c>
      <c r="B11" s="115"/>
      <c r="C11" s="116"/>
      <c r="D11" s="117">
        <v>35078</v>
      </c>
      <c r="E11" s="118"/>
      <c r="F11" s="119">
        <v>47738</v>
      </c>
      <c r="G11" s="120"/>
      <c r="H11" s="121"/>
    </row>
    <row r="12" spans="1:8" x14ac:dyDescent="0.15">
      <c r="A12" s="122"/>
      <c r="B12" s="123"/>
      <c r="C12" s="130"/>
      <c r="D12" s="125">
        <v>20898</v>
      </c>
      <c r="E12" s="126"/>
      <c r="F12" s="127">
        <v>24937</v>
      </c>
      <c r="G12" s="128"/>
      <c r="H12" s="129"/>
    </row>
    <row r="13" spans="1:8" x14ac:dyDescent="0.15">
      <c r="A13" s="110"/>
      <c r="B13" s="115"/>
      <c r="C13" s="131"/>
      <c r="D13" s="132">
        <v>44545</v>
      </c>
      <c r="E13" s="133"/>
      <c r="F13" s="134">
        <v>50208</v>
      </c>
      <c r="G13" s="135"/>
      <c r="H13" s="121"/>
    </row>
    <row r="14" spans="1:8" x14ac:dyDescent="0.15">
      <c r="A14" s="122"/>
      <c r="B14" s="123"/>
      <c r="C14" s="124"/>
      <c r="D14" s="125">
        <v>29715</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4.88</v>
      </c>
      <c r="C19" s="136">
        <f>ROUND(VALUE(SUBSTITUTE(実質収支比率等に係る経年分析!G$48,"▲","-")),2)</f>
        <v>7.15</v>
      </c>
      <c r="D19" s="136">
        <f>ROUND(VALUE(SUBSTITUTE(実質収支比率等に係る経年分析!H$48,"▲","-")),2)</f>
        <v>8.84</v>
      </c>
      <c r="E19" s="136">
        <f>ROUND(VALUE(SUBSTITUTE(実質収支比率等に係る経年分析!I$48,"▲","-")),2)</f>
        <v>12.55</v>
      </c>
      <c r="F19" s="136">
        <f>ROUND(VALUE(SUBSTITUTE(実質収支比率等に係る経年分析!J$48,"▲","-")),2)</f>
        <v>7.87</v>
      </c>
    </row>
    <row r="20" spans="1:11" x14ac:dyDescent="0.15">
      <c r="A20" s="136" t="s">
        <v>43</v>
      </c>
      <c r="B20" s="136">
        <f>ROUND(VALUE(SUBSTITUTE(実質収支比率等に係る経年分析!F$47,"▲","-")),2)</f>
        <v>22.39</v>
      </c>
      <c r="C20" s="136">
        <f>ROUND(VALUE(SUBSTITUTE(実質収支比率等に係る経年分析!G$47,"▲","-")),2)</f>
        <v>19.21</v>
      </c>
      <c r="D20" s="136">
        <f>ROUND(VALUE(SUBSTITUTE(実質収支比率等に係る経年分析!H$47,"▲","-")),2)</f>
        <v>14.41</v>
      </c>
      <c r="E20" s="136">
        <f>ROUND(VALUE(SUBSTITUTE(実質収支比率等に係る経年分析!I$47,"▲","-")),2)</f>
        <v>13.9</v>
      </c>
      <c r="F20" s="136">
        <f>ROUND(VALUE(SUBSTITUTE(実質収支比率等に係る経年分析!J$47,"▲","-")),2)</f>
        <v>14.22</v>
      </c>
    </row>
    <row r="21" spans="1:11" x14ac:dyDescent="0.15">
      <c r="A21" s="136" t="s">
        <v>44</v>
      </c>
      <c r="B21" s="136">
        <f>IF(ISNUMBER(VALUE(SUBSTITUTE(実質収支比率等に係る経年分析!F$49,"▲","-"))),ROUND(VALUE(SUBSTITUTE(実質収支比率等に係る経年分析!F$49,"▲","-")),2),NA())</f>
        <v>-2.2599999999999998</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-3.11</v>
      </c>
      <c r="E21" s="136">
        <f>IF(ISNUMBER(VALUE(SUBSTITUTE(実質収支比率等に係る経年分析!I$49,"▲","-"))),ROUND(VALUE(SUBSTITUTE(実質収支比率等に係る経年分析!I$49,"▲","-")),2),NA())</f>
        <v>3.91</v>
      </c>
      <c r="F21" s="136">
        <f>IF(ISNUMBER(VALUE(SUBSTITUTE(実質収支比率等に係る経年分析!J$49,"▲","-"))),ROUND(VALUE(SUBSTITUTE(実質収支比率等に係る経年分析!J$49,"▲","-")),2),NA())</f>
        <v>-4.96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2.4300000000000002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9.6199999999999992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540</v>
      </c>
      <c r="E42" s="138"/>
      <c r="F42" s="138"/>
      <c r="G42" s="138">
        <f>'実質公債費比率（分子）の構造'!L$52</f>
        <v>558</v>
      </c>
      <c r="H42" s="138"/>
      <c r="I42" s="138"/>
      <c r="J42" s="138">
        <f>'実質公債費比率（分子）の構造'!M$52</f>
        <v>589</v>
      </c>
      <c r="K42" s="138"/>
      <c r="L42" s="138"/>
      <c r="M42" s="138">
        <f>'実質公債費比率（分子）の構造'!N$52</f>
        <v>625</v>
      </c>
      <c r="N42" s="138"/>
      <c r="O42" s="138"/>
      <c r="P42" s="138">
        <f>'実質公債費比率（分子）の構造'!O$52</f>
        <v>568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10</v>
      </c>
      <c r="C45" s="138"/>
      <c r="D45" s="138"/>
      <c r="E45" s="138">
        <f>'実質公債費比率（分子）の構造'!L$49</f>
        <v>7</v>
      </c>
      <c r="F45" s="138"/>
      <c r="G45" s="138"/>
      <c r="H45" s="138">
        <f>'実質公債費比率（分子）の構造'!M$49</f>
        <v>11</v>
      </c>
      <c r="I45" s="138"/>
      <c r="J45" s="138"/>
      <c r="K45" s="138">
        <f>'実質公債費比率（分子）の構造'!N$49</f>
        <v>15</v>
      </c>
      <c r="L45" s="138"/>
      <c r="M45" s="138"/>
      <c r="N45" s="138">
        <f>'実質公債費比率（分子）の構造'!O$49</f>
        <v>25</v>
      </c>
      <c r="O45" s="138"/>
      <c r="P45" s="138"/>
    </row>
    <row r="46" spans="1:16" x14ac:dyDescent="0.15">
      <c r="A46" s="138" t="s">
        <v>55</v>
      </c>
      <c r="B46" s="138">
        <f>'実質公債費比率（分子）の構造'!K$48</f>
        <v>372</v>
      </c>
      <c r="C46" s="138"/>
      <c r="D46" s="138"/>
      <c r="E46" s="138">
        <f>'実質公債費比率（分子）の構造'!L$48</f>
        <v>359</v>
      </c>
      <c r="F46" s="138"/>
      <c r="G46" s="138"/>
      <c r="H46" s="138">
        <f>'実質公債費比率（分子）の構造'!M$48</f>
        <v>367</v>
      </c>
      <c r="I46" s="138"/>
      <c r="J46" s="138"/>
      <c r="K46" s="138">
        <f>'実質公債費比率（分子）の構造'!N$48</f>
        <v>364</v>
      </c>
      <c r="L46" s="138"/>
      <c r="M46" s="138"/>
      <c r="N46" s="138">
        <f>'実質公債費比率（分子）の構造'!O$48</f>
        <v>298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402</v>
      </c>
      <c r="C49" s="138"/>
      <c r="D49" s="138"/>
      <c r="E49" s="138">
        <f>'実質公債費比率（分子）の構造'!L$45</f>
        <v>425</v>
      </c>
      <c r="F49" s="138"/>
      <c r="G49" s="138"/>
      <c r="H49" s="138">
        <f>'実質公債費比率（分子）の構造'!M$45</f>
        <v>456</v>
      </c>
      <c r="I49" s="138"/>
      <c r="J49" s="138"/>
      <c r="K49" s="138">
        <f>'実質公債費比率（分子）の構造'!N$45</f>
        <v>458</v>
      </c>
      <c r="L49" s="138"/>
      <c r="M49" s="138"/>
      <c r="N49" s="138">
        <f>'実質公債費比率（分子）の構造'!O$45</f>
        <v>501</v>
      </c>
      <c r="O49" s="138"/>
      <c r="P49" s="138"/>
    </row>
    <row r="50" spans="1:16" x14ac:dyDescent="0.15">
      <c r="A50" s="138" t="s">
        <v>59</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233</v>
      </c>
      <c r="G50" s="138" t="e">
        <f>NA()</f>
        <v>#N/A</v>
      </c>
      <c r="H50" s="138" t="e">
        <f>NA()</f>
        <v>#N/A</v>
      </c>
      <c r="I50" s="138">
        <f>IF(ISNUMBER('実質公債費比率（分子）の構造'!M$53),'実質公債費比率（分子）の構造'!M$53,NA())</f>
        <v>245</v>
      </c>
      <c r="J50" s="138" t="e">
        <f>NA()</f>
        <v>#N/A</v>
      </c>
      <c r="K50" s="138" t="e">
        <f>NA()</f>
        <v>#N/A</v>
      </c>
      <c r="L50" s="138">
        <f>IF(ISNUMBER('実質公債費比率（分子）の構造'!N$53),'実質公債費比率（分子）の構造'!N$53,NA())</f>
        <v>212</v>
      </c>
      <c r="M50" s="138" t="e">
        <f>NA()</f>
        <v>#N/A</v>
      </c>
      <c r="N50" s="138" t="e">
        <f>NA()</f>
        <v>#N/A</v>
      </c>
      <c r="O50" s="138">
        <f>IF(ISNUMBER('実質公債費比率（分子）の構造'!O$53),'実質公債費比率（分子）の構造'!O$53,NA())</f>
        <v>256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7202</v>
      </c>
      <c r="E56" s="137"/>
      <c r="F56" s="137"/>
      <c r="G56" s="137">
        <f>'将来負担比率（分子）の構造'!J$52</f>
        <v>7538</v>
      </c>
      <c r="H56" s="137"/>
      <c r="I56" s="137"/>
      <c r="J56" s="137">
        <f>'将来負担比率（分子）の構造'!K$52</f>
        <v>7623</v>
      </c>
      <c r="K56" s="137"/>
      <c r="L56" s="137"/>
      <c r="M56" s="137">
        <f>'将来負担比率（分子）の構造'!L$52</f>
        <v>7568</v>
      </c>
      <c r="N56" s="137"/>
      <c r="O56" s="137"/>
      <c r="P56" s="137">
        <f>'将来負担比率（分子）の構造'!M$52</f>
        <v>7608</v>
      </c>
    </row>
    <row r="57" spans="1:16" x14ac:dyDescent="0.15">
      <c r="A57" s="137" t="s">
        <v>36</v>
      </c>
      <c r="B57" s="137"/>
      <c r="C57" s="137"/>
      <c r="D57" s="137">
        <f>'将来負担比率（分子）の構造'!I$51</f>
        <v>100</v>
      </c>
      <c r="E57" s="137"/>
      <c r="F57" s="137"/>
      <c r="G57" s="137">
        <f>'将来負担比率（分子）の構造'!J$51</f>
        <v>100</v>
      </c>
      <c r="H57" s="137"/>
      <c r="I57" s="137"/>
      <c r="J57" s="137">
        <f>'将来負担比率（分子）の構造'!K$51</f>
        <v>100</v>
      </c>
      <c r="K57" s="137"/>
      <c r="L57" s="137"/>
      <c r="M57" s="137">
        <f>'将来負担比率（分子）の構造'!L$51</f>
        <v>100</v>
      </c>
      <c r="N57" s="137"/>
      <c r="O57" s="137"/>
      <c r="P57" s="137">
        <f>'将来負担比率（分子）の構造'!M$51</f>
        <v>100</v>
      </c>
    </row>
    <row r="58" spans="1:16" x14ac:dyDescent="0.15">
      <c r="A58" s="137" t="s">
        <v>35</v>
      </c>
      <c r="B58" s="137"/>
      <c r="C58" s="137"/>
      <c r="D58" s="137">
        <f>'将来負担比率（分子）の構造'!I$50</f>
        <v>2150</v>
      </c>
      <c r="E58" s="137"/>
      <c r="F58" s="137"/>
      <c r="G58" s="137">
        <f>'将来負担比率（分子）の構造'!J$50</f>
        <v>1862</v>
      </c>
      <c r="H58" s="137"/>
      <c r="I58" s="137"/>
      <c r="J58" s="137">
        <f>'将来負担比率（分子）の構造'!K$50</f>
        <v>1539</v>
      </c>
      <c r="K58" s="137"/>
      <c r="L58" s="137"/>
      <c r="M58" s="137">
        <f>'将来負担比率（分子）の構造'!L$50</f>
        <v>1411</v>
      </c>
      <c r="N58" s="137"/>
      <c r="O58" s="137"/>
      <c r="P58" s="137">
        <f>'将来負担比率（分子）の構造'!M$50</f>
        <v>1417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1314</v>
      </c>
      <c r="C62" s="137"/>
      <c r="D62" s="137"/>
      <c r="E62" s="137">
        <f>'将来負担比率（分子）の構造'!J$45</f>
        <v>1295</v>
      </c>
      <c r="F62" s="137"/>
      <c r="G62" s="137"/>
      <c r="H62" s="137">
        <f>'将来負担比率（分子）の構造'!K$45</f>
        <v>1243</v>
      </c>
      <c r="I62" s="137"/>
      <c r="J62" s="137"/>
      <c r="K62" s="137">
        <f>'将来負担比率（分子）の構造'!L$45</f>
        <v>1213</v>
      </c>
      <c r="L62" s="137"/>
      <c r="M62" s="137"/>
      <c r="N62" s="137">
        <f>'将来負担比率（分子）の構造'!M$45</f>
        <v>1213</v>
      </c>
      <c r="O62" s="137"/>
      <c r="P62" s="137"/>
    </row>
    <row r="63" spans="1:16" x14ac:dyDescent="0.15">
      <c r="A63" s="137" t="s">
        <v>28</v>
      </c>
      <c r="B63" s="137">
        <f>'将来負担比率（分子）の構造'!I$44</f>
        <v>106</v>
      </c>
      <c r="C63" s="137"/>
      <c r="D63" s="137"/>
      <c r="E63" s="137">
        <f>'将来負担比率（分子）の構造'!J$44</f>
        <v>100</v>
      </c>
      <c r="F63" s="137"/>
      <c r="G63" s="137"/>
      <c r="H63" s="137">
        <f>'将来負担比率（分子）の構造'!K$44</f>
        <v>101</v>
      </c>
      <c r="I63" s="137"/>
      <c r="J63" s="137"/>
      <c r="K63" s="137">
        <f>'将来負担比率（分子）の構造'!L$44</f>
        <v>166</v>
      </c>
      <c r="L63" s="137"/>
      <c r="M63" s="137"/>
      <c r="N63" s="137">
        <f>'将来負担比率（分子）の構造'!M$44</f>
        <v>150</v>
      </c>
      <c r="O63" s="137"/>
      <c r="P63" s="137"/>
    </row>
    <row r="64" spans="1:16" x14ac:dyDescent="0.15">
      <c r="A64" s="137" t="s">
        <v>27</v>
      </c>
      <c r="B64" s="137">
        <f>'将来負担比率（分子）の構造'!I$43</f>
        <v>5670</v>
      </c>
      <c r="C64" s="137"/>
      <c r="D64" s="137"/>
      <c r="E64" s="137">
        <f>'将来負担比率（分子）の構造'!J$43</f>
        <v>5405</v>
      </c>
      <c r="F64" s="137"/>
      <c r="G64" s="137"/>
      <c r="H64" s="137">
        <f>'将来負担比率（分子）の構造'!K$43</f>
        <v>5148</v>
      </c>
      <c r="I64" s="137"/>
      <c r="J64" s="137"/>
      <c r="K64" s="137">
        <f>'将来負担比率（分子）の構造'!L$43</f>
        <v>4871</v>
      </c>
      <c r="L64" s="137"/>
      <c r="M64" s="137"/>
      <c r="N64" s="137">
        <f>'将来負担比率（分子）の構造'!M$43</f>
        <v>4814</v>
      </c>
      <c r="O64" s="137"/>
      <c r="P64" s="137"/>
    </row>
    <row r="65" spans="1:16" x14ac:dyDescent="0.15">
      <c r="A65" s="137" t="s">
        <v>26</v>
      </c>
      <c r="B65" s="137">
        <f>'将来負担比率（分子）の構造'!I$42</f>
        <v>108</v>
      </c>
      <c r="C65" s="137"/>
      <c r="D65" s="137"/>
      <c r="E65" s="137">
        <f>'将来負担比率（分子）の構造'!J$42</f>
        <v>108</v>
      </c>
      <c r="F65" s="137"/>
      <c r="G65" s="137"/>
      <c r="H65" s="137">
        <f>'将来負担比率（分子）の構造'!K$42</f>
        <v>108</v>
      </c>
      <c r="I65" s="137"/>
      <c r="J65" s="137"/>
      <c r="K65" s="137">
        <f>'将来負担比率（分子）の構造'!L$42</f>
        <v>108</v>
      </c>
      <c r="L65" s="137"/>
      <c r="M65" s="137"/>
      <c r="N65" s="137">
        <f>'将来負担比率（分子）の構造'!M$42</f>
        <v>108</v>
      </c>
      <c r="O65" s="137"/>
      <c r="P65" s="137"/>
    </row>
    <row r="66" spans="1:16" x14ac:dyDescent="0.15">
      <c r="A66" s="137" t="s">
        <v>25</v>
      </c>
      <c r="B66" s="137">
        <f>'将来負担比率（分子）の構造'!I$41</f>
        <v>4901</v>
      </c>
      <c r="C66" s="137"/>
      <c r="D66" s="137"/>
      <c r="E66" s="137">
        <f>'将来負担比率（分子）の構造'!J$41</f>
        <v>5759</v>
      </c>
      <c r="F66" s="137"/>
      <c r="G66" s="137"/>
      <c r="H66" s="137">
        <f>'将来負担比率（分子）の構造'!K$41</f>
        <v>6260</v>
      </c>
      <c r="I66" s="137"/>
      <c r="J66" s="137"/>
      <c r="K66" s="137">
        <f>'将来負担比率（分子）の構造'!L$41</f>
        <v>6360</v>
      </c>
      <c r="L66" s="137"/>
      <c r="M66" s="137"/>
      <c r="N66" s="137">
        <f>'将来負担比率（分子）の構造'!M$41</f>
        <v>6657</v>
      </c>
      <c r="O66" s="137"/>
      <c r="P66" s="137"/>
    </row>
    <row r="67" spans="1:16" x14ac:dyDescent="0.15">
      <c r="A67" s="137" t="s">
        <v>63</v>
      </c>
      <c r="B67" s="137" t="e">
        <f>NA()</f>
        <v>#N/A</v>
      </c>
      <c r="C67" s="137">
        <f>IF(ISNUMBER('将来負担比率（分子）の構造'!I$53), IF('将来負担比率（分子）の構造'!I$53 &lt; 0, 0, '将来負担比率（分子）の構造'!I$53), NA())</f>
        <v>2647</v>
      </c>
      <c r="D67" s="137" t="e">
        <f>NA()</f>
        <v>#N/A</v>
      </c>
      <c r="E67" s="137" t="e">
        <f>NA()</f>
        <v>#N/A</v>
      </c>
      <c r="F67" s="137">
        <f>IF(ISNUMBER('将来負担比率（分子）の構造'!J$53), IF('将来負担比率（分子）の構造'!J$53 &lt; 0, 0, '将来負担比率（分子）の構造'!J$53), NA())</f>
        <v>3166</v>
      </c>
      <c r="G67" s="137" t="e">
        <f>NA()</f>
        <v>#N/A</v>
      </c>
      <c r="H67" s="137" t="e">
        <f>NA()</f>
        <v>#N/A</v>
      </c>
      <c r="I67" s="137">
        <f>IF(ISNUMBER('将来負担比率（分子）の構造'!K$53), IF('将来負担比率（分子）の構造'!K$53 &lt; 0, 0, '将来負担比率（分子）の構造'!K$53), NA())</f>
        <v>3597</v>
      </c>
      <c r="J67" s="137" t="e">
        <f>NA()</f>
        <v>#N/A</v>
      </c>
      <c r="K67" s="137" t="e">
        <f>NA()</f>
        <v>#N/A</v>
      </c>
      <c r="L67" s="137">
        <f>IF(ISNUMBER('将来負担比率（分子）の構造'!L$53), IF('将来負担比率（分子）の構造'!L$53 &lt; 0, 0, '将来負担比率（分子）の構造'!L$53), NA())</f>
        <v>3638</v>
      </c>
      <c r="M67" s="137" t="e">
        <f>NA()</f>
        <v>#N/A</v>
      </c>
      <c r="N67" s="137" t="e">
        <f>NA()</f>
        <v>#N/A</v>
      </c>
      <c r="O67" s="137">
        <f>IF(ISNUMBER('将来負担比率（分子）の構造'!M$53), IF('将来負担比率（分子）の構造'!M$53 &lt; 0, 0, '将来負担比率（分子）の構造'!M$53), NA())</f>
        <v>3817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2758477</v>
      </c>
      <c r="S5" s="615"/>
      <c r="T5" s="615"/>
      <c r="U5" s="615"/>
      <c r="V5" s="615"/>
      <c r="W5" s="615"/>
      <c r="X5" s="615"/>
      <c r="Y5" s="616"/>
      <c r="Z5" s="617">
        <v>35</v>
      </c>
      <c r="AA5" s="617"/>
      <c r="AB5" s="617"/>
      <c r="AC5" s="617"/>
      <c r="AD5" s="618">
        <v>2758477</v>
      </c>
      <c r="AE5" s="618"/>
      <c r="AF5" s="618"/>
      <c r="AG5" s="618"/>
      <c r="AH5" s="618"/>
      <c r="AI5" s="618"/>
      <c r="AJ5" s="618"/>
      <c r="AK5" s="618"/>
      <c r="AL5" s="619">
        <v>64</v>
      </c>
      <c r="AM5" s="620"/>
      <c r="AN5" s="620"/>
      <c r="AO5" s="621"/>
      <c r="AP5" s="611" t="s">
        <v>211</v>
      </c>
      <c r="AQ5" s="612"/>
      <c r="AR5" s="612"/>
      <c r="AS5" s="612"/>
      <c r="AT5" s="612"/>
      <c r="AU5" s="612"/>
      <c r="AV5" s="612"/>
      <c r="AW5" s="612"/>
      <c r="AX5" s="612"/>
      <c r="AY5" s="612"/>
      <c r="AZ5" s="612"/>
      <c r="BA5" s="612"/>
      <c r="BB5" s="612"/>
      <c r="BC5" s="612"/>
      <c r="BD5" s="612"/>
      <c r="BE5" s="612"/>
      <c r="BF5" s="613"/>
      <c r="BG5" s="625">
        <v>2758477</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59947</v>
      </c>
      <c r="S6" s="626"/>
      <c r="T6" s="626"/>
      <c r="U6" s="626"/>
      <c r="V6" s="626"/>
      <c r="W6" s="626"/>
      <c r="X6" s="626"/>
      <c r="Y6" s="627"/>
      <c r="Z6" s="628">
        <v>0.8</v>
      </c>
      <c r="AA6" s="628"/>
      <c r="AB6" s="628"/>
      <c r="AC6" s="628"/>
      <c r="AD6" s="629">
        <v>59947</v>
      </c>
      <c r="AE6" s="629"/>
      <c r="AF6" s="629"/>
      <c r="AG6" s="629"/>
      <c r="AH6" s="629"/>
      <c r="AI6" s="629"/>
      <c r="AJ6" s="629"/>
      <c r="AK6" s="629"/>
      <c r="AL6" s="630">
        <v>1.4</v>
      </c>
      <c r="AM6" s="631"/>
      <c r="AN6" s="631"/>
      <c r="AO6" s="632"/>
      <c r="AP6" s="622" t="s">
        <v>217</v>
      </c>
      <c r="AQ6" s="623"/>
      <c r="AR6" s="623"/>
      <c r="AS6" s="623"/>
      <c r="AT6" s="623"/>
      <c r="AU6" s="623"/>
      <c r="AV6" s="623"/>
      <c r="AW6" s="623"/>
      <c r="AX6" s="623"/>
      <c r="AY6" s="623"/>
      <c r="AZ6" s="623"/>
      <c r="BA6" s="623"/>
      <c r="BB6" s="623"/>
      <c r="BC6" s="623"/>
      <c r="BD6" s="623"/>
      <c r="BE6" s="623"/>
      <c r="BF6" s="624"/>
      <c r="BG6" s="625">
        <v>2758477</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75937</v>
      </c>
      <c r="CS6" s="626"/>
      <c r="CT6" s="626"/>
      <c r="CU6" s="626"/>
      <c r="CV6" s="626"/>
      <c r="CW6" s="626"/>
      <c r="CX6" s="626"/>
      <c r="CY6" s="627"/>
      <c r="CZ6" s="628">
        <v>1</v>
      </c>
      <c r="DA6" s="628"/>
      <c r="DB6" s="628"/>
      <c r="DC6" s="628"/>
      <c r="DD6" s="634" t="s">
        <v>212</v>
      </c>
      <c r="DE6" s="626"/>
      <c r="DF6" s="626"/>
      <c r="DG6" s="626"/>
      <c r="DH6" s="626"/>
      <c r="DI6" s="626"/>
      <c r="DJ6" s="626"/>
      <c r="DK6" s="626"/>
      <c r="DL6" s="626"/>
      <c r="DM6" s="626"/>
      <c r="DN6" s="626"/>
      <c r="DO6" s="626"/>
      <c r="DP6" s="627"/>
      <c r="DQ6" s="634">
        <v>75937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4097</v>
      </c>
      <c r="S7" s="626"/>
      <c r="T7" s="626"/>
      <c r="U7" s="626"/>
      <c r="V7" s="626"/>
      <c r="W7" s="626"/>
      <c r="X7" s="626"/>
      <c r="Y7" s="627"/>
      <c r="Z7" s="628">
        <v>0.1</v>
      </c>
      <c r="AA7" s="628"/>
      <c r="AB7" s="628"/>
      <c r="AC7" s="628"/>
      <c r="AD7" s="629">
        <v>4097</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1299629</v>
      </c>
      <c r="BH7" s="626"/>
      <c r="BI7" s="626"/>
      <c r="BJ7" s="626"/>
      <c r="BK7" s="626"/>
      <c r="BL7" s="626"/>
      <c r="BM7" s="626"/>
      <c r="BN7" s="627"/>
      <c r="BO7" s="628">
        <v>47.1</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1198289</v>
      </c>
      <c r="CS7" s="626"/>
      <c r="CT7" s="626"/>
      <c r="CU7" s="626"/>
      <c r="CV7" s="626"/>
      <c r="CW7" s="626"/>
      <c r="CX7" s="626"/>
      <c r="CY7" s="627"/>
      <c r="CZ7" s="628">
        <v>16.100000000000001</v>
      </c>
      <c r="DA7" s="628"/>
      <c r="DB7" s="628"/>
      <c r="DC7" s="628"/>
      <c r="DD7" s="634">
        <v>156956</v>
      </c>
      <c r="DE7" s="626"/>
      <c r="DF7" s="626"/>
      <c r="DG7" s="626"/>
      <c r="DH7" s="626"/>
      <c r="DI7" s="626"/>
      <c r="DJ7" s="626"/>
      <c r="DK7" s="626"/>
      <c r="DL7" s="626"/>
      <c r="DM7" s="626"/>
      <c r="DN7" s="626"/>
      <c r="DO7" s="626"/>
      <c r="DP7" s="627"/>
      <c r="DQ7" s="634">
        <v>904060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10455</v>
      </c>
      <c r="S8" s="626"/>
      <c r="T8" s="626"/>
      <c r="U8" s="626"/>
      <c r="V8" s="626"/>
      <c r="W8" s="626"/>
      <c r="X8" s="626"/>
      <c r="Y8" s="627"/>
      <c r="Z8" s="628">
        <v>0.1</v>
      </c>
      <c r="AA8" s="628"/>
      <c r="AB8" s="628"/>
      <c r="AC8" s="628"/>
      <c r="AD8" s="629">
        <v>10455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38570</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2494184</v>
      </c>
      <c r="CS8" s="626"/>
      <c r="CT8" s="626"/>
      <c r="CU8" s="626"/>
      <c r="CV8" s="626"/>
      <c r="CW8" s="626"/>
      <c r="CX8" s="626"/>
      <c r="CY8" s="627"/>
      <c r="CZ8" s="628">
        <v>33.5</v>
      </c>
      <c r="DA8" s="628"/>
      <c r="DB8" s="628"/>
      <c r="DC8" s="628"/>
      <c r="DD8" s="634">
        <v>662</v>
      </c>
      <c r="DE8" s="626"/>
      <c r="DF8" s="626"/>
      <c r="DG8" s="626"/>
      <c r="DH8" s="626"/>
      <c r="DI8" s="626"/>
      <c r="DJ8" s="626"/>
      <c r="DK8" s="626"/>
      <c r="DL8" s="626"/>
      <c r="DM8" s="626"/>
      <c r="DN8" s="626"/>
      <c r="DO8" s="626"/>
      <c r="DP8" s="627"/>
      <c r="DQ8" s="634">
        <v>1222491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5317</v>
      </c>
      <c r="S9" s="626"/>
      <c r="T9" s="626"/>
      <c r="U9" s="626"/>
      <c r="V9" s="626"/>
      <c r="W9" s="626"/>
      <c r="X9" s="626"/>
      <c r="Y9" s="627"/>
      <c r="Z9" s="628">
        <v>0.1</v>
      </c>
      <c r="AA9" s="628"/>
      <c r="AB9" s="628"/>
      <c r="AC9" s="628"/>
      <c r="AD9" s="629">
        <v>5317</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1101809</v>
      </c>
      <c r="BH9" s="626"/>
      <c r="BI9" s="626"/>
      <c r="BJ9" s="626"/>
      <c r="BK9" s="626"/>
      <c r="BL9" s="626"/>
      <c r="BM9" s="626"/>
      <c r="BN9" s="627"/>
      <c r="BO9" s="628">
        <v>39.9</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856381</v>
      </c>
      <c r="CS9" s="626"/>
      <c r="CT9" s="626"/>
      <c r="CU9" s="626"/>
      <c r="CV9" s="626"/>
      <c r="CW9" s="626"/>
      <c r="CX9" s="626"/>
      <c r="CY9" s="627"/>
      <c r="CZ9" s="628">
        <v>11.5</v>
      </c>
      <c r="DA9" s="628"/>
      <c r="DB9" s="628"/>
      <c r="DC9" s="628"/>
      <c r="DD9" s="634">
        <v>192</v>
      </c>
      <c r="DE9" s="626"/>
      <c r="DF9" s="626"/>
      <c r="DG9" s="626"/>
      <c r="DH9" s="626"/>
      <c r="DI9" s="626"/>
      <c r="DJ9" s="626"/>
      <c r="DK9" s="626"/>
      <c r="DL9" s="626"/>
      <c r="DM9" s="626"/>
      <c r="DN9" s="626"/>
      <c r="DO9" s="626"/>
      <c r="DP9" s="627"/>
      <c r="DQ9" s="634">
        <v>821544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376022</v>
      </c>
      <c r="S10" s="626"/>
      <c r="T10" s="626"/>
      <c r="U10" s="626"/>
      <c r="V10" s="626"/>
      <c r="W10" s="626"/>
      <c r="X10" s="626"/>
      <c r="Y10" s="627"/>
      <c r="Z10" s="628">
        <v>4.8</v>
      </c>
      <c r="AA10" s="628"/>
      <c r="AB10" s="628"/>
      <c r="AC10" s="628"/>
      <c r="AD10" s="629">
        <v>376022</v>
      </c>
      <c r="AE10" s="629"/>
      <c r="AF10" s="629"/>
      <c r="AG10" s="629"/>
      <c r="AH10" s="629"/>
      <c r="AI10" s="629"/>
      <c r="AJ10" s="629"/>
      <c r="AK10" s="629"/>
      <c r="AL10" s="630">
        <v>8.6999999999999993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53678</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105572</v>
      </c>
      <c r="BH11" s="626"/>
      <c r="BI11" s="626"/>
      <c r="BJ11" s="626"/>
      <c r="BK11" s="626"/>
      <c r="BL11" s="626"/>
      <c r="BM11" s="626"/>
      <c r="BN11" s="627"/>
      <c r="BO11" s="628">
        <v>3.8</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51576</v>
      </c>
      <c r="CS11" s="626"/>
      <c r="CT11" s="626"/>
      <c r="CU11" s="626"/>
      <c r="CV11" s="626"/>
      <c r="CW11" s="626"/>
      <c r="CX11" s="626"/>
      <c r="CY11" s="627"/>
      <c r="CZ11" s="628">
        <v>0.7</v>
      </c>
      <c r="DA11" s="628"/>
      <c r="DB11" s="628"/>
      <c r="DC11" s="628"/>
      <c r="DD11" s="634">
        <v>12439</v>
      </c>
      <c r="DE11" s="626"/>
      <c r="DF11" s="626"/>
      <c r="DG11" s="626"/>
      <c r="DH11" s="626"/>
      <c r="DI11" s="626"/>
      <c r="DJ11" s="626"/>
      <c r="DK11" s="626"/>
      <c r="DL11" s="626"/>
      <c r="DM11" s="626"/>
      <c r="DN11" s="626"/>
      <c r="DO11" s="626"/>
      <c r="DP11" s="627"/>
      <c r="DQ11" s="634">
        <v>46961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1282888</v>
      </c>
      <c r="BH12" s="626"/>
      <c r="BI12" s="626"/>
      <c r="BJ12" s="626"/>
      <c r="BK12" s="626"/>
      <c r="BL12" s="626"/>
      <c r="BM12" s="626"/>
      <c r="BN12" s="627"/>
      <c r="BO12" s="628">
        <v>46.5</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66669</v>
      </c>
      <c r="CS12" s="626"/>
      <c r="CT12" s="626"/>
      <c r="CU12" s="626"/>
      <c r="CV12" s="626"/>
      <c r="CW12" s="626"/>
      <c r="CX12" s="626"/>
      <c r="CY12" s="627"/>
      <c r="CZ12" s="628">
        <v>0.9</v>
      </c>
      <c r="DA12" s="628"/>
      <c r="DB12" s="628"/>
      <c r="DC12" s="628"/>
      <c r="DD12" s="634" t="s">
        <v>112</v>
      </c>
      <c r="DE12" s="626"/>
      <c r="DF12" s="626"/>
      <c r="DG12" s="626"/>
      <c r="DH12" s="626"/>
      <c r="DI12" s="626"/>
      <c r="DJ12" s="626"/>
      <c r="DK12" s="626"/>
      <c r="DL12" s="626"/>
      <c r="DM12" s="626"/>
      <c r="DN12" s="626"/>
      <c r="DO12" s="626"/>
      <c r="DP12" s="627"/>
      <c r="DQ12" s="634">
        <v>61605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13719</v>
      </c>
      <c r="S13" s="626"/>
      <c r="T13" s="626"/>
      <c r="U13" s="626"/>
      <c r="V13" s="626"/>
      <c r="W13" s="626"/>
      <c r="X13" s="626"/>
      <c r="Y13" s="627"/>
      <c r="Z13" s="628">
        <v>0.2</v>
      </c>
      <c r="AA13" s="628"/>
      <c r="AB13" s="628"/>
      <c r="AC13" s="628"/>
      <c r="AD13" s="629">
        <v>13719</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1281871</v>
      </c>
      <c r="BH13" s="626"/>
      <c r="BI13" s="626"/>
      <c r="BJ13" s="626"/>
      <c r="BK13" s="626"/>
      <c r="BL13" s="626"/>
      <c r="BM13" s="626"/>
      <c r="BN13" s="627"/>
      <c r="BO13" s="628">
        <v>46.5</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904340</v>
      </c>
      <c r="CS13" s="626"/>
      <c r="CT13" s="626"/>
      <c r="CU13" s="626"/>
      <c r="CV13" s="626"/>
      <c r="CW13" s="626"/>
      <c r="CX13" s="626"/>
      <c r="CY13" s="627"/>
      <c r="CZ13" s="628">
        <v>12.1</v>
      </c>
      <c r="DA13" s="628"/>
      <c r="DB13" s="628"/>
      <c r="DC13" s="628"/>
      <c r="DD13" s="634">
        <v>245169</v>
      </c>
      <c r="DE13" s="626"/>
      <c r="DF13" s="626"/>
      <c r="DG13" s="626"/>
      <c r="DH13" s="626"/>
      <c r="DI13" s="626"/>
      <c r="DJ13" s="626"/>
      <c r="DK13" s="626"/>
      <c r="DL13" s="626"/>
      <c r="DM13" s="626"/>
      <c r="DN13" s="626"/>
      <c r="DO13" s="626"/>
      <c r="DP13" s="627"/>
      <c r="DQ13" s="634">
        <v>655652</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43351</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353928</v>
      </c>
      <c r="CS14" s="626"/>
      <c r="CT14" s="626"/>
      <c r="CU14" s="626"/>
      <c r="CV14" s="626"/>
      <c r="CW14" s="626"/>
      <c r="CX14" s="626"/>
      <c r="CY14" s="627"/>
      <c r="CZ14" s="628">
        <v>4.8</v>
      </c>
      <c r="DA14" s="628"/>
      <c r="DB14" s="628"/>
      <c r="DC14" s="628"/>
      <c r="DD14" s="634">
        <v>357</v>
      </c>
      <c r="DE14" s="626"/>
      <c r="DF14" s="626"/>
      <c r="DG14" s="626"/>
      <c r="DH14" s="626"/>
      <c r="DI14" s="626"/>
      <c r="DJ14" s="626"/>
      <c r="DK14" s="626"/>
      <c r="DL14" s="626"/>
      <c r="DM14" s="626"/>
      <c r="DN14" s="626"/>
      <c r="DO14" s="626"/>
      <c r="DP14" s="627"/>
      <c r="DQ14" s="634">
        <v>351359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14215</v>
      </c>
      <c r="S15" s="626"/>
      <c r="T15" s="626"/>
      <c r="U15" s="626"/>
      <c r="V15" s="626"/>
      <c r="W15" s="626"/>
      <c r="X15" s="626"/>
      <c r="Y15" s="627"/>
      <c r="Z15" s="628">
        <v>0.2</v>
      </c>
      <c r="AA15" s="628"/>
      <c r="AB15" s="628"/>
      <c r="AC15" s="628"/>
      <c r="AD15" s="629">
        <v>14215</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132609</v>
      </c>
      <c r="BH15" s="626"/>
      <c r="BI15" s="626"/>
      <c r="BJ15" s="626"/>
      <c r="BK15" s="626"/>
      <c r="BL15" s="626"/>
      <c r="BM15" s="626"/>
      <c r="BN15" s="627"/>
      <c r="BO15" s="628">
        <v>4.8</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948807</v>
      </c>
      <c r="CS15" s="626"/>
      <c r="CT15" s="626"/>
      <c r="CU15" s="626"/>
      <c r="CV15" s="626"/>
      <c r="CW15" s="626"/>
      <c r="CX15" s="626"/>
      <c r="CY15" s="627"/>
      <c r="CZ15" s="628">
        <v>12.7</v>
      </c>
      <c r="DA15" s="628"/>
      <c r="DB15" s="628"/>
      <c r="DC15" s="628"/>
      <c r="DD15" s="634">
        <v>371761</v>
      </c>
      <c r="DE15" s="626"/>
      <c r="DF15" s="626"/>
      <c r="DG15" s="626"/>
      <c r="DH15" s="626"/>
      <c r="DI15" s="626"/>
      <c r="DJ15" s="626"/>
      <c r="DK15" s="626"/>
      <c r="DL15" s="626"/>
      <c r="DM15" s="626"/>
      <c r="DN15" s="626"/>
      <c r="DO15" s="626"/>
      <c r="DP15" s="627"/>
      <c r="DQ15" s="634">
        <v>544698</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1160307</v>
      </c>
      <c r="S16" s="626"/>
      <c r="T16" s="626"/>
      <c r="U16" s="626"/>
      <c r="V16" s="626"/>
      <c r="W16" s="626"/>
      <c r="X16" s="626"/>
      <c r="Y16" s="627"/>
      <c r="Z16" s="628">
        <v>14.7</v>
      </c>
      <c r="AA16" s="628"/>
      <c r="AB16" s="628"/>
      <c r="AC16" s="628"/>
      <c r="AD16" s="629">
        <v>1044798</v>
      </c>
      <c r="AE16" s="629"/>
      <c r="AF16" s="629"/>
      <c r="AG16" s="629"/>
      <c r="AH16" s="629"/>
      <c r="AI16" s="629"/>
      <c r="AJ16" s="629"/>
      <c r="AK16" s="629"/>
      <c r="AL16" s="630">
        <v>24.2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1044798</v>
      </c>
      <c r="S17" s="626"/>
      <c r="T17" s="626"/>
      <c r="U17" s="626"/>
      <c r="V17" s="626"/>
      <c r="W17" s="626"/>
      <c r="X17" s="626"/>
      <c r="Y17" s="627"/>
      <c r="Z17" s="628">
        <v>13.3</v>
      </c>
      <c r="AA17" s="628"/>
      <c r="AB17" s="628"/>
      <c r="AC17" s="628"/>
      <c r="AD17" s="629">
        <v>1044798</v>
      </c>
      <c r="AE17" s="629"/>
      <c r="AF17" s="629"/>
      <c r="AG17" s="629"/>
      <c r="AH17" s="629"/>
      <c r="AI17" s="629"/>
      <c r="AJ17" s="629"/>
      <c r="AK17" s="629"/>
      <c r="AL17" s="630">
        <v>24.2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500755</v>
      </c>
      <c r="CS17" s="626"/>
      <c r="CT17" s="626"/>
      <c r="CU17" s="626"/>
      <c r="CV17" s="626"/>
      <c r="CW17" s="626"/>
      <c r="CX17" s="626"/>
      <c r="CY17" s="627"/>
      <c r="CZ17" s="628">
        <v>6.7</v>
      </c>
      <c r="DA17" s="628"/>
      <c r="DB17" s="628"/>
      <c r="DC17" s="628"/>
      <c r="DD17" s="634" t="s">
        <v>112</v>
      </c>
      <c r="DE17" s="626"/>
      <c r="DF17" s="626"/>
      <c r="DG17" s="626"/>
      <c r="DH17" s="626"/>
      <c r="DI17" s="626"/>
      <c r="DJ17" s="626"/>
      <c r="DK17" s="626"/>
      <c r="DL17" s="626"/>
      <c r="DM17" s="626"/>
      <c r="DN17" s="626"/>
      <c r="DO17" s="626"/>
      <c r="DP17" s="627"/>
      <c r="DQ17" s="634">
        <v>500755</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115509</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4402556</v>
      </c>
      <c r="S20" s="626"/>
      <c r="T20" s="626"/>
      <c r="U20" s="626"/>
      <c r="V20" s="626"/>
      <c r="W20" s="626"/>
      <c r="X20" s="626"/>
      <c r="Y20" s="627"/>
      <c r="Z20" s="628">
        <v>55.8</v>
      </c>
      <c r="AA20" s="628"/>
      <c r="AB20" s="628"/>
      <c r="AC20" s="628"/>
      <c r="AD20" s="629">
        <v>4287047</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7450866</v>
      </c>
      <c r="CS20" s="626"/>
      <c r="CT20" s="626"/>
      <c r="CU20" s="626"/>
      <c r="CV20" s="626"/>
      <c r="CW20" s="626"/>
      <c r="CX20" s="626"/>
      <c r="CY20" s="627"/>
      <c r="CZ20" s="628">
        <v>100</v>
      </c>
      <c r="DA20" s="628"/>
      <c r="DB20" s="628"/>
      <c r="DC20" s="628"/>
      <c r="DD20" s="634">
        <v>787536</v>
      </c>
      <c r="DE20" s="626"/>
      <c r="DF20" s="626"/>
      <c r="DG20" s="626"/>
      <c r="DH20" s="626"/>
      <c r="DI20" s="626"/>
      <c r="DJ20" s="626"/>
      <c r="DK20" s="626"/>
      <c r="DL20" s="626"/>
      <c r="DM20" s="626"/>
      <c r="DN20" s="626"/>
      <c r="DO20" s="626"/>
      <c r="DP20" s="627"/>
      <c r="DQ20" s="634">
        <v>5185062</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3657</v>
      </c>
      <c r="S21" s="626"/>
      <c r="T21" s="626"/>
      <c r="U21" s="626"/>
      <c r="V21" s="626"/>
      <c r="W21" s="626"/>
      <c r="X21" s="626"/>
      <c r="Y21" s="627"/>
      <c r="Z21" s="628">
        <v>0</v>
      </c>
      <c r="AA21" s="628"/>
      <c r="AB21" s="628"/>
      <c r="AC21" s="628"/>
      <c r="AD21" s="629">
        <v>3657</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123440</v>
      </c>
      <c r="S22" s="626"/>
      <c r="T22" s="626"/>
      <c r="U22" s="626"/>
      <c r="V22" s="626"/>
      <c r="W22" s="626"/>
      <c r="X22" s="626"/>
      <c r="Y22" s="627"/>
      <c r="Z22" s="628">
        <v>1.6</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60241</v>
      </c>
      <c r="S23" s="626"/>
      <c r="T23" s="626"/>
      <c r="U23" s="626"/>
      <c r="V23" s="626"/>
      <c r="W23" s="626"/>
      <c r="X23" s="626"/>
      <c r="Y23" s="627"/>
      <c r="Z23" s="628">
        <v>0.8</v>
      </c>
      <c r="AA23" s="628"/>
      <c r="AB23" s="628"/>
      <c r="AC23" s="628"/>
      <c r="AD23" s="629">
        <v>16889</v>
      </c>
      <c r="AE23" s="629"/>
      <c r="AF23" s="629"/>
      <c r="AG23" s="629"/>
      <c r="AH23" s="629"/>
      <c r="AI23" s="629"/>
      <c r="AJ23" s="629"/>
      <c r="AK23" s="629"/>
      <c r="AL23" s="630">
        <v>0.4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15012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2807199</v>
      </c>
      <c r="CS24" s="615"/>
      <c r="CT24" s="615"/>
      <c r="CU24" s="615"/>
      <c r="CV24" s="615"/>
      <c r="CW24" s="615"/>
      <c r="CX24" s="615"/>
      <c r="CY24" s="616"/>
      <c r="CZ24" s="654">
        <v>37.700000000000003</v>
      </c>
      <c r="DA24" s="655"/>
      <c r="DB24" s="655"/>
      <c r="DC24" s="656"/>
      <c r="DD24" s="653">
        <v>1638070</v>
      </c>
      <c r="DE24" s="615"/>
      <c r="DF24" s="615"/>
      <c r="DG24" s="615"/>
      <c r="DH24" s="615"/>
      <c r="DI24" s="615"/>
      <c r="DJ24" s="615"/>
      <c r="DK24" s="616"/>
      <c r="DL24" s="653">
        <v>1636291</v>
      </c>
      <c r="DM24" s="615"/>
      <c r="DN24" s="615"/>
      <c r="DO24" s="615"/>
      <c r="DP24" s="615"/>
      <c r="DQ24" s="615"/>
      <c r="DR24" s="615"/>
      <c r="DS24" s="615"/>
      <c r="DT24" s="615"/>
      <c r="DU24" s="615"/>
      <c r="DV24" s="616"/>
      <c r="DW24" s="619">
        <v>35.4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953258</v>
      </c>
      <c r="S25" s="626"/>
      <c r="T25" s="626"/>
      <c r="U25" s="626"/>
      <c r="V25" s="626"/>
      <c r="W25" s="626"/>
      <c r="X25" s="626"/>
      <c r="Y25" s="627"/>
      <c r="Z25" s="628">
        <v>12.1</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868539</v>
      </c>
      <c r="CS25" s="645"/>
      <c r="CT25" s="645"/>
      <c r="CU25" s="645"/>
      <c r="CV25" s="645"/>
      <c r="CW25" s="645"/>
      <c r="CX25" s="645"/>
      <c r="CY25" s="646"/>
      <c r="CZ25" s="659">
        <v>11.7</v>
      </c>
      <c r="DA25" s="660"/>
      <c r="DB25" s="660"/>
      <c r="DC25" s="661"/>
      <c r="DD25" s="634">
        <v>789670</v>
      </c>
      <c r="DE25" s="645"/>
      <c r="DF25" s="645"/>
      <c r="DG25" s="645"/>
      <c r="DH25" s="645"/>
      <c r="DI25" s="645"/>
      <c r="DJ25" s="645"/>
      <c r="DK25" s="646"/>
      <c r="DL25" s="634">
        <v>789285</v>
      </c>
      <c r="DM25" s="645"/>
      <c r="DN25" s="645"/>
      <c r="DO25" s="645"/>
      <c r="DP25" s="645"/>
      <c r="DQ25" s="645"/>
      <c r="DR25" s="645"/>
      <c r="DS25" s="645"/>
      <c r="DT25" s="645"/>
      <c r="DU25" s="645"/>
      <c r="DV25" s="646"/>
      <c r="DW25" s="630">
        <v>17.100000000000001</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578564</v>
      </c>
      <c r="CS26" s="626"/>
      <c r="CT26" s="626"/>
      <c r="CU26" s="626"/>
      <c r="CV26" s="626"/>
      <c r="CW26" s="626"/>
      <c r="CX26" s="626"/>
      <c r="CY26" s="627"/>
      <c r="CZ26" s="659">
        <v>7.8</v>
      </c>
      <c r="DA26" s="660"/>
      <c r="DB26" s="660"/>
      <c r="DC26" s="661"/>
      <c r="DD26" s="634">
        <v>501463</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488970</v>
      </c>
      <c r="S27" s="626"/>
      <c r="T27" s="626"/>
      <c r="U27" s="626"/>
      <c r="V27" s="626"/>
      <c r="W27" s="626"/>
      <c r="X27" s="626"/>
      <c r="Y27" s="627"/>
      <c r="Z27" s="628">
        <v>6.2</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2758477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1437905</v>
      </c>
      <c r="CS27" s="645"/>
      <c r="CT27" s="645"/>
      <c r="CU27" s="645"/>
      <c r="CV27" s="645"/>
      <c r="CW27" s="645"/>
      <c r="CX27" s="645"/>
      <c r="CY27" s="646"/>
      <c r="CZ27" s="659">
        <v>19.3</v>
      </c>
      <c r="DA27" s="660"/>
      <c r="DB27" s="660"/>
      <c r="DC27" s="661"/>
      <c r="DD27" s="634">
        <v>347645</v>
      </c>
      <c r="DE27" s="645"/>
      <c r="DF27" s="645"/>
      <c r="DG27" s="645"/>
      <c r="DH27" s="645"/>
      <c r="DI27" s="645"/>
      <c r="DJ27" s="645"/>
      <c r="DK27" s="646"/>
      <c r="DL27" s="634">
        <v>346251</v>
      </c>
      <c r="DM27" s="645"/>
      <c r="DN27" s="645"/>
      <c r="DO27" s="645"/>
      <c r="DP27" s="645"/>
      <c r="DQ27" s="645"/>
      <c r="DR27" s="645"/>
      <c r="DS27" s="645"/>
      <c r="DT27" s="645"/>
      <c r="DU27" s="645"/>
      <c r="DV27" s="646"/>
      <c r="DW27" s="630">
        <v>7.5</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4006</v>
      </c>
      <c r="S28" s="626"/>
      <c r="T28" s="626"/>
      <c r="U28" s="626"/>
      <c r="V28" s="626"/>
      <c r="W28" s="626"/>
      <c r="X28" s="626"/>
      <c r="Y28" s="627"/>
      <c r="Z28" s="628">
        <v>0.1</v>
      </c>
      <c r="AA28" s="628"/>
      <c r="AB28" s="628"/>
      <c r="AC28" s="628"/>
      <c r="AD28" s="629">
        <v>2471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500755</v>
      </c>
      <c r="CS28" s="626"/>
      <c r="CT28" s="626"/>
      <c r="CU28" s="626"/>
      <c r="CV28" s="626"/>
      <c r="CW28" s="626"/>
      <c r="CX28" s="626"/>
      <c r="CY28" s="627"/>
      <c r="CZ28" s="659">
        <v>6.7</v>
      </c>
      <c r="DA28" s="660"/>
      <c r="DB28" s="660"/>
      <c r="DC28" s="661"/>
      <c r="DD28" s="634">
        <v>500755</v>
      </c>
      <c r="DE28" s="626"/>
      <c r="DF28" s="626"/>
      <c r="DG28" s="626"/>
      <c r="DH28" s="626"/>
      <c r="DI28" s="626"/>
      <c r="DJ28" s="626"/>
      <c r="DK28" s="627"/>
      <c r="DL28" s="634">
        <v>500755</v>
      </c>
      <c r="DM28" s="626"/>
      <c r="DN28" s="626"/>
      <c r="DO28" s="626"/>
      <c r="DP28" s="626"/>
      <c r="DQ28" s="626"/>
      <c r="DR28" s="626"/>
      <c r="DS28" s="626"/>
      <c r="DT28" s="626"/>
      <c r="DU28" s="626"/>
      <c r="DV28" s="627"/>
      <c r="DW28" s="630">
        <v>10.8</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53865</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500755</v>
      </c>
      <c r="CS29" s="645"/>
      <c r="CT29" s="645"/>
      <c r="CU29" s="645"/>
      <c r="CV29" s="645"/>
      <c r="CW29" s="645"/>
      <c r="CX29" s="645"/>
      <c r="CY29" s="646"/>
      <c r="CZ29" s="659">
        <v>6.7</v>
      </c>
      <c r="DA29" s="660"/>
      <c r="DB29" s="660"/>
      <c r="DC29" s="661"/>
      <c r="DD29" s="634">
        <v>500755</v>
      </c>
      <c r="DE29" s="645"/>
      <c r="DF29" s="645"/>
      <c r="DG29" s="645"/>
      <c r="DH29" s="645"/>
      <c r="DI29" s="645"/>
      <c r="DJ29" s="645"/>
      <c r="DK29" s="646"/>
      <c r="DL29" s="634">
        <v>500755</v>
      </c>
      <c r="DM29" s="645"/>
      <c r="DN29" s="645"/>
      <c r="DO29" s="645"/>
      <c r="DP29" s="645"/>
      <c r="DQ29" s="645"/>
      <c r="DR29" s="645"/>
      <c r="DS29" s="645"/>
      <c r="DT29" s="645"/>
      <c r="DU29" s="645"/>
      <c r="DV29" s="646"/>
      <c r="DW29" s="630">
        <v>10.8</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360912</v>
      </c>
      <c r="S30" s="626"/>
      <c r="T30" s="626"/>
      <c r="U30" s="626"/>
      <c r="V30" s="626"/>
      <c r="W30" s="626"/>
      <c r="X30" s="626"/>
      <c r="Y30" s="627"/>
      <c r="Z30" s="628">
        <v>4.5999999999999996</v>
      </c>
      <c r="AA30" s="628"/>
      <c r="AB30" s="628"/>
      <c r="AC30" s="628"/>
      <c r="AD30" s="629">
        <v>591</v>
      </c>
      <c r="AE30" s="629"/>
      <c r="AF30" s="629"/>
      <c r="AG30" s="629"/>
      <c r="AH30" s="629"/>
      <c r="AI30" s="629"/>
      <c r="AJ30" s="629"/>
      <c r="AK30" s="629"/>
      <c r="AL30" s="630">
        <v>0</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98.6</v>
      </c>
      <c r="BH30" s="684"/>
      <c r="BI30" s="684"/>
      <c r="BJ30" s="684"/>
      <c r="BK30" s="684"/>
      <c r="BL30" s="684"/>
      <c r="BM30" s="620">
        <v>95.4</v>
      </c>
      <c r="BN30" s="684"/>
      <c r="BO30" s="684"/>
      <c r="BP30" s="684"/>
      <c r="BQ30" s="685"/>
      <c r="BR30" s="683">
        <v>98.6</v>
      </c>
      <c r="BS30" s="684"/>
      <c r="BT30" s="684"/>
      <c r="BU30" s="684"/>
      <c r="BV30" s="684"/>
      <c r="BW30" s="684"/>
      <c r="BX30" s="620">
        <v>95.4</v>
      </c>
      <c r="BY30" s="684"/>
      <c r="BZ30" s="684"/>
      <c r="CA30" s="684"/>
      <c r="CB30" s="685"/>
      <c r="CD30" s="688"/>
      <c r="CE30" s="689"/>
      <c r="CF30" s="639" t="s">
        <v>294</v>
      </c>
      <c r="CG30" s="640"/>
      <c r="CH30" s="640"/>
      <c r="CI30" s="640"/>
      <c r="CJ30" s="640"/>
      <c r="CK30" s="640"/>
      <c r="CL30" s="640"/>
      <c r="CM30" s="640"/>
      <c r="CN30" s="640"/>
      <c r="CO30" s="640"/>
      <c r="CP30" s="640"/>
      <c r="CQ30" s="641"/>
      <c r="CR30" s="625">
        <v>454022</v>
      </c>
      <c r="CS30" s="626"/>
      <c r="CT30" s="626"/>
      <c r="CU30" s="626"/>
      <c r="CV30" s="626"/>
      <c r="CW30" s="626"/>
      <c r="CX30" s="626"/>
      <c r="CY30" s="627"/>
      <c r="CZ30" s="659">
        <v>6.1</v>
      </c>
      <c r="DA30" s="660"/>
      <c r="DB30" s="660"/>
      <c r="DC30" s="661"/>
      <c r="DD30" s="634">
        <v>454022</v>
      </c>
      <c r="DE30" s="626"/>
      <c r="DF30" s="626"/>
      <c r="DG30" s="626"/>
      <c r="DH30" s="626"/>
      <c r="DI30" s="626"/>
      <c r="DJ30" s="626"/>
      <c r="DK30" s="627"/>
      <c r="DL30" s="634">
        <v>454022</v>
      </c>
      <c r="DM30" s="626"/>
      <c r="DN30" s="626"/>
      <c r="DO30" s="626"/>
      <c r="DP30" s="626"/>
      <c r="DQ30" s="626"/>
      <c r="DR30" s="626"/>
      <c r="DS30" s="626"/>
      <c r="DT30" s="626"/>
      <c r="DU30" s="626"/>
      <c r="DV30" s="627"/>
      <c r="DW30" s="630">
        <v>9.8000000000000007</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617587</v>
      </c>
      <c r="S31" s="626"/>
      <c r="T31" s="626"/>
      <c r="U31" s="626"/>
      <c r="V31" s="626"/>
      <c r="W31" s="626"/>
      <c r="X31" s="626"/>
      <c r="Y31" s="627"/>
      <c r="Z31" s="628">
        <v>7.8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98.4</v>
      </c>
      <c r="BH31" s="645"/>
      <c r="BI31" s="645"/>
      <c r="BJ31" s="645"/>
      <c r="BK31" s="645"/>
      <c r="BL31" s="645"/>
      <c r="BM31" s="631">
        <v>95.3</v>
      </c>
      <c r="BN31" s="681"/>
      <c r="BO31" s="681"/>
      <c r="BP31" s="681"/>
      <c r="BQ31" s="682"/>
      <c r="BR31" s="680">
        <v>98.5</v>
      </c>
      <c r="BS31" s="645"/>
      <c r="BT31" s="645"/>
      <c r="BU31" s="645"/>
      <c r="BV31" s="645"/>
      <c r="BW31" s="645"/>
      <c r="BX31" s="631">
        <v>95.3</v>
      </c>
      <c r="BY31" s="681"/>
      <c r="BZ31" s="681"/>
      <c r="CA31" s="681"/>
      <c r="CB31" s="682"/>
      <c r="CD31" s="688"/>
      <c r="CE31" s="689"/>
      <c r="CF31" s="639" t="s">
        <v>298</v>
      </c>
      <c r="CG31" s="640"/>
      <c r="CH31" s="640"/>
      <c r="CI31" s="640"/>
      <c r="CJ31" s="640"/>
      <c r="CK31" s="640"/>
      <c r="CL31" s="640"/>
      <c r="CM31" s="640"/>
      <c r="CN31" s="640"/>
      <c r="CO31" s="640"/>
      <c r="CP31" s="640"/>
      <c r="CQ31" s="641"/>
      <c r="CR31" s="625">
        <v>46733</v>
      </c>
      <c r="CS31" s="645"/>
      <c r="CT31" s="645"/>
      <c r="CU31" s="645"/>
      <c r="CV31" s="645"/>
      <c r="CW31" s="645"/>
      <c r="CX31" s="645"/>
      <c r="CY31" s="646"/>
      <c r="CZ31" s="659">
        <v>0.6</v>
      </c>
      <c r="DA31" s="660"/>
      <c r="DB31" s="660"/>
      <c r="DC31" s="661"/>
      <c r="DD31" s="634">
        <v>46733</v>
      </c>
      <c r="DE31" s="645"/>
      <c r="DF31" s="645"/>
      <c r="DG31" s="645"/>
      <c r="DH31" s="645"/>
      <c r="DI31" s="645"/>
      <c r="DJ31" s="645"/>
      <c r="DK31" s="646"/>
      <c r="DL31" s="634">
        <v>46733</v>
      </c>
      <c r="DM31" s="645"/>
      <c r="DN31" s="645"/>
      <c r="DO31" s="645"/>
      <c r="DP31" s="645"/>
      <c r="DQ31" s="645"/>
      <c r="DR31" s="645"/>
      <c r="DS31" s="645"/>
      <c r="DT31" s="645"/>
      <c r="DU31" s="645"/>
      <c r="DV31" s="646"/>
      <c r="DW31" s="630">
        <v>1</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49248</v>
      </c>
      <c r="S32" s="626"/>
      <c r="T32" s="626"/>
      <c r="U32" s="626"/>
      <c r="V32" s="626"/>
      <c r="W32" s="626"/>
      <c r="X32" s="626"/>
      <c r="Y32" s="627"/>
      <c r="Z32" s="628">
        <v>0.6</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98.7</v>
      </c>
      <c r="BH32" s="693"/>
      <c r="BI32" s="693"/>
      <c r="BJ32" s="693"/>
      <c r="BK32" s="693"/>
      <c r="BL32" s="693"/>
      <c r="BM32" s="694">
        <v>95.1</v>
      </c>
      <c r="BN32" s="693"/>
      <c r="BO32" s="693"/>
      <c r="BP32" s="693"/>
      <c r="BQ32" s="695"/>
      <c r="BR32" s="692">
        <v>98.6</v>
      </c>
      <c r="BS32" s="693"/>
      <c r="BT32" s="693"/>
      <c r="BU32" s="693"/>
      <c r="BV32" s="693"/>
      <c r="BW32" s="693"/>
      <c r="BX32" s="694">
        <v>95.1</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751200</v>
      </c>
      <c r="S33" s="626"/>
      <c r="T33" s="626"/>
      <c r="U33" s="626"/>
      <c r="V33" s="626"/>
      <c r="W33" s="626"/>
      <c r="X33" s="626"/>
      <c r="Y33" s="627"/>
      <c r="Z33" s="628">
        <v>9.5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3856131</v>
      </c>
      <c r="CS33" s="645"/>
      <c r="CT33" s="645"/>
      <c r="CU33" s="645"/>
      <c r="CV33" s="645"/>
      <c r="CW33" s="645"/>
      <c r="CX33" s="645"/>
      <c r="CY33" s="646"/>
      <c r="CZ33" s="659">
        <v>51.8</v>
      </c>
      <c r="DA33" s="660"/>
      <c r="DB33" s="660"/>
      <c r="DC33" s="661"/>
      <c r="DD33" s="634">
        <v>3364836</v>
      </c>
      <c r="DE33" s="645"/>
      <c r="DF33" s="645"/>
      <c r="DG33" s="645"/>
      <c r="DH33" s="645"/>
      <c r="DI33" s="645"/>
      <c r="DJ33" s="645"/>
      <c r="DK33" s="646"/>
      <c r="DL33" s="634">
        <v>2582919</v>
      </c>
      <c r="DM33" s="645"/>
      <c r="DN33" s="645"/>
      <c r="DO33" s="645"/>
      <c r="DP33" s="645"/>
      <c r="DQ33" s="645"/>
      <c r="DR33" s="645"/>
      <c r="DS33" s="645"/>
      <c r="DT33" s="645"/>
      <c r="DU33" s="645"/>
      <c r="DV33" s="646"/>
      <c r="DW33" s="630">
        <v>55.9</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1449216</v>
      </c>
      <c r="CS34" s="626"/>
      <c r="CT34" s="626"/>
      <c r="CU34" s="626"/>
      <c r="CV34" s="626"/>
      <c r="CW34" s="626"/>
      <c r="CX34" s="626"/>
      <c r="CY34" s="627"/>
      <c r="CZ34" s="659">
        <v>19.5</v>
      </c>
      <c r="DA34" s="660"/>
      <c r="DB34" s="660"/>
      <c r="DC34" s="661"/>
      <c r="DD34" s="634">
        <v>1263211</v>
      </c>
      <c r="DE34" s="626"/>
      <c r="DF34" s="626"/>
      <c r="DG34" s="626"/>
      <c r="DH34" s="626"/>
      <c r="DI34" s="626"/>
      <c r="DJ34" s="626"/>
      <c r="DK34" s="627"/>
      <c r="DL34" s="634">
        <v>987698</v>
      </c>
      <c r="DM34" s="626"/>
      <c r="DN34" s="626"/>
      <c r="DO34" s="626"/>
      <c r="DP34" s="626"/>
      <c r="DQ34" s="626"/>
      <c r="DR34" s="626"/>
      <c r="DS34" s="626"/>
      <c r="DT34" s="626"/>
      <c r="DU34" s="626"/>
      <c r="DV34" s="627"/>
      <c r="DW34" s="630">
        <v>21.4</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310700</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1071112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111626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72927</v>
      </c>
      <c r="CS35" s="645"/>
      <c r="CT35" s="645"/>
      <c r="CU35" s="645"/>
      <c r="CV35" s="645"/>
      <c r="CW35" s="645"/>
      <c r="CX35" s="645"/>
      <c r="CY35" s="646"/>
      <c r="CZ35" s="659">
        <v>1</v>
      </c>
      <c r="DA35" s="660"/>
      <c r="DB35" s="660"/>
      <c r="DC35" s="661"/>
      <c r="DD35" s="634">
        <v>66427</v>
      </c>
      <c r="DE35" s="645"/>
      <c r="DF35" s="645"/>
      <c r="DG35" s="645"/>
      <c r="DH35" s="645"/>
      <c r="DI35" s="645"/>
      <c r="DJ35" s="645"/>
      <c r="DK35" s="646"/>
      <c r="DL35" s="634">
        <v>66247</v>
      </c>
      <c r="DM35" s="645"/>
      <c r="DN35" s="645"/>
      <c r="DO35" s="645"/>
      <c r="DP35" s="645"/>
      <c r="DQ35" s="645"/>
      <c r="DR35" s="645"/>
      <c r="DS35" s="645"/>
      <c r="DT35" s="645"/>
      <c r="DU35" s="645"/>
      <c r="DV35" s="646"/>
      <c r="DW35" s="630">
        <v>1.4</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7883952</v>
      </c>
      <c r="S36" s="698"/>
      <c r="T36" s="698"/>
      <c r="U36" s="698"/>
      <c r="V36" s="698"/>
      <c r="W36" s="698"/>
      <c r="X36" s="698"/>
      <c r="Y36" s="699"/>
      <c r="Z36" s="700">
        <v>100</v>
      </c>
      <c r="AA36" s="700"/>
      <c r="AB36" s="700"/>
      <c r="AC36" s="700"/>
      <c r="AD36" s="701">
        <v>4310655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356745</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72029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904780</v>
      </c>
      <c r="CS36" s="626"/>
      <c r="CT36" s="626"/>
      <c r="CU36" s="626"/>
      <c r="CV36" s="626"/>
      <c r="CW36" s="626"/>
      <c r="CX36" s="626"/>
      <c r="CY36" s="627"/>
      <c r="CZ36" s="659">
        <v>12.1</v>
      </c>
      <c r="DA36" s="660"/>
      <c r="DB36" s="660"/>
      <c r="DC36" s="661"/>
      <c r="DD36" s="634">
        <v>855099</v>
      </c>
      <c r="DE36" s="626"/>
      <c r="DF36" s="626"/>
      <c r="DG36" s="626"/>
      <c r="DH36" s="626"/>
      <c r="DI36" s="626"/>
      <c r="DJ36" s="626"/>
      <c r="DK36" s="627"/>
      <c r="DL36" s="634">
        <v>718219</v>
      </c>
      <c r="DM36" s="626"/>
      <c r="DN36" s="626"/>
      <c r="DO36" s="626"/>
      <c r="DP36" s="626"/>
      <c r="DQ36" s="626"/>
      <c r="DR36" s="626"/>
      <c r="DS36" s="626"/>
      <c r="DT36" s="626"/>
      <c r="DU36" s="626"/>
      <c r="DV36" s="627"/>
      <c r="DW36" s="630">
        <v>15.5</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2945</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3091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406599</v>
      </c>
      <c r="CS37" s="645"/>
      <c r="CT37" s="645"/>
      <c r="CU37" s="645"/>
      <c r="CV37" s="645"/>
      <c r="CW37" s="645"/>
      <c r="CX37" s="645"/>
      <c r="CY37" s="646"/>
      <c r="CZ37" s="659">
        <v>5.5</v>
      </c>
      <c r="DA37" s="660"/>
      <c r="DB37" s="660"/>
      <c r="DC37" s="661"/>
      <c r="DD37" s="634">
        <v>406599</v>
      </c>
      <c r="DE37" s="645"/>
      <c r="DF37" s="645"/>
      <c r="DG37" s="645"/>
      <c r="DH37" s="645"/>
      <c r="DI37" s="645"/>
      <c r="DJ37" s="645"/>
      <c r="DK37" s="646"/>
      <c r="DL37" s="634">
        <v>387778</v>
      </c>
      <c r="DM37" s="645"/>
      <c r="DN37" s="645"/>
      <c r="DO37" s="645"/>
      <c r="DP37" s="645"/>
      <c r="DQ37" s="645"/>
      <c r="DR37" s="645"/>
      <c r="DS37" s="645"/>
      <c r="DT37" s="645"/>
      <c r="DU37" s="645"/>
      <c r="DV37" s="646"/>
      <c r="DW37" s="630">
        <v>8.4</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5399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1068167</v>
      </c>
      <c r="CS38" s="626"/>
      <c r="CT38" s="626"/>
      <c r="CU38" s="626"/>
      <c r="CV38" s="626"/>
      <c r="CW38" s="626"/>
      <c r="CX38" s="626"/>
      <c r="CY38" s="627"/>
      <c r="CZ38" s="659">
        <v>14.3</v>
      </c>
      <c r="DA38" s="660"/>
      <c r="DB38" s="660"/>
      <c r="DC38" s="661"/>
      <c r="DD38" s="634">
        <v>873849</v>
      </c>
      <c r="DE38" s="626"/>
      <c r="DF38" s="626"/>
      <c r="DG38" s="626"/>
      <c r="DH38" s="626"/>
      <c r="DI38" s="626"/>
      <c r="DJ38" s="626"/>
      <c r="DK38" s="627"/>
      <c r="DL38" s="634">
        <v>810755</v>
      </c>
      <c r="DM38" s="626"/>
      <c r="DN38" s="626"/>
      <c r="DO38" s="626"/>
      <c r="DP38" s="626"/>
      <c r="DQ38" s="626"/>
      <c r="DR38" s="626"/>
      <c r="DS38" s="626"/>
      <c r="DT38" s="626"/>
      <c r="DU38" s="626"/>
      <c r="DV38" s="627"/>
      <c r="DW38" s="630">
        <v>17.5</v>
      </c>
      <c r="DX38" s="657"/>
      <c r="DY38" s="657"/>
      <c r="DZ38" s="657"/>
      <c r="EA38" s="657"/>
      <c r="EB38" s="657"/>
      <c r="EC38" s="658"/>
    </row>
    <row r="39" spans="2:133" ht="11.25" customHeight="1" x14ac:dyDescent="0.15">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113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356021</v>
      </c>
      <c r="CS39" s="645"/>
      <c r="CT39" s="645"/>
      <c r="CU39" s="645"/>
      <c r="CV39" s="645"/>
      <c r="CW39" s="645"/>
      <c r="CX39" s="645"/>
      <c r="CY39" s="646"/>
      <c r="CZ39" s="659">
        <v>4.8</v>
      </c>
      <c r="DA39" s="660"/>
      <c r="DB39" s="660"/>
      <c r="DC39" s="661"/>
      <c r="DD39" s="634">
        <v>306230</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183189</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5020</v>
      </c>
      <c r="CS40" s="626"/>
      <c r="CT40" s="626"/>
      <c r="CU40" s="626"/>
      <c r="CV40" s="626"/>
      <c r="CW40" s="626"/>
      <c r="CX40" s="626"/>
      <c r="CY40" s="627"/>
      <c r="CZ40" s="659">
        <v>0.1</v>
      </c>
      <c r="DA40" s="660"/>
      <c r="DB40" s="660"/>
      <c r="DC40" s="661"/>
      <c r="DD40" s="634">
        <v>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528233</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350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787536</v>
      </c>
      <c r="CS42" s="626"/>
      <c r="CT42" s="626"/>
      <c r="CU42" s="626"/>
      <c r="CV42" s="626"/>
      <c r="CW42" s="626"/>
      <c r="CX42" s="626"/>
      <c r="CY42" s="627"/>
      <c r="CZ42" s="659">
        <v>10.6</v>
      </c>
      <c r="DA42" s="708"/>
      <c r="DB42" s="708"/>
      <c r="DC42" s="709"/>
      <c r="DD42" s="634">
        <v>182156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19642</v>
      </c>
      <c r="CS43" s="645"/>
      <c r="CT43" s="645"/>
      <c r="CU43" s="645"/>
      <c r="CV43" s="645"/>
      <c r="CW43" s="645"/>
      <c r="CX43" s="645"/>
      <c r="CY43" s="646"/>
      <c r="CZ43" s="659">
        <v>0.3</v>
      </c>
      <c r="DA43" s="660"/>
      <c r="DB43" s="660"/>
      <c r="DC43" s="661"/>
      <c r="DD43" s="634">
        <v>19642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787536</v>
      </c>
      <c r="CS44" s="626"/>
      <c r="CT44" s="626"/>
      <c r="CU44" s="626"/>
      <c r="CV44" s="626"/>
      <c r="CW44" s="626"/>
      <c r="CX44" s="626"/>
      <c r="CY44" s="627"/>
      <c r="CZ44" s="659">
        <v>10.6</v>
      </c>
      <c r="DA44" s="708"/>
      <c r="DB44" s="708"/>
      <c r="DC44" s="709"/>
      <c r="DD44" s="634">
        <v>182156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305095</v>
      </c>
      <c r="CS45" s="645"/>
      <c r="CT45" s="645"/>
      <c r="CU45" s="645"/>
      <c r="CV45" s="645"/>
      <c r="CW45" s="645"/>
      <c r="CX45" s="645"/>
      <c r="CY45" s="646"/>
      <c r="CZ45" s="659">
        <v>4.0999999999999996</v>
      </c>
      <c r="DA45" s="660"/>
      <c r="DB45" s="660"/>
      <c r="DC45" s="661"/>
      <c r="DD45" s="634">
        <v>45753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469189</v>
      </c>
      <c r="CS46" s="626"/>
      <c r="CT46" s="626"/>
      <c r="CU46" s="626"/>
      <c r="CV46" s="626"/>
      <c r="CW46" s="626"/>
      <c r="CX46" s="626"/>
      <c r="CY46" s="627"/>
      <c r="CZ46" s="659">
        <v>6.3</v>
      </c>
      <c r="DA46" s="708"/>
      <c r="DB46" s="708"/>
      <c r="DC46" s="709"/>
      <c r="DD46" s="634">
        <v>134751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7450866</v>
      </c>
      <c r="CS49" s="693"/>
      <c r="CT49" s="693"/>
      <c r="CU49" s="693"/>
      <c r="CV49" s="693"/>
      <c r="CW49" s="693"/>
      <c r="CX49" s="693"/>
      <c r="CY49" s="720"/>
      <c r="CZ49" s="721">
        <v>100</v>
      </c>
      <c r="DA49" s="722"/>
      <c r="DB49" s="722"/>
      <c r="DC49" s="723"/>
      <c r="DD49" s="724">
        <v>5185062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Q1" zoomScale="70" zoomScaleNormal="25" zoomScaleSheetLayoutView="70" workbookViewId="0">
      <selection activeCell="BR8" sqref="BR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7884</v>
      </c>
      <c r="R7" s="755"/>
      <c r="S7" s="755"/>
      <c r="T7" s="755"/>
      <c r="U7" s="755"/>
      <c r="V7" s="755">
        <v>7451</v>
      </c>
      <c r="W7" s="755"/>
      <c r="X7" s="755"/>
      <c r="Y7" s="755"/>
      <c r="Z7" s="755"/>
      <c r="AA7" s="755">
        <v>433</v>
      </c>
      <c r="AB7" s="755"/>
      <c r="AC7" s="755"/>
      <c r="AD7" s="755"/>
      <c r="AE7" s="756"/>
      <c r="AF7" s="757">
        <v>360</v>
      </c>
      <c r="AG7" s="758"/>
      <c r="AH7" s="758"/>
      <c r="AI7" s="758"/>
      <c r="AJ7" s="759"/>
      <c r="AK7" s="794">
        <v>361</v>
      </c>
      <c r="AL7" s="795"/>
      <c r="AM7" s="795"/>
      <c r="AN7" s="795"/>
      <c r="AO7" s="795"/>
      <c r="AP7" s="795">
        <v>6657</v>
      </c>
      <c r="AQ7" s="795"/>
      <c r="AR7" s="795"/>
      <c r="AS7" s="795"/>
      <c r="AT7" s="795"/>
      <c r="AU7" s="796" t="s">
        <v>545</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549</v>
      </c>
      <c r="BS7" s="798" t="s">
        <v>548</v>
      </c>
      <c r="BT7" s="799"/>
      <c r="BU7" s="799"/>
      <c r="BV7" s="799"/>
      <c r="BW7" s="799"/>
      <c r="BX7" s="799"/>
      <c r="BY7" s="799"/>
      <c r="BZ7" s="799"/>
      <c r="CA7" s="799"/>
      <c r="CB7" s="799"/>
      <c r="CC7" s="799"/>
      <c r="CD7" s="799"/>
      <c r="CE7" s="799"/>
      <c r="CF7" s="799"/>
      <c r="CG7" s="800"/>
      <c r="CH7" s="791">
        <v>0</v>
      </c>
      <c r="CI7" s="792"/>
      <c r="CJ7" s="792"/>
      <c r="CK7" s="792"/>
      <c r="CL7" s="793"/>
      <c r="CM7" s="791">
        <v>15</v>
      </c>
      <c r="CN7" s="792"/>
      <c r="CO7" s="792"/>
      <c r="CP7" s="792"/>
      <c r="CQ7" s="793"/>
      <c r="CR7" s="791">
        <v>5</v>
      </c>
      <c r="CS7" s="792"/>
      <c r="CT7" s="792"/>
      <c r="CU7" s="792"/>
      <c r="CV7" s="793"/>
      <c r="CW7" s="791" t="s">
        <v>535</v>
      </c>
      <c r="CX7" s="792"/>
      <c r="CY7" s="792"/>
      <c r="CZ7" s="792"/>
      <c r="DA7" s="793"/>
      <c r="DB7" s="791">
        <v>100</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7884</v>
      </c>
      <c r="R23" s="814"/>
      <c r="S23" s="814"/>
      <c r="T23" s="814"/>
      <c r="U23" s="814"/>
      <c r="V23" s="814">
        <v>7451</v>
      </c>
      <c r="W23" s="814"/>
      <c r="X23" s="814"/>
      <c r="Y23" s="814"/>
      <c r="Z23" s="814"/>
      <c r="AA23" s="814">
        <v>433</v>
      </c>
      <c r="AB23" s="814"/>
      <c r="AC23" s="814"/>
      <c r="AD23" s="814"/>
      <c r="AE23" s="815"/>
      <c r="AF23" s="816">
        <v>360</v>
      </c>
      <c r="AG23" s="814"/>
      <c r="AH23" s="814"/>
      <c r="AI23" s="814"/>
      <c r="AJ23" s="817"/>
      <c r="AK23" s="818"/>
      <c r="AL23" s="819"/>
      <c r="AM23" s="819"/>
      <c r="AN23" s="819"/>
      <c r="AO23" s="819"/>
      <c r="AP23" s="814">
        <v>6657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3131</v>
      </c>
      <c r="R28" s="843"/>
      <c r="S28" s="843"/>
      <c r="T28" s="843"/>
      <c r="U28" s="843"/>
      <c r="V28" s="843">
        <v>3019</v>
      </c>
      <c r="W28" s="843"/>
      <c r="X28" s="843"/>
      <c r="Y28" s="843"/>
      <c r="Z28" s="843"/>
      <c r="AA28" s="843">
        <v>112</v>
      </c>
      <c r="AB28" s="843"/>
      <c r="AC28" s="843"/>
      <c r="AD28" s="843"/>
      <c r="AE28" s="844"/>
      <c r="AF28" s="845">
        <v>112</v>
      </c>
      <c r="AG28" s="843"/>
      <c r="AH28" s="843"/>
      <c r="AI28" s="843"/>
      <c r="AJ28" s="846"/>
      <c r="AK28" s="847">
        <v>183</v>
      </c>
      <c r="AL28" s="838"/>
      <c r="AM28" s="838"/>
      <c r="AN28" s="838"/>
      <c r="AO28" s="838"/>
      <c r="AP28" s="838" t="s">
        <v>535</v>
      </c>
      <c r="AQ28" s="838"/>
      <c r="AR28" s="838"/>
      <c r="AS28" s="838"/>
      <c r="AT28" s="838"/>
      <c r="AU28" s="838" t="s">
        <v>535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1791</v>
      </c>
      <c r="R29" s="779"/>
      <c r="S29" s="779"/>
      <c r="T29" s="779"/>
      <c r="U29" s="779"/>
      <c r="V29" s="779">
        <v>1717</v>
      </c>
      <c r="W29" s="779"/>
      <c r="X29" s="779"/>
      <c r="Y29" s="779"/>
      <c r="Z29" s="779"/>
      <c r="AA29" s="779">
        <v>74</v>
      </c>
      <c r="AB29" s="779"/>
      <c r="AC29" s="779"/>
      <c r="AD29" s="779"/>
      <c r="AE29" s="780"/>
      <c r="AF29" s="781">
        <v>74</v>
      </c>
      <c r="AG29" s="782"/>
      <c r="AH29" s="782"/>
      <c r="AI29" s="782"/>
      <c r="AJ29" s="783"/>
      <c r="AK29" s="850">
        <v>259</v>
      </c>
      <c r="AL29" s="851"/>
      <c r="AM29" s="851"/>
      <c r="AN29" s="851"/>
      <c r="AO29" s="851"/>
      <c r="AP29" s="851" t="s">
        <v>535</v>
      </c>
      <c r="AQ29" s="851"/>
      <c r="AR29" s="851"/>
      <c r="AS29" s="851"/>
      <c r="AT29" s="851"/>
      <c r="AU29" s="851" t="s">
        <v>535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241</v>
      </c>
      <c r="R30" s="779"/>
      <c r="S30" s="779"/>
      <c r="T30" s="779"/>
      <c r="U30" s="779"/>
      <c r="V30" s="779">
        <v>240</v>
      </c>
      <c r="W30" s="779"/>
      <c r="X30" s="779"/>
      <c r="Y30" s="779"/>
      <c r="Z30" s="779"/>
      <c r="AA30" s="779">
        <v>1</v>
      </c>
      <c r="AB30" s="779"/>
      <c r="AC30" s="779"/>
      <c r="AD30" s="779"/>
      <c r="AE30" s="780"/>
      <c r="AF30" s="781">
        <v>1</v>
      </c>
      <c r="AG30" s="782"/>
      <c r="AH30" s="782"/>
      <c r="AI30" s="782"/>
      <c r="AJ30" s="783"/>
      <c r="AK30" s="850">
        <v>52</v>
      </c>
      <c r="AL30" s="851"/>
      <c r="AM30" s="851"/>
      <c r="AN30" s="851"/>
      <c r="AO30" s="851"/>
      <c r="AP30" s="851" t="s">
        <v>535</v>
      </c>
      <c r="AQ30" s="851"/>
      <c r="AR30" s="851"/>
      <c r="AS30" s="851"/>
      <c r="AT30" s="851"/>
      <c r="AU30" s="851" t="s">
        <v>535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270</v>
      </c>
      <c r="R31" s="779"/>
      <c r="S31" s="779"/>
      <c r="T31" s="779"/>
      <c r="U31" s="779"/>
      <c r="V31" s="779">
        <v>199</v>
      </c>
      <c r="W31" s="779"/>
      <c r="X31" s="779"/>
      <c r="Y31" s="779"/>
      <c r="Z31" s="779"/>
      <c r="AA31" s="779">
        <v>71</v>
      </c>
      <c r="AB31" s="779"/>
      <c r="AC31" s="779"/>
      <c r="AD31" s="779"/>
      <c r="AE31" s="780"/>
      <c r="AF31" s="781">
        <v>441</v>
      </c>
      <c r="AG31" s="782"/>
      <c r="AH31" s="782"/>
      <c r="AI31" s="782"/>
      <c r="AJ31" s="783"/>
      <c r="AK31" s="850">
        <v>3</v>
      </c>
      <c r="AL31" s="851"/>
      <c r="AM31" s="851"/>
      <c r="AN31" s="851"/>
      <c r="AO31" s="851"/>
      <c r="AP31" s="851">
        <v>451</v>
      </c>
      <c r="AQ31" s="851"/>
      <c r="AR31" s="851"/>
      <c r="AS31" s="851"/>
      <c r="AT31" s="851"/>
      <c r="AU31" s="851">
        <v>2</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1024</v>
      </c>
      <c r="R32" s="779"/>
      <c r="S32" s="779"/>
      <c r="T32" s="779"/>
      <c r="U32" s="779"/>
      <c r="V32" s="779">
        <v>997</v>
      </c>
      <c r="W32" s="779"/>
      <c r="X32" s="779"/>
      <c r="Y32" s="779"/>
      <c r="Z32" s="779"/>
      <c r="AA32" s="779">
        <v>27</v>
      </c>
      <c r="AB32" s="779"/>
      <c r="AC32" s="779"/>
      <c r="AD32" s="779"/>
      <c r="AE32" s="780"/>
      <c r="AF32" s="781">
        <v>27</v>
      </c>
      <c r="AG32" s="782"/>
      <c r="AH32" s="782"/>
      <c r="AI32" s="782"/>
      <c r="AJ32" s="783"/>
      <c r="AK32" s="850">
        <v>357</v>
      </c>
      <c r="AL32" s="851"/>
      <c r="AM32" s="851"/>
      <c r="AN32" s="851"/>
      <c r="AO32" s="851"/>
      <c r="AP32" s="851">
        <v>4812</v>
      </c>
      <c r="AQ32" s="851"/>
      <c r="AR32" s="851"/>
      <c r="AS32" s="851"/>
      <c r="AT32" s="851"/>
      <c r="AU32" s="851">
        <v>4812</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654</v>
      </c>
      <c r="AG63" s="862"/>
      <c r="AH63" s="862"/>
      <c r="AI63" s="862"/>
      <c r="AJ63" s="863"/>
      <c r="AK63" s="864"/>
      <c r="AL63" s="859"/>
      <c r="AM63" s="859"/>
      <c r="AN63" s="859"/>
      <c r="AO63" s="859"/>
      <c r="AP63" s="862">
        <v>5263</v>
      </c>
      <c r="AQ63" s="862"/>
      <c r="AR63" s="862"/>
      <c r="AS63" s="862"/>
      <c r="AT63" s="862"/>
      <c r="AU63" s="862">
        <v>4814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591</v>
      </c>
      <c r="R68" s="886"/>
      <c r="S68" s="886"/>
      <c r="T68" s="886"/>
      <c r="U68" s="886"/>
      <c r="V68" s="886">
        <v>407</v>
      </c>
      <c r="W68" s="886"/>
      <c r="X68" s="886"/>
      <c r="Y68" s="886"/>
      <c r="Z68" s="886"/>
      <c r="AA68" s="886">
        <v>183</v>
      </c>
      <c r="AB68" s="886"/>
      <c r="AC68" s="886"/>
      <c r="AD68" s="886"/>
      <c r="AE68" s="886"/>
      <c r="AF68" s="886">
        <v>183</v>
      </c>
      <c r="AG68" s="886"/>
      <c r="AH68" s="886"/>
      <c r="AI68" s="886"/>
      <c r="AJ68" s="886"/>
      <c r="AK68" s="886">
        <v>0</v>
      </c>
      <c r="AL68" s="886"/>
      <c r="AM68" s="886"/>
      <c r="AN68" s="886"/>
      <c r="AO68" s="886"/>
      <c r="AP68" s="886">
        <v>232</v>
      </c>
      <c r="AQ68" s="886"/>
      <c r="AR68" s="886"/>
      <c r="AS68" s="886"/>
      <c r="AT68" s="886"/>
      <c r="AU68" s="886">
        <v>73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37</v>
      </c>
      <c r="R69" s="851"/>
      <c r="S69" s="851"/>
      <c r="T69" s="851"/>
      <c r="U69" s="851"/>
      <c r="V69" s="851">
        <v>32</v>
      </c>
      <c r="W69" s="851"/>
      <c r="X69" s="851"/>
      <c r="Y69" s="851"/>
      <c r="Z69" s="851"/>
      <c r="AA69" s="851">
        <v>5</v>
      </c>
      <c r="AB69" s="851"/>
      <c r="AC69" s="851"/>
      <c r="AD69" s="851"/>
      <c r="AE69" s="851"/>
      <c r="AF69" s="851">
        <v>5</v>
      </c>
      <c r="AG69" s="851"/>
      <c r="AH69" s="851"/>
      <c r="AI69" s="851"/>
      <c r="AJ69" s="851"/>
      <c r="AK69" s="851">
        <v>2</v>
      </c>
      <c r="AL69" s="851"/>
      <c r="AM69" s="851"/>
      <c r="AN69" s="851"/>
      <c r="AO69" s="851"/>
      <c r="AP69" s="851">
        <v>0</v>
      </c>
      <c r="AQ69" s="851"/>
      <c r="AR69" s="851"/>
      <c r="AS69" s="851"/>
      <c r="AT69" s="851"/>
      <c r="AU69" s="851">
        <v>0</v>
      </c>
      <c r="AV69" s="851"/>
      <c r="AW69" s="851"/>
      <c r="AX69" s="851"/>
      <c r="AY69" s="851"/>
      <c r="AZ69" s="897" t="s">
        <v>546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72</v>
      </c>
      <c r="R70" s="851"/>
      <c r="S70" s="851"/>
      <c r="T70" s="851"/>
      <c r="U70" s="851"/>
      <c r="V70" s="851">
        <v>70</v>
      </c>
      <c r="W70" s="851"/>
      <c r="X70" s="851"/>
      <c r="Y70" s="851"/>
      <c r="Z70" s="851"/>
      <c r="AA70" s="851">
        <v>3</v>
      </c>
      <c r="AB70" s="851"/>
      <c r="AC70" s="851"/>
      <c r="AD70" s="851"/>
      <c r="AE70" s="851"/>
      <c r="AF70" s="851">
        <v>3</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9578</v>
      </c>
      <c r="R71" s="851"/>
      <c r="S71" s="851"/>
      <c r="T71" s="851"/>
      <c r="U71" s="851"/>
      <c r="V71" s="851">
        <v>9432</v>
      </c>
      <c r="W71" s="851"/>
      <c r="X71" s="851"/>
      <c r="Y71" s="851"/>
      <c r="Z71" s="851"/>
      <c r="AA71" s="851">
        <v>146</v>
      </c>
      <c r="AB71" s="851"/>
      <c r="AC71" s="851"/>
      <c r="AD71" s="851"/>
      <c r="AE71" s="851"/>
      <c r="AF71" s="851">
        <v>146</v>
      </c>
      <c r="AG71" s="851"/>
      <c r="AH71" s="851"/>
      <c r="AI71" s="851"/>
      <c r="AJ71" s="851"/>
      <c r="AK71" s="851">
        <v>1850</v>
      </c>
      <c r="AL71" s="851"/>
      <c r="AM71" s="851"/>
      <c r="AN71" s="851"/>
      <c r="AO71" s="851"/>
      <c r="AP71" s="851">
        <v>0</v>
      </c>
      <c r="AQ71" s="851"/>
      <c r="AR71" s="851"/>
      <c r="AS71" s="851"/>
      <c r="AT71" s="851"/>
      <c r="AU71" s="851">
        <v>0</v>
      </c>
      <c r="AV71" s="851"/>
      <c r="AW71" s="851"/>
      <c r="AX71" s="851"/>
      <c r="AY71" s="851"/>
      <c r="AZ71" s="897" t="s">
        <v>547</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107</v>
      </c>
      <c r="R72" s="851"/>
      <c r="S72" s="851"/>
      <c r="T72" s="851"/>
      <c r="U72" s="851"/>
      <c r="V72" s="851">
        <v>102</v>
      </c>
      <c r="W72" s="851"/>
      <c r="X72" s="851"/>
      <c r="Y72" s="851"/>
      <c r="Z72" s="851"/>
      <c r="AA72" s="851">
        <v>5</v>
      </c>
      <c r="AB72" s="851"/>
      <c r="AC72" s="851"/>
      <c r="AD72" s="851"/>
      <c r="AE72" s="851"/>
      <c r="AF72" s="851">
        <v>5</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734</v>
      </c>
      <c r="R73" s="851"/>
      <c r="S73" s="851"/>
      <c r="T73" s="851"/>
      <c r="U73" s="851"/>
      <c r="V73" s="851">
        <v>674</v>
      </c>
      <c r="W73" s="851"/>
      <c r="X73" s="851"/>
      <c r="Y73" s="851"/>
      <c r="Z73" s="851"/>
      <c r="AA73" s="851">
        <v>60</v>
      </c>
      <c r="AB73" s="851"/>
      <c r="AC73" s="851"/>
      <c r="AD73" s="851"/>
      <c r="AE73" s="851"/>
      <c r="AF73" s="851">
        <v>60</v>
      </c>
      <c r="AG73" s="851"/>
      <c r="AH73" s="851"/>
      <c r="AI73" s="851"/>
      <c r="AJ73" s="851"/>
      <c r="AK73" s="851">
        <v>0</v>
      </c>
      <c r="AL73" s="851"/>
      <c r="AM73" s="851"/>
      <c r="AN73" s="851"/>
      <c r="AO73" s="851"/>
      <c r="AP73" s="851">
        <v>157</v>
      </c>
      <c r="AQ73" s="851"/>
      <c r="AR73" s="851"/>
      <c r="AS73" s="851"/>
      <c r="AT73" s="851"/>
      <c r="AU73" s="851">
        <v>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256</v>
      </c>
      <c r="R74" s="851"/>
      <c r="S74" s="851"/>
      <c r="T74" s="851"/>
      <c r="U74" s="851"/>
      <c r="V74" s="851">
        <v>224</v>
      </c>
      <c r="W74" s="851"/>
      <c r="X74" s="851"/>
      <c r="Y74" s="851"/>
      <c r="Z74" s="851"/>
      <c r="AA74" s="851">
        <v>32</v>
      </c>
      <c r="AB74" s="851"/>
      <c r="AC74" s="851"/>
      <c r="AD74" s="851"/>
      <c r="AE74" s="851"/>
      <c r="AF74" s="851">
        <v>32</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244114</v>
      </c>
      <c r="R75" s="900"/>
      <c r="S75" s="900"/>
      <c r="T75" s="900"/>
      <c r="U75" s="850"/>
      <c r="V75" s="901">
        <v>233963</v>
      </c>
      <c r="W75" s="900"/>
      <c r="X75" s="900"/>
      <c r="Y75" s="900"/>
      <c r="Z75" s="850"/>
      <c r="AA75" s="901">
        <v>10151</v>
      </c>
      <c r="AB75" s="900"/>
      <c r="AC75" s="900"/>
      <c r="AD75" s="900"/>
      <c r="AE75" s="850"/>
      <c r="AF75" s="901">
        <v>10151</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20051</v>
      </c>
      <c r="R76" s="900"/>
      <c r="S76" s="900"/>
      <c r="T76" s="900"/>
      <c r="U76" s="850"/>
      <c r="V76" s="901">
        <v>20006</v>
      </c>
      <c r="W76" s="900"/>
      <c r="X76" s="900"/>
      <c r="Y76" s="900"/>
      <c r="Z76" s="850"/>
      <c r="AA76" s="901">
        <v>44</v>
      </c>
      <c r="AB76" s="900"/>
      <c r="AC76" s="900"/>
      <c r="AD76" s="900"/>
      <c r="AE76" s="850"/>
      <c r="AF76" s="901">
        <v>44</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10629</v>
      </c>
      <c r="AG88" s="862"/>
      <c r="AH88" s="862"/>
      <c r="AI88" s="862"/>
      <c r="AJ88" s="862"/>
      <c r="AK88" s="859"/>
      <c r="AL88" s="859"/>
      <c r="AM88" s="859"/>
      <c r="AN88" s="859"/>
      <c r="AO88" s="859"/>
      <c r="AP88" s="862">
        <v>389</v>
      </c>
      <c r="AQ88" s="862"/>
      <c r="AR88" s="862"/>
      <c r="AS88" s="862"/>
      <c r="AT88" s="862"/>
      <c r="AU88" s="862">
        <v>150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v>100</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455597</v>
      </c>
      <c r="AB110" s="922"/>
      <c r="AC110" s="922"/>
      <c r="AD110" s="922"/>
      <c r="AE110" s="923"/>
      <c r="AF110" s="924">
        <v>458362</v>
      </c>
      <c r="AG110" s="922"/>
      <c r="AH110" s="922"/>
      <c r="AI110" s="922"/>
      <c r="AJ110" s="923"/>
      <c r="AK110" s="924">
        <v>500755</v>
      </c>
      <c r="AL110" s="922"/>
      <c r="AM110" s="922"/>
      <c r="AN110" s="922"/>
      <c r="AO110" s="923"/>
      <c r="AP110" s="925">
        <v>12.5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6259505</v>
      </c>
      <c r="BR110" s="957"/>
      <c r="BS110" s="957"/>
      <c r="BT110" s="957"/>
      <c r="BU110" s="957"/>
      <c r="BV110" s="957">
        <v>6359798</v>
      </c>
      <c r="BW110" s="957"/>
      <c r="BX110" s="957"/>
      <c r="BY110" s="957"/>
      <c r="BZ110" s="957"/>
      <c r="CA110" s="957">
        <v>6656976</v>
      </c>
      <c r="CB110" s="957"/>
      <c r="CC110" s="957"/>
      <c r="CD110" s="957"/>
      <c r="CE110" s="957"/>
      <c r="CF110" s="971">
        <v>166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107764</v>
      </c>
      <c r="BR111" s="950"/>
      <c r="BS111" s="950"/>
      <c r="BT111" s="950"/>
      <c r="BU111" s="950"/>
      <c r="BV111" s="950">
        <v>107764</v>
      </c>
      <c r="BW111" s="950"/>
      <c r="BX111" s="950"/>
      <c r="BY111" s="950"/>
      <c r="BZ111" s="950"/>
      <c r="CA111" s="950">
        <v>107764</v>
      </c>
      <c r="CB111" s="950"/>
      <c r="CC111" s="950"/>
      <c r="CD111" s="950"/>
      <c r="CE111" s="950"/>
      <c r="CF111" s="944">
        <v>2.7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5148004</v>
      </c>
      <c r="BR112" s="950"/>
      <c r="BS112" s="950"/>
      <c r="BT112" s="950"/>
      <c r="BU112" s="950"/>
      <c r="BV112" s="950">
        <v>4870846</v>
      </c>
      <c r="BW112" s="950"/>
      <c r="BX112" s="950"/>
      <c r="BY112" s="950"/>
      <c r="BZ112" s="950"/>
      <c r="CA112" s="950">
        <v>4814368</v>
      </c>
      <c r="CB112" s="950"/>
      <c r="CC112" s="950"/>
      <c r="CD112" s="950"/>
      <c r="CE112" s="950"/>
      <c r="CF112" s="944">
        <v>120.1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367039</v>
      </c>
      <c r="AB113" s="964"/>
      <c r="AC113" s="964"/>
      <c r="AD113" s="964"/>
      <c r="AE113" s="965"/>
      <c r="AF113" s="966">
        <v>364328</v>
      </c>
      <c r="AG113" s="964"/>
      <c r="AH113" s="964"/>
      <c r="AI113" s="964"/>
      <c r="AJ113" s="965"/>
      <c r="AK113" s="966">
        <v>298117</v>
      </c>
      <c r="AL113" s="964"/>
      <c r="AM113" s="964"/>
      <c r="AN113" s="964"/>
      <c r="AO113" s="965"/>
      <c r="AP113" s="967">
        <v>7.4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101091</v>
      </c>
      <c r="BR113" s="950"/>
      <c r="BS113" s="950"/>
      <c r="BT113" s="950"/>
      <c r="BU113" s="950"/>
      <c r="BV113" s="950">
        <v>165668</v>
      </c>
      <c r="BW113" s="950"/>
      <c r="BX113" s="950"/>
      <c r="BY113" s="950"/>
      <c r="BZ113" s="950"/>
      <c r="CA113" s="950">
        <v>150300</v>
      </c>
      <c r="CB113" s="950"/>
      <c r="CC113" s="950"/>
      <c r="CD113" s="950"/>
      <c r="CE113" s="950"/>
      <c r="CF113" s="944">
        <v>3.7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11404</v>
      </c>
      <c r="AB114" s="989"/>
      <c r="AC114" s="989"/>
      <c r="AD114" s="989"/>
      <c r="AE114" s="990"/>
      <c r="AF114" s="991">
        <v>17187</v>
      </c>
      <c r="AG114" s="989"/>
      <c r="AH114" s="989"/>
      <c r="AI114" s="989"/>
      <c r="AJ114" s="990"/>
      <c r="AK114" s="991">
        <v>25289</v>
      </c>
      <c r="AL114" s="989"/>
      <c r="AM114" s="989"/>
      <c r="AN114" s="989"/>
      <c r="AO114" s="990"/>
      <c r="AP114" s="992">
        <v>0.6</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1242697</v>
      </c>
      <c r="BR114" s="950"/>
      <c r="BS114" s="950"/>
      <c r="BT114" s="950"/>
      <c r="BU114" s="950"/>
      <c r="BV114" s="950">
        <v>1213348</v>
      </c>
      <c r="BW114" s="950"/>
      <c r="BX114" s="950"/>
      <c r="BY114" s="950"/>
      <c r="BZ114" s="950"/>
      <c r="CA114" s="950">
        <v>1213435</v>
      </c>
      <c r="CB114" s="950"/>
      <c r="CC114" s="950"/>
      <c r="CD114" s="950"/>
      <c r="CE114" s="950"/>
      <c r="CF114" s="944">
        <v>30.3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107764</v>
      </c>
      <c r="DH115" s="989"/>
      <c r="DI115" s="989"/>
      <c r="DJ115" s="989"/>
      <c r="DK115" s="990"/>
      <c r="DL115" s="991">
        <v>107764</v>
      </c>
      <c r="DM115" s="989"/>
      <c r="DN115" s="989"/>
      <c r="DO115" s="989"/>
      <c r="DP115" s="990"/>
      <c r="DQ115" s="991">
        <v>107764</v>
      </c>
      <c r="DR115" s="989"/>
      <c r="DS115" s="989"/>
      <c r="DT115" s="989"/>
      <c r="DU115" s="990"/>
      <c r="DV115" s="992">
        <v>2.7</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80</v>
      </c>
      <c r="AB116" s="989"/>
      <c r="AC116" s="989"/>
      <c r="AD116" s="989"/>
      <c r="AE116" s="990"/>
      <c r="AF116" s="991">
        <v>136</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834120</v>
      </c>
      <c r="AB117" s="1007"/>
      <c r="AC117" s="1007"/>
      <c r="AD117" s="1007"/>
      <c r="AE117" s="1008"/>
      <c r="AF117" s="1009">
        <v>840013</v>
      </c>
      <c r="AG117" s="1007"/>
      <c r="AH117" s="1007"/>
      <c r="AI117" s="1007"/>
      <c r="AJ117" s="1008"/>
      <c r="AK117" s="1009">
        <v>824161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12859061</v>
      </c>
      <c r="BR119" s="1028"/>
      <c r="BS119" s="1028"/>
      <c r="BT119" s="1028"/>
      <c r="BU119" s="1028"/>
      <c r="BV119" s="1028">
        <v>12717424</v>
      </c>
      <c r="BW119" s="1028"/>
      <c r="BX119" s="1028"/>
      <c r="BY119" s="1028"/>
      <c r="BZ119" s="1028"/>
      <c r="CA119" s="1028">
        <v>12942843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1539210</v>
      </c>
      <c r="BR120" s="957"/>
      <c r="BS120" s="957"/>
      <c r="BT120" s="957"/>
      <c r="BU120" s="957"/>
      <c r="BV120" s="957">
        <v>1411207</v>
      </c>
      <c r="BW120" s="957"/>
      <c r="BX120" s="957"/>
      <c r="BY120" s="957"/>
      <c r="BZ120" s="957"/>
      <c r="CA120" s="957">
        <v>1417366</v>
      </c>
      <c r="CB120" s="957"/>
      <c r="CC120" s="957"/>
      <c r="CD120" s="957"/>
      <c r="CE120" s="957"/>
      <c r="CF120" s="971">
        <v>35.299999999999997</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5144190</v>
      </c>
      <c r="DH120" s="957"/>
      <c r="DI120" s="957"/>
      <c r="DJ120" s="957"/>
      <c r="DK120" s="957"/>
      <c r="DL120" s="957">
        <v>4868527</v>
      </c>
      <c r="DM120" s="957"/>
      <c r="DN120" s="957"/>
      <c r="DO120" s="957"/>
      <c r="DP120" s="957"/>
      <c r="DQ120" s="957">
        <v>4812114</v>
      </c>
      <c r="DR120" s="957"/>
      <c r="DS120" s="957"/>
      <c r="DT120" s="957"/>
      <c r="DU120" s="957"/>
      <c r="DV120" s="958">
        <v>120</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99865</v>
      </c>
      <c r="BR121" s="950"/>
      <c r="BS121" s="950"/>
      <c r="BT121" s="950"/>
      <c r="BU121" s="950"/>
      <c r="BV121" s="950">
        <v>99865</v>
      </c>
      <c r="BW121" s="950"/>
      <c r="BX121" s="950"/>
      <c r="BY121" s="950"/>
      <c r="BZ121" s="950"/>
      <c r="CA121" s="950">
        <v>99865</v>
      </c>
      <c r="CB121" s="950"/>
      <c r="CC121" s="950"/>
      <c r="CD121" s="950"/>
      <c r="CE121" s="950"/>
      <c r="CF121" s="944">
        <v>2.5</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3814</v>
      </c>
      <c r="DH121" s="950"/>
      <c r="DI121" s="950"/>
      <c r="DJ121" s="950"/>
      <c r="DK121" s="950"/>
      <c r="DL121" s="950">
        <v>2319</v>
      </c>
      <c r="DM121" s="950"/>
      <c r="DN121" s="950"/>
      <c r="DO121" s="950"/>
      <c r="DP121" s="950"/>
      <c r="DQ121" s="950">
        <v>2254</v>
      </c>
      <c r="DR121" s="950"/>
      <c r="DS121" s="950"/>
      <c r="DT121" s="950"/>
      <c r="DU121" s="950"/>
      <c r="DV121" s="951">
        <v>0.1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7622705</v>
      </c>
      <c r="BR122" s="1028"/>
      <c r="BS122" s="1028"/>
      <c r="BT122" s="1028"/>
      <c r="BU122" s="1028"/>
      <c r="BV122" s="1028">
        <v>7568428</v>
      </c>
      <c r="BW122" s="1028"/>
      <c r="BX122" s="1028"/>
      <c r="BY122" s="1028"/>
      <c r="BZ122" s="1028"/>
      <c r="CA122" s="1028">
        <v>7608293</v>
      </c>
      <c r="CB122" s="1028"/>
      <c r="CC122" s="1028"/>
      <c r="CD122" s="1028"/>
      <c r="CE122" s="1028"/>
      <c r="CF122" s="1048">
        <v>189.7</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441</v>
      </c>
      <c r="BP123" s="1036"/>
      <c r="BQ123" s="1095">
        <v>9261780</v>
      </c>
      <c r="BR123" s="1096"/>
      <c r="BS123" s="1096"/>
      <c r="BT123" s="1096"/>
      <c r="BU123" s="1096"/>
      <c r="BV123" s="1096">
        <v>9079500</v>
      </c>
      <c r="BW123" s="1096"/>
      <c r="BX123" s="1096"/>
      <c r="BY123" s="1096"/>
      <c r="BZ123" s="1096"/>
      <c r="CA123" s="1096">
        <v>9125524</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91</v>
      </c>
      <c r="BR124" s="1058"/>
      <c r="BS124" s="1058"/>
      <c r="BT124" s="1058"/>
      <c r="BU124" s="1058"/>
      <c r="BV124" s="1058">
        <v>89.7</v>
      </c>
      <c r="BW124" s="1058"/>
      <c r="BX124" s="1058"/>
      <c r="BY124" s="1058"/>
      <c r="BZ124" s="1058"/>
      <c r="CA124" s="1058">
        <v>95.2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4539239</v>
      </c>
      <c r="AB129" s="989"/>
      <c r="AC129" s="989"/>
      <c r="AD129" s="989"/>
      <c r="AE129" s="990"/>
      <c r="AF129" s="991">
        <v>4681083</v>
      </c>
      <c r="AG129" s="989"/>
      <c r="AH129" s="989"/>
      <c r="AI129" s="989"/>
      <c r="AJ129" s="990"/>
      <c r="AK129" s="991">
        <v>4577303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589072</v>
      </c>
      <c r="AB130" s="989"/>
      <c r="AC130" s="989"/>
      <c r="AD130" s="989"/>
      <c r="AE130" s="990"/>
      <c r="AF130" s="991">
        <v>625665</v>
      </c>
      <c r="AG130" s="989"/>
      <c r="AH130" s="989"/>
      <c r="AI130" s="989"/>
      <c r="AJ130" s="990"/>
      <c r="AK130" s="991">
        <v>567587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3950167</v>
      </c>
      <c r="AB131" s="1014"/>
      <c r="AC131" s="1014"/>
      <c r="AD131" s="1014"/>
      <c r="AE131" s="1015"/>
      <c r="AF131" s="1013">
        <v>4055418</v>
      </c>
      <c r="AG131" s="1014"/>
      <c r="AH131" s="1014"/>
      <c r="AI131" s="1014"/>
      <c r="AJ131" s="1015"/>
      <c r="AK131" s="1013">
        <v>4009716</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95.2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6.2034845619999999</v>
      </c>
      <c r="AB132" s="1130"/>
      <c r="AC132" s="1130"/>
      <c r="AD132" s="1130"/>
      <c r="AE132" s="1131"/>
      <c r="AF132" s="1132">
        <v>5.2854724219999998</v>
      </c>
      <c r="AG132" s="1130"/>
      <c r="AH132" s="1130"/>
      <c r="AI132" s="1130"/>
      <c r="AJ132" s="1131"/>
      <c r="AK132" s="1132">
        <v>6.3988072970000003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6</v>
      </c>
      <c r="AB133" s="1113"/>
      <c r="AC133" s="1113"/>
      <c r="AD133" s="1113"/>
      <c r="AE133" s="1114"/>
      <c r="AF133" s="1112">
        <v>5.7</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868539</v>
      </c>
      <c r="L9" s="266">
        <v>38686</v>
      </c>
      <c r="M9" s="267">
        <v>55845</v>
      </c>
      <c r="N9" s="268">
        <v>-30.7</v>
      </c>
    </row>
    <row r="10" spans="1:16" x14ac:dyDescent="0.15">
      <c r="A10" s="250"/>
      <c r="B10" s="246"/>
      <c r="C10" s="246"/>
      <c r="D10" s="246"/>
      <c r="E10" s="246"/>
      <c r="F10" s="246"/>
      <c r="G10" s="1152" t="s">
        <v>475</v>
      </c>
      <c r="H10" s="1153"/>
      <c r="I10" s="1153"/>
      <c r="J10" s="1154"/>
      <c r="K10" s="269">
        <v>109460</v>
      </c>
      <c r="L10" s="270">
        <v>4876</v>
      </c>
      <c r="M10" s="271">
        <v>5607</v>
      </c>
      <c r="N10" s="272">
        <v>-13</v>
      </c>
    </row>
    <row r="11" spans="1:16" ht="13.5" customHeight="1" x14ac:dyDescent="0.15">
      <c r="A11" s="250"/>
      <c r="B11" s="246"/>
      <c r="C11" s="246"/>
      <c r="D11" s="246"/>
      <c r="E11" s="246"/>
      <c r="F11" s="246"/>
      <c r="G11" s="1152" t="s">
        <v>476</v>
      </c>
      <c r="H11" s="1153"/>
      <c r="I11" s="1153"/>
      <c r="J11" s="1154"/>
      <c r="K11" s="269">
        <v>288909</v>
      </c>
      <c r="L11" s="270">
        <v>12868</v>
      </c>
      <c r="M11" s="271">
        <v>8384</v>
      </c>
      <c r="N11" s="272">
        <v>53.5</v>
      </c>
    </row>
    <row r="12" spans="1:16" ht="13.5" customHeight="1" x14ac:dyDescent="0.15">
      <c r="A12" s="250"/>
      <c r="B12" s="246"/>
      <c r="C12" s="246"/>
      <c r="D12" s="246"/>
      <c r="E12" s="246"/>
      <c r="F12" s="246"/>
      <c r="G12" s="1152" t="s">
        <v>477</v>
      </c>
      <c r="H12" s="1153"/>
      <c r="I12" s="1153"/>
      <c r="J12" s="1154"/>
      <c r="K12" s="269" t="s">
        <v>478</v>
      </c>
      <c r="L12" s="270" t="s">
        <v>478</v>
      </c>
      <c r="M12" s="271">
        <v>147</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6</v>
      </c>
      <c r="N13" s="272" t="s">
        <v>478</v>
      </c>
    </row>
    <row r="14" spans="1:16" ht="13.5" customHeight="1" x14ac:dyDescent="0.15">
      <c r="A14" s="250"/>
      <c r="B14" s="246"/>
      <c r="C14" s="246"/>
      <c r="D14" s="246"/>
      <c r="E14" s="246"/>
      <c r="F14" s="246"/>
      <c r="G14" s="1152" t="s">
        <v>480</v>
      </c>
      <c r="H14" s="1153"/>
      <c r="I14" s="1153"/>
      <c r="J14" s="1154"/>
      <c r="K14" s="269">
        <v>20360</v>
      </c>
      <c r="L14" s="270">
        <v>907</v>
      </c>
      <c r="M14" s="271">
        <v>2653</v>
      </c>
      <c r="N14" s="272">
        <v>-65.8</v>
      </c>
    </row>
    <row r="15" spans="1:16" ht="13.5" customHeight="1" x14ac:dyDescent="0.15">
      <c r="A15" s="250"/>
      <c r="B15" s="246"/>
      <c r="C15" s="246"/>
      <c r="D15" s="246"/>
      <c r="E15" s="246"/>
      <c r="F15" s="246"/>
      <c r="G15" s="1152" t="s">
        <v>481</v>
      </c>
      <c r="H15" s="1153"/>
      <c r="I15" s="1153"/>
      <c r="J15" s="1154"/>
      <c r="K15" s="269">
        <v>19642</v>
      </c>
      <c r="L15" s="270">
        <v>875</v>
      </c>
      <c r="M15" s="271">
        <v>1240</v>
      </c>
      <c r="N15" s="272">
        <v>-29.4</v>
      </c>
    </row>
    <row r="16" spans="1:16" x14ac:dyDescent="0.15">
      <c r="A16" s="250"/>
      <c r="B16" s="246"/>
      <c r="C16" s="246"/>
      <c r="D16" s="246"/>
      <c r="E16" s="246"/>
      <c r="F16" s="246"/>
      <c r="G16" s="1155" t="s">
        <v>482</v>
      </c>
      <c r="H16" s="1156"/>
      <c r="I16" s="1156"/>
      <c r="J16" s="1157"/>
      <c r="K16" s="270">
        <v>-66852</v>
      </c>
      <c r="L16" s="270">
        <v>-2978</v>
      </c>
      <c r="M16" s="271">
        <v>-5294</v>
      </c>
      <c r="N16" s="272">
        <v>-43.7</v>
      </c>
    </row>
    <row r="17" spans="1:16" x14ac:dyDescent="0.15">
      <c r="A17" s="250"/>
      <c r="B17" s="246"/>
      <c r="C17" s="246"/>
      <c r="D17" s="246"/>
      <c r="E17" s="246"/>
      <c r="F17" s="246"/>
      <c r="G17" s="1155" t="s">
        <v>172</v>
      </c>
      <c r="H17" s="1156"/>
      <c r="I17" s="1156"/>
      <c r="J17" s="1157"/>
      <c r="K17" s="270">
        <v>1240058</v>
      </c>
      <c r="L17" s="270">
        <v>55234</v>
      </c>
      <c r="M17" s="271">
        <v>68586</v>
      </c>
      <c r="N17" s="272">
        <v>-19.5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4.99</v>
      </c>
      <c r="L21" s="283">
        <v>6.42</v>
      </c>
      <c r="M21" s="284">
        <v>-1.43</v>
      </c>
      <c r="N21" s="251"/>
      <c r="O21" s="285"/>
      <c r="P21" s="281"/>
    </row>
    <row r="22" spans="1:16" s="286" customFormat="1" x14ac:dyDescent="0.15">
      <c r="A22" s="281"/>
      <c r="B22" s="251"/>
      <c r="C22" s="251"/>
      <c r="D22" s="251"/>
      <c r="E22" s="251"/>
      <c r="F22" s="251"/>
      <c r="G22" s="1147" t="s">
        <v>488</v>
      </c>
      <c r="H22" s="1148"/>
      <c r="I22" s="1148"/>
      <c r="J22" s="1149"/>
      <c r="K22" s="287">
        <v>97.2</v>
      </c>
      <c r="L22" s="288">
        <v>97.3</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500755</v>
      </c>
      <c r="L32" s="296">
        <v>22304</v>
      </c>
      <c r="M32" s="297">
        <v>31128</v>
      </c>
      <c r="N32" s="298">
        <v>-28.3</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495</v>
      </c>
      <c r="H35" s="1164"/>
      <c r="I35" s="1164"/>
      <c r="J35" s="1165"/>
      <c r="K35" s="296">
        <v>298117</v>
      </c>
      <c r="L35" s="296">
        <v>13279</v>
      </c>
      <c r="M35" s="297">
        <v>9784</v>
      </c>
      <c r="N35" s="298">
        <v>35.700000000000003</v>
      </c>
    </row>
    <row r="36" spans="1:16" ht="27" customHeight="1" x14ac:dyDescent="0.15">
      <c r="A36" s="250"/>
      <c r="B36" s="246"/>
      <c r="C36" s="246"/>
      <c r="D36" s="246"/>
      <c r="E36" s="246"/>
      <c r="F36" s="246"/>
      <c r="G36" s="1163" t="s">
        <v>496</v>
      </c>
      <c r="H36" s="1164"/>
      <c r="I36" s="1164"/>
      <c r="J36" s="1165"/>
      <c r="K36" s="296">
        <v>25289</v>
      </c>
      <c r="L36" s="296">
        <v>1126</v>
      </c>
      <c r="M36" s="297">
        <v>2611</v>
      </c>
      <c r="N36" s="298">
        <v>-56.9</v>
      </c>
    </row>
    <row r="37" spans="1:16" ht="13.5" customHeight="1" x14ac:dyDescent="0.15">
      <c r="A37" s="250"/>
      <c r="B37" s="246"/>
      <c r="C37" s="246"/>
      <c r="D37" s="246"/>
      <c r="E37" s="246"/>
      <c r="F37" s="246"/>
      <c r="G37" s="1163" t="s">
        <v>497</v>
      </c>
      <c r="H37" s="1164"/>
      <c r="I37" s="1164"/>
      <c r="J37" s="1165"/>
      <c r="K37" s="296" t="s">
        <v>478</v>
      </c>
      <c r="L37" s="296" t="s">
        <v>478</v>
      </c>
      <c r="M37" s="297">
        <v>1177</v>
      </c>
      <c r="N37" s="298" t="s">
        <v>478</v>
      </c>
    </row>
    <row r="38" spans="1:16" ht="27" customHeight="1" x14ac:dyDescent="0.15">
      <c r="A38" s="250"/>
      <c r="B38" s="246"/>
      <c r="C38" s="246"/>
      <c r="D38" s="246"/>
      <c r="E38" s="246"/>
      <c r="F38" s="246"/>
      <c r="G38" s="1166" t="s">
        <v>498</v>
      </c>
      <c r="H38" s="1167"/>
      <c r="I38" s="1167"/>
      <c r="J38" s="1168"/>
      <c r="K38" s="299" t="s">
        <v>478</v>
      </c>
      <c r="L38" s="299" t="s">
        <v>478</v>
      </c>
      <c r="M38" s="300">
        <v>1</v>
      </c>
      <c r="N38" s="301" t="s">
        <v>478</v>
      </c>
      <c r="O38" s="295"/>
    </row>
    <row r="39" spans="1:16" x14ac:dyDescent="0.15">
      <c r="A39" s="250"/>
      <c r="B39" s="246"/>
      <c r="C39" s="246"/>
      <c r="D39" s="246"/>
      <c r="E39" s="246"/>
      <c r="F39" s="246"/>
      <c r="G39" s="1166" t="s">
        <v>499</v>
      </c>
      <c r="H39" s="1167"/>
      <c r="I39" s="1167"/>
      <c r="J39" s="1168"/>
      <c r="K39" s="302" t="s">
        <v>478</v>
      </c>
      <c r="L39" s="302" t="s">
        <v>478</v>
      </c>
      <c r="M39" s="303">
        <v>-3247</v>
      </c>
      <c r="N39" s="304" t="s">
        <v>478</v>
      </c>
      <c r="O39" s="295"/>
    </row>
    <row r="40" spans="1:16" ht="27" customHeight="1" x14ac:dyDescent="0.15">
      <c r="A40" s="250"/>
      <c r="B40" s="246"/>
      <c r="C40" s="246"/>
      <c r="D40" s="246"/>
      <c r="E40" s="246"/>
      <c r="F40" s="246"/>
      <c r="G40" s="1163" t="s">
        <v>500</v>
      </c>
      <c r="H40" s="1164"/>
      <c r="I40" s="1164"/>
      <c r="J40" s="1165"/>
      <c r="K40" s="302">
        <v>-567587</v>
      </c>
      <c r="L40" s="302">
        <v>-25281</v>
      </c>
      <c r="M40" s="303">
        <v>-28558</v>
      </c>
      <c r="N40" s="304">
        <v>-11.5</v>
      </c>
      <c r="O40" s="295"/>
    </row>
    <row r="41" spans="1:16" x14ac:dyDescent="0.15">
      <c r="A41" s="250"/>
      <c r="B41" s="246"/>
      <c r="C41" s="246"/>
      <c r="D41" s="246"/>
      <c r="E41" s="246"/>
      <c r="F41" s="246"/>
      <c r="G41" s="1169" t="s">
        <v>283</v>
      </c>
      <c r="H41" s="1170"/>
      <c r="I41" s="1170"/>
      <c r="J41" s="1171"/>
      <c r="K41" s="296">
        <v>256574</v>
      </c>
      <c r="L41" s="302">
        <v>11428</v>
      </c>
      <c r="M41" s="303">
        <v>12895</v>
      </c>
      <c r="N41" s="304">
        <v>-11.4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788768</v>
      </c>
      <c r="J51" s="322">
        <v>35177</v>
      </c>
      <c r="K51" s="323">
        <v>72.8</v>
      </c>
      <c r="L51" s="324">
        <v>46819</v>
      </c>
      <c r="M51" s="325">
        <v>9.3000000000000007</v>
      </c>
      <c r="N51" s="326">
        <v>63.5</v>
      </c>
    </row>
    <row r="52" spans="1:14" x14ac:dyDescent="0.15">
      <c r="A52" s="250"/>
      <c r="B52" s="246"/>
      <c r="C52" s="246"/>
      <c r="D52" s="246"/>
      <c r="E52" s="246"/>
      <c r="F52" s="246"/>
      <c r="G52" s="327"/>
      <c r="H52" s="328" t="s">
        <v>511</v>
      </c>
      <c r="I52" s="329">
        <v>539097</v>
      </c>
      <c r="J52" s="330">
        <v>24042</v>
      </c>
      <c r="K52" s="331">
        <v>115</v>
      </c>
      <c r="L52" s="332">
        <v>24121</v>
      </c>
      <c r="M52" s="333">
        <v>9.5</v>
      </c>
      <c r="N52" s="334">
        <v>105.5</v>
      </c>
    </row>
    <row r="53" spans="1:14" x14ac:dyDescent="0.15">
      <c r="A53" s="250"/>
      <c r="B53" s="246"/>
      <c r="C53" s="246"/>
      <c r="D53" s="246"/>
      <c r="E53" s="246"/>
      <c r="F53" s="246"/>
      <c r="G53" s="312" t="s">
        <v>512</v>
      </c>
      <c r="H53" s="313"/>
      <c r="I53" s="321">
        <v>1620705</v>
      </c>
      <c r="J53" s="322">
        <v>72198</v>
      </c>
      <c r="K53" s="323">
        <v>105.2</v>
      </c>
      <c r="L53" s="324">
        <v>53270</v>
      </c>
      <c r="M53" s="325">
        <v>13.8</v>
      </c>
      <c r="N53" s="326">
        <v>91.4</v>
      </c>
    </row>
    <row r="54" spans="1:14" x14ac:dyDescent="0.15">
      <c r="A54" s="250"/>
      <c r="B54" s="246"/>
      <c r="C54" s="246"/>
      <c r="D54" s="246"/>
      <c r="E54" s="246"/>
      <c r="F54" s="246"/>
      <c r="G54" s="327"/>
      <c r="H54" s="328" t="s">
        <v>511</v>
      </c>
      <c r="I54" s="329">
        <v>855131</v>
      </c>
      <c r="J54" s="330">
        <v>38094</v>
      </c>
      <c r="K54" s="331">
        <v>58.4</v>
      </c>
      <c r="L54" s="332">
        <v>24316</v>
      </c>
      <c r="M54" s="333">
        <v>0.8</v>
      </c>
      <c r="N54" s="334">
        <v>57.6</v>
      </c>
    </row>
    <row r="55" spans="1:14" x14ac:dyDescent="0.15">
      <c r="A55" s="250"/>
      <c r="B55" s="246"/>
      <c r="C55" s="246"/>
      <c r="D55" s="246"/>
      <c r="E55" s="246"/>
      <c r="F55" s="246"/>
      <c r="G55" s="312" t="s">
        <v>513</v>
      </c>
      <c r="H55" s="313"/>
      <c r="I55" s="321">
        <v>1089045</v>
      </c>
      <c r="J55" s="322">
        <v>48378</v>
      </c>
      <c r="K55" s="323">
        <v>-33</v>
      </c>
      <c r="L55" s="324">
        <v>53292</v>
      </c>
      <c r="M55" s="325">
        <v>0</v>
      </c>
      <c r="N55" s="326">
        <v>-33</v>
      </c>
    </row>
    <row r="56" spans="1:14" x14ac:dyDescent="0.15">
      <c r="A56" s="250"/>
      <c r="B56" s="246"/>
      <c r="C56" s="246"/>
      <c r="D56" s="246"/>
      <c r="E56" s="246"/>
      <c r="F56" s="246"/>
      <c r="G56" s="327"/>
      <c r="H56" s="328" t="s">
        <v>511</v>
      </c>
      <c r="I56" s="329">
        <v>912875</v>
      </c>
      <c r="J56" s="330">
        <v>40552</v>
      </c>
      <c r="K56" s="331">
        <v>6.5</v>
      </c>
      <c r="L56" s="332">
        <v>28900</v>
      </c>
      <c r="M56" s="333">
        <v>18.899999999999999</v>
      </c>
      <c r="N56" s="334">
        <v>-12.4</v>
      </c>
    </row>
    <row r="57" spans="1:14" x14ac:dyDescent="0.15">
      <c r="A57" s="250"/>
      <c r="B57" s="246"/>
      <c r="C57" s="246"/>
      <c r="D57" s="246"/>
      <c r="E57" s="246"/>
      <c r="F57" s="246"/>
      <c r="G57" s="312" t="s">
        <v>514</v>
      </c>
      <c r="H57" s="313"/>
      <c r="I57" s="321">
        <v>719158</v>
      </c>
      <c r="J57" s="322">
        <v>31892</v>
      </c>
      <c r="K57" s="323">
        <v>-34.1</v>
      </c>
      <c r="L57" s="324">
        <v>49919</v>
      </c>
      <c r="M57" s="325">
        <v>-6.3</v>
      </c>
      <c r="N57" s="326">
        <v>-27.8</v>
      </c>
    </row>
    <row r="58" spans="1:14" x14ac:dyDescent="0.15">
      <c r="A58" s="250"/>
      <c r="B58" s="246"/>
      <c r="C58" s="246"/>
      <c r="D58" s="246"/>
      <c r="E58" s="246"/>
      <c r="F58" s="246"/>
      <c r="G58" s="327"/>
      <c r="H58" s="328" t="s">
        <v>511</v>
      </c>
      <c r="I58" s="329">
        <v>563518</v>
      </c>
      <c r="J58" s="330">
        <v>24990</v>
      </c>
      <c r="K58" s="331">
        <v>-38.4</v>
      </c>
      <c r="L58" s="332">
        <v>26398</v>
      </c>
      <c r="M58" s="333">
        <v>-8.6999999999999993</v>
      </c>
      <c r="N58" s="334">
        <v>-29.7</v>
      </c>
    </row>
    <row r="59" spans="1:14" x14ac:dyDescent="0.15">
      <c r="A59" s="250"/>
      <c r="B59" s="246"/>
      <c r="C59" s="246"/>
      <c r="D59" s="246"/>
      <c r="E59" s="246"/>
      <c r="F59" s="246"/>
      <c r="G59" s="312" t="s">
        <v>515</v>
      </c>
      <c r="H59" s="313"/>
      <c r="I59" s="321">
        <v>787536</v>
      </c>
      <c r="J59" s="322">
        <v>35078</v>
      </c>
      <c r="K59" s="323">
        <v>10</v>
      </c>
      <c r="L59" s="324">
        <v>47738</v>
      </c>
      <c r="M59" s="325">
        <v>-4.4000000000000004</v>
      </c>
      <c r="N59" s="326">
        <v>14.4</v>
      </c>
    </row>
    <row r="60" spans="1:14" x14ac:dyDescent="0.15">
      <c r="A60" s="250"/>
      <c r="B60" s="246"/>
      <c r="C60" s="246"/>
      <c r="D60" s="246"/>
      <c r="E60" s="246"/>
      <c r="F60" s="246"/>
      <c r="G60" s="327"/>
      <c r="H60" s="328" t="s">
        <v>511</v>
      </c>
      <c r="I60" s="335">
        <v>469189</v>
      </c>
      <c r="J60" s="330">
        <v>20898</v>
      </c>
      <c r="K60" s="331">
        <v>-16.399999999999999</v>
      </c>
      <c r="L60" s="332">
        <v>24937</v>
      </c>
      <c r="M60" s="333">
        <v>-5.5</v>
      </c>
      <c r="N60" s="334">
        <v>-10.9</v>
      </c>
    </row>
    <row r="61" spans="1:14" x14ac:dyDescent="0.15">
      <c r="A61" s="250"/>
      <c r="B61" s="246"/>
      <c r="C61" s="246"/>
      <c r="D61" s="246"/>
      <c r="E61" s="246"/>
      <c r="F61" s="246"/>
      <c r="G61" s="312" t="s">
        <v>516</v>
      </c>
      <c r="H61" s="336"/>
      <c r="I61" s="337">
        <v>1001042</v>
      </c>
      <c r="J61" s="338">
        <v>44545</v>
      </c>
      <c r="K61" s="339">
        <v>24.2</v>
      </c>
      <c r="L61" s="340">
        <v>50208</v>
      </c>
      <c r="M61" s="341">
        <v>2.5</v>
      </c>
      <c r="N61" s="326">
        <v>21.7</v>
      </c>
    </row>
    <row r="62" spans="1:14" x14ac:dyDescent="0.15">
      <c r="A62" s="250"/>
      <c r="B62" s="246"/>
      <c r="C62" s="246"/>
      <c r="D62" s="246"/>
      <c r="E62" s="246"/>
      <c r="F62" s="246"/>
      <c r="G62" s="327"/>
      <c r="H62" s="328" t="s">
        <v>511</v>
      </c>
      <c r="I62" s="329">
        <v>667962</v>
      </c>
      <c r="J62" s="330">
        <v>29715</v>
      </c>
      <c r="K62" s="331">
        <v>25</v>
      </c>
      <c r="L62" s="332">
        <v>25734</v>
      </c>
      <c r="M62" s="333">
        <v>3</v>
      </c>
      <c r="N62" s="334">
        <v>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22.39</v>
      </c>
      <c r="G47" s="12">
        <v>19.21</v>
      </c>
      <c r="H47" s="12">
        <v>14.41</v>
      </c>
      <c r="I47" s="12">
        <v>13.9</v>
      </c>
      <c r="J47" s="13">
        <v>14.22</v>
      </c>
    </row>
    <row r="48" spans="2:10" ht="57.75" customHeight="1" x14ac:dyDescent="0.15">
      <c r="B48" s="14"/>
      <c r="C48" s="1174" t="s">
        <v>4</v>
      </c>
      <c r="D48" s="1174"/>
      <c r="E48" s="1175"/>
      <c r="F48" s="15">
        <v>4.88</v>
      </c>
      <c r="G48" s="16">
        <v>7.15</v>
      </c>
      <c r="H48" s="16">
        <v>8.84</v>
      </c>
      <c r="I48" s="16">
        <v>12.55</v>
      </c>
      <c r="J48" s="17">
        <v>7.87</v>
      </c>
    </row>
    <row r="49" spans="2:10" ht="57.75" customHeight="1" thickBot="1" x14ac:dyDescent="0.2">
      <c r="B49" s="18"/>
      <c r="C49" s="1176" t="s">
        <v>5</v>
      </c>
      <c r="D49" s="1176"/>
      <c r="E49" s="1177"/>
      <c r="F49" s="19" t="s">
        <v>523</v>
      </c>
      <c r="G49" s="20" t="s">
        <v>524</v>
      </c>
      <c r="H49" s="20" t="s">
        <v>525</v>
      </c>
      <c r="I49" s="20">
        <v>3.91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2018-11-21T09:38:35Z</cp:lastPrinted>
  <dcterms:created xsi:type="dcterms:W3CDTF">2018-01-24T05:06:02Z</dcterms:created>
  <dcterms:modified xsi:type="dcterms:W3CDTF">2018-11-27T02:42:44Z</dcterms:modified>
  <cp:category/>
</cp:coreProperties>
</file>