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W36" i="9"/>
  <c r="BW37" i="9" s="1"/>
  <c r="BW38" i="9" s="1"/>
  <c r="BW39" i="9" s="1"/>
  <c r="BW40" i="9" s="1"/>
  <c r="BW41" i="9" s="1"/>
  <c r="BW42" i="9" s="1"/>
  <c r="BE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l="1"/>
  <c r="BE34" i="9"/>
  <c r="BE35" i="9" s="1"/>
</calcChain>
</file>

<file path=xl/sharedStrings.xml><?xml version="1.0" encoding="utf-8"?>
<sst xmlns="http://schemas.openxmlformats.org/spreadsheetml/2006/main" count="1133" uniqueCount="583">
  <si>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</si>
  <si>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</si>
  <si>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</si>
  <si>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</si>
  <si>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</si>
  <si>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</si>
  <si>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</si>
  <si>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</si>
  <si>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</si>
  <si>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</si>
  <si>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</si>
  <si>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</si>
  <si>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</si>
  <si>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</si>
  <si>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</si>
  <si>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</si>
  <si>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</si>
  <si>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</si>
  <si>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</si>
  <si>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</si>
  <si>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</si>
  <si>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</si>
  <si>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</si>
  <si>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</si>
  <si>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</si>
  <si>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</si>
  <si>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</si>
  <si>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</si>
  <si>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</si>
  <si>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</si>
  <si>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</si>
  <si>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</si>
  <si>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</si>
  <si>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</si>
  <si>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</si>
  <si>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</si>
  <si>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</si>
  <si>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</si>
  <si>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</si>
  <si>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</si>
  <si>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</si>
  <si>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</si>
  <si>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</si>
  <si>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</si>
  <si>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</si>
  <si>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</si>
  <si>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</si>
  <si>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</si>
  <si>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</si>
  <si>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</si>
  <si>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</si>
  <si>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</si>
  <si>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</si>
  <si>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</si>
  <si>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</si>
  <si>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</si>
  <si>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</si>
  <si>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</si>
  <si>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</si>
  <si>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</si>
  <si>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</si>
  <si>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</si>
  <si>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</si>
  <si>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</si>
  <si>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</si>
  <si>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</si>
  <si>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</si>
  <si>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</si>
  <si>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</si>
  <si>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</si>
  <si>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</si>
  <si>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</si>
  <si>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</si>
  <si>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</si>
  <si>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</si>
  <si>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</si>
  <si>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</si>
  <si>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</si>
  <si>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</si>
  <si>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</si>
  <si>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</si>
  <si>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</si>
  <si>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</si>
  <si>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</si>
  <si>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</si>
  <si>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</si>
  <si>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</si>
  <si>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</si>
  <si>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</si>
  <si>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</si>
  <si>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</si>
  <si>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</si>
  <si>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</si>
  <si>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</si>
  <si>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</si>
  <si>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</si>
  <si>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</si>
  <si>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</si>
  <si>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</si>
  <si>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</si>
  <si>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</si>
  <si>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</si>
  <si>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</si>
  <si>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</si>
  <si>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</si>
  <si>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</si>
  <si>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</si>
  <si>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</si>
  <si>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</si>
  <si>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</si>
  <si>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</si>
  <si>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</si>
  <si>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</si>
  <si>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</si>
  <si>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</si>
  <si>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</si>
  <si>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</si>
  <si>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</si>
  <si>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</si>
  <si>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</si>
  <si>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</si>
  <si>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</si>
  <si>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</si>
  <si>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</si>
  <si>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</si>
  <si>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</si>
  <si>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</si>
  <si>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</si>
  <si>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</si>
  <si>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</si>
  <si>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</si>
  <si>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</si>
  <si>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</si>
  <si>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</si>
  <si>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</si>
  <si>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</si>
  <si>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</si>
  <si>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</si>
  <si>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</si>
  <si>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</si>
  <si>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</si>
  <si>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</si>
  <si>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</si>
  <si>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</si>
  <si>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</si>
  <si>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</si>
  <si>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</si>
  <si>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</si>
  <si>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</si>
  <si>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</si>
  <si>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</si>
  <si>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</si>
  <si>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</si>
  <si>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</si>
  <si>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</si>
  <si>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</si>
  <si>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</si>
  <si>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</si>
  <si>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</si>
  <si>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</si>
  <si>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</si>
  <si>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</si>
  <si>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</si>
  <si>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</si>
  <si>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</si>
  <si>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</si>
  <si>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</si>
  <si>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</si>
  <si>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</si>
  <si>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</si>
  <si>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</si>
  <si>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</si>
  <si>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</si>
  <si>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</si>
  <si>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</si>
  <si>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</si>
  <si>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</si>
  <si>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</si>
  <si>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</si>
  <si>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</si>
  <si>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</si>
  <si>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</si>
  <si>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</si>
  <si>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</si>
  <si>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</si>
  <si>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</si>
  <si>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</si>
  <si>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</si>
  <si>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</si>
  <si>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</si>
  <si>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</si>
  <si>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</si>
  <si>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</si>
  <si>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</si>
  <si>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</si>
  <si>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</si>
  <si>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岐阜県土岐市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</si>
  <si>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</si>
  <si>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</si>
  <si>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</si>
  <si>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</si>
  <si>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</si>
  <si>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</si>
  <si>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</si>
  <si>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</si>
  <si>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</si>
  <si>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</si>
  <si>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</si>
  <si>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</si>
  <si>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</si>
  <si>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</si>
  <si>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</si>
  <si>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</si>
  <si>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</si>
  <si>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</si>
  <si>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</si>
  <si>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</si>
  <si>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</si>
  <si>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</si>
  <si>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</si>
  <si>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</si>
  <si>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</si>
  <si>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</si>
  <si>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</si>
  <si>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</si>
  <si>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</si>
  <si>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</si>
  <si>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</si>
  <si>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</si>
  <si>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</si>
  <si>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</si>
  <si>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</si>
  <si>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</si>
  <si>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</si>
  <si>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</si>
  <si>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</si>
  <si>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</si>
  <si>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</si>
  <si>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</si>
  <si>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</si>
  <si>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</si>
  <si>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</si>
  <si>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</si>
  <si>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</si>
  <si>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</si>
  <si>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</si>
  <si>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</si>
  <si>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</si>
  <si>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</si>
  <si>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</si>
  <si>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</si>
  <si>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</si>
  <si>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</si>
  <si>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</si>
  <si>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</si>
  <si>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</si>
  <si>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</si>
  <si>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</si>
  <si>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</si>
  <si>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</si>
  <si>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</si>
  <si>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</si>
  <si>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</si>
  <si>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</si>
  <si>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</si>
  <si>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</si>
  <si>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</si>
  <si>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</si>
  <si>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</si>
  <si>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</si>
  <si>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</si>
  <si>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</si>
  <si>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</si>
  <si>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</si>
  <si>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</si>
  <si>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</si>
  <si>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</si>
  <si>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</si>
  <si>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</si>
  <si>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</si>
  <si>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</si>
  <si>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</si>
  <si>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</si>
  <si>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</si>
  <si>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</si>
  <si>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</si>
  <si>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</si>
  <si>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</si>
  <si>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</si>
  <si>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</si>
  <si>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</si>
  <si>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</si>
  <si>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</si>
  <si>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</si>
  <si>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</si>
  <si>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</si>
  <si>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</si>
  <si>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</si>
  <si>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</si>
  <si>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</si>
  <si>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</si>
  <si>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</si>
  <si>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</si>
  <si>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</si>
  <si>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</si>
  <si>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</si>
  <si>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</si>
  <si>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</si>
  <si>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</si>
  <si>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</si>
  <si>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</si>
  <si>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</si>
  <si>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</si>
  <si>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</si>
  <si>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</si>
  <si>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</si>
  <si>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</si>
  <si>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</si>
  <si>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</si>
  <si>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</si>
  <si>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</si>
  <si>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</si>
  <si>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</si>
  <si>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</si>
  <si>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</si>
  <si>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</si>
  <si>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</si>
  <si>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</si>
  <si>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</si>
  <si>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</si>
  <si>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</si>
  <si>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</si>
  <si>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</si>
  <si>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</si>
  <si>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</si>
  <si>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</si>
  <si>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</si>
  <si>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</si>
  <si>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</si>
  <si>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</si>
  <si>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</si>
  <si>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</si>
  <si>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</si>
  <si>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</si>
  <si>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</si>
  <si>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</si>
  <si>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岐阜県土岐市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</si>
  <si>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</si>
  <si>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</si>
  <si>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</si>
  <si>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</si>
  <si>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</si>
  <si>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</si>
  <si>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</si>
  <si>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</si>
  <si>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</si>
  <si>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</si>
  <si>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</si>
  <si>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</si>
  <si>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</si>
  <si>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</si>
  <si>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</si>
  <si>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</si>
  <si>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</si>
  <si>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</si>
  <si>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</si>
  <si>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</si>
  <si>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</si>
  <si>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</si>
  <si>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</si>
  <si>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</si>
  <si>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</si>
  <si>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</si>
  <si>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</si>
  <si>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</si>
  <si>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</si>
  <si>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</si>
  <si>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</si>
  <si>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</si>
  <si>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</si>
  <si>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</si>
  <si>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</si>
  <si>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</si>
  <si>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土岐市・瑞浪市介護認定審査会特別会計</t>
    <phoneticPr fontId="5"/>
  </si>
  <si>
    <t>後期高齢者医療保険特別会計</t>
    <phoneticPr fontId="5"/>
  </si>
  <si>
    <t>介護保険特別会計（サービス事業勘定）</t>
    <phoneticPr fontId="5"/>
  </si>
  <si>
    <t>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</si>
  <si>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</si>
  <si>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</si>
  <si>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</si>
  <si>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</si>
  <si>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</si>
  <si>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</si>
  <si>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</si>
  <si>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</si>
  <si>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</si>
  <si>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</si>
  <si>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</si>
  <si>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</si>
  <si>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</si>
  <si>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</si>
  <si>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</si>
  <si>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</si>
  <si>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</si>
  <si>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</si>
  <si>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</si>
  <si>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</si>
  <si>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</si>
  <si>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</si>
  <si>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</si>
  <si>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</si>
  <si>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</si>
  <si>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</si>
  <si>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</si>
  <si>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</si>
  <si>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</si>
  <si>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</si>
  <si>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</si>
  <si>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</si>
  <si>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</si>
  <si>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</si>
  <si>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</si>
  <si>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</si>
  <si>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</si>
  <si>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</si>
  <si>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</si>
  <si>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</si>
  <si>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</si>
  <si>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</si>
  <si>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</si>
  <si>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</si>
  <si>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</si>
  <si>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</si>
  <si>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</si>
  <si>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</si>
  <si>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</si>
  <si>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</si>
  <si>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</si>
  <si>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</si>
  <si>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</si>
  <si>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</si>
  <si>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</si>
  <si>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</si>
  <si>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</si>
  <si>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</si>
  <si>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</si>
  <si>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</si>
  <si>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</si>
  <si>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</si>
  <si>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</si>
  <si>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</si>
  <si>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</si>
  <si>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</si>
  <si>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</si>
  <si>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</si>
  <si>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</si>
  <si>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</si>
  <si>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</si>
  <si>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</si>
  <si>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</si>
  <si>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</si>
  <si>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</si>
  <si>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</si>
  <si>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</si>
  <si>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</si>
  <si>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</si>
  <si>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</si>
  <si>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</si>
  <si>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</si>
  <si>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</si>
  <si>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</si>
  <si>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</si>
  <si>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</si>
  <si>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</si>
  <si>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</si>
  <si>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</si>
  <si>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</si>
  <si>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</si>
  <si>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</si>
  <si>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</si>
  <si>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</si>
  <si>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</si>
  <si>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</si>
  <si>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</si>
  <si>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</si>
  <si>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</si>
  <si>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</si>
  <si>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</si>
  <si>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</si>
  <si>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</si>
  <si>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</si>
  <si>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</si>
  <si>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</si>
  <si>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</si>
  <si>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</si>
  <si>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</si>
  <si>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</si>
  <si>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</si>
  <si>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</si>
  <si>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</si>
  <si>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</si>
  <si>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</si>
  <si>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</si>
  <si>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</si>
  <si>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</si>
  <si>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</si>
  <si>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</si>
  <si>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</si>
  <si>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</si>
  <si>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</si>
  <si>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</si>
  <si>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</si>
  <si>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</si>
  <si>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</si>
  <si>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</si>
  <si>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</si>
  <si>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</si>
  <si>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</si>
  <si>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</si>
  <si>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</si>
  <si>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</si>
  <si>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</si>
  <si>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</si>
  <si>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</si>
  <si>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</si>
  <si>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</si>
  <si>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</si>
  <si>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</si>
  <si>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1.10</t>
  </si>
  <si>
    <t>病院事業会計</t>
  </si>
  <si>
    <t>水道事業会計</t>
  </si>
  <si>
    <t>一般会計</t>
  </si>
  <si>
    <t>国民健康保険特別会計</t>
  </si>
  <si>
    <t>介護保険特別会計（保険事業勘定）</t>
  </si>
  <si>
    <t>後期高齢者医療保険特別会計</t>
  </si>
  <si>
    <t>駐車場事業特別会計</t>
  </si>
  <si>
    <t>介護保険特別会計（サービス事業勘定）</t>
  </si>
  <si>
    <t>その他会計（赤字）</t>
  </si>
  <si>
    <t>その他会計（黒字）</t>
  </si>
  <si>
    <t>-</t>
    <phoneticPr fontId="2"/>
  </si>
  <si>
    <t>-</t>
    <phoneticPr fontId="2"/>
  </si>
  <si>
    <t>-</t>
    <phoneticPr fontId="2"/>
  </si>
  <si>
    <t>-</t>
    <phoneticPr fontId="2"/>
  </si>
  <si>
    <t>土岐市及び瑞浪市休日急病診療所組合</t>
    <phoneticPr fontId="2"/>
  </si>
  <si>
    <t>岐阜県市町村職員退職手当組合</t>
    <phoneticPr fontId="2"/>
  </si>
  <si>
    <t>東濃西部広域行政事務組合(一般会計)</t>
    <phoneticPr fontId="2"/>
  </si>
  <si>
    <t>東濃西部広域行政事務組合(東濃西部ふるさと活性化基金特別会計)</t>
    <phoneticPr fontId="2"/>
  </si>
  <si>
    <t>東濃西部広域行政事務組合(東濃看護専門学校事業特別会計)</t>
    <phoneticPr fontId="2"/>
  </si>
  <si>
    <t>東濃西部広域行政事務組合(東濃西部少年センター事業特別会計)</t>
    <phoneticPr fontId="2"/>
  </si>
  <si>
    <t>東濃西部広域行政事務組合(東濃地域医師確保奨学資金等貸付事業特別会計)</t>
    <phoneticPr fontId="2"/>
  </si>
  <si>
    <t>東濃西部広域行政事務組合(東濃西部看護師修学資金貸付事業特別会計)</t>
    <phoneticPr fontId="2"/>
  </si>
  <si>
    <t>東濃西部広域行政事務組合(東濃西部地域消費生活相談事業特別会計)</t>
    <phoneticPr fontId="2"/>
  </si>
  <si>
    <t>岐阜県市町村会館組合</t>
    <phoneticPr fontId="2"/>
  </si>
  <si>
    <t>土岐川防災ダム一部事務組合</t>
    <phoneticPr fontId="2"/>
  </si>
  <si>
    <t>岐阜県後期高齢者医療広域連合(一般会計)</t>
    <phoneticPr fontId="2"/>
  </si>
  <si>
    <t>岐阜県後期高齢者医療広域連合(後期高齢者医療特別会計)</t>
    <phoneticPr fontId="2"/>
  </si>
  <si>
    <t>東濃農業共済事務組合</t>
    <phoneticPr fontId="2"/>
  </si>
  <si>
    <t>基金から37百万円</t>
    <phoneticPr fontId="2"/>
  </si>
  <si>
    <t>基金から254百万円・財産区から30百万円</t>
    <phoneticPr fontId="2"/>
  </si>
  <si>
    <t>-</t>
    <phoneticPr fontId="2"/>
  </si>
  <si>
    <t>-</t>
    <phoneticPr fontId="2"/>
  </si>
  <si>
    <t>基金から1,850百万円</t>
    <phoneticPr fontId="2"/>
  </si>
  <si>
    <t>基金から2百万円</t>
    <phoneticPr fontId="2"/>
  </si>
  <si>
    <t>基金から60百万円</t>
    <phoneticPr fontId="2"/>
  </si>
  <si>
    <t>基金から12百万円</t>
    <phoneticPr fontId="2"/>
  </si>
  <si>
    <t>-</t>
    <phoneticPr fontId="2"/>
  </si>
  <si>
    <t>土岐市文化振興事業団</t>
    <phoneticPr fontId="2"/>
  </si>
  <si>
    <t>志野・織部</t>
    <phoneticPr fontId="2"/>
  </si>
  <si>
    <t>法適用企業</t>
    <phoneticPr fontId="5"/>
  </si>
  <si>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</si>
  <si>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</si>
  <si>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</si>
  <si>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</si>
  <si>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</si>
  <si>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</si>
  <si>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</si>
  <si>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</si>
  <si>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</si>
  <si>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</si>
  <si>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</si>
  <si>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</si>
  <si>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有形固定資産減価償却率は類似団体平均を下回っている。しかしながらこの先３年ほどは新庁舎建設工事といった大型建設事業を実施するため地方債の借入額が増加することが見込まれる。これにより、実質公債費比率が上昇していくことが考えられるため、これまで以上に公債費の適正化に取り組んでいく必要がある。</t>
    <phoneticPr fontId="5"/>
  </si>
  <si>
    <t>実質公債費比率は類似団体と比較して低い水準にあり、　近年下降傾向にある。これは、地方債の借入について十分な精査を行い、公債費の抑制に努めてきたことが要因である。今後は、新庁舎建設や大規模な道路新設等大型の事業が控えており、地方債の借入が増加し厳しい財政運営となることが予想される。そのため、地方債の新規発行を伴う普通建設事業については事業内容を十分に精査し公債費の抑制に努める。将来負担比率は、将来負担額より充当可能財源が上回るため、「－」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</si>
</sst>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38177</c:v>
                </c:pt>
                <c:pt idx="1">
                  <c:v>42405</c:v>
                </c:pt>
                <c:pt idx="2">
                  <c:v>59778</c:v>
                </c:pt>
                <c:pt idx="3">
                  <c:v>34615</c:v>
                </c:pt>
                <c:pt idx="4">
                  <c:v>33759</c:v>
                </c:pt>
              </c:numCache>
            </c:numRef>
          </c:val>
          <c:smooth val="0"/>
        </c:ser>
        <c:dLbls>
          <c:showLegendKey val="0"/>
          <c:showVal val="0"/>
          <c:showCatName val="0"/>
          <c:showSerName val="0"/>
          <c:showPercent val="0"/>
          <c:showBubbleSize val="0"/>
        </c:dLbls>
        <c:marker val="1"/>
        <c:smooth val="0"/>
        <c:axId val="120084736"/>
        <c:axId val="120103296"/>
      </c:lineChart>
      <c:catAx>
        <c:axId val="120084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03296"/>
        <c:crosses val="autoZero"/>
        <c:auto val="1"/>
        <c:lblAlgn val="ctr"/>
        <c:lblOffset val="100"/>
        <c:tickLblSkip val="1"/>
        <c:tickMarkSkip val="1"/>
        <c:noMultiLvlLbl val="0"/>
      </c:catAx>
      <c:valAx>
        <c:axId val="1201032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8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4.21</c:v>
                </c:pt>
                <c:pt idx="1">
                  <c:v>3.05</c:v>
                </c:pt>
                <c:pt idx="2">
                  <c:v>4.9000000000000004</c:v>
                </c:pt>
                <c:pt idx="3">
                  <c:v>6.56</c:v>
                </c:pt>
                <c:pt idx="4">
                  <c:v>4.6399999999999997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19.46</c:v>
                </c:pt>
                <c:pt idx="1">
                  <c:v>19.28</c:v>
                </c:pt>
                <c:pt idx="2">
                  <c:v>19.78</c:v>
                </c:pt>
                <c:pt idx="3">
                  <c:v>19.32</c:v>
                </c:pt>
                <c:pt idx="4">
                  <c:v>22.17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033344"/>
        <c:axId val="10703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0.05</c:v>
                </c:pt>
                <c:pt idx="1">
                  <c:v>-1.1000000000000001</c:v>
                </c:pt>
                <c:pt idx="2">
                  <c:v>2.2000000000000002</c:v>
                </c:pt>
                <c:pt idx="3">
                  <c:v>1.8</c:v>
                </c:pt>
                <c:pt idx="4">
                  <c:v>0.66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033344"/>
        <c:axId val="107035264"/>
      </c:lineChart>
      <c:catAx>
        <c:axId val="10703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035264"/>
        <c:crosses val="autoZero"/>
        <c:auto val="1"/>
        <c:lblAlgn val="ctr"/>
        <c:lblOffset val="100"/>
        <c:tickLblSkip val="1"/>
        <c:tickMarkSkip val="1"/>
        <c:noMultiLvlLbl val="0"/>
      </c:catAx>
      <c:valAx>
        <c:axId val="10703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3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0.09</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0.14000000000000001</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0.13</c:v>
                </c:pt>
                <c:pt idx="6">
                  <c:v>#N/A</c:v>
                </c:pt>
                <c:pt idx="7">
                  <c:v>0.79</c:v>
                </c:pt>
                <c:pt idx="8">
                  <c:v>#N/A</c:v>
                </c:pt>
                <c:pt idx="9">
                  <c:v>0.98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2.21</c:v>
                </c:pt>
                <c:pt idx="2">
                  <c:v>#N/A</c:v>
                </c:pt>
                <c:pt idx="3">
                  <c:v>1.41</c:v>
                </c:pt>
                <c:pt idx="4">
                  <c:v>#N/A</c:v>
                </c:pt>
                <c:pt idx="5">
                  <c:v>1.54</c:v>
                </c:pt>
                <c:pt idx="6">
                  <c:v>#N/A</c:v>
                </c:pt>
                <c:pt idx="7">
                  <c:v>1.29</c:v>
                </c:pt>
                <c:pt idx="8">
                  <c:v>#N/A</c:v>
                </c:pt>
                <c:pt idx="9">
                  <c:v>2.38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4.21</c:v>
                </c:pt>
                <c:pt idx="2">
                  <c:v>#N/A</c:v>
                </c:pt>
                <c:pt idx="3">
                  <c:v>3.05</c:v>
                </c:pt>
                <c:pt idx="4">
                  <c:v>#N/A</c:v>
                </c:pt>
                <c:pt idx="5">
                  <c:v>4.9000000000000004</c:v>
                </c:pt>
                <c:pt idx="6">
                  <c:v>#N/A</c:v>
                </c:pt>
                <c:pt idx="7">
                  <c:v>6.55</c:v>
                </c:pt>
                <c:pt idx="8">
                  <c:v>#N/A</c:v>
                </c:pt>
                <c:pt idx="9">
                  <c:v>4.6399999999999997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5.33</c:v>
                </c:pt>
                <c:pt idx="2">
                  <c:v>#N/A</c:v>
                </c:pt>
                <c:pt idx="3">
                  <c:v>5.64</c:v>
                </c:pt>
                <c:pt idx="4">
                  <c:v>#N/A</c:v>
                </c:pt>
                <c:pt idx="5">
                  <c:v>6.04</c:v>
                </c:pt>
                <c:pt idx="6">
                  <c:v>#N/A</c:v>
                </c:pt>
                <c:pt idx="7">
                  <c:v>5.98</c:v>
                </c:pt>
                <c:pt idx="8">
                  <c:v>#N/A</c:v>
                </c:pt>
                <c:pt idx="9">
                  <c:v>5.83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8.02</c:v>
                </c:pt>
                <c:pt idx="2">
                  <c:v>#N/A</c:v>
                </c:pt>
                <c:pt idx="3">
                  <c:v>8.2899999999999991</c:v>
                </c:pt>
                <c:pt idx="4">
                  <c:v>#N/A</c:v>
                </c:pt>
                <c:pt idx="5">
                  <c:v>6.07</c:v>
                </c:pt>
                <c:pt idx="6">
                  <c:v>#N/A</c:v>
                </c:pt>
                <c:pt idx="7">
                  <c:v>6.09</c:v>
                </c:pt>
                <c:pt idx="8">
                  <c:v>#N/A</c:v>
                </c:pt>
                <c:pt idx="9">
                  <c:v>8.4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541248"/>
        <c:axId val="131551232"/>
      </c:barChart>
      <c:catAx>
        <c:axId val="13154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51232"/>
        <c:crosses val="autoZero"/>
        <c:auto val="1"/>
        <c:lblAlgn val="ctr"/>
        <c:lblOffset val="100"/>
        <c:tickLblSkip val="1"/>
        <c:tickMarkSkip val="1"/>
        <c:noMultiLvlLbl val="0"/>
      </c:catAx>
      <c:valAx>
        <c:axId val="13155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4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2243</c:v>
                </c:pt>
                <c:pt idx="5">
                  <c:v>2148</c:v>
                </c:pt>
                <c:pt idx="8">
                  <c:v>2145</c:v>
                </c:pt>
                <c:pt idx="11">
                  <c:v>2026</c:v>
                </c:pt>
                <c:pt idx="14">
                  <c:v>2056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7</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1433</c:v>
                </c:pt>
                <c:pt idx="3">
                  <c:v>1317</c:v>
                </c:pt>
                <c:pt idx="6">
                  <c:v>1171</c:v>
                </c:pt>
                <c:pt idx="9">
                  <c:v>1112</c:v>
                </c:pt>
                <c:pt idx="12">
                  <c:v>1082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1425</c:v>
                </c:pt>
                <c:pt idx="3">
                  <c:v>1472</c:v>
                </c:pt>
                <c:pt idx="6">
                  <c:v>1472</c:v>
                </c:pt>
                <c:pt idx="9">
                  <c:v>1507</c:v>
                </c:pt>
                <c:pt idx="12">
                  <c:v>1545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122112"/>
        <c:axId val="13212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633</c:v>
                </c:pt>
                <c:pt idx="2">
                  <c:v>#N/A</c:v>
                </c:pt>
                <c:pt idx="3">
                  <c:v>#N/A</c:v>
                </c:pt>
                <c:pt idx="4">
                  <c:v>658</c:v>
                </c:pt>
                <c:pt idx="5">
                  <c:v>#N/A</c:v>
                </c:pt>
                <c:pt idx="6">
                  <c:v>#N/A</c:v>
                </c:pt>
                <c:pt idx="7">
                  <c:v>499</c:v>
                </c:pt>
                <c:pt idx="8">
                  <c:v>#N/A</c:v>
                </c:pt>
                <c:pt idx="9">
                  <c:v>#N/A</c:v>
                </c:pt>
                <c:pt idx="10">
                  <c:v>594</c:v>
                </c:pt>
                <c:pt idx="11">
                  <c:v>#N/A</c:v>
                </c:pt>
                <c:pt idx="12">
                  <c:v>#N/A</c:v>
                </c:pt>
                <c:pt idx="13">
                  <c:v>572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122112"/>
        <c:axId val="132124032"/>
      </c:lineChart>
      <c:catAx>
        <c:axId val="13212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24032"/>
        <c:crosses val="autoZero"/>
        <c:auto val="1"/>
        <c:lblAlgn val="ctr"/>
        <c:lblOffset val="100"/>
        <c:tickLblSkip val="1"/>
        <c:tickMarkSkip val="1"/>
        <c:noMultiLvlLbl val="0"/>
      </c:catAx>
      <c:valAx>
        <c:axId val="13212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2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19649</c:v>
                </c:pt>
                <c:pt idx="5">
                  <c:v>19807</c:v>
                </c:pt>
                <c:pt idx="8">
                  <c:v>19705</c:v>
                </c:pt>
                <c:pt idx="11">
                  <c:v>19682</c:v>
                </c:pt>
                <c:pt idx="14">
                  <c:v>19333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3865</c:v>
                </c:pt>
                <c:pt idx="5">
                  <c:v>3827</c:v>
                </c:pt>
                <c:pt idx="8">
                  <c:v>3599</c:v>
                </c:pt>
                <c:pt idx="11">
                  <c:v>3193</c:v>
                </c:pt>
                <c:pt idx="14">
                  <c:v>3156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9021</c:v>
                </c:pt>
                <c:pt idx="5">
                  <c:v>9317</c:v>
                </c:pt>
                <c:pt idx="8">
                  <c:v>9350</c:v>
                </c:pt>
                <c:pt idx="11">
                  <c:v>9309</c:v>
                </c:pt>
                <c:pt idx="14">
                  <c:v>10009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3575</c:v>
                </c:pt>
                <c:pt idx="3">
                  <c:v>3495</c:v>
                </c:pt>
                <c:pt idx="6">
                  <c:v>5006</c:v>
                </c:pt>
                <c:pt idx="9">
                  <c:v>4784</c:v>
                </c:pt>
                <c:pt idx="12">
                  <c:v>4794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12616</c:v>
                </c:pt>
                <c:pt idx="3">
                  <c:v>11487</c:v>
                </c:pt>
                <c:pt idx="6">
                  <c:v>10338</c:v>
                </c:pt>
                <c:pt idx="9">
                  <c:v>9233</c:v>
                </c:pt>
                <c:pt idx="12">
                  <c:v>8211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8</c:v>
                </c:pt>
                <c:pt idx="6">
                  <c:v>7</c:v>
                </c:pt>
                <c:pt idx="9">
                  <c:v>6</c:v>
                </c:pt>
                <c:pt idx="12">
                  <c:v>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12021</c:v>
                </c:pt>
                <c:pt idx="3">
                  <c:v>12467</c:v>
                </c:pt>
                <c:pt idx="6">
                  <c:v>13566</c:v>
                </c:pt>
                <c:pt idx="9">
                  <c:v>13355</c:v>
                </c:pt>
                <c:pt idx="12">
                  <c:v>13239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954560"/>
        <c:axId val="131977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954560"/>
        <c:axId val="131977216"/>
      </c:lineChart>
      <c:catAx>
        <c:axId val="1319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977216"/>
        <c:crosses val="autoZero"/>
        <c:auto val="1"/>
        <c:lblAlgn val="ctr"/>
        <c:lblOffset val="100"/>
        <c:tickLblSkip val="1"/>
        <c:tickMarkSkip val="1"/>
        <c:noMultiLvlLbl val="0"/>
      </c:catAx>
      <c:valAx>
        <c:axId val="13197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659840"/>
        <c:axId val="132670208"/>
      </c:scatterChart>
      <c:valAx>
        <c:axId val="132659840"/>
        <c:scaling>
          <c:orientation val="minMax"/>
          <c:max val="66.3"/>
          <c:min val="4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70208"/>
        <c:crosses val="autoZero"/>
        <c:crossBetween val="midCat"/>
      </c:valAx>
      <c:valAx>
        <c:axId val="132670208"/>
        <c:scaling>
          <c:orientation val="minMax"/>
          <c:max val="44.800000000000004"/>
          <c:min val="2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5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6.3</c:v>
                </c:pt>
                <c:pt idx="2">
                  <c:v>5.6</c:v>
                </c:pt>
                <c:pt idx="3">
                  <c:v>5.4</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771904"/>
        <c:axId val="119773824"/>
      </c:scatterChart>
      <c:valAx>
        <c:axId val="119771904"/>
        <c:scaling>
          <c:orientation val="minMax"/>
          <c:max val="1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773824"/>
        <c:crosses val="autoZero"/>
        <c:crossBetween val="midCat"/>
      </c:valAx>
      <c:valAx>
        <c:axId val="119773824"/>
        <c:scaling>
          <c:orientation val="minMax"/>
          <c:max val="6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771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元利償還金は前年度と比べて</a:t>
          </a:r>
          <a:r>
            <a:rPr kumimoji="1" lang="ja-JP" altLang="en-US" sz="1200">
              <a:solidFill>
                <a:schemeClr val="dk1"/>
              </a:solidFill>
              <a:effectLst/>
              <a:latin typeface="+mn-lt"/>
              <a:ea typeface="+mn-ea"/>
              <a:cs typeface="+mn-cs"/>
            </a:rPr>
            <a:t>３８</a:t>
          </a:r>
          <a:r>
            <a:rPr kumimoji="1" lang="ja-JP" altLang="ja-JP" sz="1200">
              <a:solidFill>
                <a:schemeClr val="dk1"/>
              </a:solidFill>
              <a:effectLst/>
              <a:latin typeface="+mn-lt"/>
              <a:ea typeface="+mn-ea"/>
              <a:cs typeface="+mn-cs"/>
            </a:rPr>
            <a:t>百万円増加しているが、公営企業債の元利償還金に対する繰入金額は、前年度と比べて</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百万円減少している。</a:t>
          </a:r>
          <a:endParaRPr lang="ja-JP" altLang="ja-JP" sz="1600">
            <a:effectLst/>
          </a:endParaRPr>
        </a:p>
        <a:p>
          <a:r>
            <a:rPr kumimoji="1" lang="ja-JP" altLang="ja-JP" sz="1200">
              <a:solidFill>
                <a:schemeClr val="dk1"/>
              </a:solidFill>
              <a:effectLst/>
              <a:latin typeface="+mn-lt"/>
              <a:ea typeface="+mn-ea"/>
              <a:cs typeface="+mn-cs"/>
            </a:rPr>
            <a:t>今後は</a:t>
          </a:r>
          <a:r>
            <a:rPr lang="ja-JP" altLang="ja-JP" sz="1200">
              <a:solidFill>
                <a:schemeClr val="dk1"/>
              </a:solidFill>
              <a:effectLst/>
              <a:latin typeface="+mn-lt"/>
              <a:ea typeface="+mn-ea"/>
              <a:cs typeface="+mn-cs"/>
            </a:rPr>
            <a:t>新庁舎建設工事や、大規模な道路新設工事、駅前広場整備等の大型事業が本格化</a:t>
          </a:r>
          <a:r>
            <a:rPr lang="ja-JP" altLang="en-US" sz="1200">
              <a:solidFill>
                <a:schemeClr val="dk1"/>
              </a:solidFill>
              <a:effectLst/>
              <a:latin typeface="+mn-lt"/>
              <a:ea typeface="+mn-ea"/>
              <a:cs typeface="+mn-cs"/>
            </a:rPr>
            <a:t>することに伴い</a:t>
          </a:r>
          <a:r>
            <a:rPr lang="ja-JP" altLang="ja-JP" sz="1200">
              <a:solidFill>
                <a:schemeClr val="dk1"/>
              </a:solidFill>
              <a:effectLst/>
              <a:latin typeface="+mn-lt"/>
              <a:ea typeface="+mn-ea"/>
              <a:cs typeface="+mn-cs"/>
            </a:rPr>
            <a:t>地方債の借入額が</a:t>
          </a:r>
          <a:r>
            <a:rPr kumimoji="1" lang="ja-JP" altLang="ja-JP" sz="1200">
              <a:solidFill>
                <a:schemeClr val="dk1"/>
              </a:solidFill>
              <a:effectLst/>
              <a:latin typeface="+mn-lt"/>
              <a:ea typeface="+mn-ea"/>
              <a:cs typeface="+mn-cs"/>
            </a:rPr>
            <a:t>増加し、厳しい財政運営となることが予想</a:t>
          </a:r>
          <a:r>
            <a:rPr kumimoji="1" lang="ja-JP" altLang="en-US" sz="1200">
              <a:solidFill>
                <a:schemeClr val="dk1"/>
              </a:solidFill>
              <a:effectLst/>
              <a:latin typeface="+mn-lt"/>
              <a:ea typeface="+mn-ea"/>
              <a:cs typeface="+mn-cs"/>
            </a:rPr>
            <a:t>されるが、</a:t>
          </a:r>
          <a:r>
            <a:rPr kumimoji="1" lang="ja-JP" altLang="ja-JP" sz="1200">
              <a:solidFill>
                <a:schemeClr val="dk1"/>
              </a:solidFill>
              <a:effectLst/>
              <a:latin typeface="+mn-lt"/>
              <a:ea typeface="+mn-ea"/>
              <a:cs typeface="+mn-cs"/>
            </a:rPr>
            <a:t>償還額とのバランスを図りながら地方債の借入を実施し、健全な財政運営に努めていく。</a:t>
          </a:r>
          <a:endParaRPr lang="ja-JP" altLang="ja-JP" sz="1200">
            <a:effectLst/>
          </a:endParaRPr>
        </a:p>
        <a:p>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病院施設建設に係る公営企業債の償還完了等に伴い、公営企業債に対する一般会計繰入額は年々減少傾向にある。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一方で一般会計の地方債残高は</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増加が見込まれる。その要因としては、</a:t>
          </a:r>
          <a:r>
            <a:rPr lang="ja-JP" altLang="ja-JP" sz="1200">
              <a:solidFill>
                <a:schemeClr val="dk1"/>
              </a:solidFill>
              <a:effectLst/>
              <a:latin typeface="+mn-lt"/>
              <a:ea typeface="+mn-ea"/>
              <a:cs typeface="+mn-cs"/>
            </a:rPr>
            <a:t>新庁舎建設工事や、大規模な道路新設工事、駅前広場整備等の大型事業が本格化する</a:t>
          </a:r>
          <a:r>
            <a:rPr lang="ja-JP" altLang="en-US" sz="1200">
              <a:solidFill>
                <a:schemeClr val="dk1"/>
              </a:solidFill>
              <a:effectLst/>
              <a:latin typeface="+mn-lt"/>
              <a:ea typeface="+mn-ea"/>
              <a:cs typeface="+mn-cs"/>
            </a:rPr>
            <a:t>ためである。</a:t>
          </a:r>
          <a:r>
            <a:rPr kumimoji="1" lang="ja-JP" altLang="ja-JP" sz="1200">
              <a:solidFill>
                <a:schemeClr val="dk1"/>
              </a:solidFill>
              <a:effectLst/>
              <a:latin typeface="+mn-lt"/>
              <a:ea typeface="+mn-ea"/>
              <a:cs typeface="+mn-cs"/>
            </a:rPr>
            <a:t>厳しい財政運営となることが予想されるが、償還額とのバランスを図りながら地方債の借入を実施し、健全な財政運営に努めていく。</a:t>
          </a:r>
          <a:endParaRPr lang="ja-JP" altLang="ja-JP" sz="1600">
            <a:effectLst/>
          </a:endParaRPr>
        </a:p>
        <a:p>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59,479
57,850
116.02
21,106,499
20,454,410
583,369
12,561,702
13,239,190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有形固定資産減価償却率は類似団体に比べて低い水準にある。公共施設等総合管理計画は策定済みであり、平成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年度から個別施設計画の策定に着手し、老朽化した施設のあり方について検討等をすすめていく。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70" name="直線コネクタ 69"/>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3"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4" name="直線コネクタ 73"/>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5"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6" name="フローチャート : 判断 75"/>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7" name="フローチャート : 判断 76"/>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83" name="円/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84"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148607</xdr:rowOff>
    </xdr:from>
    <xdr:ext cx="405111" cy="259045"/>
    <xdr:sp macro="" textlink="">
      <xdr:nvSpPr>
        <xdr:cNvPr id="85" name="n_1mainValue有形固定資産減価償却率"/>
        <xdr:cNvSpPr txBox="1"/>
      </xdr:nvSpPr>
      <xdr:spPr>
        <a:xfrm>
          <a:off x="3836043"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59,479
57,850
116.02
21,106,499
20,454,410
583,369
12,561,702
13,239,190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44450</xdr:rowOff>
    </xdr:from>
    <xdr:to>
      <xdr:col>5</xdr:col>
      <xdr:colOff>409575</xdr:colOff>
      <xdr:row>38</xdr:row>
      <xdr:rowOff>146050</xdr:rowOff>
    </xdr:to>
    <xdr:sp macro="" textlink="">
      <xdr:nvSpPr>
        <xdr:cNvPr id="70" name="円/楕円 69"/>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137177</xdr:rowOff>
    </xdr:from>
    <xdr:ext cx="405111" cy="259045"/>
    <xdr:sp macro="" textlink="">
      <xdr:nvSpPr>
        <xdr:cNvPr id="72" name="n_1mainValue【道路】&#10;有形固定資産減価償却率"/>
        <xdr:cNvSpPr txBox="1"/>
      </xdr:nvSpPr>
      <xdr:spPr>
        <a:xfrm>
          <a:off x="3582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19114</xdr:rowOff>
    </xdr:from>
    <xdr:to>
      <xdr:col>14</xdr:col>
      <xdr:colOff>79375</xdr:colOff>
      <xdr:row>40</xdr:row>
      <xdr:rowOff>120714</xdr:rowOff>
    </xdr:to>
    <xdr:sp macro="" textlink="">
      <xdr:nvSpPr>
        <xdr:cNvPr id="109" name="円/楕円 108"/>
        <xdr:cNvSpPr/>
      </xdr:nvSpPr>
      <xdr:spPr>
        <a:xfrm>
          <a:off x="9588500" y="68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111841</xdr:rowOff>
    </xdr:from>
    <xdr:ext cx="469744" cy="259045"/>
    <xdr:sp macro="" textlink="">
      <xdr:nvSpPr>
        <xdr:cNvPr id="111" name="n_1mainValue【道路】&#10;一人当たり延長"/>
        <xdr:cNvSpPr txBox="1"/>
      </xdr:nvSpPr>
      <xdr:spPr>
        <a:xfrm>
          <a:off x="9391727" y="69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19685</xdr:rowOff>
    </xdr:from>
    <xdr:to>
      <xdr:col>5</xdr:col>
      <xdr:colOff>409575</xdr:colOff>
      <xdr:row>60</xdr:row>
      <xdr:rowOff>121285</xdr:rowOff>
    </xdr:to>
    <xdr:sp macro="" textlink="">
      <xdr:nvSpPr>
        <xdr:cNvPr id="149" name="円/楕円 148"/>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137812</xdr:rowOff>
    </xdr:from>
    <xdr:ext cx="405111" cy="259045"/>
    <xdr:sp macro="" textlink="">
      <xdr:nvSpPr>
        <xdr:cNvPr id="151" name="n_1mainValue【橋りょう・トンネル】&#10;有形固定資産減価償却率"/>
        <xdr:cNvSpPr txBox="1"/>
      </xdr:nvSpPr>
      <xdr:spPr>
        <a:xfrm>
          <a:off x="3582043"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100268</xdr:rowOff>
    </xdr:from>
    <xdr:to>
      <xdr:col>14</xdr:col>
      <xdr:colOff>79375</xdr:colOff>
      <xdr:row>62</xdr:row>
      <xdr:rowOff>30418</xdr:rowOff>
    </xdr:to>
    <xdr:sp macro="" textlink="">
      <xdr:nvSpPr>
        <xdr:cNvPr id="186" name="円/楕円 185"/>
        <xdr:cNvSpPr/>
      </xdr:nvSpPr>
      <xdr:spPr>
        <a:xfrm>
          <a:off x="9588500" y="105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21545</xdr:rowOff>
    </xdr:from>
    <xdr:ext cx="599010" cy="259045"/>
    <xdr:sp macro="" textlink="">
      <xdr:nvSpPr>
        <xdr:cNvPr id="188" name="n_1mainValue【橋りょう・トンネル】&#10;一人当たり有形固定資産（償却資産）額"/>
        <xdr:cNvSpPr txBox="1"/>
      </xdr:nvSpPr>
      <xdr:spPr>
        <a:xfrm>
          <a:off x="9327094" y="106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160655</xdr:rowOff>
    </xdr:from>
    <xdr:to>
      <xdr:col>5</xdr:col>
      <xdr:colOff>409575</xdr:colOff>
      <xdr:row>78</xdr:row>
      <xdr:rowOff>90805</xdr:rowOff>
    </xdr:to>
    <xdr:sp macro="" textlink="">
      <xdr:nvSpPr>
        <xdr:cNvPr id="225" name="円/楕円 224"/>
        <xdr:cNvSpPr/>
      </xdr:nvSpPr>
      <xdr:spPr>
        <a:xfrm>
          <a:off x="3746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107332</xdr:rowOff>
    </xdr:from>
    <xdr:ext cx="405111" cy="259045"/>
    <xdr:sp macro="" textlink="">
      <xdr:nvSpPr>
        <xdr:cNvPr id="227" name="n_1mainValue【公営住宅】&#10;有形固定資産減価償却率"/>
        <xdr:cNvSpPr txBox="1"/>
      </xdr:nvSpPr>
      <xdr:spPr>
        <a:xfrm>
          <a:off x="3582043"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162407</xdr:rowOff>
    </xdr:from>
    <xdr:to>
      <xdr:col>14</xdr:col>
      <xdr:colOff>79375</xdr:colOff>
      <xdr:row>84</xdr:row>
      <xdr:rowOff>92557</xdr:rowOff>
    </xdr:to>
    <xdr:sp macro="" textlink="">
      <xdr:nvSpPr>
        <xdr:cNvPr id="262" name="円/楕円 261"/>
        <xdr:cNvSpPr/>
      </xdr:nvSpPr>
      <xdr:spPr>
        <a:xfrm>
          <a:off x="9588500" y="143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83684</xdr:rowOff>
    </xdr:from>
    <xdr:ext cx="469744" cy="259045"/>
    <xdr:sp macro="" textlink="">
      <xdr:nvSpPr>
        <xdr:cNvPr id="264" name="n_1mainValue【公営住宅】&#10;一人当たり面積"/>
        <xdr:cNvSpPr txBox="1"/>
      </xdr:nvSpPr>
      <xdr:spPr>
        <a:xfrm>
          <a:off x="9391727" y="144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146558</xdr:rowOff>
    </xdr:from>
    <xdr:to>
      <xdr:col>22</xdr:col>
      <xdr:colOff>415925</xdr:colOff>
      <xdr:row>34</xdr:row>
      <xdr:rowOff>76708</xdr:rowOff>
    </xdr:to>
    <xdr:sp macro="" textlink="">
      <xdr:nvSpPr>
        <xdr:cNvPr id="316" name="円/楕円 315"/>
        <xdr:cNvSpPr/>
      </xdr:nvSpPr>
      <xdr:spPr>
        <a:xfrm>
          <a:off x="15430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93235</xdr:rowOff>
    </xdr:from>
    <xdr:ext cx="405111" cy="259045"/>
    <xdr:sp macro="" textlink="">
      <xdr:nvSpPr>
        <xdr:cNvPr id="318" name="n_1mainValue【認定こども園・幼稚園・保育所】&#10;有形固定資産減価償却率"/>
        <xdr:cNvSpPr txBox="1"/>
      </xdr:nvSpPr>
      <xdr:spPr>
        <a:xfrm>
          <a:off x="15266043"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86360</xdr:rowOff>
    </xdr:from>
    <xdr:to>
      <xdr:col>31</xdr:col>
      <xdr:colOff>85725</xdr:colOff>
      <xdr:row>38</xdr:row>
      <xdr:rowOff>16510</xdr:rowOff>
    </xdr:to>
    <xdr:sp macro="" textlink="">
      <xdr:nvSpPr>
        <xdr:cNvPr id="355" name="円/楕円 354"/>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356"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33037</xdr:rowOff>
    </xdr:from>
    <xdr:ext cx="469744" cy="259045"/>
    <xdr:sp macro="" textlink="">
      <xdr:nvSpPr>
        <xdr:cNvPr id="357" name="n_1mainValue【認定こども園・幼稚園・保育所】&#10;一人当たり面積"/>
        <xdr:cNvSpPr txBox="1"/>
      </xdr:nvSpPr>
      <xdr:spPr>
        <a:xfrm>
          <a:off x="210757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116840</xdr:rowOff>
    </xdr:from>
    <xdr:to>
      <xdr:col>22</xdr:col>
      <xdr:colOff>415925</xdr:colOff>
      <xdr:row>63</xdr:row>
      <xdr:rowOff>46990</xdr:rowOff>
    </xdr:to>
    <xdr:sp macro="" textlink="">
      <xdr:nvSpPr>
        <xdr:cNvPr id="395" name="円/楕円 394"/>
        <xdr:cNvSpPr/>
      </xdr:nvSpPr>
      <xdr:spPr>
        <a:xfrm>
          <a:off x="1543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396"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38117</xdr:rowOff>
    </xdr:from>
    <xdr:ext cx="405111" cy="259045"/>
    <xdr:sp macro="" textlink="">
      <xdr:nvSpPr>
        <xdr:cNvPr id="397" name="n_1mainValue【学校施設】&#10;有形固定資産減価償却率"/>
        <xdr:cNvSpPr txBox="1"/>
      </xdr:nvSpPr>
      <xdr:spPr>
        <a:xfrm>
          <a:off x="15266043"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39116</xdr:rowOff>
    </xdr:from>
    <xdr:to>
      <xdr:col>31</xdr:col>
      <xdr:colOff>85725</xdr:colOff>
      <xdr:row>60</xdr:row>
      <xdr:rowOff>140716</xdr:rowOff>
    </xdr:to>
    <xdr:sp macro="" textlink="">
      <xdr:nvSpPr>
        <xdr:cNvPr id="435" name="円/楕円 434"/>
        <xdr:cNvSpPr/>
      </xdr:nvSpPr>
      <xdr:spPr>
        <a:xfrm>
          <a:off x="21272500" y="103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131843</xdr:rowOff>
    </xdr:from>
    <xdr:ext cx="469744" cy="259045"/>
    <xdr:sp macro="" textlink="">
      <xdr:nvSpPr>
        <xdr:cNvPr id="437" name="n_1mainValue【学校施設】&#10;一人当たり面積"/>
        <xdr:cNvSpPr txBox="1"/>
      </xdr:nvSpPr>
      <xdr:spPr>
        <a:xfrm>
          <a:off x="21075727" y="1041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97789</xdr:rowOff>
    </xdr:from>
    <xdr:to>
      <xdr:col>22</xdr:col>
      <xdr:colOff>415925</xdr:colOff>
      <xdr:row>81</xdr:row>
      <xdr:rowOff>27939</xdr:rowOff>
    </xdr:to>
    <xdr:sp macro="" textlink="">
      <xdr:nvSpPr>
        <xdr:cNvPr id="475" name="円/楕円 474"/>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6"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44466</xdr:rowOff>
    </xdr:from>
    <xdr:ext cx="405111" cy="259045"/>
    <xdr:sp macro="" textlink="">
      <xdr:nvSpPr>
        <xdr:cNvPr id="477" name="n_1mainValue【児童館】&#10;有形固定資産減価償却率"/>
        <xdr:cNvSpPr txBox="1"/>
      </xdr:nvSpPr>
      <xdr:spPr>
        <a:xfrm>
          <a:off x="15266043"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170180</xdr:rowOff>
    </xdr:from>
    <xdr:to>
      <xdr:col>31</xdr:col>
      <xdr:colOff>85725</xdr:colOff>
      <xdr:row>83</xdr:row>
      <xdr:rowOff>100330</xdr:rowOff>
    </xdr:to>
    <xdr:sp macro="" textlink="">
      <xdr:nvSpPr>
        <xdr:cNvPr id="512" name="円/楕円 511"/>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91457</xdr:rowOff>
    </xdr:from>
    <xdr:ext cx="469744" cy="259045"/>
    <xdr:sp macro="" textlink="">
      <xdr:nvSpPr>
        <xdr:cNvPr id="514"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141605</xdr:rowOff>
    </xdr:from>
    <xdr:to>
      <xdr:col>22</xdr:col>
      <xdr:colOff>415925</xdr:colOff>
      <xdr:row>104</xdr:row>
      <xdr:rowOff>71755</xdr:rowOff>
    </xdr:to>
    <xdr:sp macro="" textlink="">
      <xdr:nvSpPr>
        <xdr:cNvPr id="552" name="円/楕円 551"/>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53"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88282</xdr:rowOff>
    </xdr:from>
    <xdr:ext cx="405111" cy="259045"/>
    <xdr:sp macro="" textlink="">
      <xdr:nvSpPr>
        <xdr:cNvPr id="554" name="n_1mainValue【公民館】&#10;有形固定資産減価償却率"/>
        <xdr:cNvSpPr txBox="1"/>
      </xdr:nvSpPr>
      <xdr:spPr>
        <a:xfrm>
          <a:off x="15266043"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90170</xdr:rowOff>
    </xdr:from>
    <xdr:to>
      <xdr:col>31</xdr:col>
      <xdr:colOff>85725</xdr:colOff>
      <xdr:row>102</xdr:row>
      <xdr:rowOff>20320</xdr:rowOff>
    </xdr:to>
    <xdr:sp macro="" textlink="">
      <xdr:nvSpPr>
        <xdr:cNvPr id="591" name="円/楕円 590"/>
        <xdr:cNvSpPr/>
      </xdr:nvSpPr>
      <xdr:spPr>
        <a:xfrm>
          <a:off x="21272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92"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36847</xdr:rowOff>
    </xdr:from>
    <xdr:ext cx="469744" cy="259045"/>
    <xdr:sp macro="" textlink="">
      <xdr:nvSpPr>
        <xdr:cNvPr id="593" name="n_1mainValue【公民館】&#10;一人当たり面積"/>
        <xdr:cNvSpPr txBox="1"/>
      </xdr:nvSpPr>
      <xdr:spPr>
        <a:xfrm>
          <a:off x="210757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類似団体と比較して特に有形固定資産減価償却率が高くなっている施設は、幼稚園、保育園であり、特に低くなっている施設は学校施設である。</a:t>
          </a:r>
          <a:endParaRPr lang="ja-JP" altLang="ja-JP" sz="1400">
            <a:effectLst/>
          </a:endParaRPr>
        </a:p>
        <a:p>
          <a:r>
            <a:rPr kumimoji="1" lang="ja-JP" altLang="ja-JP" sz="1100">
              <a:solidFill>
                <a:schemeClr val="dk1"/>
              </a:solidFill>
              <a:effectLst/>
              <a:latin typeface="+mn-lt"/>
              <a:ea typeface="+mn-ea"/>
              <a:cs typeface="+mn-cs"/>
            </a:rPr>
            <a:t>　幼稚園、保育園については、耐震対応や老朽化対応のため、平成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年度に保育園２園と幼稚園１園を統合し、こども園を整備をする。施設更新は、維持管理の容易性やライフサイクルコストに配慮した設計をした上で実施していく。</a:t>
          </a:r>
          <a:endParaRPr lang="ja-JP" altLang="ja-JP" sz="1400">
            <a:effectLst/>
          </a:endParaRPr>
        </a:p>
        <a:p>
          <a:r>
            <a:rPr kumimoji="1" lang="ja-JP" altLang="ja-JP" sz="1100">
              <a:solidFill>
                <a:schemeClr val="dk1"/>
              </a:solidFill>
              <a:effectLst/>
              <a:latin typeface="+mn-lt"/>
              <a:ea typeface="+mn-ea"/>
              <a:cs typeface="+mn-cs"/>
            </a:rPr>
            <a:t>　学校施設については、平成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年度に小学校２校を統合し、新しい小学校を設立したため、他施設と比べて有形固定資産減価償却率が低くなっている。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59,479
57,850
116.02
21,106,499
20,454,410
583,369
12,561,702
13,239,190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116840</xdr:rowOff>
    </xdr:from>
    <xdr:to>
      <xdr:col>5</xdr:col>
      <xdr:colOff>409575</xdr:colOff>
      <xdr:row>37</xdr:row>
      <xdr:rowOff>46990</xdr:rowOff>
    </xdr:to>
    <xdr:sp macro="" textlink="">
      <xdr:nvSpPr>
        <xdr:cNvPr id="72" name="円/楕円 71"/>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63517</xdr:rowOff>
    </xdr:from>
    <xdr:ext cx="405111" cy="259045"/>
    <xdr:sp macro="" textlink="">
      <xdr:nvSpPr>
        <xdr:cNvPr id="73" name="n_1mainValue【図書館】&#10;有形固定資産減価償却率"/>
        <xdr:cNvSpPr txBox="1"/>
      </xdr:nvSpPr>
      <xdr:spPr>
        <a:xfrm>
          <a:off x="3582043"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0</xdr:rowOff>
    </xdr:from>
    <xdr:to>
      <xdr:col>14</xdr:col>
      <xdr:colOff>79375</xdr:colOff>
      <xdr:row>40</xdr:row>
      <xdr:rowOff>101600</xdr:rowOff>
    </xdr:to>
    <xdr:sp macro="" textlink="">
      <xdr:nvSpPr>
        <xdr:cNvPr id="111" name="円/楕円 110"/>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92727</xdr:rowOff>
    </xdr:from>
    <xdr:ext cx="469744" cy="259045"/>
    <xdr:sp macro="" textlink="">
      <xdr:nvSpPr>
        <xdr:cNvPr id="112"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166370</xdr:rowOff>
    </xdr:from>
    <xdr:to>
      <xdr:col>5</xdr:col>
      <xdr:colOff>409575</xdr:colOff>
      <xdr:row>61</xdr:row>
      <xdr:rowOff>96520</xdr:rowOff>
    </xdr:to>
    <xdr:sp macro="" textlink="">
      <xdr:nvSpPr>
        <xdr:cNvPr id="149" name="円/楕円 148"/>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113047</xdr:rowOff>
    </xdr:from>
    <xdr:ext cx="405111" cy="259045"/>
    <xdr:sp macro="" textlink="">
      <xdr:nvSpPr>
        <xdr:cNvPr id="150" name="n_1mainValue【体育館・プール】&#10;有形固定資産減価償却率"/>
        <xdr:cNvSpPr txBox="1"/>
      </xdr:nvSpPr>
      <xdr:spPr>
        <a:xfrm>
          <a:off x="3582043"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168275</xdr:rowOff>
    </xdr:from>
    <xdr:to>
      <xdr:col>14</xdr:col>
      <xdr:colOff>79375</xdr:colOff>
      <xdr:row>63</xdr:row>
      <xdr:rowOff>98425</xdr:rowOff>
    </xdr:to>
    <xdr:sp macro="" textlink="">
      <xdr:nvSpPr>
        <xdr:cNvPr id="188" name="円/楕円 187"/>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89552</xdr:rowOff>
    </xdr:from>
    <xdr:ext cx="469744" cy="259045"/>
    <xdr:sp macro="" textlink="">
      <xdr:nvSpPr>
        <xdr:cNvPr id="189" name="n_1mainValue【体育館・プール】&#10;一人当たり面積"/>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19686</xdr:rowOff>
    </xdr:from>
    <xdr:to>
      <xdr:col>5</xdr:col>
      <xdr:colOff>409575</xdr:colOff>
      <xdr:row>83</xdr:row>
      <xdr:rowOff>121286</xdr:rowOff>
    </xdr:to>
    <xdr:sp macro="" textlink="">
      <xdr:nvSpPr>
        <xdr:cNvPr id="228" name="円/楕円 227"/>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112413</xdr:rowOff>
    </xdr:from>
    <xdr:ext cx="405111" cy="259045"/>
    <xdr:sp macro="" textlink="">
      <xdr:nvSpPr>
        <xdr:cNvPr id="229" name="n_1main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127726</xdr:rowOff>
    </xdr:from>
    <xdr:to>
      <xdr:col>14</xdr:col>
      <xdr:colOff>79375</xdr:colOff>
      <xdr:row>85</xdr:row>
      <xdr:rowOff>57876</xdr:rowOff>
    </xdr:to>
    <xdr:sp macro="" textlink="">
      <xdr:nvSpPr>
        <xdr:cNvPr id="269" name="円/楕円 268"/>
        <xdr:cNvSpPr/>
      </xdr:nvSpPr>
      <xdr:spPr>
        <a:xfrm>
          <a:off x="9588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74403</xdr:rowOff>
    </xdr:from>
    <xdr:ext cx="469744" cy="259045"/>
    <xdr:sp macro="" textlink="">
      <xdr:nvSpPr>
        <xdr:cNvPr id="270" name="n_1mainValue【福祉施設】&#10;一人当たり面積"/>
        <xdr:cNvSpPr txBox="1"/>
      </xdr:nvSpPr>
      <xdr:spPr>
        <a:xfrm>
          <a:off x="93917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7" name="テキスト ボックス 2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8" name="直線コネクタ 2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9" name="テキスト ボックス 2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0" name="直線コネクタ 2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1" name="テキスト ボックス 3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2" name="直線コネクタ 3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3" name="テキスト ボックス 3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4" name="直線コネクタ 3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5" name="テキスト ボックス 3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6" name="直線コネクタ 3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7" name="テキスト ボックス 3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11" name="直線コネクタ 310"/>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12"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13" name="直線コネクタ 312"/>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14"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15" name="直線コネクタ 314"/>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16"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17" name="フローチャート : 判断 316"/>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18" name="フローチャート : 判断 317"/>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19"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23495</xdr:rowOff>
    </xdr:from>
    <xdr:to>
      <xdr:col>22</xdr:col>
      <xdr:colOff>415925</xdr:colOff>
      <xdr:row>37</xdr:row>
      <xdr:rowOff>125095</xdr:rowOff>
    </xdr:to>
    <xdr:sp macro="" textlink="">
      <xdr:nvSpPr>
        <xdr:cNvPr id="325" name="円/楕円 324"/>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141622</xdr:rowOff>
    </xdr:from>
    <xdr:ext cx="405111" cy="259045"/>
    <xdr:sp macro="" textlink="">
      <xdr:nvSpPr>
        <xdr:cNvPr id="326" name="n_1mainValue【一般廃棄物処理施設】&#10;有形固定資産減価償却率"/>
        <xdr:cNvSpPr txBox="1"/>
      </xdr:nvSpPr>
      <xdr:spPr>
        <a:xfrm>
          <a:off x="15266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37" name="直線コネクタ 33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38" name="テキスト ボックス 33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0" name="テキスト ボックス 3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41" name="直線コネクタ 34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342" name="テキスト ボックス 34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346" name="直線コネクタ 345"/>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347"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348" name="直線コネクタ 347"/>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349"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50" name="直線コネクタ 349"/>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351"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352" name="フローチャート : 判断 351"/>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353" name="フローチャート : 判断 352"/>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354"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59261</xdr:rowOff>
    </xdr:from>
    <xdr:to>
      <xdr:col>31</xdr:col>
      <xdr:colOff>85725</xdr:colOff>
      <xdr:row>38</xdr:row>
      <xdr:rowOff>160861</xdr:rowOff>
    </xdr:to>
    <xdr:sp macro="" textlink="">
      <xdr:nvSpPr>
        <xdr:cNvPr id="360" name="円/楕円 359"/>
        <xdr:cNvSpPr/>
      </xdr:nvSpPr>
      <xdr:spPr>
        <a:xfrm>
          <a:off x="21272500" y="65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151988</xdr:rowOff>
    </xdr:from>
    <xdr:ext cx="534377" cy="259045"/>
    <xdr:sp macro="" textlink="">
      <xdr:nvSpPr>
        <xdr:cNvPr id="361" name="n_1mainValue【一般廃棄物処理施設】&#10;一人当たり有形固定資産（償却資産）額"/>
        <xdr:cNvSpPr txBox="1"/>
      </xdr:nvSpPr>
      <xdr:spPr>
        <a:xfrm>
          <a:off x="21043411" y="66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3" name="テキスト ボックス 37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3" name="テキスト ボックス 38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7" name="直線コネクタ 386"/>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88"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89" name="直線コネクタ 388"/>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90"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91" name="直線コネクタ 390"/>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92"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93" name="フローチャート : 判断 39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4" name="フローチャート : 判断 393"/>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395"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112485</xdr:rowOff>
    </xdr:from>
    <xdr:to>
      <xdr:col>22</xdr:col>
      <xdr:colOff>415925</xdr:colOff>
      <xdr:row>61</xdr:row>
      <xdr:rowOff>42635</xdr:rowOff>
    </xdr:to>
    <xdr:sp macro="" textlink="">
      <xdr:nvSpPr>
        <xdr:cNvPr id="401" name="円/楕円 400"/>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33762</xdr:rowOff>
    </xdr:from>
    <xdr:ext cx="405111" cy="259045"/>
    <xdr:sp macro="" textlink="">
      <xdr:nvSpPr>
        <xdr:cNvPr id="402" name="n_1mainValue【保健センター・保健所】&#10;有形固定資産減価償却率"/>
        <xdr:cNvSpPr txBox="1"/>
      </xdr:nvSpPr>
      <xdr:spPr>
        <a:xfrm>
          <a:off x="15266043"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6" name="直線コネクタ 425"/>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7"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28" name="直線コネクタ 427"/>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29"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30" name="直線コネクタ 429"/>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31"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32" name="フローチャート : 判断 431"/>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33" name="フローチャート : 判断 432"/>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34"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57150</xdr:rowOff>
    </xdr:from>
    <xdr:to>
      <xdr:col>31</xdr:col>
      <xdr:colOff>85725</xdr:colOff>
      <xdr:row>57</xdr:row>
      <xdr:rowOff>158750</xdr:rowOff>
    </xdr:to>
    <xdr:sp macro="" textlink="">
      <xdr:nvSpPr>
        <xdr:cNvPr id="440" name="円/楕円 439"/>
        <xdr:cNvSpPr/>
      </xdr:nvSpPr>
      <xdr:spPr>
        <a:xfrm>
          <a:off x="21272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3827</xdr:rowOff>
    </xdr:from>
    <xdr:ext cx="469744" cy="259045"/>
    <xdr:sp macro="" textlink="">
      <xdr:nvSpPr>
        <xdr:cNvPr id="441" name="n_1mainValue【保健センター・保健所】&#10;一人当たり面積"/>
        <xdr:cNvSpPr txBox="1"/>
      </xdr:nvSpPr>
      <xdr:spPr>
        <a:xfrm>
          <a:off x="21075727"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2" name="テキスト ボックス 4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3" name="直線コネクタ 45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4" name="テキスト ボックス 45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5" name="直線コネクタ 45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6" name="テキスト ボックス 45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7" name="直線コネクタ 45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8" name="テキスト ボックス 45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9" name="直線コネクタ 45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0" name="テキスト ボックス 45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64" name="直線コネクタ 463"/>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65"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66" name="直線コネクタ 465"/>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7"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68" name="直線コネクタ 467"/>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69"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70" name="フローチャート : 判断 469"/>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71" name="フローチャート : 判断 470"/>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472"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78739</xdr:rowOff>
    </xdr:from>
    <xdr:to>
      <xdr:col>22</xdr:col>
      <xdr:colOff>415925</xdr:colOff>
      <xdr:row>83</xdr:row>
      <xdr:rowOff>8889</xdr:rowOff>
    </xdr:to>
    <xdr:sp macro="" textlink="">
      <xdr:nvSpPr>
        <xdr:cNvPr id="478" name="円/楕円 477"/>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xdr:rowOff>
    </xdr:from>
    <xdr:ext cx="405111" cy="259045"/>
    <xdr:sp macro="" textlink="">
      <xdr:nvSpPr>
        <xdr:cNvPr id="479" name="n_1mainValue【消防施設】&#10;有形固定資産減価償却率"/>
        <xdr:cNvSpPr txBox="1"/>
      </xdr:nvSpPr>
      <xdr:spPr>
        <a:xfrm>
          <a:off x="15266043"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0" name="直線コネクタ 4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1" name="テキスト ボックス 4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2" name="直線コネクタ 4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3" name="テキスト ボックス 4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4" name="直線コネクタ 4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5" name="テキスト ボックス 4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6" name="直線コネクタ 4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7" name="テキスト ボックス 4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8" name="直線コネクタ 4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9" name="テキスト ボックス 4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0" name="直線コネクタ 4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1" name="テキスト ボックス 5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5" name="直線コネクタ 5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7" name="直線コネクタ 5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09" name="直線コネクタ 5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10"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11" name="フローチャート : 判断 5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12" name="フローチャート : 判断 511"/>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513"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11793</xdr:rowOff>
    </xdr:from>
    <xdr:to>
      <xdr:col>31</xdr:col>
      <xdr:colOff>85725</xdr:colOff>
      <xdr:row>79</xdr:row>
      <xdr:rowOff>113393</xdr:rowOff>
    </xdr:to>
    <xdr:sp macro="" textlink="">
      <xdr:nvSpPr>
        <xdr:cNvPr id="519" name="円/楕円 518"/>
        <xdr:cNvSpPr/>
      </xdr:nvSpPr>
      <xdr:spPr>
        <a:xfrm>
          <a:off x="21272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129920</xdr:rowOff>
    </xdr:from>
    <xdr:ext cx="469744" cy="259045"/>
    <xdr:sp macro="" textlink="">
      <xdr:nvSpPr>
        <xdr:cNvPr id="520" name="n_1mainValue【消防施設】&#10;一人当たり面積"/>
        <xdr:cNvSpPr txBox="1"/>
      </xdr:nvSpPr>
      <xdr:spPr>
        <a:xfrm>
          <a:off x="210757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1" name="テキスト ボックス 5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3" name="テキスト ボックス 5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1" name="テキスト ボックス 5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5" name="直線コネクタ 544"/>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6"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7" name="直線コネクタ 546"/>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48"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49" name="直線コネクタ 548"/>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50"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51" name="フローチャート : 判断 550"/>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52" name="フローチャート : 判断 551"/>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553"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31114</xdr:rowOff>
    </xdr:from>
    <xdr:to>
      <xdr:col>22</xdr:col>
      <xdr:colOff>415925</xdr:colOff>
      <xdr:row>100</xdr:row>
      <xdr:rowOff>132714</xdr:rowOff>
    </xdr:to>
    <xdr:sp macro="" textlink="">
      <xdr:nvSpPr>
        <xdr:cNvPr id="559" name="円/楕円 558"/>
        <xdr:cNvSpPr/>
      </xdr:nvSpPr>
      <xdr:spPr>
        <a:xfrm>
          <a:off x="15430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149241</xdr:rowOff>
    </xdr:from>
    <xdr:ext cx="405111" cy="259045"/>
    <xdr:sp macro="" textlink="">
      <xdr:nvSpPr>
        <xdr:cNvPr id="560" name="n_1mainValue【庁舎】&#10;有形固定資産減価償却率"/>
        <xdr:cNvSpPr txBox="1"/>
      </xdr:nvSpPr>
      <xdr:spPr>
        <a:xfrm>
          <a:off x="15266043"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7" name="直線コネクタ 586"/>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88"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89" name="直線コネクタ 58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90"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91" name="直線コネクタ 59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92"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3" name="フローチャート : 判断 59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94" name="フローチャート : 判断 593"/>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595"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48261</xdr:rowOff>
    </xdr:from>
    <xdr:to>
      <xdr:col>31</xdr:col>
      <xdr:colOff>85725</xdr:colOff>
      <xdr:row>108</xdr:row>
      <xdr:rowOff>149861</xdr:rowOff>
    </xdr:to>
    <xdr:sp macro="" textlink="">
      <xdr:nvSpPr>
        <xdr:cNvPr id="601" name="円/楕円 600"/>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140988</xdr:rowOff>
    </xdr:from>
    <xdr:ext cx="469744" cy="259045"/>
    <xdr:sp macro="" textlink="">
      <xdr:nvSpPr>
        <xdr:cNvPr id="602" name="n_1mainValue【庁舎】&#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庁舎の有形固定資産減価償却率は類似団体内平均値を大きく上回っている。老朽化に伴う維持管理費の増大やバリアフリー化、ＩＴ化への対応も限界となっていることと耐震診断で「地震の震動及び衝撃に対して倒壊し、または崩壊する危険性がある建物」と診断され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年度より庁舎の建設を開始した。平成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年度に完成する予定である。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59,479
57,850
116.02
21,106,499
20,454,410
583,369
12,561,702
13,239,190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当市の地場産業である陶磁器産業は、原材料の高騰や安価な外国製品の大量流入等により、厳しい状況が続いて</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る。当該産業への影響は市税収入に波及され、類似団体平均を下回っている。</a:t>
          </a:r>
          <a:endParaRPr lang="ja-JP" altLang="ja-JP" sz="1200">
            <a:effectLst/>
          </a:endParaRPr>
        </a:p>
        <a:p>
          <a:r>
            <a:rPr kumimoji="1" lang="ja-JP" altLang="en-US" sz="1200">
              <a:solidFill>
                <a:schemeClr val="dk1"/>
              </a:solidFill>
              <a:effectLst/>
              <a:latin typeface="+mn-lt"/>
              <a:ea typeface="+mn-ea"/>
              <a:cs typeface="+mn-cs"/>
            </a:rPr>
            <a:t>積極的な企業誘致等に伴い、</a:t>
          </a:r>
          <a:r>
            <a:rPr kumimoji="1" lang="ja-JP" altLang="ja-JP" sz="1200">
              <a:solidFill>
                <a:schemeClr val="dk1"/>
              </a:solidFill>
              <a:effectLst/>
              <a:latin typeface="+mn-lt"/>
              <a:ea typeface="+mn-ea"/>
              <a:cs typeface="+mn-cs"/>
            </a:rPr>
            <a:t>基準財政収入額における</a:t>
          </a:r>
          <a:r>
            <a:rPr kumimoji="1" lang="ja-JP" altLang="en-US" sz="1200">
              <a:solidFill>
                <a:schemeClr val="dk1"/>
              </a:solidFill>
              <a:effectLst/>
              <a:latin typeface="+mn-lt"/>
              <a:ea typeface="+mn-ea"/>
              <a:cs typeface="+mn-cs"/>
            </a:rPr>
            <a:t>市民税（所得割）や固定資産税（償却資産）</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増加したことにより、財政力指数が</a:t>
          </a:r>
          <a:r>
            <a:rPr kumimoji="1" lang="ja-JP" altLang="ja-JP" sz="1200">
              <a:solidFill>
                <a:schemeClr val="dk1"/>
              </a:solidFill>
              <a:effectLst/>
              <a:latin typeface="+mn-lt"/>
              <a:ea typeface="+mn-ea"/>
              <a:cs typeface="+mn-cs"/>
            </a:rPr>
            <a:t>前年</a:t>
          </a:r>
          <a:r>
            <a:rPr kumimoji="1" lang="ja-JP" altLang="en-US" sz="1200">
              <a:solidFill>
                <a:schemeClr val="dk1"/>
              </a:solidFill>
              <a:effectLst/>
              <a:latin typeface="+mn-lt"/>
              <a:ea typeface="+mn-ea"/>
              <a:cs typeface="+mn-cs"/>
            </a:rPr>
            <a:t>度比</a:t>
          </a:r>
          <a:r>
            <a:rPr kumimoji="1" lang="ja-JP" altLang="ja-JP" sz="1200">
              <a:solidFill>
                <a:schemeClr val="dk1"/>
              </a:solidFill>
              <a:effectLst/>
              <a:latin typeface="+mn-lt"/>
              <a:ea typeface="+mn-ea"/>
              <a:cs typeface="+mn-cs"/>
            </a:rPr>
            <a:t>０．０</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引き続き企業誘致や創業者支援を推進し、産業構造の強化を図り、財政基盤の強化に努めていく。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95250</xdr:rowOff>
    </xdr:to>
    <xdr:cxnSp macro="">
      <xdr:nvCxnSpPr>
        <xdr:cNvPr id="70" name="直線コネクタ 69"/>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3" name="直線コネクタ 72"/>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6" name="直線コネクタ 75"/>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9" name="直線コネクタ 78"/>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3" name="円/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臨時財政対策債を前年度</a:t>
          </a:r>
          <a:r>
            <a:rPr kumimoji="1" lang="ja-JP" altLang="en-US" sz="1200">
              <a:solidFill>
                <a:schemeClr val="dk1"/>
              </a:solidFill>
              <a:effectLst/>
              <a:latin typeface="+mn-lt"/>
              <a:ea typeface="+mn-ea"/>
              <a:cs typeface="+mn-cs"/>
            </a:rPr>
            <a:t>比３０９，４２９</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７５９，４２９</a:t>
          </a:r>
          <a:r>
            <a:rPr kumimoji="1" lang="ja-JP" altLang="ja-JP" sz="1200">
              <a:solidFill>
                <a:schemeClr val="dk1"/>
              </a:solidFill>
              <a:effectLst/>
              <a:latin typeface="+mn-lt"/>
              <a:ea typeface="+mn-ea"/>
              <a:cs typeface="+mn-cs"/>
            </a:rPr>
            <a:t>千円借入を</a:t>
          </a:r>
          <a:r>
            <a:rPr kumimoji="1" lang="ja-JP" altLang="en-US" sz="1200">
              <a:solidFill>
                <a:schemeClr val="dk1"/>
              </a:solidFill>
              <a:effectLst/>
              <a:latin typeface="+mn-lt"/>
              <a:ea typeface="+mn-ea"/>
              <a:cs typeface="+mn-cs"/>
            </a:rPr>
            <a:t>したものの</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扶助費の増加等により、経常収支比率が前年度比０．４ポイントの増となった。介護給付・訓練等給付の増に伴う社会福祉関係経費の増が著しく、前年度比２１．７％の増となった。介護給付・訓練等給付は補助事業であるものの、一般財源対応部分の増加が比率悪化の主な原因となっている。今後は、一般財源確保のために</a:t>
          </a:r>
          <a:r>
            <a:rPr kumimoji="1" lang="ja-JP" altLang="ja-JP" sz="1200">
              <a:solidFill>
                <a:schemeClr val="dk1"/>
              </a:solidFill>
              <a:effectLst/>
              <a:latin typeface="+mn-lt"/>
              <a:ea typeface="+mn-ea"/>
              <a:cs typeface="+mn-cs"/>
            </a:rPr>
            <a:t>引き続き企業誘致や創業者支援を推進し</a:t>
          </a:r>
          <a:r>
            <a:rPr kumimoji="1" lang="ja-JP" altLang="en-US" sz="1200">
              <a:solidFill>
                <a:schemeClr val="dk1"/>
              </a:solidFill>
              <a:effectLst/>
              <a:latin typeface="+mn-lt"/>
              <a:ea typeface="+mn-ea"/>
              <a:cs typeface="+mn-cs"/>
            </a:rPr>
            <a:t>ていく</a:t>
          </a:r>
          <a:r>
            <a:rPr kumimoji="1" lang="ja-JP" altLang="ja-JP" sz="1200">
              <a:solidFill>
                <a:schemeClr val="dk1"/>
              </a:solidFill>
              <a:effectLst/>
              <a:latin typeface="+mn-lt"/>
              <a:ea typeface="+mn-ea"/>
              <a:cs typeface="+mn-cs"/>
            </a:rPr>
            <a:t>。</a:t>
          </a:r>
          <a:endParaRPr lang="ja-JP" altLang="ja-JP" sz="1800">
            <a:effectLst/>
          </a:endParaRPr>
        </a:p>
        <a:p>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56515</xdr:rowOff>
    </xdr:from>
    <xdr:to>
      <xdr:col>7</xdr:col>
      <xdr:colOff>152400</xdr:colOff>
      <xdr:row>62</xdr:row>
      <xdr:rowOff>72602</xdr:rowOff>
    </xdr:to>
    <xdr:cxnSp macro="">
      <xdr:nvCxnSpPr>
        <xdr:cNvPr id="133" name="直線コネクタ 132"/>
        <xdr:cNvCxnSpPr/>
      </xdr:nvCxnSpPr>
      <xdr:spPr>
        <a:xfrm>
          <a:off x="4114800" y="1068641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56515</xdr:rowOff>
    </xdr:from>
    <xdr:to>
      <xdr:col>6</xdr:col>
      <xdr:colOff>0</xdr:colOff>
      <xdr:row>62</xdr:row>
      <xdr:rowOff>56515</xdr:rowOff>
    </xdr:to>
    <xdr:cxnSp macro="">
      <xdr:nvCxnSpPr>
        <xdr:cNvPr id="136" name="直線コネクタ 135"/>
        <xdr:cNvCxnSpPr/>
      </xdr:nvCxnSpPr>
      <xdr:spPr>
        <a:xfrm>
          <a:off x="3225800" y="1068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56515</xdr:rowOff>
    </xdr:from>
    <xdr:to>
      <xdr:col>4</xdr:col>
      <xdr:colOff>482600</xdr:colOff>
      <xdr:row>63</xdr:row>
      <xdr:rowOff>74083</xdr:rowOff>
    </xdr:to>
    <xdr:cxnSp macro="">
      <xdr:nvCxnSpPr>
        <xdr:cNvPr id="139" name="直線コネクタ 138"/>
        <xdr:cNvCxnSpPr/>
      </xdr:nvCxnSpPr>
      <xdr:spPr>
        <a:xfrm flipV="1">
          <a:off x="2336800" y="10686415"/>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63</xdr:row>
      <xdr:rowOff>118321</xdr:rowOff>
    </xdr:to>
    <xdr:cxnSp macro="">
      <xdr:nvCxnSpPr>
        <xdr:cNvPr id="142" name="直線コネクタ 141"/>
        <xdr:cNvCxnSpPr/>
      </xdr:nvCxnSpPr>
      <xdr:spPr>
        <a:xfrm flipV="1">
          <a:off x="1447800" y="1087543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21802</xdr:rowOff>
    </xdr:from>
    <xdr:to>
      <xdr:col>7</xdr:col>
      <xdr:colOff>203200</xdr:colOff>
      <xdr:row>62</xdr:row>
      <xdr:rowOff>123402</xdr:rowOff>
    </xdr:to>
    <xdr:sp macro="" textlink="">
      <xdr:nvSpPr>
        <xdr:cNvPr id="152" name="円/楕円 151"/>
        <xdr:cNvSpPr/>
      </xdr:nvSpPr>
      <xdr:spPr>
        <a:xfrm>
          <a:off x="4902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38329</xdr:rowOff>
    </xdr:from>
    <xdr:ext cx="762000" cy="259045"/>
    <xdr:sp macro="" textlink="">
      <xdr:nvSpPr>
        <xdr:cNvPr id="153" name="財政構造の弾力性該当値テキスト"/>
        <xdr:cNvSpPr txBox="1"/>
      </xdr:nvSpPr>
      <xdr:spPr>
        <a:xfrm>
          <a:off x="50419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5715</xdr:rowOff>
    </xdr:from>
    <xdr:to>
      <xdr:col>6</xdr:col>
      <xdr:colOff>50800</xdr:colOff>
      <xdr:row>62</xdr:row>
      <xdr:rowOff>107315</xdr:rowOff>
    </xdr:to>
    <xdr:sp macro="" textlink="">
      <xdr:nvSpPr>
        <xdr:cNvPr id="154" name="円/楕円 153"/>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55" name="テキスト ボックス 154"/>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5715</xdr:rowOff>
    </xdr:from>
    <xdr:to>
      <xdr:col>4</xdr:col>
      <xdr:colOff>533400</xdr:colOff>
      <xdr:row>62</xdr:row>
      <xdr:rowOff>107315</xdr:rowOff>
    </xdr:to>
    <xdr:sp macro="" textlink="">
      <xdr:nvSpPr>
        <xdr:cNvPr id="156" name="円/楕円 155"/>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117492</xdr:rowOff>
    </xdr:from>
    <xdr:ext cx="762000" cy="259045"/>
    <xdr:sp macro="" textlink="">
      <xdr:nvSpPr>
        <xdr:cNvPr id="157" name="テキスト ボックス 156"/>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60" name="円/楕円 159"/>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61" name="テキスト ボックス 160"/>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mn-lt"/>
              <a:ea typeface="+mn-ea"/>
              <a:cs typeface="+mn-cs"/>
            </a:rPr>
            <a:t>類似団体平均と比べてわずかに下回っているものの、前年度比で３，４９９円の増となった。物件費において、新庁舎建設工事に伴う設計業務委託料の増や育休代替の臨時保育士賃金の増が主な要因である。</a:t>
          </a:r>
          <a:r>
            <a:rPr kumimoji="1" lang="ja-JP" altLang="ja-JP" sz="1200">
              <a:solidFill>
                <a:schemeClr val="dk1"/>
              </a:solidFill>
              <a:effectLst/>
              <a:latin typeface="+mn-lt"/>
              <a:ea typeface="+mn-ea"/>
              <a:cs typeface="+mn-cs"/>
            </a:rPr>
            <a:t>引き続き事務手続きの見直しや事業費の精査等により、経費の削減を図っていく。</a:t>
          </a:r>
          <a:endParaRPr lang="ja-JP" altLang="ja-JP" sz="1200">
            <a:effectLst/>
          </a:endParaRPr>
        </a:p>
        <a:p>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38833</xdr:rowOff>
    </xdr:from>
    <xdr:to>
      <xdr:col>7</xdr:col>
      <xdr:colOff>152400</xdr:colOff>
      <xdr:row>81</xdr:row>
      <xdr:rowOff>44864</xdr:rowOff>
    </xdr:to>
    <xdr:cxnSp macro="">
      <xdr:nvCxnSpPr>
        <xdr:cNvPr id="197" name="直線コネクタ 196"/>
        <xdr:cNvCxnSpPr/>
      </xdr:nvCxnSpPr>
      <xdr:spPr>
        <a:xfrm>
          <a:off x="4114800" y="13926283"/>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29641</xdr:rowOff>
    </xdr:from>
    <xdr:ext cx="762000" cy="259045"/>
    <xdr:sp macro="" textlink="">
      <xdr:nvSpPr>
        <xdr:cNvPr id="198" name="人件費・物件費等の状況平均値テキスト"/>
        <xdr:cNvSpPr txBox="1"/>
      </xdr:nvSpPr>
      <xdr:spPr>
        <a:xfrm>
          <a:off x="5041900" y="1391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38833</xdr:rowOff>
    </xdr:from>
    <xdr:to>
      <xdr:col>6</xdr:col>
      <xdr:colOff>0</xdr:colOff>
      <xdr:row>81</xdr:row>
      <xdr:rowOff>39478</xdr:rowOff>
    </xdr:to>
    <xdr:cxnSp macro="">
      <xdr:nvCxnSpPr>
        <xdr:cNvPr id="200" name="直線コネクタ 199"/>
        <xdr:cNvCxnSpPr/>
      </xdr:nvCxnSpPr>
      <xdr:spPr>
        <a:xfrm flipV="1">
          <a:off x="3225800" y="13926283"/>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39478</xdr:rowOff>
    </xdr:from>
    <xdr:to>
      <xdr:col>4</xdr:col>
      <xdr:colOff>482600</xdr:colOff>
      <xdr:row>81</xdr:row>
      <xdr:rowOff>40036</xdr:rowOff>
    </xdr:to>
    <xdr:cxnSp macro="">
      <xdr:nvCxnSpPr>
        <xdr:cNvPr id="203" name="直線コネクタ 202"/>
        <xdr:cNvCxnSpPr/>
      </xdr:nvCxnSpPr>
      <xdr:spPr>
        <a:xfrm flipV="1">
          <a:off x="2336800" y="1392692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31849</xdr:rowOff>
    </xdr:from>
    <xdr:to>
      <xdr:col>3</xdr:col>
      <xdr:colOff>279400</xdr:colOff>
      <xdr:row>81</xdr:row>
      <xdr:rowOff>40036</xdr:rowOff>
    </xdr:to>
    <xdr:cxnSp macro="">
      <xdr:nvCxnSpPr>
        <xdr:cNvPr id="206" name="直線コネクタ 205"/>
        <xdr:cNvCxnSpPr/>
      </xdr:nvCxnSpPr>
      <xdr:spPr>
        <a:xfrm>
          <a:off x="1447800" y="13919299"/>
          <a:ext cx="8890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165514</xdr:rowOff>
    </xdr:from>
    <xdr:to>
      <xdr:col>7</xdr:col>
      <xdr:colOff>203200</xdr:colOff>
      <xdr:row>81</xdr:row>
      <xdr:rowOff>95664</xdr:rowOff>
    </xdr:to>
    <xdr:sp macro="" textlink="">
      <xdr:nvSpPr>
        <xdr:cNvPr id="216" name="円/楕円 215"/>
        <xdr:cNvSpPr/>
      </xdr:nvSpPr>
      <xdr:spPr>
        <a:xfrm>
          <a:off x="4902200" y="138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86791</xdr:rowOff>
    </xdr:from>
    <xdr:ext cx="762000" cy="259045"/>
    <xdr:sp macro="" textlink="">
      <xdr:nvSpPr>
        <xdr:cNvPr id="217" name="人件費・物件費等の状況該当値テキスト"/>
        <xdr:cNvSpPr txBox="1"/>
      </xdr:nvSpPr>
      <xdr:spPr>
        <a:xfrm>
          <a:off x="5041900" y="138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159483</xdr:rowOff>
    </xdr:from>
    <xdr:to>
      <xdr:col>6</xdr:col>
      <xdr:colOff>50800</xdr:colOff>
      <xdr:row>81</xdr:row>
      <xdr:rowOff>89633</xdr:rowOff>
    </xdr:to>
    <xdr:sp macro="" textlink="">
      <xdr:nvSpPr>
        <xdr:cNvPr id="218" name="円/楕円 217"/>
        <xdr:cNvSpPr/>
      </xdr:nvSpPr>
      <xdr:spPr>
        <a:xfrm>
          <a:off x="4064000" y="138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99810</xdr:rowOff>
    </xdr:from>
    <xdr:ext cx="736600" cy="259045"/>
    <xdr:sp macro="" textlink="">
      <xdr:nvSpPr>
        <xdr:cNvPr id="219" name="テキスト ボックス 218"/>
        <xdr:cNvSpPr txBox="1"/>
      </xdr:nvSpPr>
      <xdr:spPr>
        <a:xfrm>
          <a:off x="3733800" y="13644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160128</xdr:rowOff>
    </xdr:from>
    <xdr:to>
      <xdr:col>4</xdr:col>
      <xdr:colOff>533400</xdr:colOff>
      <xdr:row>81</xdr:row>
      <xdr:rowOff>90278</xdr:rowOff>
    </xdr:to>
    <xdr:sp macro="" textlink="">
      <xdr:nvSpPr>
        <xdr:cNvPr id="220" name="円/楕円 219"/>
        <xdr:cNvSpPr/>
      </xdr:nvSpPr>
      <xdr:spPr>
        <a:xfrm>
          <a:off x="3175000" y="138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100455</xdr:rowOff>
    </xdr:from>
    <xdr:ext cx="762000" cy="259045"/>
    <xdr:sp macro="" textlink="">
      <xdr:nvSpPr>
        <xdr:cNvPr id="221" name="テキスト ボックス 220"/>
        <xdr:cNvSpPr txBox="1"/>
      </xdr:nvSpPr>
      <xdr:spPr>
        <a:xfrm>
          <a:off x="2844800" y="136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160686</xdr:rowOff>
    </xdr:from>
    <xdr:to>
      <xdr:col>3</xdr:col>
      <xdr:colOff>330200</xdr:colOff>
      <xdr:row>81</xdr:row>
      <xdr:rowOff>90836</xdr:rowOff>
    </xdr:to>
    <xdr:sp macro="" textlink="">
      <xdr:nvSpPr>
        <xdr:cNvPr id="222" name="円/楕円 221"/>
        <xdr:cNvSpPr/>
      </xdr:nvSpPr>
      <xdr:spPr>
        <a:xfrm>
          <a:off x="2286000" y="138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101013</xdr:rowOff>
    </xdr:from>
    <xdr:ext cx="762000" cy="259045"/>
    <xdr:sp macro="" textlink="">
      <xdr:nvSpPr>
        <xdr:cNvPr id="223" name="テキスト ボックス 222"/>
        <xdr:cNvSpPr txBox="1"/>
      </xdr:nvSpPr>
      <xdr:spPr>
        <a:xfrm>
          <a:off x="1955800" y="1364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152499</xdr:rowOff>
    </xdr:from>
    <xdr:to>
      <xdr:col>2</xdr:col>
      <xdr:colOff>127000</xdr:colOff>
      <xdr:row>81</xdr:row>
      <xdr:rowOff>82649</xdr:rowOff>
    </xdr:to>
    <xdr:sp macro="" textlink="">
      <xdr:nvSpPr>
        <xdr:cNvPr id="224" name="円/楕円 223"/>
        <xdr:cNvSpPr/>
      </xdr:nvSpPr>
      <xdr:spPr>
        <a:xfrm>
          <a:off x="1397000" y="138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92826</xdr:rowOff>
    </xdr:from>
    <xdr:ext cx="762000" cy="259045"/>
    <xdr:sp macro="" textlink="">
      <xdr:nvSpPr>
        <xdr:cNvPr id="225" name="テキスト ボックス 224"/>
        <xdr:cNvSpPr txBox="1"/>
      </xdr:nvSpPr>
      <xdr:spPr>
        <a:xfrm>
          <a:off x="1066800" y="1363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類似団体平均を下回る９６．９であり前年度比０．２ポイント悪化したものの、国に準拠した給与体系であり適正な給与を維持している。</a:t>
          </a:r>
          <a:r>
            <a:rPr kumimoji="1" lang="ja-JP" altLang="ja-JP" sz="1200">
              <a:solidFill>
                <a:schemeClr val="dk1"/>
              </a:solidFill>
              <a:effectLst/>
              <a:latin typeface="+mn-lt"/>
              <a:ea typeface="+mn-ea"/>
              <a:cs typeface="+mn-cs"/>
            </a:rPr>
            <a:t>今後も給与の適正化に努め、現在の水準を維持していく。</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132443</xdr:rowOff>
    </xdr:to>
    <xdr:cxnSp macro="">
      <xdr:nvCxnSpPr>
        <xdr:cNvPr id="261" name="直線コネクタ 260"/>
        <xdr:cNvCxnSpPr/>
      </xdr:nvCxnSpPr>
      <xdr:spPr>
        <a:xfrm>
          <a:off x="16179800" y="141683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82</xdr:row>
      <xdr:rowOff>132443</xdr:rowOff>
    </xdr:to>
    <xdr:cxnSp macro="">
      <xdr:nvCxnSpPr>
        <xdr:cNvPr id="264" name="直線コネクタ 263"/>
        <xdr:cNvCxnSpPr/>
      </xdr:nvCxnSpPr>
      <xdr:spPr>
        <a:xfrm flipV="1">
          <a:off x="15290800" y="141683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64407</xdr:rowOff>
    </xdr:to>
    <xdr:cxnSp macro="">
      <xdr:nvCxnSpPr>
        <xdr:cNvPr id="267" name="直線コネクタ 266"/>
        <xdr:cNvCxnSpPr/>
      </xdr:nvCxnSpPr>
      <xdr:spPr>
        <a:xfrm flipV="1">
          <a:off x="14401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9" name="テキスト ボックス 26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114905</xdr:rowOff>
    </xdr:to>
    <xdr:cxnSp macro="">
      <xdr:nvCxnSpPr>
        <xdr:cNvPr id="270" name="直線コネクタ 269"/>
        <xdr:cNvCxnSpPr/>
      </xdr:nvCxnSpPr>
      <xdr:spPr>
        <a:xfrm flipV="1">
          <a:off x="13512800" y="14294757"/>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74" name="テキスト ボックス 27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80" name="円/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82" name="円/楕円 281"/>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83" name="テキスト ボックス 282"/>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84" name="円/楕円 283"/>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85" name="テキスト ボックス 284"/>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86" name="円/楕円 285"/>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87" name="テキスト ボックス 286"/>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8" name="円/楕円 287"/>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9" name="テキスト ボックス 288"/>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ゴミ</a:t>
          </a:r>
          <a:r>
            <a:rPr kumimoji="1" lang="ja-JP" altLang="en-US" sz="1200">
              <a:solidFill>
                <a:schemeClr val="dk1"/>
              </a:solidFill>
              <a:effectLst/>
              <a:latin typeface="+mn-lt"/>
              <a:ea typeface="+mn-ea"/>
              <a:cs typeface="+mn-cs"/>
            </a:rPr>
            <a:t>処理施設、</a:t>
          </a:r>
          <a:r>
            <a:rPr kumimoji="1" lang="ja-JP" altLang="ja-JP" sz="1200">
              <a:solidFill>
                <a:schemeClr val="dk1"/>
              </a:solidFill>
              <a:effectLst/>
              <a:latin typeface="+mn-lt"/>
              <a:ea typeface="+mn-ea"/>
              <a:cs typeface="+mn-cs"/>
            </a:rPr>
            <a:t>し尿処理施設、保育所や給食センターなど直営施設が多いため、類似団体の平均を上回っている。</a:t>
          </a:r>
          <a:r>
            <a:rPr kumimoji="1" lang="ja-JP" altLang="en-US" sz="1200">
              <a:solidFill>
                <a:schemeClr val="dk1"/>
              </a:solidFill>
              <a:effectLst/>
              <a:latin typeface="+mn-lt"/>
              <a:ea typeface="+mn-ea"/>
              <a:cs typeface="+mn-cs"/>
            </a:rPr>
            <a:t>平成２９年度は養護老人ホームを、</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は学校給食センターの調理業務について</a:t>
          </a:r>
          <a:r>
            <a:rPr kumimoji="1" lang="ja-JP" altLang="ja-JP" sz="1200">
              <a:solidFill>
                <a:schemeClr val="dk1"/>
              </a:solidFill>
              <a:effectLst/>
              <a:latin typeface="+mn-lt"/>
              <a:ea typeface="+mn-ea"/>
              <a:cs typeface="+mn-cs"/>
            </a:rPr>
            <a:t>指定管理者制度を導入</a:t>
          </a:r>
          <a:r>
            <a:rPr kumimoji="1" lang="ja-JP" altLang="en-US" sz="1200">
              <a:solidFill>
                <a:schemeClr val="dk1"/>
              </a:solidFill>
              <a:effectLst/>
              <a:latin typeface="+mn-lt"/>
              <a:ea typeface="+mn-ea"/>
              <a:cs typeface="+mn-cs"/>
            </a:rPr>
            <a:t>する。</a:t>
          </a:r>
          <a:r>
            <a:rPr kumimoji="1" lang="ja-JP" altLang="ja-JP" sz="1200">
              <a:solidFill>
                <a:schemeClr val="dk1"/>
              </a:solidFill>
              <a:effectLst/>
              <a:latin typeface="+mn-lt"/>
              <a:ea typeface="+mn-ea"/>
              <a:cs typeface="+mn-cs"/>
            </a:rPr>
            <a:t>今後も適正な定員管理に努めていく。</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108268</xdr:rowOff>
    </xdr:from>
    <xdr:to>
      <xdr:col>24</xdr:col>
      <xdr:colOff>558800</xdr:colOff>
      <xdr:row>63</xdr:row>
      <xdr:rowOff>146473</xdr:rowOff>
    </xdr:to>
    <xdr:cxnSp macro="">
      <xdr:nvCxnSpPr>
        <xdr:cNvPr id="324" name="直線コネクタ 323"/>
        <xdr:cNvCxnSpPr/>
      </xdr:nvCxnSpPr>
      <xdr:spPr>
        <a:xfrm>
          <a:off x="16179800" y="10909618"/>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80116</xdr:rowOff>
    </xdr:from>
    <xdr:to>
      <xdr:col>23</xdr:col>
      <xdr:colOff>406400</xdr:colOff>
      <xdr:row>63</xdr:row>
      <xdr:rowOff>108268</xdr:rowOff>
    </xdr:to>
    <xdr:cxnSp macro="">
      <xdr:nvCxnSpPr>
        <xdr:cNvPr id="327" name="直線コネクタ 326"/>
        <xdr:cNvCxnSpPr/>
      </xdr:nvCxnSpPr>
      <xdr:spPr>
        <a:xfrm>
          <a:off x="15290800" y="108814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80116</xdr:rowOff>
    </xdr:from>
    <xdr:to>
      <xdr:col>22</xdr:col>
      <xdr:colOff>203200</xdr:colOff>
      <xdr:row>63</xdr:row>
      <xdr:rowOff>86148</xdr:rowOff>
    </xdr:to>
    <xdr:cxnSp macro="">
      <xdr:nvCxnSpPr>
        <xdr:cNvPr id="330" name="直線コネクタ 329"/>
        <xdr:cNvCxnSpPr/>
      </xdr:nvCxnSpPr>
      <xdr:spPr>
        <a:xfrm flipV="1">
          <a:off x="14401800" y="1088146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32" name="テキスト ボックス 331"/>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64029</xdr:rowOff>
    </xdr:from>
    <xdr:to>
      <xdr:col>21</xdr:col>
      <xdr:colOff>0</xdr:colOff>
      <xdr:row>63</xdr:row>
      <xdr:rowOff>86148</xdr:rowOff>
    </xdr:to>
    <xdr:cxnSp macro="">
      <xdr:nvCxnSpPr>
        <xdr:cNvPr id="333" name="直線コネクタ 332"/>
        <xdr:cNvCxnSpPr/>
      </xdr:nvCxnSpPr>
      <xdr:spPr>
        <a:xfrm>
          <a:off x="13512800" y="1086537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16950</xdr:rowOff>
    </xdr:from>
    <xdr:ext cx="762000" cy="259045"/>
    <xdr:sp macro="" textlink="">
      <xdr:nvSpPr>
        <xdr:cNvPr id="335" name="テキスト ボックス 334"/>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7" name="テキスト ボックス 336"/>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95673</xdr:rowOff>
    </xdr:from>
    <xdr:to>
      <xdr:col>24</xdr:col>
      <xdr:colOff>609600</xdr:colOff>
      <xdr:row>64</xdr:row>
      <xdr:rowOff>25823</xdr:rowOff>
    </xdr:to>
    <xdr:sp macro="" textlink="">
      <xdr:nvSpPr>
        <xdr:cNvPr id="343" name="円/楕円 342"/>
        <xdr:cNvSpPr/>
      </xdr:nvSpPr>
      <xdr:spPr>
        <a:xfrm>
          <a:off x="16967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67750</xdr:rowOff>
    </xdr:from>
    <xdr:ext cx="762000" cy="259045"/>
    <xdr:sp macro="" textlink="">
      <xdr:nvSpPr>
        <xdr:cNvPr id="344" name="定員管理の状況該当値テキスト"/>
        <xdr:cNvSpPr txBox="1"/>
      </xdr:nvSpPr>
      <xdr:spPr>
        <a:xfrm>
          <a:off x="17106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57468</xdr:rowOff>
    </xdr:from>
    <xdr:to>
      <xdr:col>23</xdr:col>
      <xdr:colOff>457200</xdr:colOff>
      <xdr:row>63</xdr:row>
      <xdr:rowOff>159068</xdr:rowOff>
    </xdr:to>
    <xdr:sp macro="" textlink="">
      <xdr:nvSpPr>
        <xdr:cNvPr id="345" name="円/楕円 344"/>
        <xdr:cNvSpPr/>
      </xdr:nvSpPr>
      <xdr:spPr>
        <a:xfrm>
          <a:off x="16129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143845</xdr:rowOff>
    </xdr:from>
    <xdr:ext cx="736600" cy="259045"/>
    <xdr:sp macro="" textlink="">
      <xdr:nvSpPr>
        <xdr:cNvPr id="346" name="テキスト ボックス 345"/>
        <xdr:cNvSpPr txBox="1"/>
      </xdr:nvSpPr>
      <xdr:spPr>
        <a:xfrm>
          <a:off x="15798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29316</xdr:rowOff>
    </xdr:from>
    <xdr:to>
      <xdr:col>22</xdr:col>
      <xdr:colOff>254000</xdr:colOff>
      <xdr:row>63</xdr:row>
      <xdr:rowOff>130916</xdr:rowOff>
    </xdr:to>
    <xdr:sp macro="" textlink="">
      <xdr:nvSpPr>
        <xdr:cNvPr id="347" name="円/楕円 346"/>
        <xdr:cNvSpPr/>
      </xdr:nvSpPr>
      <xdr:spPr>
        <a:xfrm>
          <a:off x="15240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115693</xdr:rowOff>
    </xdr:from>
    <xdr:ext cx="762000" cy="259045"/>
    <xdr:sp macro="" textlink="">
      <xdr:nvSpPr>
        <xdr:cNvPr id="348" name="テキスト ボックス 347"/>
        <xdr:cNvSpPr txBox="1"/>
      </xdr:nvSpPr>
      <xdr:spPr>
        <a:xfrm>
          <a:off x="14909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35348</xdr:rowOff>
    </xdr:from>
    <xdr:to>
      <xdr:col>21</xdr:col>
      <xdr:colOff>50800</xdr:colOff>
      <xdr:row>63</xdr:row>
      <xdr:rowOff>136948</xdr:rowOff>
    </xdr:to>
    <xdr:sp macro="" textlink="">
      <xdr:nvSpPr>
        <xdr:cNvPr id="349" name="円/楕円 348"/>
        <xdr:cNvSpPr/>
      </xdr:nvSpPr>
      <xdr:spPr>
        <a:xfrm>
          <a:off x="14351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121725</xdr:rowOff>
    </xdr:from>
    <xdr:ext cx="762000" cy="259045"/>
    <xdr:sp macro="" textlink="">
      <xdr:nvSpPr>
        <xdr:cNvPr id="350" name="テキスト ボックス 349"/>
        <xdr:cNvSpPr txBox="1"/>
      </xdr:nvSpPr>
      <xdr:spPr>
        <a:xfrm>
          <a:off x="14020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13229</xdr:rowOff>
    </xdr:from>
    <xdr:to>
      <xdr:col>19</xdr:col>
      <xdr:colOff>533400</xdr:colOff>
      <xdr:row>63</xdr:row>
      <xdr:rowOff>114829</xdr:rowOff>
    </xdr:to>
    <xdr:sp macro="" textlink="">
      <xdr:nvSpPr>
        <xdr:cNvPr id="351" name="円/楕円 350"/>
        <xdr:cNvSpPr/>
      </xdr:nvSpPr>
      <xdr:spPr>
        <a:xfrm>
          <a:off x="13462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99606</xdr:rowOff>
    </xdr:from>
    <xdr:ext cx="762000" cy="259045"/>
    <xdr:sp macro="" textlink="">
      <xdr:nvSpPr>
        <xdr:cNvPr id="352" name="テキスト ボックス 351"/>
        <xdr:cNvSpPr txBox="1"/>
      </xdr:nvSpPr>
      <xdr:spPr>
        <a:xfrm>
          <a:off x="13131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類似団体平均と比較して２．４ポイント下回っており、３ヶ年平均での実質公債費比率は前年度比０．３ポイント改善した。これは、Ｈ２５とＨ２８を比較して準元利償還金が減少（△２５１，６１２千円）したことが主な要因である。下水道事業会計に対し一般会計から繰出すことが認められている高資本費対策に要する経費が皆減（△３１１，３１１千円）したためである。今後、新庁舎建設工事や、大規模な道路新設工事、駅前広場整備等の大型事業が本格化することに伴い地方債の借入額が増加することで、実質公債費比率の悪化が見込まれるが、</a:t>
          </a:r>
          <a:r>
            <a:rPr kumimoji="1" lang="ja-JP" altLang="ja-JP" sz="1200">
              <a:solidFill>
                <a:schemeClr val="dk1"/>
              </a:solidFill>
              <a:effectLst/>
              <a:latin typeface="+mn-lt"/>
              <a:ea typeface="+mn-ea"/>
              <a:cs typeface="+mn-cs"/>
            </a:rPr>
            <a:t>償還額とのバランスを見極めて地方債の借入を実施していく。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132987</xdr:rowOff>
    </xdr:from>
    <xdr:to>
      <xdr:col>24</xdr:col>
      <xdr:colOff>558800</xdr:colOff>
      <xdr:row>39</xdr:row>
      <xdr:rowOff>153670</xdr:rowOff>
    </xdr:to>
    <xdr:cxnSp macro="">
      <xdr:nvCxnSpPr>
        <xdr:cNvPr id="387" name="直線コネクタ 386"/>
        <xdr:cNvCxnSpPr/>
      </xdr:nvCxnSpPr>
      <xdr:spPr>
        <a:xfrm flipV="1">
          <a:off x="16179800" y="681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167459</xdr:rowOff>
    </xdr:to>
    <xdr:cxnSp macro="">
      <xdr:nvCxnSpPr>
        <xdr:cNvPr id="390" name="直線コネクタ 389"/>
        <xdr:cNvCxnSpPr/>
      </xdr:nvCxnSpPr>
      <xdr:spPr>
        <a:xfrm flipV="1">
          <a:off x="15290800" y="68402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167459</xdr:rowOff>
    </xdr:from>
    <xdr:to>
      <xdr:col>22</xdr:col>
      <xdr:colOff>203200</xdr:colOff>
      <xdr:row>40</xdr:row>
      <xdr:rowOff>44269</xdr:rowOff>
    </xdr:to>
    <xdr:cxnSp macro="">
      <xdr:nvCxnSpPr>
        <xdr:cNvPr id="393" name="直線コネクタ 392"/>
        <xdr:cNvCxnSpPr/>
      </xdr:nvCxnSpPr>
      <xdr:spPr>
        <a:xfrm flipV="1">
          <a:off x="14401800" y="68540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395" name="テキスト ボックス 394"/>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44269</xdr:rowOff>
    </xdr:from>
    <xdr:to>
      <xdr:col>21</xdr:col>
      <xdr:colOff>0</xdr:colOff>
      <xdr:row>40</xdr:row>
      <xdr:rowOff>106317</xdr:rowOff>
    </xdr:to>
    <xdr:cxnSp macro="">
      <xdr:nvCxnSpPr>
        <xdr:cNvPr id="396" name="直線コネクタ 395"/>
        <xdr:cNvCxnSpPr/>
      </xdr:nvCxnSpPr>
      <xdr:spPr>
        <a:xfrm flipV="1">
          <a:off x="13512800" y="69022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82187</xdr:rowOff>
    </xdr:from>
    <xdr:to>
      <xdr:col>24</xdr:col>
      <xdr:colOff>609600</xdr:colOff>
      <xdr:row>40</xdr:row>
      <xdr:rowOff>12337</xdr:rowOff>
    </xdr:to>
    <xdr:sp macro="" textlink="">
      <xdr:nvSpPr>
        <xdr:cNvPr id="406" name="円/楕円 405"/>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98714</xdr:rowOff>
    </xdr:from>
    <xdr:ext cx="762000" cy="259045"/>
    <xdr:sp macro="" textlink="">
      <xdr:nvSpPr>
        <xdr:cNvPr id="407"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8" name="円/楕円 40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9" name="テキスト ボックス 40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116659</xdr:rowOff>
    </xdr:from>
    <xdr:to>
      <xdr:col>22</xdr:col>
      <xdr:colOff>254000</xdr:colOff>
      <xdr:row>40</xdr:row>
      <xdr:rowOff>46809</xdr:rowOff>
    </xdr:to>
    <xdr:sp macro="" textlink="">
      <xdr:nvSpPr>
        <xdr:cNvPr id="410" name="円/楕円 409"/>
        <xdr:cNvSpPr/>
      </xdr:nvSpPr>
      <xdr:spPr>
        <a:xfrm>
          <a:off x="15240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56986</xdr:rowOff>
    </xdr:from>
    <xdr:ext cx="762000" cy="259045"/>
    <xdr:sp macro="" textlink="">
      <xdr:nvSpPr>
        <xdr:cNvPr id="411" name="テキスト ボックス 410"/>
        <xdr:cNvSpPr txBox="1"/>
      </xdr:nvSpPr>
      <xdr:spPr>
        <a:xfrm>
          <a:off x="14909800" y="65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164919</xdr:rowOff>
    </xdr:from>
    <xdr:to>
      <xdr:col>21</xdr:col>
      <xdr:colOff>50800</xdr:colOff>
      <xdr:row>40</xdr:row>
      <xdr:rowOff>95069</xdr:rowOff>
    </xdr:to>
    <xdr:sp macro="" textlink="">
      <xdr:nvSpPr>
        <xdr:cNvPr id="412" name="円/楕円 411"/>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105246</xdr:rowOff>
    </xdr:from>
    <xdr:ext cx="762000" cy="259045"/>
    <xdr:sp macro="" textlink="">
      <xdr:nvSpPr>
        <xdr:cNvPr id="413" name="テキスト ボックス 412"/>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55517</xdr:rowOff>
    </xdr:from>
    <xdr:to>
      <xdr:col>19</xdr:col>
      <xdr:colOff>533400</xdr:colOff>
      <xdr:row>40</xdr:row>
      <xdr:rowOff>157117</xdr:rowOff>
    </xdr:to>
    <xdr:sp macro="" textlink="">
      <xdr:nvSpPr>
        <xdr:cNvPr id="414" name="円/楕円 413"/>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167294</xdr:rowOff>
    </xdr:from>
    <xdr:ext cx="762000" cy="259045"/>
    <xdr:sp macro="" textlink="">
      <xdr:nvSpPr>
        <xdr:cNvPr id="415" name="テキスト ボックス 414"/>
        <xdr:cNvSpPr txBox="1"/>
      </xdr:nvSpPr>
      <xdr:spPr>
        <a:xfrm>
          <a:off x="13131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１９</a:t>
          </a:r>
          <a:r>
            <a:rPr kumimoji="1" lang="ja-JP" altLang="ja-JP" sz="1200">
              <a:solidFill>
                <a:schemeClr val="dk1"/>
              </a:solidFill>
              <a:effectLst/>
              <a:latin typeface="+mn-lt"/>
              <a:ea typeface="+mn-ea"/>
              <a:cs typeface="+mn-cs"/>
            </a:rPr>
            <a:t>年度から平成</a:t>
          </a:r>
          <a:r>
            <a:rPr kumimoji="1" lang="ja-JP" altLang="en-US" sz="1200">
              <a:solidFill>
                <a:schemeClr val="dk1"/>
              </a:solidFill>
              <a:effectLst/>
              <a:latin typeface="+mn-lt"/>
              <a:ea typeface="+mn-ea"/>
              <a:cs typeface="+mn-cs"/>
            </a:rPr>
            <a:t>２１</a:t>
          </a:r>
          <a:r>
            <a:rPr kumimoji="1" lang="ja-JP" altLang="ja-JP" sz="1200">
              <a:solidFill>
                <a:schemeClr val="dk1"/>
              </a:solidFill>
              <a:effectLst/>
              <a:latin typeface="+mn-lt"/>
              <a:ea typeface="+mn-ea"/>
              <a:cs typeface="+mn-cs"/>
            </a:rPr>
            <a:t>年度に補償金免除で高金利の地方債を繰上償還したことにより地方債の残高が減り、</a:t>
          </a:r>
          <a:r>
            <a:rPr kumimoji="1" lang="ja-JP" altLang="en-US" sz="1200">
              <a:solidFill>
                <a:schemeClr val="dk1"/>
              </a:solidFill>
              <a:effectLst/>
              <a:latin typeface="+mn-lt"/>
              <a:ea typeface="+mn-ea"/>
              <a:cs typeface="+mn-cs"/>
            </a:rPr>
            <a:t>将来負担比率がない状態となっている</a:t>
          </a:r>
          <a:r>
            <a:rPr kumimoji="1" lang="ja-JP" altLang="ja-JP" sz="1200">
              <a:solidFill>
                <a:schemeClr val="dk1"/>
              </a:solidFill>
              <a:effectLst/>
              <a:latin typeface="+mn-lt"/>
              <a:ea typeface="+mn-ea"/>
              <a:cs typeface="+mn-cs"/>
            </a:rPr>
            <a:t>。今後も引き続き財政の健全化に努めていく。</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53" name="フローチャート : 判断 452"/>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4" name="テキスト ボックス 453"/>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136610</xdr:rowOff>
    </xdr:from>
    <xdr:to>
      <xdr:col>21</xdr:col>
      <xdr:colOff>50800</xdr:colOff>
      <xdr:row>16</xdr:row>
      <xdr:rowOff>66760</xdr:rowOff>
    </xdr:to>
    <xdr:sp macro="" textlink="">
      <xdr:nvSpPr>
        <xdr:cNvPr id="455" name="フローチャート : 判断 454"/>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56" name="テキスト ボックス 455"/>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7" name="フローチャート : 判断 456"/>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8" name="テキスト ボックス 457"/>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59,479
57,850
116.02
21,106,499
20,454,410
583,369
12,561,702
13,239,190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と比較して直営施設が</a:t>
          </a:r>
          <a:r>
            <a:rPr kumimoji="1" lang="ja-JP" altLang="ja-JP" sz="1200">
              <a:solidFill>
                <a:schemeClr val="dk1"/>
              </a:solidFill>
              <a:effectLst/>
              <a:latin typeface="+mn-lt"/>
              <a:ea typeface="+mn-ea"/>
              <a:cs typeface="+mn-cs"/>
            </a:rPr>
            <a:t>多い</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職員数が</a:t>
          </a:r>
          <a:r>
            <a:rPr kumimoji="1" lang="ja-JP" altLang="en-US" sz="1200">
              <a:solidFill>
                <a:schemeClr val="dk1"/>
              </a:solidFill>
              <a:effectLst/>
              <a:latin typeface="+mn-lt"/>
              <a:ea typeface="+mn-ea"/>
              <a:cs typeface="+mn-cs"/>
            </a:rPr>
            <a:t>多く、人件費に係る経常収支比率が</a:t>
          </a:r>
          <a:r>
            <a:rPr kumimoji="1" lang="ja-JP" altLang="ja-JP" sz="1200">
              <a:solidFill>
                <a:schemeClr val="dk1"/>
              </a:solidFill>
              <a:effectLst/>
              <a:latin typeface="+mn-lt"/>
              <a:ea typeface="+mn-ea"/>
              <a:cs typeface="+mn-cs"/>
            </a:rPr>
            <a:t>類似団体平均を大きく上</a:t>
          </a:r>
          <a:r>
            <a:rPr kumimoji="1" lang="ja-JP" altLang="en-US" sz="1200">
              <a:solidFill>
                <a:schemeClr val="dk1"/>
              </a:solidFill>
              <a:effectLst/>
              <a:latin typeface="+mn-lt"/>
              <a:ea typeface="+mn-ea"/>
              <a:cs typeface="+mn-cs"/>
            </a:rPr>
            <a:t>っ</a:t>
          </a:r>
          <a:r>
            <a:rPr kumimoji="1" lang="ja-JP" altLang="ja-JP" sz="1200">
              <a:solidFill>
                <a:schemeClr val="dk1"/>
              </a:solidFill>
              <a:effectLst/>
              <a:latin typeface="+mn-lt"/>
              <a:ea typeface="+mn-ea"/>
              <a:cs typeface="+mn-cs"/>
            </a:rPr>
            <a:t>ている。</a:t>
          </a:r>
          <a:r>
            <a:rPr kumimoji="1" lang="ja-JP" altLang="en-US" sz="1200">
              <a:solidFill>
                <a:schemeClr val="dk1"/>
              </a:solidFill>
              <a:effectLst/>
              <a:latin typeface="+mn-lt"/>
              <a:ea typeface="+mn-ea"/>
              <a:cs typeface="+mn-cs"/>
            </a:rPr>
            <a:t>平成２９年度より養護老人ホームを指定管理者制度を導入しており、さらに、</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には学校給食センターの調理業務</a:t>
          </a:r>
          <a:r>
            <a:rPr kumimoji="1" lang="ja-JP" altLang="ja-JP" sz="1200">
              <a:solidFill>
                <a:schemeClr val="dk1"/>
              </a:solidFill>
              <a:effectLst/>
              <a:latin typeface="+mn-lt"/>
              <a:ea typeface="+mn-ea"/>
              <a:cs typeface="+mn-cs"/>
            </a:rPr>
            <a:t>に</a:t>
          </a:r>
          <a:r>
            <a:rPr kumimoji="1" lang="ja-JP" altLang="en-US" sz="1200">
              <a:solidFill>
                <a:schemeClr val="dk1"/>
              </a:solidFill>
              <a:effectLst/>
              <a:latin typeface="+mn-lt"/>
              <a:ea typeface="+mn-ea"/>
              <a:cs typeface="+mn-cs"/>
            </a:rPr>
            <a:t>ついて</a:t>
          </a:r>
          <a:r>
            <a:rPr kumimoji="1" lang="ja-JP" altLang="ja-JP" sz="1200">
              <a:solidFill>
                <a:schemeClr val="dk1"/>
              </a:solidFill>
              <a:effectLst/>
              <a:latin typeface="+mn-lt"/>
              <a:ea typeface="+mn-ea"/>
              <a:cs typeface="+mn-cs"/>
            </a:rPr>
            <a:t>指定管理者制度を導入する</a:t>
          </a:r>
          <a:r>
            <a:rPr kumimoji="1" lang="ja-JP" altLang="en-US" sz="1200">
              <a:solidFill>
                <a:schemeClr val="dk1"/>
              </a:solidFill>
              <a:effectLst/>
              <a:latin typeface="+mn-lt"/>
              <a:ea typeface="+mn-ea"/>
              <a:cs typeface="+mn-cs"/>
            </a:rPr>
            <a:t>予定である</a:t>
          </a:r>
          <a:r>
            <a:rPr kumimoji="1" lang="ja-JP" altLang="ja-JP" sz="1200">
              <a:solidFill>
                <a:schemeClr val="dk1"/>
              </a:solidFill>
              <a:effectLst/>
              <a:latin typeface="+mn-lt"/>
              <a:ea typeface="+mn-ea"/>
              <a:cs typeface="+mn-cs"/>
            </a:rPr>
            <a:t>。今後も適正な人件費の抑制に努めていく。</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119380</xdr:rowOff>
    </xdr:to>
    <xdr:cxnSp macro="">
      <xdr:nvCxnSpPr>
        <xdr:cNvPr id="66" name="直線コネクタ 65"/>
        <xdr:cNvCxnSpPr/>
      </xdr:nvCxnSpPr>
      <xdr:spPr>
        <a:xfrm>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142240</xdr:rowOff>
    </xdr:to>
    <xdr:cxnSp macro="">
      <xdr:nvCxnSpPr>
        <xdr:cNvPr id="69" name="直線コネクタ 68"/>
        <xdr:cNvCxnSpPr/>
      </xdr:nvCxnSpPr>
      <xdr:spPr>
        <a:xfrm flipV="1">
          <a:off x="3098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39</xdr:row>
      <xdr:rowOff>62230</xdr:rowOff>
    </xdr:to>
    <xdr:cxnSp macro="">
      <xdr:nvCxnSpPr>
        <xdr:cNvPr id="72" name="直線コネクタ 71"/>
        <xdr:cNvCxnSpPr/>
      </xdr:nvCxnSpPr>
      <xdr:spPr>
        <a:xfrm flipV="1">
          <a:off x="2209800" y="665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62230</xdr:rowOff>
    </xdr:to>
    <xdr:cxnSp macro="">
      <xdr:nvCxnSpPr>
        <xdr:cNvPr id="75" name="直線コネクタ 74"/>
        <xdr:cNvCxnSpPr/>
      </xdr:nvCxnSpPr>
      <xdr:spPr>
        <a:xfrm>
          <a:off x="1320800" y="674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3" name="円/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係る経常収支比率が類似団体平均を大きく下回っているのは、ゴミやし尿の収集、保育所等の直営施設が多いためである。委託料（物件費）が少ない一方で、人件費が類似団体平均を大きく上回っていることにも表れている。今後も、事務事業の見直しを進めることにより、物件費の削減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130810</xdr:rowOff>
    </xdr:to>
    <xdr:cxnSp macro="">
      <xdr:nvCxnSpPr>
        <xdr:cNvPr id="127" name="直線コネクタ 126"/>
        <xdr:cNvCxnSpPr/>
      </xdr:nvCxnSpPr>
      <xdr:spPr>
        <a:xfrm flipV="1">
          <a:off x="15671800" y="264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130810</xdr:rowOff>
    </xdr:to>
    <xdr:cxnSp macro="">
      <xdr:nvCxnSpPr>
        <xdr:cNvPr id="130" name="直線コネクタ 129"/>
        <xdr:cNvCxnSpPr/>
      </xdr:nvCxnSpPr>
      <xdr:spPr>
        <a:xfrm>
          <a:off x="14782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115570</xdr:rowOff>
    </xdr:to>
    <xdr:cxnSp macro="">
      <xdr:nvCxnSpPr>
        <xdr:cNvPr id="133" name="直線コネクタ 132"/>
        <xdr:cNvCxnSpPr/>
      </xdr:nvCxnSpPr>
      <xdr:spPr>
        <a:xfrm flipV="1">
          <a:off x="13893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115570</xdr:rowOff>
    </xdr:to>
    <xdr:cxnSp macro="">
      <xdr:nvCxnSpPr>
        <xdr:cNvPr id="136" name="直線コネクタ 135"/>
        <xdr:cNvCxnSpPr/>
      </xdr:nvCxnSpPr>
      <xdr:spPr>
        <a:xfrm>
          <a:off x="13004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6" name="円/楕円 145"/>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7"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8" name="円/楕円 147"/>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9" name="テキスト ボックス 148"/>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50" name="円/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4" name="円/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扶助費に係る経常収支比率は昨年度</a:t>
          </a:r>
          <a:r>
            <a:rPr kumimoji="1" lang="ja-JP" altLang="en-US" sz="1200">
              <a:solidFill>
                <a:schemeClr val="dk1"/>
              </a:solidFill>
              <a:effectLst/>
              <a:latin typeface="+mn-lt"/>
              <a:ea typeface="+mn-ea"/>
              <a:cs typeface="+mn-cs"/>
            </a:rPr>
            <a:t>と同じく１０．９％となって</a:t>
          </a:r>
          <a:r>
            <a:rPr kumimoji="1" lang="ja-JP" altLang="ja-JP" sz="1200">
              <a:solidFill>
                <a:schemeClr val="dk1"/>
              </a:solidFill>
              <a:effectLst/>
              <a:latin typeface="+mn-lt"/>
              <a:ea typeface="+mn-ea"/>
              <a:cs typeface="+mn-cs"/>
            </a:rPr>
            <a:t>いる。</a:t>
          </a:r>
          <a:r>
            <a:rPr kumimoji="1" lang="ja-JP" altLang="en-US" sz="1200">
              <a:solidFill>
                <a:schemeClr val="dk1"/>
              </a:solidFill>
              <a:effectLst/>
              <a:latin typeface="+mn-lt"/>
              <a:ea typeface="+mn-ea"/>
              <a:cs typeface="+mn-cs"/>
            </a:rPr>
            <a:t>高齢の被保護者が多く、死亡等による世帯数の減により生活保護費は減少したものの、社会福祉費（特に介護給付・訓練等給付費）</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年々増加傾向にあることから</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更なる増加が</a:t>
          </a:r>
          <a:r>
            <a:rPr kumimoji="1" lang="ja-JP" altLang="en-US" sz="1200">
              <a:solidFill>
                <a:schemeClr val="dk1"/>
              </a:solidFill>
              <a:effectLst/>
              <a:latin typeface="+mn-lt"/>
              <a:ea typeface="+mn-ea"/>
              <a:cs typeface="+mn-cs"/>
            </a:rPr>
            <a:t>見込まれる。</a:t>
          </a:r>
          <a:endParaRPr lang="ja-JP" altLang="ja-JP" sz="1600">
            <a:effectLst/>
          </a:endParaRPr>
        </a:p>
        <a:p>
          <a:r>
            <a:rPr kumimoji="1" lang="ja-JP" altLang="ja-JP" sz="1200">
              <a:solidFill>
                <a:schemeClr val="dk1"/>
              </a:solidFill>
              <a:effectLst/>
              <a:latin typeface="+mn-lt"/>
              <a:ea typeface="+mn-ea"/>
              <a:cs typeface="+mn-cs"/>
            </a:rPr>
            <a:t>引き続き審査適正化や健康増進事業を推進し、扶助費の抑制を図っていく。</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55</xdr:row>
      <xdr:rowOff>129722</xdr:rowOff>
    </xdr:to>
    <xdr:cxnSp macro="">
      <xdr:nvCxnSpPr>
        <xdr:cNvPr id="190" name="直線コネクタ 189"/>
        <xdr:cNvCxnSpPr/>
      </xdr:nvCxnSpPr>
      <xdr:spPr>
        <a:xfrm>
          <a:off x="3987800" y="955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129722</xdr:rowOff>
    </xdr:to>
    <xdr:cxnSp macro="">
      <xdr:nvCxnSpPr>
        <xdr:cNvPr id="193" name="直線コネクタ 192"/>
        <xdr:cNvCxnSpPr/>
      </xdr:nvCxnSpPr>
      <xdr:spPr>
        <a:xfrm>
          <a:off x="3098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97065</xdr:rowOff>
    </xdr:to>
    <xdr:cxnSp macro="">
      <xdr:nvCxnSpPr>
        <xdr:cNvPr id="196" name="直線コネクタ 195"/>
        <xdr:cNvCxnSpPr/>
      </xdr:nvCxnSpPr>
      <xdr:spPr>
        <a:xfrm>
          <a:off x="2209800" y="9526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107950</xdr:rowOff>
    </xdr:to>
    <xdr:cxnSp macro="">
      <xdr:nvCxnSpPr>
        <xdr:cNvPr id="199" name="直線コネクタ 198"/>
        <xdr:cNvCxnSpPr/>
      </xdr:nvCxnSpPr>
      <xdr:spPr>
        <a:xfrm flipV="1">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09" name="円/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50999</xdr:rowOff>
    </xdr:from>
    <xdr:ext cx="762000" cy="259045"/>
    <xdr:sp macro="" textlink="">
      <xdr:nvSpPr>
        <xdr:cNvPr id="210" name="扶助費該当値テキスト"/>
        <xdr:cNvSpPr txBox="1"/>
      </xdr:nvSpPr>
      <xdr:spPr>
        <a:xfrm>
          <a:off x="4914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4" name="テキスト ボックス 213"/>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5" name="円/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132642</xdr:rowOff>
    </xdr:from>
    <xdr:ext cx="762000" cy="259045"/>
    <xdr:sp macro="" textlink="">
      <xdr:nvSpPr>
        <xdr:cNvPr id="216" name="テキスト ボックス 215"/>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その他に係る経常収支比率が類似団体を大きく上回っているのは、繰出金が主な要因である。病院事業の運営経費や、公共下水道の整備に多額の費用が必要なため、それに伴い繰出金も多くなっている。</a:t>
          </a:r>
          <a:r>
            <a:rPr kumimoji="1" lang="ja-JP" altLang="en-US" sz="1200">
              <a:solidFill>
                <a:schemeClr val="dk1"/>
              </a:solidFill>
              <a:effectLst/>
              <a:latin typeface="+mn-lt"/>
              <a:ea typeface="+mn-ea"/>
              <a:cs typeface="+mn-cs"/>
            </a:rPr>
            <a:t>病院事業繰出金の大きなウエイトを占めていた昭和６２年度借入の病院施設本体の企業債が償還完了したことに伴い、今後は繰出金の減が見込まれるが、</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２８</a:t>
          </a:r>
          <a:r>
            <a:rPr kumimoji="1" lang="ja-JP" altLang="ja-JP" sz="1200">
              <a:solidFill>
                <a:schemeClr val="dk1"/>
              </a:solidFill>
              <a:effectLst/>
              <a:latin typeface="+mn-lt"/>
              <a:ea typeface="+mn-ea"/>
              <a:cs typeface="+mn-cs"/>
            </a:rPr>
            <a:t>年度に策定した病院改革プランに沿って</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経費</a:t>
          </a:r>
          <a:r>
            <a:rPr kumimoji="1" lang="ja-JP" altLang="en-US" sz="1200">
              <a:solidFill>
                <a:schemeClr val="dk1"/>
              </a:solidFill>
              <a:effectLst/>
              <a:latin typeface="+mn-lt"/>
              <a:ea typeface="+mn-ea"/>
              <a:cs typeface="+mn-cs"/>
            </a:rPr>
            <a:t>節減を図り、繰出金の減に努める。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43180</xdr:rowOff>
    </xdr:to>
    <xdr:cxnSp macro="">
      <xdr:nvCxnSpPr>
        <xdr:cNvPr id="246" name="直線コネクタ 245"/>
        <xdr:cNvCxnSpPr/>
      </xdr:nvCxnSpPr>
      <xdr:spPr>
        <a:xfrm flipV="1">
          <a:off x="16510000" y="91871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60</xdr:row>
      <xdr:rowOff>43180</xdr:rowOff>
    </xdr:from>
    <xdr:to>
      <xdr:col>24</xdr:col>
      <xdr:colOff>120650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49"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0" name="直線コネクタ 249"/>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16510</xdr:rowOff>
    </xdr:to>
    <xdr:cxnSp macro="">
      <xdr:nvCxnSpPr>
        <xdr:cNvPr id="251" name="直線コネクタ 250"/>
        <xdr:cNvCxnSpPr/>
      </xdr:nvCxnSpPr>
      <xdr:spPr>
        <a:xfrm>
          <a:off x="15671800" y="1008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3" name="フローチャート :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1270</xdr:rowOff>
    </xdr:to>
    <xdr:cxnSp macro="">
      <xdr:nvCxnSpPr>
        <xdr:cNvPr id="254" name="直線コネクタ 253"/>
        <xdr:cNvCxnSpPr/>
      </xdr:nvCxnSpPr>
      <xdr:spPr>
        <a:xfrm flipV="1">
          <a:off x="14782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6" name="テキスト ボックス 25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161290</xdr:rowOff>
    </xdr:to>
    <xdr:cxnSp macro="">
      <xdr:nvCxnSpPr>
        <xdr:cNvPr id="257" name="直線コネクタ 256"/>
        <xdr:cNvCxnSpPr/>
      </xdr:nvCxnSpPr>
      <xdr:spPr>
        <a:xfrm flipV="1">
          <a:off x="13893800" y="10116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8" name="フローチャート :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161290</xdr:rowOff>
    </xdr:from>
    <xdr:to>
      <xdr:col>20</xdr:col>
      <xdr:colOff>158750</xdr:colOff>
      <xdr:row>60</xdr:row>
      <xdr:rowOff>50800</xdr:rowOff>
    </xdr:to>
    <xdr:cxnSp macro="">
      <xdr:nvCxnSpPr>
        <xdr:cNvPr id="260" name="直線コネクタ 259"/>
        <xdr:cNvCxnSpPr/>
      </xdr:nvCxnSpPr>
      <xdr:spPr>
        <a:xfrm flipV="1">
          <a:off x="13004800" y="1027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64" name="テキスト ボックス 26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70" name="円/楕円 269"/>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71"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72" name="円/楕円 271"/>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73" name="テキスト ボックス 272"/>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4" name="円/楕円 273"/>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5" name="テキスト ボックス 274"/>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110490</xdr:rowOff>
    </xdr:from>
    <xdr:to>
      <xdr:col>20</xdr:col>
      <xdr:colOff>209550</xdr:colOff>
      <xdr:row>60</xdr:row>
      <xdr:rowOff>40640</xdr:rowOff>
    </xdr:to>
    <xdr:sp macro="" textlink="">
      <xdr:nvSpPr>
        <xdr:cNvPr id="276" name="円/楕円 275"/>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25417</xdr:rowOff>
    </xdr:from>
    <xdr:ext cx="762000" cy="259045"/>
    <xdr:sp macro="" textlink="">
      <xdr:nvSpPr>
        <xdr:cNvPr id="277" name="テキスト ボックス 276"/>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0</xdr:rowOff>
    </xdr:from>
    <xdr:to>
      <xdr:col>19</xdr:col>
      <xdr:colOff>6350</xdr:colOff>
      <xdr:row>60</xdr:row>
      <xdr:rowOff>101600</xdr:rowOff>
    </xdr:to>
    <xdr:sp macro="" textlink="">
      <xdr:nvSpPr>
        <xdr:cNvPr id="278" name="円/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補助費等に係る経常収支比率は類似団体平均を下回っている。今後も補助金の見直しや廃止を進め、補助費等の抑制に努める。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2" name="直線コネクタ 301"/>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5"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6" name="直線コネクタ 305"/>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109855</xdr:rowOff>
    </xdr:to>
    <xdr:cxnSp macro="">
      <xdr:nvCxnSpPr>
        <xdr:cNvPr id="307" name="直線コネクタ 306"/>
        <xdr:cNvCxnSpPr/>
      </xdr:nvCxnSpPr>
      <xdr:spPr>
        <a:xfrm flipV="1">
          <a:off x="15671800" y="6276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08"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09" name="フローチャート : 判断 308"/>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109855</xdr:rowOff>
    </xdr:to>
    <xdr:cxnSp macro="">
      <xdr:nvCxnSpPr>
        <xdr:cNvPr id="310" name="直線コネクタ 309"/>
        <xdr:cNvCxnSpPr/>
      </xdr:nvCxnSpPr>
      <xdr:spPr>
        <a:xfrm>
          <a:off x="14782800" y="6276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1" name="フローチャート : 判断 310"/>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2" name="テキスト ボックス 311"/>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132715</xdr:rowOff>
    </xdr:to>
    <xdr:cxnSp macro="">
      <xdr:nvCxnSpPr>
        <xdr:cNvPr id="313" name="直線コネクタ 312"/>
        <xdr:cNvCxnSpPr/>
      </xdr:nvCxnSpPr>
      <xdr:spPr>
        <a:xfrm flipV="1">
          <a:off x="13893800" y="6276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4" name="フローチャート : 判断 313"/>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5" name="テキスト ボックス 314"/>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132715</xdr:rowOff>
    </xdr:from>
    <xdr:to>
      <xdr:col>20</xdr:col>
      <xdr:colOff>158750</xdr:colOff>
      <xdr:row>37</xdr:row>
      <xdr:rowOff>1270</xdr:rowOff>
    </xdr:to>
    <xdr:cxnSp macro="">
      <xdr:nvCxnSpPr>
        <xdr:cNvPr id="316" name="直線コネクタ 315"/>
        <xdr:cNvCxnSpPr/>
      </xdr:nvCxnSpPr>
      <xdr:spPr>
        <a:xfrm flipV="1">
          <a:off x="13004800" y="63049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7" name="フローチャート : 判断 316"/>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18" name="テキスト ボックス 317"/>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19" name="フローチャート : 判断 318"/>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0" name="テキスト ボックス 319"/>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59055</xdr:rowOff>
    </xdr:from>
    <xdr:to>
      <xdr:col>22</xdr:col>
      <xdr:colOff>615950</xdr:colOff>
      <xdr:row>36</xdr:row>
      <xdr:rowOff>160655</xdr:rowOff>
    </xdr:to>
    <xdr:sp macro="" textlink="">
      <xdr:nvSpPr>
        <xdr:cNvPr id="328" name="円/楕円 327"/>
        <xdr:cNvSpPr/>
      </xdr:nvSpPr>
      <xdr:spPr>
        <a:xfrm>
          <a:off x="15621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170832</xdr:rowOff>
    </xdr:from>
    <xdr:ext cx="736600" cy="259045"/>
    <xdr:sp macro="" textlink="">
      <xdr:nvSpPr>
        <xdr:cNvPr id="329" name="テキスト ボックス 328"/>
        <xdr:cNvSpPr txBox="1"/>
      </xdr:nvSpPr>
      <xdr:spPr>
        <a:xfrm>
          <a:off x="15290800" y="600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0" name="円/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81915</xdr:rowOff>
    </xdr:from>
    <xdr:to>
      <xdr:col>20</xdr:col>
      <xdr:colOff>209550</xdr:colOff>
      <xdr:row>37</xdr:row>
      <xdr:rowOff>12065</xdr:rowOff>
    </xdr:to>
    <xdr:sp macro="" textlink="">
      <xdr:nvSpPr>
        <xdr:cNvPr id="332" name="円/楕円 331"/>
        <xdr:cNvSpPr/>
      </xdr:nvSpPr>
      <xdr:spPr>
        <a:xfrm>
          <a:off x="13843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22242</xdr:rowOff>
    </xdr:from>
    <xdr:ext cx="762000" cy="259045"/>
    <xdr:sp macro="" textlink="">
      <xdr:nvSpPr>
        <xdr:cNvPr id="333" name="テキスト ボックス 332"/>
        <xdr:cNvSpPr txBox="1"/>
      </xdr:nvSpPr>
      <xdr:spPr>
        <a:xfrm>
          <a:off x="13512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4" name="円/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5" name="テキスト ボックス 33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公債費に係る経常収支比率は類似団体平均を大きく下回っている。地方債の借入について十分な精査を行い公債費の抑制に努めてきたことが要因である。</a:t>
          </a:r>
          <a:r>
            <a:rPr kumimoji="1" lang="ja-JP" altLang="en-US" sz="1200">
              <a:solidFill>
                <a:schemeClr val="dk1"/>
              </a:solidFill>
              <a:effectLst/>
              <a:latin typeface="+mn-lt"/>
              <a:ea typeface="+mn-ea"/>
              <a:cs typeface="+mn-cs"/>
            </a:rPr>
            <a:t>今後は</a:t>
          </a:r>
          <a:r>
            <a:rPr lang="ja-JP" altLang="ja-JP" sz="1200">
              <a:solidFill>
                <a:schemeClr val="dk1"/>
              </a:solidFill>
              <a:effectLst/>
              <a:latin typeface="+mn-lt"/>
              <a:ea typeface="+mn-ea"/>
              <a:cs typeface="+mn-cs"/>
            </a:rPr>
            <a:t>新庁舎建設工事や、大規模な道路新設工事、駅前広場整備等の大型事業が本格化</a:t>
          </a:r>
          <a:r>
            <a:rPr lang="ja-JP" altLang="en-US" sz="1200">
              <a:solidFill>
                <a:schemeClr val="dk1"/>
              </a:solidFill>
              <a:effectLst/>
              <a:latin typeface="+mn-lt"/>
              <a:ea typeface="+mn-ea"/>
              <a:cs typeface="+mn-cs"/>
            </a:rPr>
            <a:t>することに伴い</a:t>
          </a:r>
          <a:r>
            <a:rPr lang="ja-JP" altLang="ja-JP" sz="1200">
              <a:solidFill>
                <a:schemeClr val="dk1"/>
              </a:solidFill>
              <a:effectLst/>
              <a:latin typeface="+mn-lt"/>
              <a:ea typeface="+mn-ea"/>
              <a:cs typeface="+mn-cs"/>
            </a:rPr>
            <a:t>地方債の借入額</a:t>
          </a:r>
          <a:r>
            <a:rPr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厳しい財政運営となることが予想される。そのため、地方債の新規発行を伴う普通建設事業については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事業内容を十分に精査し公債費の抑制に努める。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0" name="直線コネクタ 359"/>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2" name="直線コネクタ 36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3"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4" name="直線コネクタ 363"/>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99568</xdr:rowOff>
    </xdr:to>
    <xdr:cxnSp macro="">
      <xdr:nvCxnSpPr>
        <xdr:cNvPr id="365" name="直線コネクタ 364"/>
        <xdr:cNvCxnSpPr/>
      </xdr:nvCxnSpPr>
      <xdr:spPr>
        <a:xfrm>
          <a:off x="3987800" y="13120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6"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7" name="フローチャート : 判断 366"/>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90424</xdr:rowOff>
    </xdr:to>
    <xdr:cxnSp macro="">
      <xdr:nvCxnSpPr>
        <xdr:cNvPr id="368" name="直線コネクタ 367"/>
        <xdr:cNvCxnSpPr/>
      </xdr:nvCxnSpPr>
      <xdr:spPr>
        <a:xfrm>
          <a:off x="3098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69" name="フローチャート :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76708</xdr:rowOff>
    </xdr:from>
    <xdr:to>
      <xdr:col>4</xdr:col>
      <xdr:colOff>346075</xdr:colOff>
      <xdr:row>76</xdr:row>
      <xdr:rowOff>108713</xdr:rowOff>
    </xdr:to>
    <xdr:cxnSp macro="">
      <xdr:nvCxnSpPr>
        <xdr:cNvPr id="371" name="直線コネクタ 370"/>
        <xdr:cNvCxnSpPr/>
      </xdr:nvCxnSpPr>
      <xdr:spPr>
        <a:xfrm flipV="1">
          <a:off x="2209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3" name="テキスト ボックス 37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90424</xdr:rowOff>
    </xdr:from>
    <xdr:to>
      <xdr:col>3</xdr:col>
      <xdr:colOff>142875</xdr:colOff>
      <xdr:row>76</xdr:row>
      <xdr:rowOff>108713</xdr:rowOff>
    </xdr:to>
    <xdr:cxnSp macro="">
      <xdr:nvCxnSpPr>
        <xdr:cNvPr id="374" name="直線コネクタ 373"/>
        <xdr:cNvCxnSpPr/>
      </xdr:nvCxnSpPr>
      <xdr:spPr>
        <a:xfrm>
          <a:off x="1320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5" name="フローチャート :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7" name="フローチャート :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78" name="テキスト ボックス 377"/>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4" name="円/楕円 383"/>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5"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6" name="円/楕円 385"/>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7" name="テキスト ボックス 386"/>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88" name="円/楕円 387"/>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89" name="テキスト ボックス 388"/>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90" name="円/楕円 389"/>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91" name="テキスト ボックス 390"/>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39624</xdr:rowOff>
    </xdr:from>
    <xdr:to>
      <xdr:col>1</xdr:col>
      <xdr:colOff>676275</xdr:colOff>
      <xdr:row>76</xdr:row>
      <xdr:rowOff>141224</xdr:rowOff>
    </xdr:to>
    <xdr:sp macro="" textlink="">
      <xdr:nvSpPr>
        <xdr:cNvPr id="392" name="円/楕円 391"/>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151401</xdr:rowOff>
    </xdr:from>
    <xdr:ext cx="762000" cy="259045"/>
    <xdr:sp macro="" textlink="">
      <xdr:nvSpPr>
        <xdr:cNvPr id="393" name="テキスト ボックス 392"/>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公債費以外に係る経常収支比率が類似団体を</a:t>
          </a:r>
          <a:r>
            <a:rPr kumimoji="1" lang="ja-JP" altLang="en-US" sz="1200">
              <a:solidFill>
                <a:schemeClr val="dk1"/>
              </a:solidFill>
              <a:effectLst/>
              <a:latin typeface="+mn-lt"/>
              <a:ea typeface="+mn-ea"/>
              <a:cs typeface="+mn-cs"/>
            </a:rPr>
            <a:t>わずかに</a:t>
          </a:r>
          <a:r>
            <a:rPr kumimoji="1" lang="ja-JP" altLang="ja-JP" sz="1200">
              <a:solidFill>
                <a:schemeClr val="dk1"/>
              </a:solidFill>
              <a:effectLst/>
              <a:latin typeface="+mn-lt"/>
              <a:ea typeface="+mn-ea"/>
              <a:cs typeface="+mn-cs"/>
            </a:rPr>
            <a:t>上回っている。</a:t>
          </a:r>
          <a:r>
            <a:rPr kumimoji="1" lang="ja-JP" altLang="en-US" sz="1200">
              <a:solidFill>
                <a:schemeClr val="dk1"/>
              </a:solidFill>
              <a:effectLst/>
              <a:latin typeface="+mn-lt"/>
              <a:ea typeface="+mn-ea"/>
              <a:cs typeface="+mn-cs"/>
            </a:rPr>
            <a:t>近年はほぼ横ばいであり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類似団体平均との乖離は小さくなってきているものの、</a:t>
          </a:r>
          <a:r>
            <a:rPr kumimoji="1" lang="ja-JP" altLang="ja-JP" sz="1200">
              <a:solidFill>
                <a:schemeClr val="dk1"/>
              </a:solidFill>
              <a:effectLst/>
              <a:latin typeface="+mn-lt"/>
              <a:ea typeface="+mn-ea"/>
              <a:cs typeface="+mn-cs"/>
            </a:rPr>
            <a:t>突発的な財政需要に対し余裕のない状態が続いている。今後は、既存事業の見直しを含め経常経費削減に努める</a:t>
          </a:r>
          <a:r>
            <a:rPr kumimoji="1" lang="ja-JP" altLang="en-US" sz="12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1" name="直線コネクタ 420"/>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2"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3" name="直線コネクタ 422"/>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4"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5" name="直線コネクタ 424"/>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81280</xdr:rowOff>
    </xdr:to>
    <xdr:cxnSp macro="">
      <xdr:nvCxnSpPr>
        <xdr:cNvPr id="426" name="直線コネクタ 425"/>
        <xdr:cNvCxnSpPr/>
      </xdr:nvCxnSpPr>
      <xdr:spPr>
        <a:xfrm>
          <a:off x="15671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7"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28" name="フローチャート : 判断 427"/>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85089</xdr:rowOff>
    </xdr:to>
    <xdr:cxnSp macro="">
      <xdr:nvCxnSpPr>
        <xdr:cNvPr id="429" name="直線コネクタ 428"/>
        <xdr:cNvCxnSpPr/>
      </xdr:nvCxnSpPr>
      <xdr:spPr>
        <a:xfrm flipV="1">
          <a:off x="14782800" y="13103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0" name="フローチャート : 判断 429"/>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1" name="テキスト ボックス 430"/>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77</xdr:row>
      <xdr:rowOff>66039</xdr:rowOff>
    </xdr:to>
    <xdr:cxnSp macro="">
      <xdr:nvCxnSpPr>
        <xdr:cNvPr id="432" name="直線コネクタ 431"/>
        <xdr:cNvCxnSpPr/>
      </xdr:nvCxnSpPr>
      <xdr:spPr>
        <a:xfrm flipV="1">
          <a:off x="13893800" y="131152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3" name="フローチャート : 判断 432"/>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4" name="テキスト ボックス 433"/>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123189</xdr:rowOff>
    </xdr:to>
    <xdr:cxnSp macro="">
      <xdr:nvCxnSpPr>
        <xdr:cNvPr id="435" name="直線コネクタ 434"/>
        <xdr:cNvCxnSpPr/>
      </xdr:nvCxnSpPr>
      <xdr:spPr>
        <a:xfrm flipV="1">
          <a:off x="13004800" y="132676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6" name="フローチャート : 判断 435"/>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7" name="テキスト ボックス 436"/>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38" name="フローチャート : 判断 437"/>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39" name="テキスト ボックス 438"/>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5" name="円/楕円 444"/>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2557</xdr:rowOff>
    </xdr:from>
    <xdr:ext cx="762000" cy="259045"/>
    <xdr:sp macro="" textlink="">
      <xdr:nvSpPr>
        <xdr:cNvPr id="446"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47" name="円/楕円 446"/>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48" name="テキスト ボックス 447"/>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49" name="円/楕円 448"/>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120666</xdr:rowOff>
    </xdr:from>
    <xdr:ext cx="762000" cy="259045"/>
    <xdr:sp macro="" textlink="">
      <xdr:nvSpPr>
        <xdr:cNvPr id="450" name="テキスト ボックス 449"/>
        <xdr:cNvSpPr txBox="1"/>
      </xdr:nvSpPr>
      <xdr:spPr>
        <a:xfrm>
          <a:off x="14401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51" name="円/楕円 450"/>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52" name="テキスト ボックス 451"/>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3" name="円/楕円 452"/>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54" name="テキスト ボックス 453"/>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岐阜県土岐市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109322</xdr:rowOff>
    </xdr:from>
    <xdr:to>
      <xdr:col>4</xdr:col>
      <xdr:colOff>1117600</xdr:colOff>
      <xdr:row>16</xdr:row>
      <xdr:rowOff>139973</xdr:rowOff>
    </xdr:to>
    <xdr:cxnSp macro="">
      <xdr:nvCxnSpPr>
        <xdr:cNvPr id="50" name="直線コネクタ 49"/>
        <xdr:cNvCxnSpPr/>
      </xdr:nvCxnSpPr>
      <xdr:spPr bwMode="auto">
        <a:xfrm flipV="1">
          <a:off x="5003800" y="2900147"/>
          <a:ext cx="6477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94099</xdr:rowOff>
    </xdr:from>
    <xdr:ext cx="762000" cy="259045"/>
    <xdr:sp macro="" textlink="">
      <xdr:nvSpPr>
        <xdr:cNvPr id="51" name="人口1人当たり決算額の推移平均値テキスト130"/>
        <xdr:cNvSpPr txBox="1"/>
      </xdr:nvSpPr>
      <xdr:spPr>
        <a:xfrm>
          <a:off x="5740400" y="2884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139973</xdr:rowOff>
    </xdr:from>
    <xdr:to>
      <xdr:col>4</xdr:col>
      <xdr:colOff>469900</xdr:colOff>
      <xdr:row>16</xdr:row>
      <xdr:rowOff>158528</xdr:rowOff>
    </xdr:to>
    <xdr:cxnSp macro="">
      <xdr:nvCxnSpPr>
        <xdr:cNvPr id="53" name="直線コネクタ 52"/>
        <xdr:cNvCxnSpPr/>
      </xdr:nvCxnSpPr>
      <xdr:spPr bwMode="auto">
        <a:xfrm flipV="1">
          <a:off x="4305300" y="2930798"/>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158528</xdr:rowOff>
    </xdr:from>
    <xdr:to>
      <xdr:col>3</xdr:col>
      <xdr:colOff>904875</xdr:colOff>
      <xdr:row>17</xdr:row>
      <xdr:rowOff>18815</xdr:rowOff>
    </xdr:to>
    <xdr:cxnSp macro="">
      <xdr:nvCxnSpPr>
        <xdr:cNvPr id="56" name="直線コネクタ 55"/>
        <xdr:cNvCxnSpPr/>
      </xdr:nvCxnSpPr>
      <xdr:spPr bwMode="auto">
        <a:xfrm flipV="1">
          <a:off x="3606800" y="2949353"/>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18815</xdr:rowOff>
    </xdr:from>
    <xdr:to>
      <xdr:col>3</xdr:col>
      <xdr:colOff>206375</xdr:colOff>
      <xdr:row>17</xdr:row>
      <xdr:rowOff>24873</xdr:rowOff>
    </xdr:to>
    <xdr:cxnSp macro="">
      <xdr:nvCxnSpPr>
        <xdr:cNvPr id="59" name="直線コネクタ 58"/>
        <xdr:cNvCxnSpPr/>
      </xdr:nvCxnSpPr>
      <xdr:spPr bwMode="auto">
        <a:xfrm flipV="1">
          <a:off x="2908300" y="2981090"/>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58522</xdr:rowOff>
    </xdr:from>
    <xdr:to>
      <xdr:col>5</xdr:col>
      <xdr:colOff>34925</xdr:colOff>
      <xdr:row>16</xdr:row>
      <xdr:rowOff>160122</xdr:rowOff>
    </xdr:to>
    <xdr:sp macro="" textlink="">
      <xdr:nvSpPr>
        <xdr:cNvPr id="69" name="円/楕円 68"/>
        <xdr:cNvSpPr/>
      </xdr:nvSpPr>
      <xdr:spPr bwMode="auto">
        <a:xfrm>
          <a:off x="5600700" y="284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75049</xdr:rowOff>
    </xdr:from>
    <xdr:ext cx="762000" cy="259045"/>
    <xdr:sp macro="" textlink="">
      <xdr:nvSpPr>
        <xdr:cNvPr id="70" name="人口1人当たり決算額の推移該当値テキスト130"/>
        <xdr:cNvSpPr txBox="1"/>
      </xdr:nvSpPr>
      <xdr:spPr>
        <a:xfrm>
          <a:off x="5740400" y="26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89173</xdr:rowOff>
    </xdr:from>
    <xdr:to>
      <xdr:col>4</xdr:col>
      <xdr:colOff>520700</xdr:colOff>
      <xdr:row>17</xdr:row>
      <xdr:rowOff>19323</xdr:rowOff>
    </xdr:to>
    <xdr:sp macro="" textlink="">
      <xdr:nvSpPr>
        <xdr:cNvPr id="71" name="円/楕円 70"/>
        <xdr:cNvSpPr/>
      </xdr:nvSpPr>
      <xdr:spPr bwMode="auto">
        <a:xfrm>
          <a:off x="4953000" y="287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29500</xdr:rowOff>
    </xdr:from>
    <xdr:ext cx="736600" cy="259045"/>
    <xdr:sp macro="" textlink="">
      <xdr:nvSpPr>
        <xdr:cNvPr id="72" name="テキスト ボックス 71"/>
        <xdr:cNvSpPr txBox="1"/>
      </xdr:nvSpPr>
      <xdr:spPr>
        <a:xfrm>
          <a:off x="4622800" y="2648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107728</xdr:rowOff>
    </xdr:from>
    <xdr:to>
      <xdr:col>3</xdr:col>
      <xdr:colOff>955675</xdr:colOff>
      <xdr:row>17</xdr:row>
      <xdr:rowOff>37878</xdr:rowOff>
    </xdr:to>
    <xdr:sp macro="" textlink="">
      <xdr:nvSpPr>
        <xdr:cNvPr id="73" name="円/楕円 72"/>
        <xdr:cNvSpPr/>
      </xdr:nvSpPr>
      <xdr:spPr bwMode="auto">
        <a:xfrm>
          <a:off x="4254500" y="289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48055</xdr:rowOff>
    </xdr:from>
    <xdr:ext cx="762000" cy="259045"/>
    <xdr:sp macro="" textlink="">
      <xdr:nvSpPr>
        <xdr:cNvPr id="74" name="テキスト ボックス 73"/>
        <xdr:cNvSpPr txBox="1"/>
      </xdr:nvSpPr>
      <xdr:spPr>
        <a:xfrm>
          <a:off x="3924300" y="266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139465</xdr:rowOff>
    </xdr:from>
    <xdr:to>
      <xdr:col>3</xdr:col>
      <xdr:colOff>257175</xdr:colOff>
      <xdr:row>17</xdr:row>
      <xdr:rowOff>69615</xdr:rowOff>
    </xdr:to>
    <xdr:sp macro="" textlink="">
      <xdr:nvSpPr>
        <xdr:cNvPr id="75" name="円/楕円 74"/>
        <xdr:cNvSpPr/>
      </xdr:nvSpPr>
      <xdr:spPr bwMode="auto">
        <a:xfrm>
          <a:off x="3556000" y="293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79792</xdr:rowOff>
    </xdr:from>
    <xdr:ext cx="762000" cy="259045"/>
    <xdr:sp macro="" textlink="">
      <xdr:nvSpPr>
        <xdr:cNvPr id="76" name="テキスト ボックス 75"/>
        <xdr:cNvSpPr txBox="1"/>
      </xdr:nvSpPr>
      <xdr:spPr>
        <a:xfrm>
          <a:off x="3225800" y="26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145523</xdr:rowOff>
    </xdr:from>
    <xdr:to>
      <xdr:col>2</xdr:col>
      <xdr:colOff>692150</xdr:colOff>
      <xdr:row>17</xdr:row>
      <xdr:rowOff>75673</xdr:rowOff>
    </xdr:to>
    <xdr:sp macro="" textlink="">
      <xdr:nvSpPr>
        <xdr:cNvPr id="77" name="円/楕円 76"/>
        <xdr:cNvSpPr/>
      </xdr:nvSpPr>
      <xdr:spPr bwMode="auto">
        <a:xfrm>
          <a:off x="2857500" y="293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60450</xdr:rowOff>
    </xdr:from>
    <xdr:ext cx="762000" cy="259045"/>
    <xdr:sp macro="" textlink="">
      <xdr:nvSpPr>
        <xdr:cNvPr id="78" name="テキスト ボックス 77"/>
        <xdr:cNvSpPr txBox="1"/>
      </xdr:nvSpPr>
      <xdr:spPr>
        <a:xfrm>
          <a:off x="2527300" y="302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6952</xdr:rowOff>
    </xdr:from>
    <xdr:to>
      <xdr:col>4</xdr:col>
      <xdr:colOff>1117600</xdr:colOff>
      <xdr:row>36</xdr:row>
      <xdr:rowOff>17599</xdr:rowOff>
    </xdr:to>
    <xdr:cxnSp macro="">
      <xdr:nvCxnSpPr>
        <xdr:cNvPr id="113" name="直線コネクタ 112"/>
        <xdr:cNvCxnSpPr/>
      </xdr:nvCxnSpPr>
      <xdr:spPr bwMode="auto">
        <a:xfrm>
          <a:off x="5003800" y="6960202"/>
          <a:ext cx="647700" cy="1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6952</xdr:rowOff>
    </xdr:from>
    <xdr:to>
      <xdr:col>4</xdr:col>
      <xdr:colOff>469900</xdr:colOff>
      <xdr:row>36</xdr:row>
      <xdr:rowOff>61424</xdr:rowOff>
    </xdr:to>
    <xdr:cxnSp macro="">
      <xdr:nvCxnSpPr>
        <xdr:cNvPr id="116" name="直線コネクタ 115"/>
        <xdr:cNvCxnSpPr/>
      </xdr:nvCxnSpPr>
      <xdr:spPr bwMode="auto">
        <a:xfrm flipV="1">
          <a:off x="4305300" y="6960202"/>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321049</xdr:rowOff>
    </xdr:from>
    <xdr:to>
      <xdr:col>3</xdr:col>
      <xdr:colOff>904875</xdr:colOff>
      <xdr:row>36</xdr:row>
      <xdr:rowOff>61424</xdr:rowOff>
    </xdr:to>
    <xdr:cxnSp macro="">
      <xdr:nvCxnSpPr>
        <xdr:cNvPr id="119" name="直線コネクタ 118"/>
        <xdr:cNvCxnSpPr/>
      </xdr:nvCxnSpPr>
      <xdr:spPr bwMode="auto">
        <a:xfrm>
          <a:off x="3606800" y="6931399"/>
          <a:ext cx="698500" cy="8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199244</xdr:rowOff>
    </xdr:from>
    <xdr:ext cx="762000" cy="259045"/>
    <xdr:sp macro="" textlink="">
      <xdr:nvSpPr>
        <xdr:cNvPr id="121" name="テキスト ボックス 120"/>
        <xdr:cNvSpPr txBox="1"/>
      </xdr:nvSpPr>
      <xdr:spPr>
        <a:xfrm>
          <a:off x="3924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321049</xdr:rowOff>
    </xdr:from>
    <xdr:to>
      <xdr:col>3</xdr:col>
      <xdr:colOff>206375</xdr:colOff>
      <xdr:row>35</xdr:row>
      <xdr:rowOff>335875</xdr:rowOff>
    </xdr:to>
    <xdr:cxnSp macro="">
      <xdr:nvCxnSpPr>
        <xdr:cNvPr id="122" name="直線コネクタ 121"/>
        <xdr:cNvCxnSpPr/>
      </xdr:nvCxnSpPr>
      <xdr:spPr bwMode="auto">
        <a:xfrm flipV="1">
          <a:off x="2908300" y="6931399"/>
          <a:ext cx="698500" cy="1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309699</xdr:rowOff>
    </xdr:from>
    <xdr:to>
      <xdr:col>5</xdr:col>
      <xdr:colOff>34925</xdr:colOff>
      <xdr:row>36</xdr:row>
      <xdr:rowOff>68399</xdr:rowOff>
    </xdr:to>
    <xdr:sp macro="" textlink="">
      <xdr:nvSpPr>
        <xdr:cNvPr id="132" name="円/楕円 131"/>
        <xdr:cNvSpPr/>
      </xdr:nvSpPr>
      <xdr:spPr bwMode="auto">
        <a:xfrm>
          <a:off x="5600700" y="692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281776</xdr:rowOff>
    </xdr:from>
    <xdr:ext cx="762000" cy="259045"/>
    <xdr:sp macro="" textlink="">
      <xdr:nvSpPr>
        <xdr:cNvPr id="133" name="人口1人当たり決算額の推移該当値テキスト445"/>
        <xdr:cNvSpPr txBox="1"/>
      </xdr:nvSpPr>
      <xdr:spPr>
        <a:xfrm>
          <a:off x="5740400" y="689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299052</xdr:rowOff>
    </xdr:from>
    <xdr:to>
      <xdr:col>4</xdr:col>
      <xdr:colOff>520700</xdr:colOff>
      <xdr:row>36</xdr:row>
      <xdr:rowOff>57752</xdr:rowOff>
    </xdr:to>
    <xdr:sp macro="" textlink="">
      <xdr:nvSpPr>
        <xdr:cNvPr id="134" name="円/楕円 133"/>
        <xdr:cNvSpPr/>
      </xdr:nvSpPr>
      <xdr:spPr bwMode="auto">
        <a:xfrm>
          <a:off x="4953000" y="690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42529</xdr:rowOff>
    </xdr:from>
    <xdr:ext cx="736600" cy="259045"/>
    <xdr:sp macro="" textlink="">
      <xdr:nvSpPr>
        <xdr:cNvPr id="135" name="テキスト ボックス 134"/>
        <xdr:cNvSpPr txBox="1"/>
      </xdr:nvSpPr>
      <xdr:spPr>
        <a:xfrm>
          <a:off x="4622800" y="6995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10624</xdr:rowOff>
    </xdr:from>
    <xdr:to>
      <xdr:col>3</xdr:col>
      <xdr:colOff>955675</xdr:colOff>
      <xdr:row>36</xdr:row>
      <xdr:rowOff>112224</xdr:rowOff>
    </xdr:to>
    <xdr:sp macro="" textlink="">
      <xdr:nvSpPr>
        <xdr:cNvPr id="136" name="円/楕円 135"/>
        <xdr:cNvSpPr/>
      </xdr:nvSpPr>
      <xdr:spPr bwMode="auto">
        <a:xfrm>
          <a:off x="4254500" y="696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97001</xdr:rowOff>
    </xdr:from>
    <xdr:ext cx="762000" cy="259045"/>
    <xdr:sp macro="" textlink="">
      <xdr:nvSpPr>
        <xdr:cNvPr id="137" name="テキスト ボックス 136"/>
        <xdr:cNvSpPr txBox="1"/>
      </xdr:nvSpPr>
      <xdr:spPr>
        <a:xfrm>
          <a:off x="3924300" y="705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270249</xdr:rowOff>
    </xdr:from>
    <xdr:to>
      <xdr:col>3</xdr:col>
      <xdr:colOff>257175</xdr:colOff>
      <xdr:row>36</xdr:row>
      <xdr:rowOff>28949</xdr:rowOff>
    </xdr:to>
    <xdr:sp macro="" textlink="">
      <xdr:nvSpPr>
        <xdr:cNvPr id="138" name="円/楕円 137"/>
        <xdr:cNvSpPr/>
      </xdr:nvSpPr>
      <xdr:spPr bwMode="auto">
        <a:xfrm>
          <a:off x="3556000" y="688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13726</xdr:rowOff>
    </xdr:from>
    <xdr:ext cx="762000" cy="259045"/>
    <xdr:sp macro="" textlink="">
      <xdr:nvSpPr>
        <xdr:cNvPr id="139" name="テキスト ボックス 138"/>
        <xdr:cNvSpPr txBox="1"/>
      </xdr:nvSpPr>
      <xdr:spPr>
        <a:xfrm>
          <a:off x="3225800" y="696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285075</xdr:rowOff>
    </xdr:from>
    <xdr:to>
      <xdr:col>2</xdr:col>
      <xdr:colOff>692150</xdr:colOff>
      <xdr:row>36</xdr:row>
      <xdr:rowOff>43775</xdr:rowOff>
    </xdr:to>
    <xdr:sp macro="" textlink="">
      <xdr:nvSpPr>
        <xdr:cNvPr id="140" name="円/楕円 139"/>
        <xdr:cNvSpPr/>
      </xdr:nvSpPr>
      <xdr:spPr bwMode="auto">
        <a:xfrm>
          <a:off x="2857500" y="689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28552</xdr:rowOff>
    </xdr:from>
    <xdr:ext cx="762000" cy="259045"/>
    <xdr:sp macro="" textlink="">
      <xdr:nvSpPr>
        <xdr:cNvPr id="141" name="テキスト ボックス 140"/>
        <xdr:cNvSpPr txBox="1"/>
      </xdr:nvSpPr>
      <xdr:spPr>
        <a:xfrm>
          <a:off x="2527300" y="6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59,479
57,850
116.02
21,106,499
20,454,410
583,369
12,561,702
13,239,190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83510</xdr:rowOff>
    </xdr:from>
    <xdr:to>
      <xdr:col>6</xdr:col>
      <xdr:colOff>511175</xdr:colOff>
      <xdr:row>35</xdr:row>
      <xdr:rowOff>86916</xdr:rowOff>
    </xdr:to>
    <xdr:cxnSp macro="">
      <xdr:nvCxnSpPr>
        <xdr:cNvPr id="59" name="直線コネクタ 58"/>
        <xdr:cNvCxnSpPr/>
      </xdr:nvCxnSpPr>
      <xdr:spPr>
        <a:xfrm flipV="1">
          <a:off x="3797300" y="6084260"/>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86916</xdr:rowOff>
    </xdr:from>
    <xdr:to>
      <xdr:col>5</xdr:col>
      <xdr:colOff>358775</xdr:colOff>
      <xdr:row>35</xdr:row>
      <xdr:rowOff>102895</xdr:rowOff>
    </xdr:to>
    <xdr:cxnSp macro="">
      <xdr:nvCxnSpPr>
        <xdr:cNvPr id="62" name="直線コネクタ 61"/>
        <xdr:cNvCxnSpPr/>
      </xdr:nvCxnSpPr>
      <xdr:spPr>
        <a:xfrm flipV="1">
          <a:off x="2908300" y="6087666"/>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102895</xdr:rowOff>
    </xdr:from>
    <xdr:to>
      <xdr:col>4</xdr:col>
      <xdr:colOff>155575</xdr:colOff>
      <xdr:row>35</xdr:row>
      <xdr:rowOff>120338</xdr:rowOff>
    </xdr:to>
    <xdr:cxnSp macro="">
      <xdr:nvCxnSpPr>
        <xdr:cNvPr id="65" name="直線コネクタ 64"/>
        <xdr:cNvCxnSpPr/>
      </xdr:nvCxnSpPr>
      <xdr:spPr>
        <a:xfrm flipV="1">
          <a:off x="2019300" y="6103645"/>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119697</xdr:rowOff>
    </xdr:from>
    <xdr:to>
      <xdr:col>2</xdr:col>
      <xdr:colOff>638175</xdr:colOff>
      <xdr:row>35</xdr:row>
      <xdr:rowOff>120338</xdr:rowOff>
    </xdr:to>
    <xdr:cxnSp macro="">
      <xdr:nvCxnSpPr>
        <xdr:cNvPr id="68" name="直線コネクタ 67"/>
        <xdr:cNvCxnSpPr/>
      </xdr:nvCxnSpPr>
      <xdr:spPr>
        <a:xfrm>
          <a:off x="1130300" y="6120447"/>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32710</xdr:rowOff>
    </xdr:from>
    <xdr:to>
      <xdr:col>6</xdr:col>
      <xdr:colOff>561975</xdr:colOff>
      <xdr:row>35</xdr:row>
      <xdr:rowOff>134310</xdr:rowOff>
    </xdr:to>
    <xdr:sp macro="" textlink="">
      <xdr:nvSpPr>
        <xdr:cNvPr id="78" name="円/楕円 77"/>
        <xdr:cNvSpPr/>
      </xdr:nvSpPr>
      <xdr:spPr>
        <a:xfrm>
          <a:off x="4584700" y="603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55587</xdr:rowOff>
    </xdr:from>
    <xdr:ext cx="534377" cy="259045"/>
    <xdr:sp macro="" textlink="">
      <xdr:nvSpPr>
        <xdr:cNvPr id="79" name="人件費該当値テキスト"/>
        <xdr:cNvSpPr txBox="1"/>
      </xdr:nvSpPr>
      <xdr:spPr>
        <a:xfrm>
          <a:off x="4686300" y="58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36116</xdr:rowOff>
    </xdr:from>
    <xdr:to>
      <xdr:col>5</xdr:col>
      <xdr:colOff>409575</xdr:colOff>
      <xdr:row>35</xdr:row>
      <xdr:rowOff>137716</xdr:rowOff>
    </xdr:to>
    <xdr:sp macro="" textlink="">
      <xdr:nvSpPr>
        <xdr:cNvPr id="80" name="円/楕円 79"/>
        <xdr:cNvSpPr/>
      </xdr:nvSpPr>
      <xdr:spPr>
        <a:xfrm>
          <a:off x="3746500" y="603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154243</xdr:rowOff>
    </xdr:from>
    <xdr:ext cx="534377" cy="259045"/>
    <xdr:sp macro="" textlink="">
      <xdr:nvSpPr>
        <xdr:cNvPr id="81" name="テキスト ボックス 80"/>
        <xdr:cNvSpPr txBox="1"/>
      </xdr:nvSpPr>
      <xdr:spPr>
        <a:xfrm>
          <a:off x="3530111" y="58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52095</xdr:rowOff>
    </xdr:from>
    <xdr:to>
      <xdr:col>4</xdr:col>
      <xdr:colOff>206375</xdr:colOff>
      <xdr:row>35</xdr:row>
      <xdr:rowOff>153695</xdr:rowOff>
    </xdr:to>
    <xdr:sp macro="" textlink="">
      <xdr:nvSpPr>
        <xdr:cNvPr id="82" name="円/楕円 81"/>
        <xdr:cNvSpPr/>
      </xdr:nvSpPr>
      <xdr:spPr>
        <a:xfrm>
          <a:off x="2857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170222</xdr:rowOff>
    </xdr:from>
    <xdr:ext cx="534377" cy="259045"/>
    <xdr:sp macro="" textlink="">
      <xdr:nvSpPr>
        <xdr:cNvPr id="83" name="テキスト ボックス 82"/>
        <xdr:cNvSpPr txBox="1"/>
      </xdr:nvSpPr>
      <xdr:spPr>
        <a:xfrm>
          <a:off x="2641111" y="58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69538</xdr:rowOff>
    </xdr:from>
    <xdr:to>
      <xdr:col>3</xdr:col>
      <xdr:colOff>3175</xdr:colOff>
      <xdr:row>35</xdr:row>
      <xdr:rowOff>171138</xdr:rowOff>
    </xdr:to>
    <xdr:sp macro="" textlink="">
      <xdr:nvSpPr>
        <xdr:cNvPr id="84" name="円/楕円 83"/>
        <xdr:cNvSpPr/>
      </xdr:nvSpPr>
      <xdr:spPr>
        <a:xfrm>
          <a:off x="1968500" y="60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16215</xdr:rowOff>
    </xdr:from>
    <xdr:ext cx="534377" cy="259045"/>
    <xdr:sp macro="" textlink="">
      <xdr:nvSpPr>
        <xdr:cNvPr id="85" name="テキスト ボックス 84"/>
        <xdr:cNvSpPr txBox="1"/>
      </xdr:nvSpPr>
      <xdr:spPr>
        <a:xfrm>
          <a:off x="1752111" y="58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68897</xdr:rowOff>
    </xdr:from>
    <xdr:to>
      <xdr:col>1</xdr:col>
      <xdr:colOff>485775</xdr:colOff>
      <xdr:row>35</xdr:row>
      <xdr:rowOff>170497</xdr:rowOff>
    </xdr:to>
    <xdr:sp macro="" textlink="">
      <xdr:nvSpPr>
        <xdr:cNvPr id="86" name="円/楕円 85"/>
        <xdr:cNvSpPr/>
      </xdr:nvSpPr>
      <xdr:spPr>
        <a:xfrm>
          <a:off x="10795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15574</xdr:rowOff>
    </xdr:from>
    <xdr:ext cx="534377" cy="259045"/>
    <xdr:sp macro="" textlink="">
      <xdr:nvSpPr>
        <xdr:cNvPr id="87" name="テキスト ボックス 86"/>
        <xdr:cNvSpPr txBox="1"/>
      </xdr:nvSpPr>
      <xdr:spPr>
        <a:xfrm>
          <a:off x="863111" y="58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25271</xdr:rowOff>
    </xdr:from>
    <xdr:to>
      <xdr:col>6</xdr:col>
      <xdr:colOff>511175</xdr:colOff>
      <xdr:row>59</xdr:row>
      <xdr:rowOff>31083</xdr:rowOff>
    </xdr:to>
    <xdr:cxnSp macro="">
      <xdr:nvCxnSpPr>
        <xdr:cNvPr id="118" name="直線コネクタ 117"/>
        <xdr:cNvCxnSpPr/>
      </xdr:nvCxnSpPr>
      <xdr:spPr>
        <a:xfrm flipV="1">
          <a:off x="3797300" y="10140821"/>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29656</xdr:rowOff>
    </xdr:from>
    <xdr:to>
      <xdr:col>5</xdr:col>
      <xdr:colOff>358775</xdr:colOff>
      <xdr:row>59</xdr:row>
      <xdr:rowOff>31083</xdr:rowOff>
    </xdr:to>
    <xdr:cxnSp macro="">
      <xdr:nvCxnSpPr>
        <xdr:cNvPr id="121" name="直線コネクタ 120"/>
        <xdr:cNvCxnSpPr/>
      </xdr:nvCxnSpPr>
      <xdr:spPr>
        <a:xfrm>
          <a:off x="2908300" y="10145206"/>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29607</xdr:rowOff>
    </xdr:from>
    <xdr:to>
      <xdr:col>4</xdr:col>
      <xdr:colOff>155575</xdr:colOff>
      <xdr:row>59</xdr:row>
      <xdr:rowOff>29656</xdr:rowOff>
    </xdr:to>
    <xdr:cxnSp macro="">
      <xdr:nvCxnSpPr>
        <xdr:cNvPr id="124" name="直線コネクタ 123"/>
        <xdr:cNvCxnSpPr/>
      </xdr:nvCxnSpPr>
      <xdr:spPr>
        <a:xfrm>
          <a:off x="2019300" y="10145157"/>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29607</xdr:rowOff>
    </xdr:from>
    <xdr:to>
      <xdr:col>2</xdr:col>
      <xdr:colOff>638175</xdr:colOff>
      <xdr:row>59</xdr:row>
      <xdr:rowOff>36538</xdr:rowOff>
    </xdr:to>
    <xdr:cxnSp macro="">
      <xdr:nvCxnSpPr>
        <xdr:cNvPr id="127" name="直線コネクタ 126"/>
        <xdr:cNvCxnSpPr/>
      </xdr:nvCxnSpPr>
      <xdr:spPr>
        <a:xfrm flipV="1">
          <a:off x="1130300" y="10145157"/>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145921</xdr:rowOff>
    </xdr:from>
    <xdr:to>
      <xdr:col>6</xdr:col>
      <xdr:colOff>561975</xdr:colOff>
      <xdr:row>59</xdr:row>
      <xdr:rowOff>76071</xdr:rowOff>
    </xdr:to>
    <xdr:sp macro="" textlink="">
      <xdr:nvSpPr>
        <xdr:cNvPr id="137" name="円/楕円 136"/>
        <xdr:cNvSpPr/>
      </xdr:nvSpPr>
      <xdr:spPr>
        <a:xfrm>
          <a:off x="4584700" y="100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151733</xdr:rowOff>
    </xdr:from>
    <xdr:to>
      <xdr:col>5</xdr:col>
      <xdr:colOff>409575</xdr:colOff>
      <xdr:row>59</xdr:row>
      <xdr:rowOff>81883</xdr:rowOff>
    </xdr:to>
    <xdr:sp macro="" textlink="">
      <xdr:nvSpPr>
        <xdr:cNvPr id="139" name="円/楕円 138"/>
        <xdr:cNvSpPr/>
      </xdr:nvSpPr>
      <xdr:spPr>
        <a:xfrm>
          <a:off x="3746500" y="100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73010</xdr:rowOff>
    </xdr:from>
    <xdr:ext cx="534377" cy="259045"/>
    <xdr:sp macro="" textlink="">
      <xdr:nvSpPr>
        <xdr:cNvPr id="140" name="テキスト ボックス 139"/>
        <xdr:cNvSpPr txBox="1"/>
      </xdr:nvSpPr>
      <xdr:spPr>
        <a:xfrm>
          <a:off x="3530111" y="1018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150306</xdr:rowOff>
    </xdr:from>
    <xdr:to>
      <xdr:col>4</xdr:col>
      <xdr:colOff>206375</xdr:colOff>
      <xdr:row>59</xdr:row>
      <xdr:rowOff>80456</xdr:rowOff>
    </xdr:to>
    <xdr:sp macro="" textlink="">
      <xdr:nvSpPr>
        <xdr:cNvPr id="141" name="円/楕円 140"/>
        <xdr:cNvSpPr/>
      </xdr:nvSpPr>
      <xdr:spPr>
        <a:xfrm>
          <a:off x="2857500" y="100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71583</xdr:rowOff>
    </xdr:from>
    <xdr:ext cx="534377" cy="259045"/>
    <xdr:sp macro="" textlink="">
      <xdr:nvSpPr>
        <xdr:cNvPr id="142" name="テキスト ボックス 141"/>
        <xdr:cNvSpPr txBox="1"/>
      </xdr:nvSpPr>
      <xdr:spPr>
        <a:xfrm>
          <a:off x="2641111" y="101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150257</xdr:rowOff>
    </xdr:from>
    <xdr:to>
      <xdr:col>3</xdr:col>
      <xdr:colOff>3175</xdr:colOff>
      <xdr:row>59</xdr:row>
      <xdr:rowOff>80407</xdr:rowOff>
    </xdr:to>
    <xdr:sp macro="" textlink="">
      <xdr:nvSpPr>
        <xdr:cNvPr id="143" name="円/楕円 142"/>
        <xdr:cNvSpPr/>
      </xdr:nvSpPr>
      <xdr:spPr>
        <a:xfrm>
          <a:off x="1968500" y="100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71534</xdr:rowOff>
    </xdr:from>
    <xdr:ext cx="534377" cy="259045"/>
    <xdr:sp macro="" textlink="">
      <xdr:nvSpPr>
        <xdr:cNvPr id="144" name="テキスト ボックス 143"/>
        <xdr:cNvSpPr txBox="1"/>
      </xdr:nvSpPr>
      <xdr:spPr>
        <a:xfrm>
          <a:off x="1752111" y="1018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157188</xdr:rowOff>
    </xdr:from>
    <xdr:to>
      <xdr:col>1</xdr:col>
      <xdr:colOff>485775</xdr:colOff>
      <xdr:row>59</xdr:row>
      <xdr:rowOff>87338</xdr:rowOff>
    </xdr:to>
    <xdr:sp macro="" textlink="">
      <xdr:nvSpPr>
        <xdr:cNvPr id="145" name="円/楕円 144"/>
        <xdr:cNvSpPr/>
      </xdr:nvSpPr>
      <xdr:spPr>
        <a:xfrm>
          <a:off x="1079500" y="101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78465</xdr:rowOff>
    </xdr:from>
    <xdr:ext cx="534377" cy="259045"/>
    <xdr:sp macro="" textlink="">
      <xdr:nvSpPr>
        <xdr:cNvPr id="146" name="テキスト ボックス 145"/>
        <xdr:cNvSpPr txBox="1"/>
      </xdr:nvSpPr>
      <xdr:spPr>
        <a:xfrm>
          <a:off x="863111" y="101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164520</xdr:rowOff>
    </xdr:from>
    <xdr:to>
      <xdr:col>6</xdr:col>
      <xdr:colOff>511175</xdr:colOff>
      <xdr:row>76</xdr:row>
      <xdr:rowOff>165934</xdr:rowOff>
    </xdr:to>
    <xdr:cxnSp macro="">
      <xdr:nvCxnSpPr>
        <xdr:cNvPr id="177" name="直線コネクタ 176"/>
        <xdr:cNvCxnSpPr/>
      </xdr:nvCxnSpPr>
      <xdr:spPr>
        <a:xfrm flipV="1">
          <a:off x="3797300" y="13194720"/>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165934</xdr:rowOff>
    </xdr:from>
    <xdr:to>
      <xdr:col>5</xdr:col>
      <xdr:colOff>358775</xdr:colOff>
      <xdr:row>77</xdr:row>
      <xdr:rowOff>39878</xdr:rowOff>
    </xdr:to>
    <xdr:cxnSp macro="">
      <xdr:nvCxnSpPr>
        <xdr:cNvPr id="180" name="直線コネクタ 179"/>
        <xdr:cNvCxnSpPr/>
      </xdr:nvCxnSpPr>
      <xdr:spPr>
        <a:xfrm flipV="1">
          <a:off x="2908300" y="13196134"/>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33782</xdr:rowOff>
    </xdr:from>
    <xdr:to>
      <xdr:col>4</xdr:col>
      <xdr:colOff>155575</xdr:colOff>
      <xdr:row>77</xdr:row>
      <xdr:rowOff>39878</xdr:rowOff>
    </xdr:to>
    <xdr:cxnSp macro="">
      <xdr:nvCxnSpPr>
        <xdr:cNvPr id="183" name="直線コネクタ 182"/>
        <xdr:cNvCxnSpPr/>
      </xdr:nvCxnSpPr>
      <xdr:spPr>
        <a:xfrm>
          <a:off x="2019300" y="13063982"/>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89752</xdr:rowOff>
    </xdr:from>
    <xdr:ext cx="469744" cy="259045"/>
    <xdr:sp macro="" textlink="">
      <xdr:nvSpPr>
        <xdr:cNvPr id="185" name="テキスト ボックス 184"/>
        <xdr:cNvSpPr txBox="1"/>
      </xdr:nvSpPr>
      <xdr:spPr>
        <a:xfrm>
          <a:off x="2673427" y="132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33782</xdr:rowOff>
    </xdr:from>
    <xdr:to>
      <xdr:col>2</xdr:col>
      <xdr:colOff>638175</xdr:colOff>
      <xdr:row>76</xdr:row>
      <xdr:rowOff>102363</xdr:rowOff>
    </xdr:to>
    <xdr:cxnSp macro="">
      <xdr:nvCxnSpPr>
        <xdr:cNvPr id="186" name="直線コネクタ 185"/>
        <xdr:cNvCxnSpPr/>
      </xdr:nvCxnSpPr>
      <xdr:spPr>
        <a:xfrm flipV="1">
          <a:off x="1130300" y="130639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77669</xdr:rowOff>
    </xdr:from>
    <xdr:ext cx="469744" cy="259045"/>
    <xdr:sp macro="" textlink="">
      <xdr:nvSpPr>
        <xdr:cNvPr id="188" name="テキスト ボックス 187"/>
        <xdr:cNvSpPr txBox="1"/>
      </xdr:nvSpPr>
      <xdr:spPr>
        <a:xfrm>
          <a:off x="1784427" y="132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31295</xdr:rowOff>
    </xdr:from>
    <xdr:ext cx="469744" cy="259045"/>
    <xdr:sp macro="" textlink="">
      <xdr:nvSpPr>
        <xdr:cNvPr id="190" name="テキスト ボックス 189"/>
        <xdr:cNvSpPr txBox="1"/>
      </xdr:nvSpPr>
      <xdr:spPr>
        <a:xfrm>
          <a:off x="895427" y="132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113720</xdr:rowOff>
    </xdr:from>
    <xdr:to>
      <xdr:col>6</xdr:col>
      <xdr:colOff>561975</xdr:colOff>
      <xdr:row>77</xdr:row>
      <xdr:rowOff>43870</xdr:rowOff>
    </xdr:to>
    <xdr:sp macro="" textlink="">
      <xdr:nvSpPr>
        <xdr:cNvPr id="196" name="円/楕円 195"/>
        <xdr:cNvSpPr/>
      </xdr:nvSpPr>
      <xdr:spPr>
        <a:xfrm>
          <a:off x="45847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136597</xdr:rowOff>
    </xdr:from>
    <xdr:ext cx="469744" cy="259045"/>
    <xdr:sp macro="" textlink="">
      <xdr:nvSpPr>
        <xdr:cNvPr id="197" name="維持補修費該当値テキスト"/>
        <xdr:cNvSpPr txBox="1"/>
      </xdr:nvSpPr>
      <xdr:spPr>
        <a:xfrm>
          <a:off x="4686300" y="129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115134</xdr:rowOff>
    </xdr:from>
    <xdr:to>
      <xdr:col>5</xdr:col>
      <xdr:colOff>409575</xdr:colOff>
      <xdr:row>77</xdr:row>
      <xdr:rowOff>45284</xdr:rowOff>
    </xdr:to>
    <xdr:sp macro="" textlink="">
      <xdr:nvSpPr>
        <xdr:cNvPr id="198" name="円/楕円 197"/>
        <xdr:cNvSpPr/>
      </xdr:nvSpPr>
      <xdr:spPr>
        <a:xfrm>
          <a:off x="3746500" y="131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61812</xdr:rowOff>
    </xdr:from>
    <xdr:ext cx="469744" cy="259045"/>
    <xdr:sp macro="" textlink="">
      <xdr:nvSpPr>
        <xdr:cNvPr id="199" name="テキスト ボックス 198"/>
        <xdr:cNvSpPr txBox="1"/>
      </xdr:nvSpPr>
      <xdr:spPr>
        <a:xfrm>
          <a:off x="3562427" y="129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160528</xdr:rowOff>
    </xdr:from>
    <xdr:to>
      <xdr:col>4</xdr:col>
      <xdr:colOff>206375</xdr:colOff>
      <xdr:row>77</xdr:row>
      <xdr:rowOff>90678</xdr:rowOff>
    </xdr:to>
    <xdr:sp macro="" textlink="">
      <xdr:nvSpPr>
        <xdr:cNvPr id="200" name="円/楕円 199"/>
        <xdr:cNvSpPr/>
      </xdr:nvSpPr>
      <xdr:spPr>
        <a:xfrm>
          <a:off x="2857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107205</xdr:rowOff>
    </xdr:from>
    <xdr:ext cx="469744" cy="259045"/>
    <xdr:sp macro="" textlink="">
      <xdr:nvSpPr>
        <xdr:cNvPr id="201" name="テキスト ボックス 200"/>
        <xdr:cNvSpPr txBox="1"/>
      </xdr:nvSpPr>
      <xdr:spPr>
        <a:xfrm>
          <a:off x="2673427" y="1296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154432</xdr:rowOff>
    </xdr:from>
    <xdr:to>
      <xdr:col>3</xdr:col>
      <xdr:colOff>3175</xdr:colOff>
      <xdr:row>76</xdr:row>
      <xdr:rowOff>84582</xdr:rowOff>
    </xdr:to>
    <xdr:sp macro="" textlink="">
      <xdr:nvSpPr>
        <xdr:cNvPr id="202" name="円/楕円 201"/>
        <xdr:cNvSpPr/>
      </xdr:nvSpPr>
      <xdr:spPr>
        <a:xfrm>
          <a:off x="1968500" y="13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101109</xdr:rowOff>
    </xdr:from>
    <xdr:ext cx="469744" cy="259045"/>
    <xdr:sp macro="" textlink="">
      <xdr:nvSpPr>
        <xdr:cNvPr id="203" name="テキスト ボックス 202"/>
        <xdr:cNvSpPr txBox="1"/>
      </xdr:nvSpPr>
      <xdr:spPr>
        <a:xfrm>
          <a:off x="1784427" y="127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51563</xdr:rowOff>
    </xdr:from>
    <xdr:to>
      <xdr:col>1</xdr:col>
      <xdr:colOff>485775</xdr:colOff>
      <xdr:row>76</xdr:row>
      <xdr:rowOff>153163</xdr:rowOff>
    </xdr:to>
    <xdr:sp macro="" textlink="">
      <xdr:nvSpPr>
        <xdr:cNvPr id="204" name="円/楕円 203"/>
        <xdr:cNvSpPr/>
      </xdr:nvSpPr>
      <xdr:spPr>
        <a:xfrm>
          <a:off x="1079500" y="130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169689</xdr:rowOff>
    </xdr:from>
    <xdr:ext cx="469744" cy="259045"/>
    <xdr:sp macro="" textlink="">
      <xdr:nvSpPr>
        <xdr:cNvPr id="205" name="テキスト ボックス 204"/>
        <xdr:cNvSpPr txBox="1"/>
      </xdr:nvSpPr>
      <xdr:spPr>
        <a:xfrm>
          <a:off x="895427" y="128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59513</xdr:rowOff>
    </xdr:from>
    <xdr:to>
      <xdr:col>6</xdr:col>
      <xdr:colOff>511175</xdr:colOff>
      <xdr:row>96</xdr:row>
      <xdr:rowOff>122910</xdr:rowOff>
    </xdr:to>
    <xdr:cxnSp macro="">
      <xdr:nvCxnSpPr>
        <xdr:cNvPr id="235" name="直線コネクタ 234"/>
        <xdr:cNvCxnSpPr/>
      </xdr:nvCxnSpPr>
      <xdr:spPr>
        <a:xfrm flipV="1">
          <a:off x="3797300" y="16518713"/>
          <a:ext cx="838200" cy="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122910</xdr:rowOff>
    </xdr:from>
    <xdr:to>
      <xdr:col>5</xdr:col>
      <xdr:colOff>358775</xdr:colOff>
      <xdr:row>96</xdr:row>
      <xdr:rowOff>140488</xdr:rowOff>
    </xdr:to>
    <xdr:cxnSp macro="">
      <xdr:nvCxnSpPr>
        <xdr:cNvPr id="238" name="直線コネクタ 237"/>
        <xdr:cNvCxnSpPr/>
      </xdr:nvCxnSpPr>
      <xdr:spPr>
        <a:xfrm flipV="1">
          <a:off x="2908300" y="16582110"/>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140488</xdr:rowOff>
    </xdr:from>
    <xdr:to>
      <xdr:col>4</xdr:col>
      <xdr:colOff>155575</xdr:colOff>
      <xdr:row>97</xdr:row>
      <xdr:rowOff>45301</xdr:rowOff>
    </xdr:to>
    <xdr:cxnSp macro="">
      <xdr:nvCxnSpPr>
        <xdr:cNvPr id="241" name="直線コネクタ 240"/>
        <xdr:cNvCxnSpPr/>
      </xdr:nvCxnSpPr>
      <xdr:spPr>
        <a:xfrm flipV="1">
          <a:off x="2019300" y="16599688"/>
          <a:ext cx="889000" cy="7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45301</xdr:rowOff>
    </xdr:from>
    <xdr:to>
      <xdr:col>2</xdr:col>
      <xdr:colOff>638175</xdr:colOff>
      <xdr:row>97</xdr:row>
      <xdr:rowOff>63475</xdr:rowOff>
    </xdr:to>
    <xdr:cxnSp macro="">
      <xdr:nvCxnSpPr>
        <xdr:cNvPr id="244" name="直線コネクタ 243"/>
        <xdr:cNvCxnSpPr/>
      </xdr:nvCxnSpPr>
      <xdr:spPr>
        <a:xfrm flipV="1">
          <a:off x="1130300" y="1667595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8713</xdr:rowOff>
    </xdr:from>
    <xdr:to>
      <xdr:col>6</xdr:col>
      <xdr:colOff>561975</xdr:colOff>
      <xdr:row>96</xdr:row>
      <xdr:rowOff>110313</xdr:rowOff>
    </xdr:to>
    <xdr:sp macro="" textlink="">
      <xdr:nvSpPr>
        <xdr:cNvPr id="254" name="円/楕円 253"/>
        <xdr:cNvSpPr/>
      </xdr:nvSpPr>
      <xdr:spPr>
        <a:xfrm>
          <a:off x="4584700" y="164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158590</xdr:rowOff>
    </xdr:from>
    <xdr:ext cx="534377" cy="259045"/>
    <xdr:sp macro="" textlink="">
      <xdr:nvSpPr>
        <xdr:cNvPr id="255" name="扶助費該当値テキスト"/>
        <xdr:cNvSpPr txBox="1"/>
      </xdr:nvSpPr>
      <xdr:spPr>
        <a:xfrm>
          <a:off x="4686300" y="164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72110</xdr:rowOff>
    </xdr:from>
    <xdr:to>
      <xdr:col>5</xdr:col>
      <xdr:colOff>409575</xdr:colOff>
      <xdr:row>97</xdr:row>
      <xdr:rowOff>2260</xdr:rowOff>
    </xdr:to>
    <xdr:sp macro="" textlink="">
      <xdr:nvSpPr>
        <xdr:cNvPr id="256" name="円/楕円 255"/>
        <xdr:cNvSpPr/>
      </xdr:nvSpPr>
      <xdr:spPr>
        <a:xfrm>
          <a:off x="3746500" y="165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164837</xdr:rowOff>
    </xdr:from>
    <xdr:ext cx="534377" cy="259045"/>
    <xdr:sp macro="" textlink="">
      <xdr:nvSpPr>
        <xdr:cNvPr id="257" name="テキスト ボックス 256"/>
        <xdr:cNvSpPr txBox="1"/>
      </xdr:nvSpPr>
      <xdr:spPr>
        <a:xfrm>
          <a:off x="3530111" y="166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89688</xdr:rowOff>
    </xdr:from>
    <xdr:to>
      <xdr:col>4</xdr:col>
      <xdr:colOff>206375</xdr:colOff>
      <xdr:row>97</xdr:row>
      <xdr:rowOff>19838</xdr:rowOff>
    </xdr:to>
    <xdr:sp macro="" textlink="">
      <xdr:nvSpPr>
        <xdr:cNvPr id="258" name="円/楕円 257"/>
        <xdr:cNvSpPr/>
      </xdr:nvSpPr>
      <xdr:spPr>
        <a:xfrm>
          <a:off x="2857500" y="16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10965</xdr:rowOff>
    </xdr:from>
    <xdr:ext cx="534377" cy="259045"/>
    <xdr:sp macro="" textlink="">
      <xdr:nvSpPr>
        <xdr:cNvPr id="259" name="テキスト ボックス 258"/>
        <xdr:cNvSpPr txBox="1"/>
      </xdr:nvSpPr>
      <xdr:spPr>
        <a:xfrm>
          <a:off x="2641111" y="166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165951</xdr:rowOff>
    </xdr:from>
    <xdr:to>
      <xdr:col>3</xdr:col>
      <xdr:colOff>3175</xdr:colOff>
      <xdr:row>97</xdr:row>
      <xdr:rowOff>96101</xdr:rowOff>
    </xdr:to>
    <xdr:sp macro="" textlink="">
      <xdr:nvSpPr>
        <xdr:cNvPr id="260" name="円/楕円 259"/>
        <xdr:cNvSpPr/>
      </xdr:nvSpPr>
      <xdr:spPr>
        <a:xfrm>
          <a:off x="1968500" y="166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87228</xdr:rowOff>
    </xdr:from>
    <xdr:ext cx="534377" cy="259045"/>
    <xdr:sp macro="" textlink="">
      <xdr:nvSpPr>
        <xdr:cNvPr id="261" name="テキスト ボックス 260"/>
        <xdr:cNvSpPr txBox="1"/>
      </xdr:nvSpPr>
      <xdr:spPr>
        <a:xfrm>
          <a:off x="1752111" y="167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12675</xdr:rowOff>
    </xdr:from>
    <xdr:to>
      <xdr:col>1</xdr:col>
      <xdr:colOff>485775</xdr:colOff>
      <xdr:row>97</xdr:row>
      <xdr:rowOff>114275</xdr:rowOff>
    </xdr:to>
    <xdr:sp macro="" textlink="">
      <xdr:nvSpPr>
        <xdr:cNvPr id="262" name="円/楕円 261"/>
        <xdr:cNvSpPr/>
      </xdr:nvSpPr>
      <xdr:spPr>
        <a:xfrm>
          <a:off x="1079500" y="166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105402</xdr:rowOff>
    </xdr:from>
    <xdr:ext cx="534377" cy="259045"/>
    <xdr:sp macro="" textlink="">
      <xdr:nvSpPr>
        <xdr:cNvPr id="263" name="テキスト ボックス 262"/>
        <xdr:cNvSpPr txBox="1"/>
      </xdr:nvSpPr>
      <xdr:spPr>
        <a:xfrm>
          <a:off x="863111" y="167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169570</xdr:rowOff>
    </xdr:from>
    <xdr:to>
      <xdr:col>15</xdr:col>
      <xdr:colOff>180975</xdr:colOff>
      <xdr:row>37</xdr:row>
      <xdr:rowOff>23685</xdr:rowOff>
    </xdr:to>
    <xdr:cxnSp macro="">
      <xdr:nvCxnSpPr>
        <xdr:cNvPr id="292" name="直線コネクタ 291"/>
        <xdr:cNvCxnSpPr/>
      </xdr:nvCxnSpPr>
      <xdr:spPr>
        <a:xfrm>
          <a:off x="9639300" y="6341770"/>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169570</xdr:rowOff>
    </xdr:from>
    <xdr:to>
      <xdr:col>14</xdr:col>
      <xdr:colOff>28575</xdr:colOff>
      <xdr:row>37</xdr:row>
      <xdr:rowOff>4470</xdr:rowOff>
    </xdr:to>
    <xdr:cxnSp macro="">
      <xdr:nvCxnSpPr>
        <xdr:cNvPr id="295" name="直線コネクタ 294"/>
        <xdr:cNvCxnSpPr/>
      </xdr:nvCxnSpPr>
      <xdr:spPr>
        <a:xfrm flipV="1">
          <a:off x="8750300" y="6341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4470</xdr:rowOff>
    </xdr:from>
    <xdr:to>
      <xdr:col>12</xdr:col>
      <xdr:colOff>511175</xdr:colOff>
      <xdr:row>37</xdr:row>
      <xdr:rowOff>18301</xdr:rowOff>
    </xdr:to>
    <xdr:cxnSp macro="">
      <xdr:nvCxnSpPr>
        <xdr:cNvPr id="298" name="直線コネクタ 297"/>
        <xdr:cNvCxnSpPr/>
      </xdr:nvCxnSpPr>
      <xdr:spPr>
        <a:xfrm flipV="1">
          <a:off x="7861300" y="634812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18301</xdr:rowOff>
    </xdr:from>
    <xdr:to>
      <xdr:col>11</xdr:col>
      <xdr:colOff>307975</xdr:colOff>
      <xdr:row>37</xdr:row>
      <xdr:rowOff>52908</xdr:rowOff>
    </xdr:to>
    <xdr:cxnSp macro="">
      <xdr:nvCxnSpPr>
        <xdr:cNvPr id="301" name="直線コネクタ 300"/>
        <xdr:cNvCxnSpPr/>
      </xdr:nvCxnSpPr>
      <xdr:spPr>
        <a:xfrm flipV="1">
          <a:off x="6972300" y="6361951"/>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144335</xdr:rowOff>
    </xdr:from>
    <xdr:to>
      <xdr:col>15</xdr:col>
      <xdr:colOff>231775</xdr:colOff>
      <xdr:row>37</xdr:row>
      <xdr:rowOff>74485</xdr:rowOff>
    </xdr:to>
    <xdr:sp macro="" textlink="">
      <xdr:nvSpPr>
        <xdr:cNvPr id="311" name="円/楕円 310"/>
        <xdr:cNvSpPr/>
      </xdr:nvSpPr>
      <xdr:spPr>
        <a:xfrm>
          <a:off x="104267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122762</xdr:rowOff>
    </xdr:from>
    <xdr:ext cx="534377" cy="259045"/>
    <xdr:sp macro="" textlink="">
      <xdr:nvSpPr>
        <xdr:cNvPr id="312" name="補助費等該当値テキスト"/>
        <xdr:cNvSpPr txBox="1"/>
      </xdr:nvSpPr>
      <xdr:spPr>
        <a:xfrm>
          <a:off x="10528300" y="62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118770</xdr:rowOff>
    </xdr:from>
    <xdr:to>
      <xdr:col>14</xdr:col>
      <xdr:colOff>79375</xdr:colOff>
      <xdr:row>37</xdr:row>
      <xdr:rowOff>48920</xdr:rowOff>
    </xdr:to>
    <xdr:sp macro="" textlink="">
      <xdr:nvSpPr>
        <xdr:cNvPr id="313" name="円/楕円 312"/>
        <xdr:cNvSpPr/>
      </xdr:nvSpPr>
      <xdr:spPr>
        <a:xfrm>
          <a:off x="9588500" y="62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40047</xdr:rowOff>
    </xdr:from>
    <xdr:ext cx="534377" cy="259045"/>
    <xdr:sp macro="" textlink="">
      <xdr:nvSpPr>
        <xdr:cNvPr id="314" name="テキスト ボックス 313"/>
        <xdr:cNvSpPr txBox="1"/>
      </xdr:nvSpPr>
      <xdr:spPr>
        <a:xfrm>
          <a:off x="9372111" y="63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125120</xdr:rowOff>
    </xdr:from>
    <xdr:to>
      <xdr:col>12</xdr:col>
      <xdr:colOff>561975</xdr:colOff>
      <xdr:row>37</xdr:row>
      <xdr:rowOff>55270</xdr:rowOff>
    </xdr:to>
    <xdr:sp macro="" textlink="">
      <xdr:nvSpPr>
        <xdr:cNvPr id="315" name="円/楕円 314"/>
        <xdr:cNvSpPr/>
      </xdr:nvSpPr>
      <xdr:spPr>
        <a:xfrm>
          <a:off x="8699500" y="62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46397</xdr:rowOff>
    </xdr:from>
    <xdr:ext cx="534377" cy="259045"/>
    <xdr:sp macro="" textlink="">
      <xdr:nvSpPr>
        <xdr:cNvPr id="316" name="テキスト ボックス 315"/>
        <xdr:cNvSpPr txBox="1"/>
      </xdr:nvSpPr>
      <xdr:spPr>
        <a:xfrm>
          <a:off x="8483111" y="63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138951</xdr:rowOff>
    </xdr:from>
    <xdr:to>
      <xdr:col>11</xdr:col>
      <xdr:colOff>358775</xdr:colOff>
      <xdr:row>37</xdr:row>
      <xdr:rowOff>69101</xdr:rowOff>
    </xdr:to>
    <xdr:sp macro="" textlink="">
      <xdr:nvSpPr>
        <xdr:cNvPr id="317" name="円/楕円 316"/>
        <xdr:cNvSpPr/>
      </xdr:nvSpPr>
      <xdr:spPr>
        <a:xfrm>
          <a:off x="7810500" y="63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60228</xdr:rowOff>
    </xdr:from>
    <xdr:ext cx="534377" cy="259045"/>
    <xdr:sp macro="" textlink="">
      <xdr:nvSpPr>
        <xdr:cNvPr id="318" name="テキスト ボックス 317"/>
        <xdr:cNvSpPr txBox="1"/>
      </xdr:nvSpPr>
      <xdr:spPr>
        <a:xfrm>
          <a:off x="7594111" y="64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2108</xdr:rowOff>
    </xdr:from>
    <xdr:to>
      <xdr:col>10</xdr:col>
      <xdr:colOff>155575</xdr:colOff>
      <xdr:row>37</xdr:row>
      <xdr:rowOff>103708</xdr:rowOff>
    </xdr:to>
    <xdr:sp macro="" textlink="">
      <xdr:nvSpPr>
        <xdr:cNvPr id="319" name="円/楕円 318"/>
        <xdr:cNvSpPr/>
      </xdr:nvSpPr>
      <xdr:spPr>
        <a:xfrm>
          <a:off x="69215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94835</xdr:rowOff>
    </xdr:from>
    <xdr:ext cx="534377" cy="259045"/>
    <xdr:sp macro="" textlink="">
      <xdr:nvSpPr>
        <xdr:cNvPr id="320" name="テキスト ボックス 319"/>
        <xdr:cNvSpPr txBox="1"/>
      </xdr:nvSpPr>
      <xdr:spPr>
        <a:xfrm>
          <a:off x="6705111" y="64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61198</xdr:rowOff>
    </xdr:from>
    <xdr:to>
      <xdr:col>15</xdr:col>
      <xdr:colOff>180975</xdr:colOff>
      <xdr:row>59</xdr:row>
      <xdr:rowOff>62130</xdr:rowOff>
    </xdr:to>
    <xdr:cxnSp macro="">
      <xdr:nvCxnSpPr>
        <xdr:cNvPr id="351" name="直線コネクタ 350"/>
        <xdr:cNvCxnSpPr/>
      </xdr:nvCxnSpPr>
      <xdr:spPr>
        <a:xfrm>
          <a:off x="9639300" y="10176748"/>
          <a:ext cx="8382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33806</xdr:rowOff>
    </xdr:from>
    <xdr:to>
      <xdr:col>14</xdr:col>
      <xdr:colOff>28575</xdr:colOff>
      <xdr:row>59</xdr:row>
      <xdr:rowOff>61198</xdr:rowOff>
    </xdr:to>
    <xdr:cxnSp macro="">
      <xdr:nvCxnSpPr>
        <xdr:cNvPr id="354" name="直線コネクタ 353"/>
        <xdr:cNvCxnSpPr/>
      </xdr:nvCxnSpPr>
      <xdr:spPr>
        <a:xfrm>
          <a:off x="8750300" y="10149356"/>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33806</xdr:rowOff>
    </xdr:from>
    <xdr:to>
      <xdr:col>12</xdr:col>
      <xdr:colOff>511175</xdr:colOff>
      <xdr:row>59</xdr:row>
      <xdr:rowOff>52718</xdr:rowOff>
    </xdr:to>
    <xdr:cxnSp macro="">
      <xdr:nvCxnSpPr>
        <xdr:cNvPr id="357" name="直線コネクタ 356"/>
        <xdr:cNvCxnSpPr/>
      </xdr:nvCxnSpPr>
      <xdr:spPr>
        <a:xfrm flipV="1">
          <a:off x="7861300" y="10149356"/>
          <a:ext cx="8890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52718</xdr:rowOff>
    </xdr:from>
    <xdr:to>
      <xdr:col>11</xdr:col>
      <xdr:colOff>307975</xdr:colOff>
      <xdr:row>59</xdr:row>
      <xdr:rowOff>57321</xdr:rowOff>
    </xdr:to>
    <xdr:cxnSp macro="">
      <xdr:nvCxnSpPr>
        <xdr:cNvPr id="360" name="直線コネクタ 359"/>
        <xdr:cNvCxnSpPr/>
      </xdr:nvCxnSpPr>
      <xdr:spPr>
        <a:xfrm flipV="1">
          <a:off x="6972300" y="10168268"/>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11330</xdr:rowOff>
    </xdr:from>
    <xdr:to>
      <xdr:col>15</xdr:col>
      <xdr:colOff>231775</xdr:colOff>
      <xdr:row>59</xdr:row>
      <xdr:rowOff>112930</xdr:rowOff>
    </xdr:to>
    <xdr:sp macro="" textlink="">
      <xdr:nvSpPr>
        <xdr:cNvPr id="370" name="円/楕円 369"/>
        <xdr:cNvSpPr/>
      </xdr:nvSpPr>
      <xdr:spPr>
        <a:xfrm>
          <a:off x="10426700" y="101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10398</xdr:rowOff>
    </xdr:from>
    <xdr:to>
      <xdr:col>14</xdr:col>
      <xdr:colOff>79375</xdr:colOff>
      <xdr:row>59</xdr:row>
      <xdr:rowOff>111998</xdr:rowOff>
    </xdr:to>
    <xdr:sp macro="" textlink="">
      <xdr:nvSpPr>
        <xdr:cNvPr id="372" name="円/楕円 371"/>
        <xdr:cNvSpPr/>
      </xdr:nvSpPr>
      <xdr:spPr>
        <a:xfrm>
          <a:off x="9588500" y="10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103125</xdr:rowOff>
    </xdr:from>
    <xdr:ext cx="534377" cy="259045"/>
    <xdr:sp macro="" textlink="">
      <xdr:nvSpPr>
        <xdr:cNvPr id="373" name="テキスト ボックス 372"/>
        <xdr:cNvSpPr txBox="1"/>
      </xdr:nvSpPr>
      <xdr:spPr>
        <a:xfrm>
          <a:off x="9372111" y="102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154456</xdr:rowOff>
    </xdr:from>
    <xdr:to>
      <xdr:col>12</xdr:col>
      <xdr:colOff>561975</xdr:colOff>
      <xdr:row>59</xdr:row>
      <xdr:rowOff>84606</xdr:rowOff>
    </xdr:to>
    <xdr:sp macro="" textlink="">
      <xdr:nvSpPr>
        <xdr:cNvPr id="374" name="円/楕円 373"/>
        <xdr:cNvSpPr/>
      </xdr:nvSpPr>
      <xdr:spPr>
        <a:xfrm>
          <a:off x="8699500" y="100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101133</xdr:rowOff>
    </xdr:from>
    <xdr:ext cx="534377" cy="259045"/>
    <xdr:sp macro="" textlink="">
      <xdr:nvSpPr>
        <xdr:cNvPr id="375" name="テキスト ボックス 374"/>
        <xdr:cNvSpPr txBox="1"/>
      </xdr:nvSpPr>
      <xdr:spPr>
        <a:xfrm>
          <a:off x="8483111" y="98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1918</xdr:rowOff>
    </xdr:from>
    <xdr:to>
      <xdr:col>11</xdr:col>
      <xdr:colOff>358775</xdr:colOff>
      <xdr:row>59</xdr:row>
      <xdr:rowOff>103518</xdr:rowOff>
    </xdr:to>
    <xdr:sp macro="" textlink="">
      <xdr:nvSpPr>
        <xdr:cNvPr id="376" name="円/楕円 375"/>
        <xdr:cNvSpPr/>
      </xdr:nvSpPr>
      <xdr:spPr>
        <a:xfrm>
          <a:off x="7810500" y="101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94645</xdr:rowOff>
    </xdr:from>
    <xdr:ext cx="534377" cy="259045"/>
    <xdr:sp macro="" textlink="">
      <xdr:nvSpPr>
        <xdr:cNvPr id="377" name="テキスト ボックス 376"/>
        <xdr:cNvSpPr txBox="1"/>
      </xdr:nvSpPr>
      <xdr:spPr>
        <a:xfrm>
          <a:off x="7594111" y="102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6521</xdr:rowOff>
    </xdr:from>
    <xdr:to>
      <xdr:col>10</xdr:col>
      <xdr:colOff>155575</xdr:colOff>
      <xdr:row>59</xdr:row>
      <xdr:rowOff>108121</xdr:rowOff>
    </xdr:to>
    <xdr:sp macro="" textlink="">
      <xdr:nvSpPr>
        <xdr:cNvPr id="378" name="円/楕円 377"/>
        <xdr:cNvSpPr/>
      </xdr:nvSpPr>
      <xdr:spPr>
        <a:xfrm>
          <a:off x="6921500" y="101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99248</xdr:rowOff>
    </xdr:from>
    <xdr:ext cx="534377" cy="259045"/>
    <xdr:sp macro="" textlink="">
      <xdr:nvSpPr>
        <xdr:cNvPr id="379" name="テキスト ボックス 378"/>
        <xdr:cNvSpPr txBox="1"/>
      </xdr:nvSpPr>
      <xdr:spPr>
        <a:xfrm>
          <a:off x="6705111" y="102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37240</xdr:rowOff>
    </xdr:from>
    <xdr:to>
      <xdr:col>15</xdr:col>
      <xdr:colOff>180975</xdr:colOff>
      <xdr:row>79</xdr:row>
      <xdr:rowOff>41005</xdr:rowOff>
    </xdr:to>
    <xdr:cxnSp macro="">
      <xdr:nvCxnSpPr>
        <xdr:cNvPr id="408" name="直線コネクタ 407"/>
        <xdr:cNvCxnSpPr/>
      </xdr:nvCxnSpPr>
      <xdr:spPr>
        <a:xfrm>
          <a:off x="9639300" y="13581790"/>
          <a:ext cx="8382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18506</xdr:rowOff>
    </xdr:from>
    <xdr:to>
      <xdr:col>14</xdr:col>
      <xdr:colOff>28575</xdr:colOff>
      <xdr:row>79</xdr:row>
      <xdr:rowOff>37240</xdr:rowOff>
    </xdr:to>
    <xdr:cxnSp macro="">
      <xdr:nvCxnSpPr>
        <xdr:cNvPr id="411" name="直線コネクタ 410"/>
        <xdr:cNvCxnSpPr/>
      </xdr:nvCxnSpPr>
      <xdr:spPr>
        <a:xfrm>
          <a:off x="8750300" y="13563056"/>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161655</xdr:rowOff>
    </xdr:from>
    <xdr:to>
      <xdr:col>15</xdr:col>
      <xdr:colOff>231775</xdr:colOff>
      <xdr:row>79</xdr:row>
      <xdr:rowOff>91805</xdr:rowOff>
    </xdr:to>
    <xdr:sp macro="" textlink="">
      <xdr:nvSpPr>
        <xdr:cNvPr id="421" name="円/楕円 420"/>
        <xdr:cNvSpPr/>
      </xdr:nvSpPr>
      <xdr:spPr>
        <a:xfrm>
          <a:off x="10426700" y="135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469744" cy="259045"/>
    <xdr:sp macro="" textlink="">
      <xdr:nvSpPr>
        <xdr:cNvPr id="422" name="普通建設事業費 （ うち新規整備　）該当値テキスト"/>
        <xdr:cNvSpPr txBox="1"/>
      </xdr:nvSpPr>
      <xdr:spPr>
        <a:xfrm>
          <a:off x="10528300" y="1349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157890</xdr:rowOff>
    </xdr:from>
    <xdr:to>
      <xdr:col>14</xdr:col>
      <xdr:colOff>79375</xdr:colOff>
      <xdr:row>79</xdr:row>
      <xdr:rowOff>88040</xdr:rowOff>
    </xdr:to>
    <xdr:sp macro="" textlink="">
      <xdr:nvSpPr>
        <xdr:cNvPr id="423" name="円/楕円 422"/>
        <xdr:cNvSpPr/>
      </xdr:nvSpPr>
      <xdr:spPr>
        <a:xfrm>
          <a:off x="9588500" y="1353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79167</xdr:rowOff>
    </xdr:from>
    <xdr:ext cx="469744" cy="259045"/>
    <xdr:sp macro="" textlink="">
      <xdr:nvSpPr>
        <xdr:cNvPr id="424" name="テキスト ボックス 423"/>
        <xdr:cNvSpPr txBox="1"/>
      </xdr:nvSpPr>
      <xdr:spPr>
        <a:xfrm>
          <a:off x="9404427" y="1362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139156</xdr:rowOff>
    </xdr:from>
    <xdr:to>
      <xdr:col>12</xdr:col>
      <xdr:colOff>561975</xdr:colOff>
      <xdr:row>79</xdr:row>
      <xdr:rowOff>69306</xdr:rowOff>
    </xdr:to>
    <xdr:sp macro="" textlink="">
      <xdr:nvSpPr>
        <xdr:cNvPr id="425" name="円/楕円 424"/>
        <xdr:cNvSpPr/>
      </xdr:nvSpPr>
      <xdr:spPr>
        <a:xfrm>
          <a:off x="8699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60433</xdr:rowOff>
    </xdr:from>
    <xdr:ext cx="534377" cy="259045"/>
    <xdr:sp macro="" textlink="">
      <xdr:nvSpPr>
        <xdr:cNvPr id="426" name="テキスト ボックス 425"/>
        <xdr:cNvSpPr txBox="1"/>
      </xdr:nvSpPr>
      <xdr:spPr>
        <a:xfrm>
          <a:off x="8483111" y="13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84035</xdr:rowOff>
    </xdr:from>
    <xdr:to>
      <xdr:col>15</xdr:col>
      <xdr:colOff>180975</xdr:colOff>
      <xdr:row>97</xdr:row>
      <xdr:rowOff>118568</xdr:rowOff>
    </xdr:to>
    <xdr:cxnSp macro="">
      <xdr:nvCxnSpPr>
        <xdr:cNvPr id="455" name="直線コネクタ 454"/>
        <xdr:cNvCxnSpPr/>
      </xdr:nvCxnSpPr>
      <xdr:spPr>
        <a:xfrm flipV="1">
          <a:off x="9639300" y="16714685"/>
          <a:ext cx="8382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157099</xdr:rowOff>
    </xdr:from>
    <xdr:to>
      <xdr:col>14</xdr:col>
      <xdr:colOff>28575</xdr:colOff>
      <xdr:row>97</xdr:row>
      <xdr:rowOff>118568</xdr:rowOff>
    </xdr:to>
    <xdr:cxnSp macro="">
      <xdr:nvCxnSpPr>
        <xdr:cNvPr id="458" name="直線コネクタ 457"/>
        <xdr:cNvCxnSpPr/>
      </xdr:nvCxnSpPr>
      <xdr:spPr>
        <a:xfrm>
          <a:off x="8750300" y="16616299"/>
          <a:ext cx="889000" cy="1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33235</xdr:rowOff>
    </xdr:from>
    <xdr:to>
      <xdr:col>15</xdr:col>
      <xdr:colOff>231775</xdr:colOff>
      <xdr:row>97</xdr:row>
      <xdr:rowOff>134835</xdr:rowOff>
    </xdr:to>
    <xdr:sp macro="" textlink="">
      <xdr:nvSpPr>
        <xdr:cNvPr id="468" name="円/楕円 467"/>
        <xdr:cNvSpPr/>
      </xdr:nvSpPr>
      <xdr:spPr>
        <a:xfrm>
          <a:off x="104267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11662</xdr:rowOff>
    </xdr:from>
    <xdr:ext cx="534377" cy="259045"/>
    <xdr:sp macro="" textlink="">
      <xdr:nvSpPr>
        <xdr:cNvPr id="469" name="普通建設事業費 （ うち更新整備　）該当値テキスト"/>
        <xdr:cNvSpPr txBox="1"/>
      </xdr:nvSpPr>
      <xdr:spPr>
        <a:xfrm>
          <a:off x="10528300" y="166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67768</xdr:rowOff>
    </xdr:from>
    <xdr:to>
      <xdr:col>14</xdr:col>
      <xdr:colOff>79375</xdr:colOff>
      <xdr:row>97</xdr:row>
      <xdr:rowOff>169368</xdr:rowOff>
    </xdr:to>
    <xdr:sp macro="" textlink="">
      <xdr:nvSpPr>
        <xdr:cNvPr id="470" name="円/楕円 469"/>
        <xdr:cNvSpPr/>
      </xdr:nvSpPr>
      <xdr:spPr>
        <a:xfrm>
          <a:off x="9588500" y="166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160495</xdr:rowOff>
    </xdr:from>
    <xdr:ext cx="534377" cy="259045"/>
    <xdr:sp macro="" textlink="">
      <xdr:nvSpPr>
        <xdr:cNvPr id="471" name="テキスト ボックス 470"/>
        <xdr:cNvSpPr txBox="1"/>
      </xdr:nvSpPr>
      <xdr:spPr>
        <a:xfrm>
          <a:off x="9372111" y="167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106299</xdr:rowOff>
    </xdr:from>
    <xdr:to>
      <xdr:col>12</xdr:col>
      <xdr:colOff>561975</xdr:colOff>
      <xdr:row>97</xdr:row>
      <xdr:rowOff>36449</xdr:rowOff>
    </xdr:to>
    <xdr:sp macro="" textlink="">
      <xdr:nvSpPr>
        <xdr:cNvPr id="472" name="円/楕円 471"/>
        <xdr:cNvSpPr/>
      </xdr:nvSpPr>
      <xdr:spPr>
        <a:xfrm>
          <a:off x="8699500" y="165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52976</xdr:rowOff>
    </xdr:from>
    <xdr:ext cx="534377" cy="259045"/>
    <xdr:sp macro="" textlink="">
      <xdr:nvSpPr>
        <xdr:cNvPr id="473" name="テキスト ボックス 472"/>
        <xdr:cNvSpPr txBox="1"/>
      </xdr:nvSpPr>
      <xdr:spPr>
        <a:xfrm>
          <a:off x="8483111" y="163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43917</xdr:rowOff>
    </xdr:from>
    <xdr:to>
      <xdr:col>21</xdr:col>
      <xdr:colOff>161925</xdr:colOff>
      <xdr:row>39</xdr:row>
      <xdr:rowOff>44450</xdr:rowOff>
    </xdr:to>
    <xdr:cxnSp macro="">
      <xdr:nvCxnSpPr>
        <xdr:cNvPr id="508" name="直線コネクタ 507"/>
        <xdr:cNvCxnSpPr/>
      </xdr:nvCxnSpPr>
      <xdr:spPr>
        <a:xfrm>
          <a:off x="13703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34087</xdr:rowOff>
    </xdr:from>
    <xdr:to>
      <xdr:col>19</xdr:col>
      <xdr:colOff>644525</xdr:colOff>
      <xdr:row>39</xdr:row>
      <xdr:rowOff>43917</xdr:rowOff>
    </xdr:to>
    <xdr:cxnSp macro="">
      <xdr:nvCxnSpPr>
        <xdr:cNvPr id="511" name="直線コネクタ 510"/>
        <xdr:cNvCxnSpPr/>
      </xdr:nvCxnSpPr>
      <xdr:spPr>
        <a:xfrm>
          <a:off x="12814300" y="672063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76547</xdr:rowOff>
    </xdr:from>
    <xdr:ext cx="378565" cy="259045"/>
    <xdr:sp macro="" textlink="">
      <xdr:nvSpPr>
        <xdr:cNvPr id="515" name="テキスト ボックス 514"/>
        <xdr:cNvSpPr txBox="1"/>
      </xdr:nvSpPr>
      <xdr:spPr>
        <a:xfrm>
          <a:off x="12625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164567</xdr:rowOff>
    </xdr:from>
    <xdr:to>
      <xdr:col>20</xdr:col>
      <xdr:colOff>9525</xdr:colOff>
      <xdr:row>39</xdr:row>
      <xdr:rowOff>94717</xdr:rowOff>
    </xdr:to>
    <xdr:sp macro="" textlink="">
      <xdr:nvSpPr>
        <xdr:cNvPr id="527" name="円/楕円 526"/>
        <xdr:cNvSpPr/>
      </xdr:nvSpPr>
      <xdr:spPr>
        <a:xfrm>
          <a:off x="13652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85844</xdr:rowOff>
    </xdr:from>
    <xdr:ext cx="313932" cy="259045"/>
    <xdr:sp macro="" textlink="">
      <xdr:nvSpPr>
        <xdr:cNvPr id="528" name="テキスト ボックス 527"/>
        <xdr:cNvSpPr txBox="1"/>
      </xdr:nvSpPr>
      <xdr:spPr>
        <a:xfrm>
          <a:off x="13546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154737</xdr:rowOff>
    </xdr:from>
    <xdr:to>
      <xdr:col>18</xdr:col>
      <xdr:colOff>492125</xdr:colOff>
      <xdr:row>39</xdr:row>
      <xdr:rowOff>84887</xdr:rowOff>
    </xdr:to>
    <xdr:sp macro="" textlink="">
      <xdr:nvSpPr>
        <xdr:cNvPr id="529" name="円/楕円 528"/>
        <xdr:cNvSpPr/>
      </xdr:nvSpPr>
      <xdr:spPr>
        <a:xfrm>
          <a:off x="12763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101414</xdr:rowOff>
    </xdr:from>
    <xdr:ext cx="378565" cy="259045"/>
    <xdr:sp macro="" textlink="">
      <xdr:nvSpPr>
        <xdr:cNvPr id="530" name="テキスト ボックス 529"/>
        <xdr:cNvSpPr txBox="1"/>
      </xdr:nvSpPr>
      <xdr:spPr>
        <a:xfrm>
          <a:off x="12625017" y="6445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17497</xdr:rowOff>
    </xdr:from>
    <xdr:to>
      <xdr:col>23</xdr:col>
      <xdr:colOff>517525</xdr:colOff>
      <xdr:row>77</xdr:row>
      <xdr:rowOff>30772</xdr:rowOff>
    </xdr:to>
    <xdr:cxnSp macro="">
      <xdr:nvCxnSpPr>
        <xdr:cNvPr id="610" name="直線コネクタ 609"/>
        <xdr:cNvCxnSpPr/>
      </xdr:nvCxnSpPr>
      <xdr:spPr>
        <a:xfrm flipV="1">
          <a:off x="15481300" y="13219147"/>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30772</xdr:rowOff>
    </xdr:from>
    <xdr:to>
      <xdr:col>22</xdr:col>
      <xdr:colOff>365125</xdr:colOff>
      <xdr:row>77</xdr:row>
      <xdr:rowOff>43932</xdr:rowOff>
    </xdr:to>
    <xdr:cxnSp macro="">
      <xdr:nvCxnSpPr>
        <xdr:cNvPr id="613" name="直線コネクタ 612"/>
        <xdr:cNvCxnSpPr/>
      </xdr:nvCxnSpPr>
      <xdr:spPr>
        <a:xfrm flipV="1">
          <a:off x="14592300" y="13232422"/>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43932</xdr:rowOff>
    </xdr:from>
    <xdr:to>
      <xdr:col>21</xdr:col>
      <xdr:colOff>161925</xdr:colOff>
      <xdr:row>77</xdr:row>
      <xdr:rowOff>46954</xdr:rowOff>
    </xdr:to>
    <xdr:cxnSp macro="">
      <xdr:nvCxnSpPr>
        <xdr:cNvPr id="616" name="直線コネクタ 615"/>
        <xdr:cNvCxnSpPr/>
      </xdr:nvCxnSpPr>
      <xdr:spPr>
        <a:xfrm flipV="1">
          <a:off x="13703300" y="13245582"/>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46954</xdr:rowOff>
    </xdr:from>
    <xdr:to>
      <xdr:col>19</xdr:col>
      <xdr:colOff>644525</xdr:colOff>
      <xdr:row>77</xdr:row>
      <xdr:rowOff>61454</xdr:rowOff>
    </xdr:to>
    <xdr:cxnSp macro="">
      <xdr:nvCxnSpPr>
        <xdr:cNvPr id="619" name="直線コネクタ 618"/>
        <xdr:cNvCxnSpPr/>
      </xdr:nvCxnSpPr>
      <xdr:spPr>
        <a:xfrm flipV="1">
          <a:off x="12814300" y="1324860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138147</xdr:rowOff>
    </xdr:from>
    <xdr:to>
      <xdr:col>23</xdr:col>
      <xdr:colOff>568325</xdr:colOff>
      <xdr:row>77</xdr:row>
      <xdr:rowOff>68297</xdr:rowOff>
    </xdr:to>
    <xdr:sp macro="" textlink="">
      <xdr:nvSpPr>
        <xdr:cNvPr id="629" name="円/楕円 628"/>
        <xdr:cNvSpPr/>
      </xdr:nvSpPr>
      <xdr:spPr>
        <a:xfrm>
          <a:off x="16268700" y="131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116574</xdr:rowOff>
    </xdr:from>
    <xdr:ext cx="534377" cy="259045"/>
    <xdr:sp macro="" textlink="">
      <xdr:nvSpPr>
        <xdr:cNvPr id="630" name="公債費該当値テキスト"/>
        <xdr:cNvSpPr txBox="1"/>
      </xdr:nvSpPr>
      <xdr:spPr>
        <a:xfrm>
          <a:off x="16370300" y="131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151422</xdr:rowOff>
    </xdr:from>
    <xdr:to>
      <xdr:col>22</xdr:col>
      <xdr:colOff>415925</xdr:colOff>
      <xdr:row>77</xdr:row>
      <xdr:rowOff>81572</xdr:rowOff>
    </xdr:to>
    <xdr:sp macro="" textlink="">
      <xdr:nvSpPr>
        <xdr:cNvPr id="631" name="円/楕円 630"/>
        <xdr:cNvSpPr/>
      </xdr:nvSpPr>
      <xdr:spPr>
        <a:xfrm>
          <a:off x="154305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72699</xdr:rowOff>
    </xdr:from>
    <xdr:ext cx="534377" cy="259045"/>
    <xdr:sp macro="" textlink="">
      <xdr:nvSpPr>
        <xdr:cNvPr id="632" name="テキスト ボックス 631"/>
        <xdr:cNvSpPr txBox="1"/>
      </xdr:nvSpPr>
      <xdr:spPr>
        <a:xfrm>
          <a:off x="15214111" y="132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164582</xdr:rowOff>
    </xdr:from>
    <xdr:to>
      <xdr:col>21</xdr:col>
      <xdr:colOff>212725</xdr:colOff>
      <xdr:row>77</xdr:row>
      <xdr:rowOff>94732</xdr:rowOff>
    </xdr:to>
    <xdr:sp macro="" textlink="">
      <xdr:nvSpPr>
        <xdr:cNvPr id="633" name="円/楕円 632"/>
        <xdr:cNvSpPr/>
      </xdr:nvSpPr>
      <xdr:spPr>
        <a:xfrm>
          <a:off x="14541500" y="131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85859</xdr:rowOff>
    </xdr:from>
    <xdr:ext cx="534377" cy="259045"/>
    <xdr:sp macro="" textlink="">
      <xdr:nvSpPr>
        <xdr:cNvPr id="634" name="テキスト ボックス 633"/>
        <xdr:cNvSpPr txBox="1"/>
      </xdr:nvSpPr>
      <xdr:spPr>
        <a:xfrm>
          <a:off x="14325111" y="132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167604</xdr:rowOff>
    </xdr:from>
    <xdr:to>
      <xdr:col>20</xdr:col>
      <xdr:colOff>9525</xdr:colOff>
      <xdr:row>77</xdr:row>
      <xdr:rowOff>97754</xdr:rowOff>
    </xdr:to>
    <xdr:sp macro="" textlink="">
      <xdr:nvSpPr>
        <xdr:cNvPr id="635" name="円/楕円 634"/>
        <xdr:cNvSpPr/>
      </xdr:nvSpPr>
      <xdr:spPr>
        <a:xfrm>
          <a:off x="13652500" y="13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88881</xdr:rowOff>
    </xdr:from>
    <xdr:ext cx="534377" cy="259045"/>
    <xdr:sp macro="" textlink="">
      <xdr:nvSpPr>
        <xdr:cNvPr id="636" name="テキスト ボックス 635"/>
        <xdr:cNvSpPr txBox="1"/>
      </xdr:nvSpPr>
      <xdr:spPr>
        <a:xfrm>
          <a:off x="13436111" y="132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10654</xdr:rowOff>
    </xdr:from>
    <xdr:to>
      <xdr:col>18</xdr:col>
      <xdr:colOff>492125</xdr:colOff>
      <xdr:row>77</xdr:row>
      <xdr:rowOff>112254</xdr:rowOff>
    </xdr:to>
    <xdr:sp macro="" textlink="">
      <xdr:nvSpPr>
        <xdr:cNvPr id="637" name="円/楕円 636"/>
        <xdr:cNvSpPr/>
      </xdr:nvSpPr>
      <xdr:spPr>
        <a:xfrm>
          <a:off x="12763500" y="1321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103381</xdr:rowOff>
    </xdr:from>
    <xdr:ext cx="534377" cy="259045"/>
    <xdr:sp macro="" textlink="">
      <xdr:nvSpPr>
        <xdr:cNvPr id="638" name="テキスト ボックス 637"/>
        <xdr:cNvSpPr txBox="1"/>
      </xdr:nvSpPr>
      <xdr:spPr>
        <a:xfrm>
          <a:off x="12547111" y="133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157981</xdr:rowOff>
    </xdr:from>
    <xdr:to>
      <xdr:col>23</xdr:col>
      <xdr:colOff>517525</xdr:colOff>
      <xdr:row>99</xdr:row>
      <xdr:rowOff>39436</xdr:rowOff>
    </xdr:to>
    <xdr:cxnSp macro="">
      <xdr:nvCxnSpPr>
        <xdr:cNvPr id="667" name="直線コネクタ 666"/>
        <xdr:cNvCxnSpPr/>
      </xdr:nvCxnSpPr>
      <xdr:spPr>
        <a:xfrm flipV="1">
          <a:off x="15481300" y="16960081"/>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145709</xdr:rowOff>
    </xdr:from>
    <xdr:to>
      <xdr:col>22</xdr:col>
      <xdr:colOff>365125</xdr:colOff>
      <xdr:row>99</xdr:row>
      <xdr:rowOff>39436</xdr:rowOff>
    </xdr:to>
    <xdr:cxnSp macro="">
      <xdr:nvCxnSpPr>
        <xdr:cNvPr id="670" name="直線コネクタ 669"/>
        <xdr:cNvCxnSpPr/>
      </xdr:nvCxnSpPr>
      <xdr:spPr>
        <a:xfrm>
          <a:off x="14592300" y="16947809"/>
          <a:ext cx="889000" cy="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132255</xdr:rowOff>
    </xdr:from>
    <xdr:to>
      <xdr:col>21</xdr:col>
      <xdr:colOff>161925</xdr:colOff>
      <xdr:row>98</xdr:row>
      <xdr:rowOff>145709</xdr:rowOff>
    </xdr:to>
    <xdr:cxnSp macro="">
      <xdr:nvCxnSpPr>
        <xdr:cNvPr id="673" name="直線コネクタ 672"/>
        <xdr:cNvCxnSpPr/>
      </xdr:nvCxnSpPr>
      <xdr:spPr>
        <a:xfrm>
          <a:off x="13703300" y="16934355"/>
          <a:ext cx="889000" cy="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132255</xdr:rowOff>
    </xdr:from>
    <xdr:to>
      <xdr:col>19</xdr:col>
      <xdr:colOff>644525</xdr:colOff>
      <xdr:row>99</xdr:row>
      <xdr:rowOff>33550</xdr:rowOff>
    </xdr:to>
    <xdr:cxnSp macro="">
      <xdr:nvCxnSpPr>
        <xdr:cNvPr id="676" name="直線コネクタ 675"/>
        <xdr:cNvCxnSpPr/>
      </xdr:nvCxnSpPr>
      <xdr:spPr>
        <a:xfrm flipV="1">
          <a:off x="12814300" y="16934355"/>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38177</xdr:rowOff>
    </xdr:from>
    <xdr:ext cx="534377" cy="259045"/>
    <xdr:sp macro="" textlink="">
      <xdr:nvSpPr>
        <xdr:cNvPr id="678" name="テキスト ボックス 677"/>
        <xdr:cNvSpPr txBox="1"/>
      </xdr:nvSpPr>
      <xdr:spPr>
        <a:xfrm>
          <a:off x="13436111" y="170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107181</xdr:rowOff>
    </xdr:from>
    <xdr:to>
      <xdr:col>23</xdr:col>
      <xdr:colOff>568325</xdr:colOff>
      <xdr:row>99</xdr:row>
      <xdr:rowOff>37331</xdr:rowOff>
    </xdr:to>
    <xdr:sp macro="" textlink="">
      <xdr:nvSpPr>
        <xdr:cNvPr id="686" name="円/楕円 685"/>
        <xdr:cNvSpPr/>
      </xdr:nvSpPr>
      <xdr:spPr>
        <a:xfrm>
          <a:off x="16268700" y="169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66558</xdr:rowOff>
    </xdr:from>
    <xdr:ext cx="534377" cy="259045"/>
    <xdr:sp macro="" textlink="">
      <xdr:nvSpPr>
        <xdr:cNvPr id="687" name="積立金該当値テキスト"/>
        <xdr:cNvSpPr txBox="1"/>
      </xdr:nvSpPr>
      <xdr:spPr>
        <a:xfrm>
          <a:off x="16370300" y="166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160086</xdr:rowOff>
    </xdr:from>
    <xdr:to>
      <xdr:col>22</xdr:col>
      <xdr:colOff>415925</xdr:colOff>
      <xdr:row>99</xdr:row>
      <xdr:rowOff>90236</xdr:rowOff>
    </xdr:to>
    <xdr:sp macro="" textlink="">
      <xdr:nvSpPr>
        <xdr:cNvPr id="688" name="円/楕円 687"/>
        <xdr:cNvSpPr/>
      </xdr:nvSpPr>
      <xdr:spPr>
        <a:xfrm>
          <a:off x="15430500" y="169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81363</xdr:rowOff>
    </xdr:from>
    <xdr:ext cx="469744" cy="259045"/>
    <xdr:sp macro="" textlink="">
      <xdr:nvSpPr>
        <xdr:cNvPr id="689" name="テキスト ボックス 688"/>
        <xdr:cNvSpPr txBox="1"/>
      </xdr:nvSpPr>
      <xdr:spPr>
        <a:xfrm>
          <a:off x="15246427" y="170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94909</xdr:rowOff>
    </xdr:from>
    <xdr:to>
      <xdr:col>21</xdr:col>
      <xdr:colOff>212725</xdr:colOff>
      <xdr:row>99</xdr:row>
      <xdr:rowOff>25059</xdr:rowOff>
    </xdr:to>
    <xdr:sp macro="" textlink="">
      <xdr:nvSpPr>
        <xdr:cNvPr id="690" name="円/楕円 689"/>
        <xdr:cNvSpPr/>
      </xdr:nvSpPr>
      <xdr:spPr>
        <a:xfrm>
          <a:off x="14541500" y="16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41586</xdr:rowOff>
    </xdr:from>
    <xdr:ext cx="534377" cy="259045"/>
    <xdr:sp macro="" textlink="">
      <xdr:nvSpPr>
        <xdr:cNvPr id="691" name="テキスト ボックス 690"/>
        <xdr:cNvSpPr txBox="1"/>
      </xdr:nvSpPr>
      <xdr:spPr>
        <a:xfrm>
          <a:off x="14325111" y="166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81455</xdr:rowOff>
    </xdr:from>
    <xdr:to>
      <xdr:col>20</xdr:col>
      <xdr:colOff>9525</xdr:colOff>
      <xdr:row>99</xdr:row>
      <xdr:rowOff>11605</xdr:rowOff>
    </xdr:to>
    <xdr:sp macro="" textlink="">
      <xdr:nvSpPr>
        <xdr:cNvPr id="692" name="円/楕円 691"/>
        <xdr:cNvSpPr/>
      </xdr:nvSpPr>
      <xdr:spPr>
        <a:xfrm>
          <a:off x="13652500" y="168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28132</xdr:rowOff>
    </xdr:from>
    <xdr:ext cx="534377" cy="259045"/>
    <xdr:sp macro="" textlink="">
      <xdr:nvSpPr>
        <xdr:cNvPr id="693" name="テキスト ボックス 692"/>
        <xdr:cNvSpPr txBox="1"/>
      </xdr:nvSpPr>
      <xdr:spPr>
        <a:xfrm>
          <a:off x="13436111" y="166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154200</xdr:rowOff>
    </xdr:from>
    <xdr:to>
      <xdr:col>18</xdr:col>
      <xdr:colOff>492125</xdr:colOff>
      <xdr:row>99</xdr:row>
      <xdr:rowOff>84350</xdr:rowOff>
    </xdr:to>
    <xdr:sp macro="" textlink="">
      <xdr:nvSpPr>
        <xdr:cNvPr id="694" name="円/楕円 693"/>
        <xdr:cNvSpPr/>
      </xdr:nvSpPr>
      <xdr:spPr>
        <a:xfrm>
          <a:off x="12763500" y="16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75477</xdr:rowOff>
    </xdr:from>
    <xdr:ext cx="469744" cy="259045"/>
    <xdr:sp macro="" textlink="">
      <xdr:nvSpPr>
        <xdr:cNvPr id="695" name="テキスト ボックス 694"/>
        <xdr:cNvSpPr txBox="1"/>
      </xdr:nvSpPr>
      <xdr:spPr>
        <a:xfrm>
          <a:off x="12579427" y="17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57633</xdr:rowOff>
    </xdr:from>
    <xdr:to>
      <xdr:col>32</xdr:col>
      <xdr:colOff>187325</xdr:colOff>
      <xdr:row>38</xdr:row>
      <xdr:rowOff>57796</xdr:rowOff>
    </xdr:to>
    <xdr:cxnSp macro="">
      <xdr:nvCxnSpPr>
        <xdr:cNvPr id="726" name="直線コネクタ 725"/>
        <xdr:cNvCxnSpPr/>
      </xdr:nvCxnSpPr>
      <xdr:spPr>
        <a:xfrm>
          <a:off x="21323300" y="6572733"/>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57633</xdr:rowOff>
    </xdr:from>
    <xdr:to>
      <xdr:col>31</xdr:col>
      <xdr:colOff>34925</xdr:colOff>
      <xdr:row>38</xdr:row>
      <xdr:rowOff>68475</xdr:rowOff>
    </xdr:to>
    <xdr:cxnSp macro="">
      <xdr:nvCxnSpPr>
        <xdr:cNvPr id="729" name="直線コネクタ 728"/>
        <xdr:cNvCxnSpPr/>
      </xdr:nvCxnSpPr>
      <xdr:spPr>
        <a:xfrm flipV="1">
          <a:off x="20434300" y="6572733"/>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68475</xdr:rowOff>
    </xdr:from>
    <xdr:to>
      <xdr:col>29</xdr:col>
      <xdr:colOff>517525</xdr:colOff>
      <xdr:row>38</xdr:row>
      <xdr:rowOff>76182</xdr:rowOff>
    </xdr:to>
    <xdr:cxnSp macro="">
      <xdr:nvCxnSpPr>
        <xdr:cNvPr id="732" name="直線コネクタ 731"/>
        <xdr:cNvCxnSpPr/>
      </xdr:nvCxnSpPr>
      <xdr:spPr>
        <a:xfrm flipV="1">
          <a:off x="19545300" y="6583575"/>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16447</xdr:rowOff>
    </xdr:from>
    <xdr:ext cx="469744" cy="259045"/>
    <xdr:sp macro="" textlink="">
      <xdr:nvSpPr>
        <xdr:cNvPr id="734" name="テキスト ボックス 733"/>
        <xdr:cNvSpPr txBox="1"/>
      </xdr:nvSpPr>
      <xdr:spPr>
        <a:xfrm>
          <a:off x="20199427" y="67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76182</xdr:rowOff>
    </xdr:from>
    <xdr:to>
      <xdr:col>28</xdr:col>
      <xdr:colOff>314325</xdr:colOff>
      <xdr:row>38</xdr:row>
      <xdr:rowOff>81668</xdr:rowOff>
    </xdr:to>
    <xdr:cxnSp macro="">
      <xdr:nvCxnSpPr>
        <xdr:cNvPr id="735" name="直線コネクタ 734"/>
        <xdr:cNvCxnSpPr/>
      </xdr:nvCxnSpPr>
      <xdr:spPr>
        <a:xfrm flipV="1">
          <a:off x="18656300" y="659128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29151</xdr:rowOff>
    </xdr:from>
    <xdr:ext cx="469744" cy="259045"/>
    <xdr:sp macro="" textlink="">
      <xdr:nvSpPr>
        <xdr:cNvPr id="737" name="テキスト ボックス 736"/>
        <xdr:cNvSpPr txBox="1"/>
      </xdr:nvSpPr>
      <xdr:spPr>
        <a:xfrm>
          <a:off x="19310427" y="67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41267</xdr:rowOff>
    </xdr:from>
    <xdr:ext cx="469744" cy="259045"/>
    <xdr:sp macro="" textlink="">
      <xdr:nvSpPr>
        <xdr:cNvPr id="739" name="テキスト ボックス 738"/>
        <xdr:cNvSpPr txBox="1"/>
      </xdr:nvSpPr>
      <xdr:spPr>
        <a:xfrm>
          <a:off x="18421427" y="67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6996</xdr:rowOff>
    </xdr:from>
    <xdr:to>
      <xdr:col>32</xdr:col>
      <xdr:colOff>238125</xdr:colOff>
      <xdr:row>38</xdr:row>
      <xdr:rowOff>108596</xdr:rowOff>
    </xdr:to>
    <xdr:sp macro="" textlink="">
      <xdr:nvSpPr>
        <xdr:cNvPr id="745" name="円/楕円 744"/>
        <xdr:cNvSpPr/>
      </xdr:nvSpPr>
      <xdr:spPr>
        <a:xfrm>
          <a:off x="22110700" y="65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29873</xdr:rowOff>
    </xdr:from>
    <xdr:ext cx="469744" cy="259045"/>
    <xdr:sp macro="" textlink="">
      <xdr:nvSpPr>
        <xdr:cNvPr id="746" name="投資及び出資金該当値テキスト"/>
        <xdr:cNvSpPr txBox="1"/>
      </xdr:nvSpPr>
      <xdr:spPr>
        <a:xfrm>
          <a:off x="22212300" y="637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6833</xdr:rowOff>
    </xdr:from>
    <xdr:to>
      <xdr:col>31</xdr:col>
      <xdr:colOff>85725</xdr:colOff>
      <xdr:row>38</xdr:row>
      <xdr:rowOff>108433</xdr:rowOff>
    </xdr:to>
    <xdr:sp macro="" textlink="">
      <xdr:nvSpPr>
        <xdr:cNvPr id="747" name="円/楕円 746"/>
        <xdr:cNvSpPr/>
      </xdr:nvSpPr>
      <xdr:spPr>
        <a:xfrm>
          <a:off x="21272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124960</xdr:rowOff>
    </xdr:from>
    <xdr:ext cx="469744" cy="259045"/>
    <xdr:sp macro="" textlink="">
      <xdr:nvSpPr>
        <xdr:cNvPr id="748" name="テキスト ボックス 747"/>
        <xdr:cNvSpPr txBox="1"/>
      </xdr:nvSpPr>
      <xdr:spPr>
        <a:xfrm>
          <a:off x="21088427" y="629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17675</xdr:rowOff>
    </xdr:from>
    <xdr:to>
      <xdr:col>29</xdr:col>
      <xdr:colOff>568325</xdr:colOff>
      <xdr:row>38</xdr:row>
      <xdr:rowOff>119275</xdr:rowOff>
    </xdr:to>
    <xdr:sp macro="" textlink="">
      <xdr:nvSpPr>
        <xdr:cNvPr id="749" name="円/楕円 748"/>
        <xdr:cNvSpPr/>
      </xdr:nvSpPr>
      <xdr:spPr>
        <a:xfrm>
          <a:off x="20383500" y="6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135802</xdr:rowOff>
    </xdr:from>
    <xdr:ext cx="469744" cy="259045"/>
    <xdr:sp macro="" textlink="">
      <xdr:nvSpPr>
        <xdr:cNvPr id="750" name="テキスト ボックス 749"/>
        <xdr:cNvSpPr txBox="1"/>
      </xdr:nvSpPr>
      <xdr:spPr>
        <a:xfrm>
          <a:off x="20199427" y="630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25382</xdr:rowOff>
    </xdr:from>
    <xdr:to>
      <xdr:col>28</xdr:col>
      <xdr:colOff>365125</xdr:colOff>
      <xdr:row>38</xdr:row>
      <xdr:rowOff>126982</xdr:rowOff>
    </xdr:to>
    <xdr:sp macro="" textlink="">
      <xdr:nvSpPr>
        <xdr:cNvPr id="751" name="円/楕円 750"/>
        <xdr:cNvSpPr/>
      </xdr:nvSpPr>
      <xdr:spPr>
        <a:xfrm>
          <a:off x="19494500" y="65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143509</xdr:rowOff>
    </xdr:from>
    <xdr:ext cx="469744" cy="259045"/>
    <xdr:sp macro="" textlink="">
      <xdr:nvSpPr>
        <xdr:cNvPr id="752" name="テキスト ボックス 751"/>
        <xdr:cNvSpPr txBox="1"/>
      </xdr:nvSpPr>
      <xdr:spPr>
        <a:xfrm>
          <a:off x="19310427" y="631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30868</xdr:rowOff>
    </xdr:from>
    <xdr:to>
      <xdr:col>27</xdr:col>
      <xdr:colOff>161925</xdr:colOff>
      <xdr:row>38</xdr:row>
      <xdr:rowOff>132468</xdr:rowOff>
    </xdr:to>
    <xdr:sp macro="" textlink="">
      <xdr:nvSpPr>
        <xdr:cNvPr id="753" name="円/楕円 752"/>
        <xdr:cNvSpPr/>
      </xdr:nvSpPr>
      <xdr:spPr>
        <a:xfrm>
          <a:off x="18605500" y="65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148995</xdr:rowOff>
    </xdr:from>
    <xdr:ext cx="469744" cy="259045"/>
    <xdr:sp macro="" textlink="">
      <xdr:nvSpPr>
        <xdr:cNvPr id="754" name="テキスト ボックス 753"/>
        <xdr:cNvSpPr txBox="1"/>
      </xdr:nvSpPr>
      <xdr:spPr>
        <a:xfrm>
          <a:off x="18421427" y="632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14329</xdr:rowOff>
    </xdr:from>
    <xdr:to>
      <xdr:col>32</xdr:col>
      <xdr:colOff>187325</xdr:colOff>
      <xdr:row>59</xdr:row>
      <xdr:rowOff>46725</xdr:rowOff>
    </xdr:to>
    <xdr:cxnSp macro="">
      <xdr:nvCxnSpPr>
        <xdr:cNvPr id="785" name="直線コネクタ 784"/>
        <xdr:cNvCxnSpPr/>
      </xdr:nvCxnSpPr>
      <xdr:spPr>
        <a:xfrm>
          <a:off x="21323300" y="10129879"/>
          <a:ext cx="8382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14329</xdr:rowOff>
    </xdr:from>
    <xdr:to>
      <xdr:col>31</xdr:col>
      <xdr:colOff>34925</xdr:colOff>
      <xdr:row>59</xdr:row>
      <xdr:rowOff>15080</xdr:rowOff>
    </xdr:to>
    <xdr:cxnSp macro="">
      <xdr:nvCxnSpPr>
        <xdr:cNvPr id="788" name="直線コネクタ 787"/>
        <xdr:cNvCxnSpPr/>
      </xdr:nvCxnSpPr>
      <xdr:spPr>
        <a:xfrm flipV="1">
          <a:off x="20434300" y="10129879"/>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15080</xdr:rowOff>
    </xdr:from>
    <xdr:to>
      <xdr:col>29</xdr:col>
      <xdr:colOff>517525</xdr:colOff>
      <xdr:row>59</xdr:row>
      <xdr:rowOff>15733</xdr:rowOff>
    </xdr:to>
    <xdr:cxnSp macro="">
      <xdr:nvCxnSpPr>
        <xdr:cNvPr id="791" name="直線コネクタ 790"/>
        <xdr:cNvCxnSpPr/>
      </xdr:nvCxnSpPr>
      <xdr:spPr>
        <a:xfrm flipV="1">
          <a:off x="19545300" y="101306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8157</xdr:rowOff>
    </xdr:from>
    <xdr:to>
      <xdr:col>28</xdr:col>
      <xdr:colOff>314325</xdr:colOff>
      <xdr:row>59</xdr:row>
      <xdr:rowOff>15733</xdr:rowOff>
    </xdr:to>
    <xdr:cxnSp macro="">
      <xdr:nvCxnSpPr>
        <xdr:cNvPr id="794" name="直線コネクタ 793"/>
        <xdr:cNvCxnSpPr/>
      </xdr:nvCxnSpPr>
      <xdr:spPr>
        <a:xfrm>
          <a:off x="18656300" y="10123707"/>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167375</xdr:rowOff>
    </xdr:from>
    <xdr:to>
      <xdr:col>32</xdr:col>
      <xdr:colOff>238125</xdr:colOff>
      <xdr:row>59</xdr:row>
      <xdr:rowOff>97525</xdr:rowOff>
    </xdr:to>
    <xdr:sp macro="" textlink="">
      <xdr:nvSpPr>
        <xdr:cNvPr id="804" name="円/楕円 803"/>
        <xdr:cNvSpPr/>
      </xdr:nvSpPr>
      <xdr:spPr>
        <a:xfrm>
          <a:off x="22110700" y="101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82302</xdr:rowOff>
    </xdr:from>
    <xdr:ext cx="469744" cy="259045"/>
    <xdr:sp macro="" textlink="">
      <xdr:nvSpPr>
        <xdr:cNvPr id="805" name="貸付金該当値テキスト"/>
        <xdr:cNvSpPr txBox="1"/>
      </xdr:nvSpPr>
      <xdr:spPr>
        <a:xfrm>
          <a:off x="22212300" y="1002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134979</xdr:rowOff>
    </xdr:from>
    <xdr:to>
      <xdr:col>31</xdr:col>
      <xdr:colOff>85725</xdr:colOff>
      <xdr:row>59</xdr:row>
      <xdr:rowOff>65129</xdr:rowOff>
    </xdr:to>
    <xdr:sp macro="" textlink="">
      <xdr:nvSpPr>
        <xdr:cNvPr id="806" name="円/楕円 805"/>
        <xdr:cNvSpPr/>
      </xdr:nvSpPr>
      <xdr:spPr>
        <a:xfrm>
          <a:off x="21272500" y="100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56256</xdr:rowOff>
    </xdr:from>
    <xdr:ext cx="469744" cy="259045"/>
    <xdr:sp macro="" textlink="">
      <xdr:nvSpPr>
        <xdr:cNvPr id="807" name="テキスト ボックス 806"/>
        <xdr:cNvSpPr txBox="1"/>
      </xdr:nvSpPr>
      <xdr:spPr>
        <a:xfrm>
          <a:off x="21088427" y="1017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135730</xdr:rowOff>
    </xdr:from>
    <xdr:to>
      <xdr:col>29</xdr:col>
      <xdr:colOff>568325</xdr:colOff>
      <xdr:row>59</xdr:row>
      <xdr:rowOff>65880</xdr:rowOff>
    </xdr:to>
    <xdr:sp macro="" textlink="">
      <xdr:nvSpPr>
        <xdr:cNvPr id="808" name="円/楕円 807"/>
        <xdr:cNvSpPr/>
      </xdr:nvSpPr>
      <xdr:spPr>
        <a:xfrm>
          <a:off x="20383500" y="100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57007</xdr:rowOff>
    </xdr:from>
    <xdr:ext cx="469744" cy="259045"/>
    <xdr:sp macro="" textlink="">
      <xdr:nvSpPr>
        <xdr:cNvPr id="809" name="テキスト ボックス 808"/>
        <xdr:cNvSpPr txBox="1"/>
      </xdr:nvSpPr>
      <xdr:spPr>
        <a:xfrm>
          <a:off x="20199427" y="1017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136383</xdr:rowOff>
    </xdr:from>
    <xdr:to>
      <xdr:col>28</xdr:col>
      <xdr:colOff>365125</xdr:colOff>
      <xdr:row>59</xdr:row>
      <xdr:rowOff>66533</xdr:rowOff>
    </xdr:to>
    <xdr:sp macro="" textlink="">
      <xdr:nvSpPr>
        <xdr:cNvPr id="810" name="円/楕円 809"/>
        <xdr:cNvSpPr/>
      </xdr:nvSpPr>
      <xdr:spPr>
        <a:xfrm>
          <a:off x="19494500" y="100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57660</xdr:rowOff>
    </xdr:from>
    <xdr:ext cx="469744" cy="259045"/>
    <xdr:sp macro="" textlink="">
      <xdr:nvSpPr>
        <xdr:cNvPr id="811" name="テキスト ボックス 810"/>
        <xdr:cNvSpPr txBox="1"/>
      </xdr:nvSpPr>
      <xdr:spPr>
        <a:xfrm>
          <a:off x="19310427" y="1017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128807</xdr:rowOff>
    </xdr:from>
    <xdr:to>
      <xdr:col>27</xdr:col>
      <xdr:colOff>161925</xdr:colOff>
      <xdr:row>59</xdr:row>
      <xdr:rowOff>58957</xdr:rowOff>
    </xdr:to>
    <xdr:sp macro="" textlink="">
      <xdr:nvSpPr>
        <xdr:cNvPr id="812" name="円/楕円 811"/>
        <xdr:cNvSpPr/>
      </xdr:nvSpPr>
      <xdr:spPr>
        <a:xfrm>
          <a:off x="18605500" y="100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50084</xdr:rowOff>
    </xdr:from>
    <xdr:ext cx="469744" cy="259045"/>
    <xdr:sp macro="" textlink="">
      <xdr:nvSpPr>
        <xdr:cNvPr id="813" name="テキスト ボックス 812"/>
        <xdr:cNvSpPr txBox="1"/>
      </xdr:nvSpPr>
      <xdr:spPr>
        <a:xfrm>
          <a:off x="18421427" y="101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11398</xdr:rowOff>
    </xdr:from>
    <xdr:to>
      <xdr:col>32</xdr:col>
      <xdr:colOff>187325</xdr:colOff>
      <xdr:row>76</xdr:row>
      <xdr:rowOff>29724</xdr:rowOff>
    </xdr:to>
    <xdr:cxnSp macro="">
      <xdr:nvCxnSpPr>
        <xdr:cNvPr id="843" name="直線コネクタ 842"/>
        <xdr:cNvCxnSpPr/>
      </xdr:nvCxnSpPr>
      <xdr:spPr>
        <a:xfrm flipV="1">
          <a:off x="21323300" y="13041598"/>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29724</xdr:rowOff>
    </xdr:from>
    <xdr:to>
      <xdr:col>31</xdr:col>
      <xdr:colOff>34925</xdr:colOff>
      <xdr:row>76</xdr:row>
      <xdr:rowOff>69292</xdr:rowOff>
    </xdr:to>
    <xdr:cxnSp macro="">
      <xdr:nvCxnSpPr>
        <xdr:cNvPr id="846" name="直線コネクタ 845"/>
        <xdr:cNvCxnSpPr/>
      </xdr:nvCxnSpPr>
      <xdr:spPr>
        <a:xfrm flipV="1">
          <a:off x="20434300" y="13059924"/>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63805</xdr:rowOff>
    </xdr:from>
    <xdr:to>
      <xdr:col>29</xdr:col>
      <xdr:colOff>517525</xdr:colOff>
      <xdr:row>76</xdr:row>
      <xdr:rowOff>69292</xdr:rowOff>
    </xdr:to>
    <xdr:cxnSp macro="">
      <xdr:nvCxnSpPr>
        <xdr:cNvPr id="849" name="直線コネクタ 848"/>
        <xdr:cNvCxnSpPr/>
      </xdr:nvCxnSpPr>
      <xdr:spPr>
        <a:xfrm>
          <a:off x="19545300" y="130940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57632</xdr:rowOff>
    </xdr:from>
    <xdr:to>
      <xdr:col>28</xdr:col>
      <xdr:colOff>314325</xdr:colOff>
      <xdr:row>76</xdr:row>
      <xdr:rowOff>63805</xdr:rowOff>
    </xdr:to>
    <xdr:cxnSp macro="">
      <xdr:nvCxnSpPr>
        <xdr:cNvPr id="852" name="直線コネクタ 851"/>
        <xdr:cNvCxnSpPr/>
      </xdr:nvCxnSpPr>
      <xdr:spPr>
        <a:xfrm>
          <a:off x="18656300" y="13087832"/>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132049</xdr:rowOff>
    </xdr:from>
    <xdr:to>
      <xdr:col>32</xdr:col>
      <xdr:colOff>238125</xdr:colOff>
      <xdr:row>76</xdr:row>
      <xdr:rowOff>62198</xdr:rowOff>
    </xdr:to>
    <xdr:sp macro="" textlink="">
      <xdr:nvSpPr>
        <xdr:cNvPr id="862" name="円/楕円 861"/>
        <xdr:cNvSpPr/>
      </xdr:nvSpPr>
      <xdr:spPr>
        <a:xfrm>
          <a:off x="22110700" y="129907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154926</xdr:rowOff>
    </xdr:from>
    <xdr:ext cx="534377" cy="259045"/>
    <xdr:sp macro="" textlink="">
      <xdr:nvSpPr>
        <xdr:cNvPr id="863" name="繰出金該当値テキスト"/>
        <xdr:cNvSpPr txBox="1"/>
      </xdr:nvSpPr>
      <xdr:spPr>
        <a:xfrm>
          <a:off x="22212300" y="128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150374</xdr:rowOff>
    </xdr:from>
    <xdr:to>
      <xdr:col>31</xdr:col>
      <xdr:colOff>85725</xdr:colOff>
      <xdr:row>76</xdr:row>
      <xdr:rowOff>80524</xdr:rowOff>
    </xdr:to>
    <xdr:sp macro="" textlink="">
      <xdr:nvSpPr>
        <xdr:cNvPr id="864" name="円/楕円 863"/>
        <xdr:cNvSpPr/>
      </xdr:nvSpPr>
      <xdr:spPr>
        <a:xfrm>
          <a:off x="21272500" y="130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97052</xdr:rowOff>
    </xdr:from>
    <xdr:ext cx="534377" cy="259045"/>
    <xdr:sp macro="" textlink="">
      <xdr:nvSpPr>
        <xdr:cNvPr id="865" name="テキスト ボックス 864"/>
        <xdr:cNvSpPr txBox="1"/>
      </xdr:nvSpPr>
      <xdr:spPr>
        <a:xfrm>
          <a:off x="21056111" y="127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18492</xdr:rowOff>
    </xdr:from>
    <xdr:to>
      <xdr:col>29</xdr:col>
      <xdr:colOff>568325</xdr:colOff>
      <xdr:row>76</xdr:row>
      <xdr:rowOff>120092</xdr:rowOff>
    </xdr:to>
    <xdr:sp macro="" textlink="">
      <xdr:nvSpPr>
        <xdr:cNvPr id="866" name="円/楕円 865"/>
        <xdr:cNvSpPr/>
      </xdr:nvSpPr>
      <xdr:spPr>
        <a:xfrm>
          <a:off x="203835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136618</xdr:rowOff>
    </xdr:from>
    <xdr:ext cx="534377" cy="259045"/>
    <xdr:sp macro="" textlink="">
      <xdr:nvSpPr>
        <xdr:cNvPr id="867" name="テキスト ボックス 866"/>
        <xdr:cNvSpPr txBox="1"/>
      </xdr:nvSpPr>
      <xdr:spPr>
        <a:xfrm>
          <a:off x="20167111" y="128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13005</xdr:rowOff>
    </xdr:from>
    <xdr:to>
      <xdr:col>28</xdr:col>
      <xdr:colOff>365125</xdr:colOff>
      <xdr:row>76</xdr:row>
      <xdr:rowOff>114605</xdr:rowOff>
    </xdr:to>
    <xdr:sp macro="" textlink="">
      <xdr:nvSpPr>
        <xdr:cNvPr id="868" name="円/楕円 867"/>
        <xdr:cNvSpPr/>
      </xdr:nvSpPr>
      <xdr:spPr>
        <a:xfrm>
          <a:off x="19494500" y="130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131132</xdr:rowOff>
    </xdr:from>
    <xdr:ext cx="534377" cy="259045"/>
    <xdr:sp macro="" textlink="">
      <xdr:nvSpPr>
        <xdr:cNvPr id="869" name="テキスト ボックス 868"/>
        <xdr:cNvSpPr txBox="1"/>
      </xdr:nvSpPr>
      <xdr:spPr>
        <a:xfrm>
          <a:off x="19278111" y="128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6832</xdr:rowOff>
    </xdr:from>
    <xdr:to>
      <xdr:col>27</xdr:col>
      <xdr:colOff>161925</xdr:colOff>
      <xdr:row>76</xdr:row>
      <xdr:rowOff>108432</xdr:rowOff>
    </xdr:to>
    <xdr:sp macro="" textlink="">
      <xdr:nvSpPr>
        <xdr:cNvPr id="870" name="円/楕円 869"/>
        <xdr:cNvSpPr/>
      </xdr:nvSpPr>
      <xdr:spPr>
        <a:xfrm>
          <a:off x="186055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124960</xdr:rowOff>
    </xdr:from>
    <xdr:ext cx="534377" cy="259045"/>
    <xdr:sp macro="" textlink="">
      <xdr:nvSpPr>
        <xdr:cNvPr id="871" name="テキスト ボックス 870"/>
        <xdr:cNvSpPr txBox="1"/>
      </xdr:nvSpPr>
      <xdr:spPr>
        <a:xfrm>
          <a:off x="18389111" y="128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歳出決算総額は、住民一人当たり</a:t>
          </a:r>
          <a:r>
            <a:rPr kumimoji="1" lang="ja-JP" altLang="en-US" sz="1200">
              <a:solidFill>
                <a:schemeClr val="dk1"/>
              </a:solidFill>
              <a:effectLst/>
              <a:latin typeface="+mn-lt"/>
              <a:ea typeface="+mn-ea"/>
              <a:cs typeface="+mn-cs"/>
            </a:rPr>
            <a:t>３４３，８９３</a:t>
          </a:r>
          <a:r>
            <a:rPr kumimoji="1" lang="ja-JP" altLang="ja-JP" sz="1200">
              <a:solidFill>
                <a:schemeClr val="dk1"/>
              </a:solidFill>
              <a:effectLst/>
              <a:latin typeface="+mn-lt"/>
              <a:ea typeface="+mn-ea"/>
              <a:cs typeface="+mn-cs"/>
            </a:rPr>
            <a:t>円となっている。主な構成項目である人件費は、住民一人当たり</a:t>
          </a:r>
          <a:r>
            <a:rPr kumimoji="1" lang="ja-JP" altLang="en-US" sz="1200">
              <a:solidFill>
                <a:schemeClr val="dk1"/>
              </a:solidFill>
              <a:effectLst/>
              <a:latin typeface="+mn-lt"/>
              <a:ea typeface="+mn-ea"/>
              <a:cs typeface="+mn-cs"/>
            </a:rPr>
            <a:t>６４，９５８</a:t>
          </a:r>
          <a:r>
            <a:rPr kumimoji="1" lang="ja-JP" altLang="ja-JP" sz="1200">
              <a:solidFill>
                <a:schemeClr val="dk1"/>
              </a:solidFill>
              <a:effectLst/>
              <a:latin typeface="+mn-lt"/>
              <a:ea typeface="+mn-ea"/>
              <a:cs typeface="+mn-cs"/>
            </a:rPr>
            <a:t>円となっている。平成</a:t>
          </a:r>
          <a:r>
            <a:rPr kumimoji="1" lang="ja-JP" altLang="en-US" sz="1200">
              <a:solidFill>
                <a:schemeClr val="dk1"/>
              </a:solidFill>
              <a:effectLst/>
              <a:latin typeface="+mn-lt"/>
              <a:ea typeface="+mn-ea"/>
              <a:cs typeface="+mn-cs"/>
            </a:rPr>
            <a:t>２４</a:t>
          </a:r>
          <a:r>
            <a:rPr kumimoji="1" lang="ja-JP" altLang="ja-JP" sz="1200">
              <a:solidFill>
                <a:schemeClr val="dk1"/>
              </a:solidFill>
              <a:effectLst/>
              <a:latin typeface="+mn-lt"/>
              <a:ea typeface="+mn-ea"/>
              <a:cs typeface="+mn-cs"/>
            </a:rPr>
            <a:t>年度から平成</a:t>
          </a:r>
          <a:r>
            <a:rPr kumimoji="1" lang="ja-JP" altLang="en-US" sz="1200">
              <a:solidFill>
                <a:schemeClr val="dk1"/>
              </a:solidFill>
              <a:effectLst/>
              <a:latin typeface="+mn-lt"/>
              <a:ea typeface="+mn-ea"/>
              <a:cs typeface="+mn-cs"/>
            </a:rPr>
            <a:t>２５</a:t>
          </a:r>
          <a:r>
            <a:rPr kumimoji="1" lang="ja-JP" altLang="ja-JP" sz="1200">
              <a:solidFill>
                <a:schemeClr val="dk1"/>
              </a:solidFill>
              <a:effectLst/>
              <a:latin typeface="+mn-lt"/>
              <a:ea typeface="+mn-ea"/>
              <a:cs typeface="+mn-cs"/>
            </a:rPr>
            <a:t>年度にかけて減少傾向にあったものの、以降増加傾向にあり</a:t>
          </a:r>
          <a:r>
            <a:rPr kumimoji="1" lang="ja-JP" altLang="en-US" sz="1200">
              <a:solidFill>
                <a:schemeClr val="dk1"/>
              </a:solidFill>
              <a:effectLst/>
              <a:latin typeface="+mn-lt"/>
              <a:ea typeface="+mn-ea"/>
              <a:cs typeface="+mn-cs"/>
            </a:rPr>
            <a:t>類似</a:t>
          </a:r>
          <a:r>
            <a:rPr kumimoji="1" lang="ja-JP" altLang="ja-JP" sz="1200">
              <a:solidFill>
                <a:schemeClr val="dk1"/>
              </a:solidFill>
              <a:effectLst/>
              <a:latin typeface="+mn-lt"/>
              <a:ea typeface="+mn-ea"/>
              <a:cs typeface="+mn-cs"/>
            </a:rPr>
            <a:t>団体平均と比べてやや高い水準にある。一方公債費は、住民一人当たり</a:t>
          </a:r>
          <a:r>
            <a:rPr kumimoji="1" lang="ja-JP" altLang="en-US" sz="1200">
              <a:solidFill>
                <a:schemeClr val="dk1"/>
              </a:solidFill>
              <a:effectLst/>
              <a:latin typeface="+mn-lt"/>
              <a:ea typeface="+mn-ea"/>
              <a:cs typeface="+mn-cs"/>
            </a:rPr>
            <a:t>２５，９８４</a:t>
          </a:r>
          <a:r>
            <a:rPr kumimoji="1" lang="ja-JP" altLang="ja-JP" sz="1200">
              <a:solidFill>
                <a:schemeClr val="dk1"/>
              </a:solidFill>
              <a:effectLst/>
              <a:latin typeface="+mn-lt"/>
              <a:ea typeface="+mn-ea"/>
              <a:cs typeface="+mn-cs"/>
            </a:rPr>
            <a:t>円となっており、類似団体平均と比べて低い水準にある。これは、地方債の借入について十分な精査を行い公債費の抑制に努めてきたことが要因である。今後は地方債発行を伴う大規模な普通建設事業が控えており、公債費の水準が高くなることが予想されるが、地方債を財源とする普通建設費の内容を十分に精査し、引き続き公債費の抑制に努めていく。</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59,479
57,850
116.02
21,106,499
20,454,410
583,369
12,561,702
13,239,190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4336</xdr:rowOff>
    </xdr:from>
    <xdr:to>
      <xdr:col>6</xdr:col>
      <xdr:colOff>511175</xdr:colOff>
      <xdr:row>38</xdr:row>
      <xdr:rowOff>37810</xdr:rowOff>
    </xdr:to>
    <xdr:cxnSp macro="">
      <xdr:nvCxnSpPr>
        <xdr:cNvPr id="63" name="直線コネクタ 62"/>
        <xdr:cNvCxnSpPr/>
      </xdr:nvCxnSpPr>
      <xdr:spPr>
        <a:xfrm>
          <a:off x="3797300" y="6519436"/>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4336</xdr:rowOff>
    </xdr:from>
    <xdr:to>
      <xdr:col>5</xdr:col>
      <xdr:colOff>358775</xdr:colOff>
      <xdr:row>38</xdr:row>
      <xdr:rowOff>23278</xdr:rowOff>
    </xdr:to>
    <xdr:cxnSp macro="">
      <xdr:nvCxnSpPr>
        <xdr:cNvPr id="66" name="直線コネクタ 65"/>
        <xdr:cNvCxnSpPr/>
      </xdr:nvCxnSpPr>
      <xdr:spPr>
        <a:xfrm flipV="1">
          <a:off x="2908300" y="6519436"/>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23278</xdr:rowOff>
    </xdr:from>
    <xdr:to>
      <xdr:col>4</xdr:col>
      <xdr:colOff>155575</xdr:colOff>
      <xdr:row>38</xdr:row>
      <xdr:rowOff>29972</xdr:rowOff>
    </xdr:to>
    <xdr:cxnSp macro="">
      <xdr:nvCxnSpPr>
        <xdr:cNvPr id="69" name="直線コネクタ 68"/>
        <xdr:cNvCxnSpPr/>
      </xdr:nvCxnSpPr>
      <xdr:spPr>
        <a:xfrm flipV="1">
          <a:off x="2019300" y="6538378"/>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18379</xdr:rowOff>
    </xdr:from>
    <xdr:to>
      <xdr:col>2</xdr:col>
      <xdr:colOff>638175</xdr:colOff>
      <xdr:row>38</xdr:row>
      <xdr:rowOff>29972</xdr:rowOff>
    </xdr:to>
    <xdr:cxnSp macro="">
      <xdr:nvCxnSpPr>
        <xdr:cNvPr id="72" name="直線コネクタ 71"/>
        <xdr:cNvCxnSpPr/>
      </xdr:nvCxnSpPr>
      <xdr:spPr>
        <a:xfrm>
          <a:off x="1130300" y="653347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158460</xdr:rowOff>
    </xdr:from>
    <xdr:to>
      <xdr:col>6</xdr:col>
      <xdr:colOff>561975</xdr:colOff>
      <xdr:row>38</xdr:row>
      <xdr:rowOff>88610</xdr:rowOff>
    </xdr:to>
    <xdr:sp macro="" textlink="">
      <xdr:nvSpPr>
        <xdr:cNvPr id="82" name="円/楕円 81"/>
        <xdr:cNvSpPr/>
      </xdr:nvSpPr>
      <xdr:spPr>
        <a:xfrm>
          <a:off x="45847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136887</xdr:rowOff>
    </xdr:from>
    <xdr:ext cx="469744" cy="259045"/>
    <xdr:sp macro="" textlink="">
      <xdr:nvSpPr>
        <xdr:cNvPr id="83" name="議会費該当値テキスト"/>
        <xdr:cNvSpPr txBox="1"/>
      </xdr:nvSpPr>
      <xdr:spPr>
        <a:xfrm>
          <a:off x="4686300" y="648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124986</xdr:rowOff>
    </xdr:from>
    <xdr:to>
      <xdr:col>5</xdr:col>
      <xdr:colOff>409575</xdr:colOff>
      <xdr:row>38</xdr:row>
      <xdr:rowOff>55136</xdr:rowOff>
    </xdr:to>
    <xdr:sp macro="" textlink="">
      <xdr:nvSpPr>
        <xdr:cNvPr id="84" name="円/楕円 83"/>
        <xdr:cNvSpPr/>
      </xdr:nvSpPr>
      <xdr:spPr>
        <a:xfrm>
          <a:off x="3746500" y="64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71663</xdr:rowOff>
    </xdr:from>
    <xdr:ext cx="469744" cy="259045"/>
    <xdr:sp macro="" textlink="">
      <xdr:nvSpPr>
        <xdr:cNvPr id="85" name="テキスト ボックス 84"/>
        <xdr:cNvSpPr txBox="1"/>
      </xdr:nvSpPr>
      <xdr:spPr>
        <a:xfrm>
          <a:off x="3562427" y="624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143927</xdr:rowOff>
    </xdr:from>
    <xdr:to>
      <xdr:col>4</xdr:col>
      <xdr:colOff>206375</xdr:colOff>
      <xdr:row>38</xdr:row>
      <xdr:rowOff>74078</xdr:rowOff>
    </xdr:to>
    <xdr:sp macro="" textlink="">
      <xdr:nvSpPr>
        <xdr:cNvPr id="86" name="円/楕円 85"/>
        <xdr:cNvSpPr/>
      </xdr:nvSpPr>
      <xdr:spPr>
        <a:xfrm>
          <a:off x="2857500" y="64875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90604</xdr:rowOff>
    </xdr:from>
    <xdr:ext cx="469744" cy="259045"/>
    <xdr:sp macro="" textlink="">
      <xdr:nvSpPr>
        <xdr:cNvPr id="87" name="テキスト ボックス 86"/>
        <xdr:cNvSpPr txBox="1"/>
      </xdr:nvSpPr>
      <xdr:spPr>
        <a:xfrm>
          <a:off x="2673427" y="62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150622</xdr:rowOff>
    </xdr:from>
    <xdr:to>
      <xdr:col>3</xdr:col>
      <xdr:colOff>3175</xdr:colOff>
      <xdr:row>38</xdr:row>
      <xdr:rowOff>80772</xdr:rowOff>
    </xdr:to>
    <xdr:sp macro="" textlink="">
      <xdr:nvSpPr>
        <xdr:cNvPr id="88" name="円/楕円 87"/>
        <xdr:cNvSpPr/>
      </xdr:nvSpPr>
      <xdr:spPr>
        <a:xfrm>
          <a:off x="196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97299</xdr:rowOff>
    </xdr:from>
    <xdr:ext cx="469744" cy="259045"/>
    <xdr:sp macro="" textlink="">
      <xdr:nvSpPr>
        <xdr:cNvPr id="89" name="テキスト ボックス 88"/>
        <xdr:cNvSpPr txBox="1"/>
      </xdr:nvSpPr>
      <xdr:spPr>
        <a:xfrm>
          <a:off x="1784427" y="626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139029</xdr:rowOff>
    </xdr:from>
    <xdr:to>
      <xdr:col>1</xdr:col>
      <xdr:colOff>485775</xdr:colOff>
      <xdr:row>38</xdr:row>
      <xdr:rowOff>69179</xdr:rowOff>
    </xdr:to>
    <xdr:sp macro="" textlink="">
      <xdr:nvSpPr>
        <xdr:cNvPr id="90" name="円/楕円 89"/>
        <xdr:cNvSpPr/>
      </xdr:nvSpPr>
      <xdr:spPr>
        <a:xfrm>
          <a:off x="1079500" y="64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60306</xdr:rowOff>
    </xdr:from>
    <xdr:ext cx="469744" cy="259045"/>
    <xdr:sp macro="" textlink="">
      <xdr:nvSpPr>
        <xdr:cNvPr id="91" name="テキスト ボックス 90"/>
        <xdr:cNvSpPr txBox="1"/>
      </xdr:nvSpPr>
      <xdr:spPr>
        <a:xfrm>
          <a:off x="895427"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152874</xdr:rowOff>
    </xdr:from>
    <xdr:to>
      <xdr:col>6</xdr:col>
      <xdr:colOff>511175</xdr:colOff>
      <xdr:row>59</xdr:row>
      <xdr:rowOff>13147</xdr:rowOff>
    </xdr:to>
    <xdr:cxnSp macro="">
      <xdr:nvCxnSpPr>
        <xdr:cNvPr id="122" name="直線コネクタ 121"/>
        <xdr:cNvCxnSpPr/>
      </xdr:nvCxnSpPr>
      <xdr:spPr>
        <a:xfrm flipV="1">
          <a:off x="3797300" y="10096974"/>
          <a:ext cx="8382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152981</xdr:rowOff>
    </xdr:from>
    <xdr:to>
      <xdr:col>5</xdr:col>
      <xdr:colOff>358775</xdr:colOff>
      <xdr:row>59</xdr:row>
      <xdr:rowOff>13147</xdr:rowOff>
    </xdr:to>
    <xdr:cxnSp macro="">
      <xdr:nvCxnSpPr>
        <xdr:cNvPr id="125" name="直線コネクタ 124"/>
        <xdr:cNvCxnSpPr/>
      </xdr:nvCxnSpPr>
      <xdr:spPr>
        <a:xfrm>
          <a:off x="2908300" y="10097081"/>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135575</xdr:rowOff>
    </xdr:from>
    <xdr:to>
      <xdr:col>4</xdr:col>
      <xdr:colOff>155575</xdr:colOff>
      <xdr:row>58</xdr:row>
      <xdr:rowOff>152981</xdr:rowOff>
    </xdr:to>
    <xdr:cxnSp macro="">
      <xdr:nvCxnSpPr>
        <xdr:cNvPr id="128" name="直線コネクタ 127"/>
        <xdr:cNvCxnSpPr/>
      </xdr:nvCxnSpPr>
      <xdr:spPr>
        <a:xfrm>
          <a:off x="2019300" y="10079675"/>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135575</xdr:rowOff>
    </xdr:from>
    <xdr:to>
      <xdr:col>2</xdr:col>
      <xdr:colOff>638175</xdr:colOff>
      <xdr:row>59</xdr:row>
      <xdr:rowOff>19469</xdr:rowOff>
    </xdr:to>
    <xdr:cxnSp macro="">
      <xdr:nvCxnSpPr>
        <xdr:cNvPr id="131" name="直線コネクタ 130"/>
        <xdr:cNvCxnSpPr/>
      </xdr:nvCxnSpPr>
      <xdr:spPr>
        <a:xfrm flipV="1">
          <a:off x="1130300" y="10079675"/>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102074</xdr:rowOff>
    </xdr:from>
    <xdr:to>
      <xdr:col>6</xdr:col>
      <xdr:colOff>561975</xdr:colOff>
      <xdr:row>59</xdr:row>
      <xdr:rowOff>32224</xdr:rowOff>
    </xdr:to>
    <xdr:sp macro="" textlink="">
      <xdr:nvSpPr>
        <xdr:cNvPr id="141" name="円/楕円 140"/>
        <xdr:cNvSpPr/>
      </xdr:nvSpPr>
      <xdr:spPr>
        <a:xfrm>
          <a:off x="4584700" y="100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17001</xdr:rowOff>
    </xdr:from>
    <xdr:ext cx="534377" cy="259045"/>
    <xdr:sp macro="" textlink="">
      <xdr:nvSpPr>
        <xdr:cNvPr id="142" name="総務費該当値テキスト"/>
        <xdr:cNvSpPr txBox="1"/>
      </xdr:nvSpPr>
      <xdr:spPr>
        <a:xfrm>
          <a:off x="4686300" y="99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133797</xdr:rowOff>
    </xdr:from>
    <xdr:to>
      <xdr:col>5</xdr:col>
      <xdr:colOff>409575</xdr:colOff>
      <xdr:row>59</xdr:row>
      <xdr:rowOff>63947</xdr:rowOff>
    </xdr:to>
    <xdr:sp macro="" textlink="">
      <xdr:nvSpPr>
        <xdr:cNvPr id="143" name="円/楕円 142"/>
        <xdr:cNvSpPr/>
      </xdr:nvSpPr>
      <xdr:spPr>
        <a:xfrm>
          <a:off x="3746500" y="100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55074</xdr:rowOff>
    </xdr:from>
    <xdr:ext cx="534377" cy="259045"/>
    <xdr:sp macro="" textlink="">
      <xdr:nvSpPr>
        <xdr:cNvPr id="144" name="テキスト ボックス 143"/>
        <xdr:cNvSpPr txBox="1"/>
      </xdr:nvSpPr>
      <xdr:spPr>
        <a:xfrm>
          <a:off x="3530111" y="101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102181</xdr:rowOff>
    </xdr:from>
    <xdr:to>
      <xdr:col>4</xdr:col>
      <xdr:colOff>206375</xdr:colOff>
      <xdr:row>59</xdr:row>
      <xdr:rowOff>32331</xdr:rowOff>
    </xdr:to>
    <xdr:sp macro="" textlink="">
      <xdr:nvSpPr>
        <xdr:cNvPr id="145" name="円/楕円 144"/>
        <xdr:cNvSpPr/>
      </xdr:nvSpPr>
      <xdr:spPr>
        <a:xfrm>
          <a:off x="2857500" y="100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23458</xdr:rowOff>
    </xdr:from>
    <xdr:ext cx="534377" cy="259045"/>
    <xdr:sp macro="" textlink="">
      <xdr:nvSpPr>
        <xdr:cNvPr id="146" name="テキスト ボックス 145"/>
        <xdr:cNvSpPr txBox="1"/>
      </xdr:nvSpPr>
      <xdr:spPr>
        <a:xfrm>
          <a:off x="2641111" y="101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84775</xdr:rowOff>
    </xdr:from>
    <xdr:to>
      <xdr:col>3</xdr:col>
      <xdr:colOff>3175</xdr:colOff>
      <xdr:row>59</xdr:row>
      <xdr:rowOff>14925</xdr:rowOff>
    </xdr:to>
    <xdr:sp macro="" textlink="">
      <xdr:nvSpPr>
        <xdr:cNvPr id="147" name="円/楕円 146"/>
        <xdr:cNvSpPr/>
      </xdr:nvSpPr>
      <xdr:spPr>
        <a:xfrm>
          <a:off x="1968500" y="10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6052</xdr:rowOff>
    </xdr:from>
    <xdr:ext cx="534377" cy="259045"/>
    <xdr:sp macro="" textlink="">
      <xdr:nvSpPr>
        <xdr:cNvPr id="148" name="テキスト ボックス 147"/>
        <xdr:cNvSpPr txBox="1"/>
      </xdr:nvSpPr>
      <xdr:spPr>
        <a:xfrm>
          <a:off x="1752111" y="101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140119</xdr:rowOff>
    </xdr:from>
    <xdr:to>
      <xdr:col>1</xdr:col>
      <xdr:colOff>485775</xdr:colOff>
      <xdr:row>59</xdr:row>
      <xdr:rowOff>70269</xdr:rowOff>
    </xdr:to>
    <xdr:sp macro="" textlink="">
      <xdr:nvSpPr>
        <xdr:cNvPr id="149" name="円/楕円 148"/>
        <xdr:cNvSpPr/>
      </xdr:nvSpPr>
      <xdr:spPr>
        <a:xfrm>
          <a:off x="1079500" y="100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61396</xdr:rowOff>
    </xdr:from>
    <xdr:ext cx="534377" cy="259045"/>
    <xdr:sp macro="" textlink="">
      <xdr:nvSpPr>
        <xdr:cNvPr id="150" name="テキスト ボックス 149"/>
        <xdr:cNvSpPr txBox="1"/>
      </xdr:nvSpPr>
      <xdr:spPr>
        <a:xfrm>
          <a:off x="863111" y="101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65900</xdr:rowOff>
    </xdr:from>
    <xdr:to>
      <xdr:col>6</xdr:col>
      <xdr:colOff>511175</xdr:colOff>
      <xdr:row>78</xdr:row>
      <xdr:rowOff>78232</xdr:rowOff>
    </xdr:to>
    <xdr:cxnSp macro="">
      <xdr:nvCxnSpPr>
        <xdr:cNvPr id="181" name="直線コネクタ 180"/>
        <xdr:cNvCxnSpPr/>
      </xdr:nvCxnSpPr>
      <xdr:spPr>
        <a:xfrm flipV="1">
          <a:off x="3797300" y="13439000"/>
          <a:ext cx="8382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78232</xdr:rowOff>
    </xdr:from>
    <xdr:to>
      <xdr:col>5</xdr:col>
      <xdr:colOff>358775</xdr:colOff>
      <xdr:row>78</xdr:row>
      <xdr:rowOff>81290</xdr:rowOff>
    </xdr:to>
    <xdr:cxnSp macro="">
      <xdr:nvCxnSpPr>
        <xdr:cNvPr id="184" name="直線コネクタ 183"/>
        <xdr:cNvCxnSpPr/>
      </xdr:nvCxnSpPr>
      <xdr:spPr>
        <a:xfrm flipV="1">
          <a:off x="2908300" y="13451332"/>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81290</xdr:rowOff>
    </xdr:from>
    <xdr:to>
      <xdr:col>4</xdr:col>
      <xdr:colOff>155575</xdr:colOff>
      <xdr:row>78</xdr:row>
      <xdr:rowOff>95893</xdr:rowOff>
    </xdr:to>
    <xdr:cxnSp macro="">
      <xdr:nvCxnSpPr>
        <xdr:cNvPr id="187" name="直線コネクタ 186"/>
        <xdr:cNvCxnSpPr/>
      </xdr:nvCxnSpPr>
      <xdr:spPr>
        <a:xfrm flipV="1">
          <a:off x="2019300" y="13454390"/>
          <a:ext cx="8890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95893</xdr:rowOff>
    </xdr:from>
    <xdr:to>
      <xdr:col>2</xdr:col>
      <xdr:colOff>638175</xdr:colOff>
      <xdr:row>78</xdr:row>
      <xdr:rowOff>104882</xdr:rowOff>
    </xdr:to>
    <xdr:cxnSp macro="">
      <xdr:nvCxnSpPr>
        <xdr:cNvPr id="190" name="直線コネクタ 189"/>
        <xdr:cNvCxnSpPr/>
      </xdr:nvCxnSpPr>
      <xdr:spPr>
        <a:xfrm flipV="1">
          <a:off x="1130300" y="13468993"/>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15100</xdr:rowOff>
    </xdr:from>
    <xdr:to>
      <xdr:col>6</xdr:col>
      <xdr:colOff>561975</xdr:colOff>
      <xdr:row>78</xdr:row>
      <xdr:rowOff>116700</xdr:rowOff>
    </xdr:to>
    <xdr:sp macro="" textlink="">
      <xdr:nvSpPr>
        <xdr:cNvPr id="200" name="円/楕円 199"/>
        <xdr:cNvSpPr/>
      </xdr:nvSpPr>
      <xdr:spPr>
        <a:xfrm>
          <a:off x="4584700" y="133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27432</xdr:rowOff>
    </xdr:from>
    <xdr:to>
      <xdr:col>5</xdr:col>
      <xdr:colOff>409575</xdr:colOff>
      <xdr:row>78</xdr:row>
      <xdr:rowOff>129032</xdr:rowOff>
    </xdr:to>
    <xdr:sp macro="" textlink="">
      <xdr:nvSpPr>
        <xdr:cNvPr id="202" name="円/楕円 201"/>
        <xdr:cNvSpPr/>
      </xdr:nvSpPr>
      <xdr:spPr>
        <a:xfrm>
          <a:off x="3746500" y="134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120159</xdr:rowOff>
    </xdr:from>
    <xdr:ext cx="599010" cy="259045"/>
    <xdr:sp macro="" textlink="">
      <xdr:nvSpPr>
        <xdr:cNvPr id="203" name="テキスト ボックス 202"/>
        <xdr:cNvSpPr txBox="1"/>
      </xdr:nvSpPr>
      <xdr:spPr>
        <a:xfrm>
          <a:off x="3497794" y="134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30490</xdr:rowOff>
    </xdr:from>
    <xdr:to>
      <xdr:col>4</xdr:col>
      <xdr:colOff>206375</xdr:colOff>
      <xdr:row>78</xdr:row>
      <xdr:rowOff>132090</xdr:rowOff>
    </xdr:to>
    <xdr:sp macro="" textlink="">
      <xdr:nvSpPr>
        <xdr:cNvPr id="204" name="円/楕円 203"/>
        <xdr:cNvSpPr/>
      </xdr:nvSpPr>
      <xdr:spPr>
        <a:xfrm>
          <a:off x="2857500" y="134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123217</xdr:rowOff>
    </xdr:from>
    <xdr:ext cx="599010" cy="259045"/>
    <xdr:sp macro="" textlink="">
      <xdr:nvSpPr>
        <xdr:cNvPr id="205" name="テキスト ボックス 204"/>
        <xdr:cNvSpPr txBox="1"/>
      </xdr:nvSpPr>
      <xdr:spPr>
        <a:xfrm>
          <a:off x="2608794" y="1349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45093</xdr:rowOff>
    </xdr:from>
    <xdr:to>
      <xdr:col>3</xdr:col>
      <xdr:colOff>3175</xdr:colOff>
      <xdr:row>78</xdr:row>
      <xdr:rowOff>146693</xdr:rowOff>
    </xdr:to>
    <xdr:sp macro="" textlink="">
      <xdr:nvSpPr>
        <xdr:cNvPr id="206" name="円/楕円 205"/>
        <xdr:cNvSpPr/>
      </xdr:nvSpPr>
      <xdr:spPr>
        <a:xfrm>
          <a:off x="1968500" y="134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137820</xdr:rowOff>
    </xdr:from>
    <xdr:ext cx="599010" cy="259045"/>
    <xdr:sp macro="" textlink="">
      <xdr:nvSpPr>
        <xdr:cNvPr id="207" name="テキスト ボックス 206"/>
        <xdr:cNvSpPr txBox="1"/>
      </xdr:nvSpPr>
      <xdr:spPr>
        <a:xfrm>
          <a:off x="1719794" y="1351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54082</xdr:rowOff>
    </xdr:from>
    <xdr:to>
      <xdr:col>1</xdr:col>
      <xdr:colOff>485775</xdr:colOff>
      <xdr:row>78</xdr:row>
      <xdr:rowOff>155682</xdr:rowOff>
    </xdr:to>
    <xdr:sp macro="" textlink="">
      <xdr:nvSpPr>
        <xdr:cNvPr id="208" name="円/楕円 207"/>
        <xdr:cNvSpPr/>
      </xdr:nvSpPr>
      <xdr:spPr>
        <a:xfrm>
          <a:off x="1079500" y="134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146809</xdr:rowOff>
    </xdr:from>
    <xdr:ext cx="599010" cy="259045"/>
    <xdr:sp macro="" textlink="">
      <xdr:nvSpPr>
        <xdr:cNvPr id="209" name="テキスト ボックス 208"/>
        <xdr:cNvSpPr txBox="1"/>
      </xdr:nvSpPr>
      <xdr:spPr>
        <a:xfrm>
          <a:off x="830794" y="1351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85465</xdr:rowOff>
    </xdr:from>
    <xdr:to>
      <xdr:col>6</xdr:col>
      <xdr:colOff>511175</xdr:colOff>
      <xdr:row>96</xdr:row>
      <xdr:rowOff>97828</xdr:rowOff>
    </xdr:to>
    <xdr:cxnSp macro="">
      <xdr:nvCxnSpPr>
        <xdr:cNvPr id="239" name="直線コネクタ 238"/>
        <xdr:cNvCxnSpPr/>
      </xdr:nvCxnSpPr>
      <xdr:spPr>
        <a:xfrm flipV="1">
          <a:off x="3797300" y="16544665"/>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83807</xdr:rowOff>
    </xdr:from>
    <xdr:to>
      <xdr:col>5</xdr:col>
      <xdr:colOff>358775</xdr:colOff>
      <xdr:row>96</xdr:row>
      <xdr:rowOff>97828</xdr:rowOff>
    </xdr:to>
    <xdr:cxnSp macro="">
      <xdr:nvCxnSpPr>
        <xdr:cNvPr id="242" name="直線コネクタ 241"/>
        <xdr:cNvCxnSpPr/>
      </xdr:nvCxnSpPr>
      <xdr:spPr>
        <a:xfrm>
          <a:off x="2908300" y="1654300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83807</xdr:rowOff>
    </xdr:from>
    <xdr:to>
      <xdr:col>4</xdr:col>
      <xdr:colOff>155575</xdr:colOff>
      <xdr:row>97</xdr:row>
      <xdr:rowOff>4502</xdr:rowOff>
    </xdr:to>
    <xdr:cxnSp macro="">
      <xdr:nvCxnSpPr>
        <xdr:cNvPr id="245" name="直線コネクタ 244"/>
        <xdr:cNvCxnSpPr/>
      </xdr:nvCxnSpPr>
      <xdr:spPr>
        <a:xfrm flipV="1">
          <a:off x="2019300" y="16543007"/>
          <a:ext cx="889000" cy="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152578</xdr:rowOff>
    </xdr:from>
    <xdr:to>
      <xdr:col>2</xdr:col>
      <xdr:colOff>638175</xdr:colOff>
      <xdr:row>97</xdr:row>
      <xdr:rowOff>4502</xdr:rowOff>
    </xdr:to>
    <xdr:cxnSp macro="">
      <xdr:nvCxnSpPr>
        <xdr:cNvPr id="248" name="直線コネクタ 247"/>
        <xdr:cNvCxnSpPr/>
      </xdr:nvCxnSpPr>
      <xdr:spPr>
        <a:xfrm>
          <a:off x="1130300" y="16611778"/>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34665</xdr:rowOff>
    </xdr:from>
    <xdr:to>
      <xdr:col>6</xdr:col>
      <xdr:colOff>561975</xdr:colOff>
      <xdr:row>96</xdr:row>
      <xdr:rowOff>136265</xdr:rowOff>
    </xdr:to>
    <xdr:sp macro="" textlink="">
      <xdr:nvSpPr>
        <xdr:cNvPr id="258" name="円/楕円 257"/>
        <xdr:cNvSpPr/>
      </xdr:nvSpPr>
      <xdr:spPr>
        <a:xfrm>
          <a:off x="4584700" y="164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57542</xdr:rowOff>
    </xdr:from>
    <xdr:ext cx="534377" cy="259045"/>
    <xdr:sp macro="" textlink="">
      <xdr:nvSpPr>
        <xdr:cNvPr id="259" name="衛生費該当値テキスト"/>
        <xdr:cNvSpPr txBox="1"/>
      </xdr:nvSpPr>
      <xdr:spPr>
        <a:xfrm>
          <a:off x="4686300" y="163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47028</xdr:rowOff>
    </xdr:from>
    <xdr:to>
      <xdr:col>5</xdr:col>
      <xdr:colOff>409575</xdr:colOff>
      <xdr:row>96</xdr:row>
      <xdr:rowOff>148628</xdr:rowOff>
    </xdr:to>
    <xdr:sp macro="" textlink="">
      <xdr:nvSpPr>
        <xdr:cNvPr id="260" name="円/楕円 259"/>
        <xdr:cNvSpPr/>
      </xdr:nvSpPr>
      <xdr:spPr>
        <a:xfrm>
          <a:off x="3746500" y="165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165155</xdr:rowOff>
    </xdr:from>
    <xdr:ext cx="534377" cy="259045"/>
    <xdr:sp macro="" textlink="">
      <xdr:nvSpPr>
        <xdr:cNvPr id="261" name="テキスト ボックス 260"/>
        <xdr:cNvSpPr txBox="1"/>
      </xdr:nvSpPr>
      <xdr:spPr>
        <a:xfrm>
          <a:off x="3530111" y="162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33007</xdr:rowOff>
    </xdr:from>
    <xdr:to>
      <xdr:col>4</xdr:col>
      <xdr:colOff>206375</xdr:colOff>
      <xdr:row>96</xdr:row>
      <xdr:rowOff>134607</xdr:rowOff>
    </xdr:to>
    <xdr:sp macro="" textlink="">
      <xdr:nvSpPr>
        <xdr:cNvPr id="262" name="円/楕円 261"/>
        <xdr:cNvSpPr/>
      </xdr:nvSpPr>
      <xdr:spPr>
        <a:xfrm>
          <a:off x="2857500" y="164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151134</xdr:rowOff>
    </xdr:from>
    <xdr:ext cx="534377" cy="259045"/>
    <xdr:sp macro="" textlink="">
      <xdr:nvSpPr>
        <xdr:cNvPr id="263" name="テキスト ボックス 262"/>
        <xdr:cNvSpPr txBox="1"/>
      </xdr:nvSpPr>
      <xdr:spPr>
        <a:xfrm>
          <a:off x="2641111" y="162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125152</xdr:rowOff>
    </xdr:from>
    <xdr:to>
      <xdr:col>3</xdr:col>
      <xdr:colOff>3175</xdr:colOff>
      <xdr:row>97</xdr:row>
      <xdr:rowOff>55302</xdr:rowOff>
    </xdr:to>
    <xdr:sp macro="" textlink="">
      <xdr:nvSpPr>
        <xdr:cNvPr id="264" name="円/楕円 263"/>
        <xdr:cNvSpPr/>
      </xdr:nvSpPr>
      <xdr:spPr>
        <a:xfrm>
          <a:off x="1968500" y="165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71829</xdr:rowOff>
    </xdr:from>
    <xdr:ext cx="534377" cy="259045"/>
    <xdr:sp macro="" textlink="">
      <xdr:nvSpPr>
        <xdr:cNvPr id="265" name="テキスト ボックス 264"/>
        <xdr:cNvSpPr txBox="1"/>
      </xdr:nvSpPr>
      <xdr:spPr>
        <a:xfrm>
          <a:off x="1752111" y="163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101778</xdr:rowOff>
    </xdr:from>
    <xdr:to>
      <xdr:col>1</xdr:col>
      <xdr:colOff>485775</xdr:colOff>
      <xdr:row>97</xdr:row>
      <xdr:rowOff>31928</xdr:rowOff>
    </xdr:to>
    <xdr:sp macro="" textlink="">
      <xdr:nvSpPr>
        <xdr:cNvPr id="266" name="円/楕円 265"/>
        <xdr:cNvSpPr/>
      </xdr:nvSpPr>
      <xdr:spPr>
        <a:xfrm>
          <a:off x="1079500" y="1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48455</xdr:rowOff>
    </xdr:from>
    <xdr:ext cx="534377" cy="259045"/>
    <xdr:sp macro="" textlink="">
      <xdr:nvSpPr>
        <xdr:cNvPr id="267" name="テキスト ボックス 266"/>
        <xdr:cNvSpPr txBox="1"/>
      </xdr:nvSpPr>
      <xdr:spPr>
        <a:xfrm>
          <a:off x="863111" y="163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96266</xdr:rowOff>
    </xdr:from>
    <xdr:to>
      <xdr:col>15</xdr:col>
      <xdr:colOff>180975</xdr:colOff>
      <xdr:row>38</xdr:row>
      <xdr:rowOff>98323</xdr:rowOff>
    </xdr:to>
    <xdr:cxnSp macro="">
      <xdr:nvCxnSpPr>
        <xdr:cNvPr id="294" name="直線コネクタ 293"/>
        <xdr:cNvCxnSpPr/>
      </xdr:nvCxnSpPr>
      <xdr:spPr>
        <a:xfrm>
          <a:off x="9639300" y="661136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96266</xdr:rowOff>
    </xdr:from>
    <xdr:to>
      <xdr:col>14</xdr:col>
      <xdr:colOff>28575</xdr:colOff>
      <xdr:row>38</xdr:row>
      <xdr:rowOff>98598</xdr:rowOff>
    </xdr:to>
    <xdr:cxnSp macro="">
      <xdr:nvCxnSpPr>
        <xdr:cNvPr id="297" name="直線コネクタ 296"/>
        <xdr:cNvCxnSpPr/>
      </xdr:nvCxnSpPr>
      <xdr:spPr>
        <a:xfrm flipV="1">
          <a:off x="8750300" y="661136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98598</xdr:rowOff>
    </xdr:from>
    <xdr:to>
      <xdr:col>12</xdr:col>
      <xdr:colOff>511175</xdr:colOff>
      <xdr:row>38</xdr:row>
      <xdr:rowOff>99147</xdr:rowOff>
    </xdr:to>
    <xdr:cxnSp macro="">
      <xdr:nvCxnSpPr>
        <xdr:cNvPr id="300" name="直線コネクタ 299"/>
        <xdr:cNvCxnSpPr/>
      </xdr:nvCxnSpPr>
      <xdr:spPr>
        <a:xfrm flipV="1">
          <a:off x="7861300" y="661369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89362</xdr:rowOff>
    </xdr:from>
    <xdr:to>
      <xdr:col>11</xdr:col>
      <xdr:colOff>307975</xdr:colOff>
      <xdr:row>38</xdr:row>
      <xdr:rowOff>99147</xdr:rowOff>
    </xdr:to>
    <xdr:cxnSp macro="">
      <xdr:nvCxnSpPr>
        <xdr:cNvPr id="303" name="直線コネクタ 302"/>
        <xdr:cNvCxnSpPr/>
      </xdr:nvCxnSpPr>
      <xdr:spPr>
        <a:xfrm>
          <a:off x="6972300" y="6604462"/>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47523</xdr:rowOff>
    </xdr:from>
    <xdr:to>
      <xdr:col>15</xdr:col>
      <xdr:colOff>231775</xdr:colOff>
      <xdr:row>38</xdr:row>
      <xdr:rowOff>149123</xdr:rowOff>
    </xdr:to>
    <xdr:sp macro="" textlink="">
      <xdr:nvSpPr>
        <xdr:cNvPr id="313" name="円/楕円 312"/>
        <xdr:cNvSpPr/>
      </xdr:nvSpPr>
      <xdr:spPr>
        <a:xfrm>
          <a:off x="104267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45466</xdr:rowOff>
    </xdr:from>
    <xdr:to>
      <xdr:col>14</xdr:col>
      <xdr:colOff>79375</xdr:colOff>
      <xdr:row>38</xdr:row>
      <xdr:rowOff>147066</xdr:rowOff>
    </xdr:to>
    <xdr:sp macro="" textlink="">
      <xdr:nvSpPr>
        <xdr:cNvPr id="315" name="円/楕円 314"/>
        <xdr:cNvSpPr/>
      </xdr:nvSpPr>
      <xdr:spPr>
        <a:xfrm>
          <a:off x="9588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138193</xdr:rowOff>
    </xdr:from>
    <xdr:ext cx="378565" cy="259045"/>
    <xdr:sp macro="" textlink="">
      <xdr:nvSpPr>
        <xdr:cNvPr id="316" name="テキスト ボックス 315"/>
        <xdr:cNvSpPr txBox="1"/>
      </xdr:nvSpPr>
      <xdr:spPr>
        <a:xfrm>
          <a:off x="9450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47798</xdr:rowOff>
    </xdr:from>
    <xdr:to>
      <xdr:col>12</xdr:col>
      <xdr:colOff>561975</xdr:colOff>
      <xdr:row>38</xdr:row>
      <xdr:rowOff>149398</xdr:rowOff>
    </xdr:to>
    <xdr:sp macro="" textlink="">
      <xdr:nvSpPr>
        <xdr:cNvPr id="317" name="円/楕円 316"/>
        <xdr:cNvSpPr/>
      </xdr:nvSpPr>
      <xdr:spPr>
        <a:xfrm>
          <a:off x="8699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140525</xdr:rowOff>
    </xdr:from>
    <xdr:ext cx="378565" cy="259045"/>
    <xdr:sp macro="" textlink="">
      <xdr:nvSpPr>
        <xdr:cNvPr id="318" name="テキスト ボックス 317"/>
        <xdr:cNvSpPr txBox="1"/>
      </xdr:nvSpPr>
      <xdr:spPr>
        <a:xfrm>
          <a:off x="8561017" y="665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48347</xdr:rowOff>
    </xdr:from>
    <xdr:to>
      <xdr:col>11</xdr:col>
      <xdr:colOff>358775</xdr:colOff>
      <xdr:row>38</xdr:row>
      <xdr:rowOff>149947</xdr:rowOff>
    </xdr:to>
    <xdr:sp macro="" textlink="">
      <xdr:nvSpPr>
        <xdr:cNvPr id="319" name="円/楕円 318"/>
        <xdr:cNvSpPr/>
      </xdr:nvSpPr>
      <xdr:spPr>
        <a:xfrm>
          <a:off x="7810500" y="65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141074</xdr:rowOff>
    </xdr:from>
    <xdr:ext cx="378565" cy="259045"/>
    <xdr:sp macro="" textlink="">
      <xdr:nvSpPr>
        <xdr:cNvPr id="320" name="テキスト ボックス 319"/>
        <xdr:cNvSpPr txBox="1"/>
      </xdr:nvSpPr>
      <xdr:spPr>
        <a:xfrm>
          <a:off x="7672017" y="665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38562</xdr:rowOff>
    </xdr:from>
    <xdr:to>
      <xdr:col>10</xdr:col>
      <xdr:colOff>155575</xdr:colOff>
      <xdr:row>38</xdr:row>
      <xdr:rowOff>140162</xdr:rowOff>
    </xdr:to>
    <xdr:sp macro="" textlink="">
      <xdr:nvSpPr>
        <xdr:cNvPr id="321" name="円/楕円 320"/>
        <xdr:cNvSpPr/>
      </xdr:nvSpPr>
      <xdr:spPr>
        <a:xfrm>
          <a:off x="69215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131289</xdr:rowOff>
    </xdr:from>
    <xdr:ext cx="469744" cy="259045"/>
    <xdr:sp macro="" textlink="">
      <xdr:nvSpPr>
        <xdr:cNvPr id="322" name="テキスト ボックス 321"/>
        <xdr:cNvSpPr txBox="1"/>
      </xdr:nvSpPr>
      <xdr:spPr>
        <a:xfrm>
          <a:off x="6737427" y="664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126903</xdr:rowOff>
    </xdr:from>
    <xdr:to>
      <xdr:col>15</xdr:col>
      <xdr:colOff>180975</xdr:colOff>
      <xdr:row>58</xdr:row>
      <xdr:rowOff>128115</xdr:rowOff>
    </xdr:to>
    <xdr:cxnSp macro="">
      <xdr:nvCxnSpPr>
        <xdr:cNvPr id="349" name="直線コネクタ 348"/>
        <xdr:cNvCxnSpPr/>
      </xdr:nvCxnSpPr>
      <xdr:spPr>
        <a:xfrm flipV="1">
          <a:off x="9639300" y="10071003"/>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128115</xdr:rowOff>
    </xdr:from>
    <xdr:to>
      <xdr:col>14</xdr:col>
      <xdr:colOff>28575</xdr:colOff>
      <xdr:row>58</xdr:row>
      <xdr:rowOff>128722</xdr:rowOff>
    </xdr:to>
    <xdr:cxnSp macro="">
      <xdr:nvCxnSpPr>
        <xdr:cNvPr id="352" name="直線コネクタ 351"/>
        <xdr:cNvCxnSpPr/>
      </xdr:nvCxnSpPr>
      <xdr:spPr>
        <a:xfrm flipV="1">
          <a:off x="8750300" y="10072215"/>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128681</xdr:rowOff>
    </xdr:from>
    <xdr:to>
      <xdr:col>12</xdr:col>
      <xdr:colOff>511175</xdr:colOff>
      <xdr:row>58</xdr:row>
      <xdr:rowOff>128722</xdr:rowOff>
    </xdr:to>
    <xdr:cxnSp macro="">
      <xdr:nvCxnSpPr>
        <xdr:cNvPr id="355" name="直線コネクタ 354"/>
        <xdr:cNvCxnSpPr/>
      </xdr:nvCxnSpPr>
      <xdr:spPr>
        <a:xfrm>
          <a:off x="7861300" y="10072781"/>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128681</xdr:rowOff>
    </xdr:from>
    <xdr:to>
      <xdr:col>11</xdr:col>
      <xdr:colOff>307975</xdr:colOff>
      <xdr:row>58</xdr:row>
      <xdr:rowOff>130117</xdr:rowOff>
    </xdr:to>
    <xdr:cxnSp macro="">
      <xdr:nvCxnSpPr>
        <xdr:cNvPr id="358" name="直線コネクタ 357"/>
        <xdr:cNvCxnSpPr/>
      </xdr:nvCxnSpPr>
      <xdr:spPr>
        <a:xfrm flipV="1">
          <a:off x="6972300" y="10072781"/>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76103</xdr:rowOff>
    </xdr:from>
    <xdr:to>
      <xdr:col>15</xdr:col>
      <xdr:colOff>231775</xdr:colOff>
      <xdr:row>59</xdr:row>
      <xdr:rowOff>6253</xdr:rowOff>
    </xdr:to>
    <xdr:sp macro="" textlink="">
      <xdr:nvSpPr>
        <xdr:cNvPr id="368" name="円/楕円 367"/>
        <xdr:cNvSpPr/>
      </xdr:nvSpPr>
      <xdr:spPr>
        <a:xfrm>
          <a:off x="10426700" y="100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77315</xdr:rowOff>
    </xdr:from>
    <xdr:to>
      <xdr:col>14</xdr:col>
      <xdr:colOff>79375</xdr:colOff>
      <xdr:row>59</xdr:row>
      <xdr:rowOff>7465</xdr:rowOff>
    </xdr:to>
    <xdr:sp macro="" textlink="">
      <xdr:nvSpPr>
        <xdr:cNvPr id="370" name="円/楕円 369"/>
        <xdr:cNvSpPr/>
      </xdr:nvSpPr>
      <xdr:spPr>
        <a:xfrm>
          <a:off x="9588500" y="100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170042</xdr:rowOff>
    </xdr:from>
    <xdr:ext cx="469744" cy="259045"/>
    <xdr:sp macro="" textlink="">
      <xdr:nvSpPr>
        <xdr:cNvPr id="371" name="テキスト ボックス 370"/>
        <xdr:cNvSpPr txBox="1"/>
      </xdr:nvSpPr>
      <xdr:spPr>
        <a:xfrm>
          <a:off x="9404427" y="1011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77922</xdr:rowOff>
    </xdr:from>
    <xdr:to>
      <xdr:col>12</xdr:col>
      <xdr:colOff>561975</xdr:colOff>
      <xdr:row>59</xdr:row>
      <xdr:rowOff>8072</xdr:rowOff>
    </xdr:to>
    <xdr:sp macro="" textlink="">
      <xdr:nvSpPr>
        <xdr:cNvPr id="372" name="円/楕円 371"/>
        <xdr:cNvSpPr/>
      </xdr:nvSpPr>
      <xdr:spPr>
        <a:xfrm>
          <a:off x="8699500" y="10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170649</xdr:rowOff>
    </xdr:from>
    <xdr:ext cx="469744" cy="259045"/>
    <xdr:sp macro="" textlink="">
      <xdr:nvSpPr>
        <xdr:cNvPr id="373" name="テキスト ボックス 372"/>
        <xdr:cNvSpPr txBox="1"/>
      </xdr:nvSpPr>
      <xdr:spPr>
        <a:xfrm>
          <a:off x="8515427" y="1011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77881</xdr:rowOff>
    </xdr:from>
    <xdr:to>
      <xdr:col>11</xdr:col>
      <xdr:colOff>358775</xdr:colOff>
      <xdr:row>59</xdr:row>
      <xdr:rowOff>8031</xdr:rowOff>
    </xdr:to>
    <xdr:sp macro="" textlink="">
      <xdr:nvSpPr>
        <xdr:cNvPr id="374" name="円/楕円 373"/>
        <xdr:cNvSpPr/>
      </xdr:nvSpPr>
      <xdr:spPr>
        <a:xfrm>
          <a:off x="7810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170608</xdr:rowOff>
    </xdr:from>
    <xdr:ext cx="469744" cy="259045"/>
    <xdr:sp macro="" textlink="">
      <xdr:nvSpPr>
        <xdr:cNvPr id="375" name="テキスト ボックス 374"/>
        <xdr:cNvSpPr txBox="1"/>
      </xdr:nvSpPr>
      <xdr:spPr>
        <a:xfrm>
          <a:off x="7626427" y="1011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79317</xdr:rowOff>
    </xdr:from>
    <xdr:to>
      <xdr:col>10</xdr:col>
      <xdr:colOff>155575</xdr:colOff>
      <xdr:row>59</xdr:row>
      <xdr:rowOff>9467</xdr:rowOff>
    </xdr:to>
    <xdr:sp macro="" textlink="">
      <xdr:nvSpPr>
        <xdr:cNvPr id="376" name="円/楕円 375"/>
        <xdr:cNvSpPr/>
      </xdr:nvSpPr>
      <xdr:spPr>
        <a:xfrm>
          <a:off x="6921500" y="1002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594</xdr:rowOff>
    </xdr:from>
    <xdr:ext cx="469744" cy="259045"/>
    <xdr:sp macro="" textlink="">
      <xdr:nvSpPr>
        <xdr:cNvPr id="377" name="テキスト ボックス 376"/>
        <xdr:cNvSpPr txBox="1"/>
      </xdr:nvSpPr>
      <xdr:spPr>
        <a:xfrm>
          <a:off x="6737427" y="1011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159451</xdr:rowOff>
    </xdr:from>
    <xdr:to>
      <xdr:col>15</xdr:col>
      <xdr:colOff>180975</xdr:colOff>
      <xdr:row>77</xdr:row>
      <xdr:rowOff>37081</xdr:rowOff>
    </xdr:to>
    <xdr:cxnSp macro="">
      <xdr:nvCxnSpPr>
        <xdr:cNvPr id="404" name="直線コネクタ 403"/>
        <xdr:cNvCxnSpPr/>
      </xdr:nvCxnSpPr>
      <xdr:spPr>
        <a:xfrm>
          <a:off x="9639300" y="13189651"/>
          <a:ext cx="838200" cy="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159451</xdr:rowOff>
    </xdr:from>
    <xdr:to>
      <xdr:col>14</xdr:col>
      <xdr:colOff>28575</xdr:colOff>
      <xdr:row>77</xdr:row>
      <xdr:rowOff>30635</xdr:rowOff>
    </xdr:to>
    <xdr:cxnSp macro="">
      <xdr:nvCxnSpPr>
        <xdr:cNvPr id="407" name="直線コネクタ 406"/>
        <xdr:cNvCxnSpPr/>
      </xdr:nvCxnSpPr>
      <xdr:spPr>
        <a:xfrm flipV="1">
          <a:off x="8750300" y="13189651"/>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30635</xdr:rowOff>
    </xdr:from>
    <xdr:to>
      <xdr:col>12</xdr:col>
      <xdr:colOff>511175</xdr:colOff>
      <xdr:row>77</xdr:row>
      <xdr:rowOff>67120</xdr:rowOff>
    </xdr:to>
    <xdr:cxnSp macro="">
      <xdr:nvCxnSpPr>
        <xdr:cNvPr id="410" name="直線コネクタ 409"/>
        <xdr:cNvCxnSpPr/>
      </xdr:nvCxnSpPr>
      <xdr:spPr>
        <a:xfrm flipV="1">
          <a:off x="7861300" y="13232285"/>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65450</xdr:rowOff>
    </xdr:from>
    <xdr:to>
      <xdr:col>11</xdr:col>
      <xdr:colOff>307975</xdr:colOff>
      <xdr:row>77</xdr:row>
      <xdr:rowOff>67120</xdr:rowOff>
    </xdr:to>
    <xdr:cxnSp macro="">
      <xdr:nvCxnSpPr>
        <xdr:cNvPr id="413" name="直線コネクタ 412"/>
        <xdr:cNvCxnSpPr/>
      </xdr:nvCxnSpPr>
      <xdr:spPr>
        <a:xfrm>
          <a:off x="6972300" y="13267100"/>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157731</xdr:rowOff>
    </xdr:from>
    <xdr:to>
      <xdr:col>15</xdr:col>
      <xdr:colOff>231775</xdr:colOff>
      <xdr:row>77</xdr:row>
      <xdr:rowOff>87881</xdr:rowOff>
    </xdr:to>
    <xdr:sp macro="" textlink="">
      <xdr:nvSpPr>
        <xdr:cNvPr id="423" name="円/楕円 422"/>
        <xdr:cNvSpPr/>
      </xdr:nvSpPr>
      <xdr:spPr>
        <a:xfrm>
          <a:off x="10426700" y="131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136158</xdr:rowOff>
    </xdr:from>
    <xdr:ext cx="534377" cy="259045"/>
    <xdr:sp macro="" textlink="">
      <xdr:nvSpPr>
        <xdr:cNvPr id="424" name="商工費該当値テキスト"/>
        <xdr:cNvSpPr txBox="1"/>
      </xdr:nvSpPr>
      <xdr:spPr>
        <a:xfrm>
          <a:off x="10528300" y="1316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108651</xdr:rowOff>
    </xdr:from>
    <xdr:to>
      <xdr:col>14</xdr:col>
      <xdr:colOff>79375</xdr:colOff>
      <xdr:row>77</xdr:row>
      <xdr:rowOff>38801</xdr:rowOff>
    </xdr:to>
    <xdr:sp macro="" textlink="">
      <xdr:nvSpPr>
        <xdr:cNvPr id="425" name="円/楕円 424"/>
        <xdr:cNvSpPr/>
      </xdr:nvSpPr>
      <xdr:spPr>
        <a:xfrm>
          <a:off x="9588500" y="13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55328</xdr:rowOff>
    </xdr:from>
    <xdr:ext cx="534377" cy="259045"/>
    <xdr:sp macro="" textlink="">
      <xdr:nvSpPr>
        <xdr:cNvPr id="426" name="テキスト ボックス 425"/>
        <xdr:cNvSpPr txBox="1"/>
      </xdr:nvSpPr>
      <xdr:spPr>
        <a:xfrm>
          <a:off x="9372111" y="129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151285</xdr:rowOff>
    </xdr:from>
    <xdr:to>
      <xdr:col>12</xdr:col>
      <xdr:colOff>561975</xdr:colOff>
      <xdr:row>77</xdr:row>
      <xdr:rowOff>81435</xdr:rowOff>
    </xdr:to>
    <xdr:sp macro="" textlink="">
      <xdr:nvSpPr>
        <xdr:cNvPr id="427" name="円/楕円 426"/>
        <xdr:cNvSpPr/>
      </xdr:nvSpPr>
      <xdr:spPr>
        <a:xfrm>
          <a:off x="8699500" y="131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72562</xdr:rowOff>
    </xdr:from>
    <xdr:ext cx="534377" cy="259045"/>
    <xdr:sp macro="" textlink="">
      <xdr:nvSpPr>
        <xdr:cNvPr id="428" name="テキスト ボックス 427"/>
        <xdr:cNvSpPr txBox="1"/>
      </xdr:nvSpPr>
      <xdr:spPr>
        <a:xfrm>
          <a:off x="8483111" y="132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16320</xdr:rowOff>
    </xdr:from>
    <xdr:to>
      <xdr:col>11</xdr:col>
      <xdr:colOff>358775</xdr:colOff>
      <xdr:row>77</xdr:row>
      <xdr:rowOff>117920</xdr:rowOff>
    </xdr:to>
    <xdr:sp macro="" textlink="">
      <xdr:nvSpPr>
        <xdr:cNvPr id="429" name="円/楕円 428"/>
        <xdr:cNvSpPr/>
      </xdr:nvSpPr>
      <xdr:spPr>
        <a:xfrm>
          <a:off x="7810500" y="132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109047</xdr:rowOff>
    </xdr:from>
    <xdr:ext cx="534377" cy="259045"/>
    <xdr:sp macro="" textlink="">
      <xdr:nvSpPr>
        <xdr:cNvPr id="430" name="テキスト ボックス 429"/>
        <xdr:cNvSpPr txBox="1"/>
      </xdr:nvSpPr>
      <xdr:spPr>
        <a:xfrm>
          <a:off x="7594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14650</xdr:rowOff>
    </xdr:from>
    <xdr:to>
      <xdr:col>10</xdr:col>
      <xdr:colOff>155575</xdr:colOff>
      <xdr:row>77</xdr:row>
      <xdr:rowOff>116250</xdr:rowOff>
    </xdr:to>
    <xdr:sp macro="" textlink="">
      <xdr:nvSpPr>
        <xdr:cNvPr id="431" name="円/楕円 430"/>
        <xdr:cNvSpPr/>
      </xdr:nvSpPr>
      <xdr:spPr>
        <a:xfrm>
          <a:off x="6921500" y="13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107377</xdr:rowOff>
    </xdr:from>
    <xdr:ext cx="534377" cy="259045"/>
    <xdr:sp macro="" textlink="">
      <xdr:nvSpPr>
        <xdr:cNvPr id="432" name="テキスト ボックス 431"/>
        <xdr:cNvSpPr txBox="1"/>
      </xdr:nvSpPr>
      <xdr:spPr>
        <a:xfrm>
          <a:off x="6705111" y="133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154659</xdr:rowOff>
    </xdr:from>
    <xdr:to>
      <xdr:col>15</xdr:col>
      <xdr:colOff>180975</xdr:colOff>
      <xdr:row>98</xdr:row>
      <xdr:rowOff>170044</xdr:rowOff>
    </xdr:to>
    <xdr:cxnSp macro="">
      <xdr:nvCxnSpPr>
        <xdr:cNvPr id="461" name="直線コネクタ 460"/>
        <xdr:cNvCxnSpPr/>
      </xdr:nvCxnSpPr>
      <xdr:spPr>
        <a:xfrm flipV="1">
          <a:off x="9639300" y="16956759"/>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161520</xdr:rowOff>
    </xdr:from>
    <xdr:to>
      <xdr:col>14</xdr:col>
      <xdr:colOff>28575</xdr:colOff>
      <xdr:row>98</xdr:row>
      <xdr:rowOff>170044</xdr:rowOff>
    </xdr:to>
    <xdr:cxnSp macro="">
      <xdr:nvCxnSpPr>
        <xdr:cNvPr id="464" name="直線コネクタ 463"/>
        <xdr:cNvCxnSpPr/>
      </xdr:nvCxnSpPr>
      <xdr:spPr>
        <a:xfrm>
          <a:off x="8750300" y="16963620"/>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158449</xdr:rowOff>
    </xdr:from>
    <xdr:to>
      <xdr:col>12</xdr:col>
      <xdr:colOff>511175</xdr:colOff>
      <xdr:row>98</xdr:row>
      <xdr:rowOff>161520</xdr:rowOff>
    </xdr:to>
    <xdr:cxnSp macro="">
      <xdr:nvCxnSpPr>
        <xdr:cNvPr id="467" name="直線コネクタ 466"/>
        <xdr:cNvCxnSpPr/>
      </xdr:nvCxnSpPr>
      <xdr:spPr>
        <a:xfrm>
          <a:off x="7861300" y="16960549"/>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158449</xdr:rowOff>
    </xdr:from>
    <xdr:to>
      <xdr:col>11</xdr:col>
      <xdr:colOff>307975</xdr:colOff>
      <xdr:row>98</xdr:row>
      <xdr:rowOff>164260</xdr:rowOff>
    </xdr:to>
    <xdr:cxnSp macro="">
      <xdr:nvCxnSpPr>
        <xdr:cNvPr id="470" name="直線コネクタ 469"/>
        <xdr:cNvCxnSpPr/>
      </xdr:nvCxnSpPr>
      <xdr:spPr>
        <a:xfrm flipV="1">
          <a:off x="6972300" y="16960549"/>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103859</xdr:rowOff>
    </xdr:from>
    <xdr:to>
      <xdr:col>15</xdr:col>
      <xdr:colOff>231775</xdr:colOff>
      <xdr:row>99</xdr:row>
      <xdr:rowOff>34009</xdr:rowOff>
    </xdr:to>
    <xdr:sp macro="" textlink="">
      <xdr:nvSpPr>
        <xdr:cNvPr id="480" name="円/楕円 479"/>
        <xdr:cNvSpPr/>
      </xdr:nvSpPr>
      <xdr:spPr>
        <a:xfrm>
          <a:off x="10426700" y="1690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63236</xdr:rowOff>
    </xdr:from>
    <xdr:ext cx="534377" cy="259045"/>
    <xdr:sp macro="" textlink="">
      <xdr:nvSpPr>
        <xdr:cNvPr id="481" name="土木費該当値テキスト"/>
        <xdr:cNvSpPr txBox="1"/>
      </xdr:nvSpPr>
      <xdr:spPr>
        <a:xfrm>
          <a:off x="10528300" y="166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119244</xdr:rowOff>
    </xdr:from>
    <xdr:to>
      <xdr:col>14</xdr:col>
      <xdr:colOff>79375</xdr:colOff>
      <xdr:row>99</xdr:row>
      <xdr:rowOff>49394</xdr:rowOff>
    </xdr:to>
    <xdr:sp macro="" textlink="">
      <xdr:nvSpPr>
        <xdr:cNvPr id="482" name="円/楕円 481"/>
        <xdr:cNvSpPr/>
      </xdr:nvSpPr>
      <xdr:spPr>
        <a:xfrm>
          <a:off x="9588500" y="169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40521</xdr:rowOff>
    </xdr:from>
    <xdr:ext cx="534377" cy="259045"/>
    <xdr:sp macro="" textlink="">
      <xdr:nvSpPr>
        <xdr:cNvPr id="483" name="テキスト ボックス 482"/>
        <xdr:cNvSpPr txBox="1"/>
      </xdr:nvSpPr>
      <xdr:spPr>
        <a:xfrm>
          <a:off x="9372111" y="17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110720</xdr:rowOff>
    </xdr:from>
    <xdr:to>
      <xdr:col>12</xdr:col>
      <xdr:colOff>561975</xdr:colOff>
      <xdr:row>99</xdr:row>
      <xdr:rowOff>40870</xdr:rowOff>
    </xdr:to>
    <xdr:sp macro="" textlink="">
      <xdr:nvSpPr>
        <xdr:cNvPr id="484" name="円/楕円 483"/>
        <xdr:cNvSpPr/>
      </xdr:nvSpPr>
      <xdr:spPr>
        <a:xfrm>
          <a:off x="8699500" y="169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31997</xdr:rowOff>
    </xdr:from>
    <xdr:ext cx="534377" cy="259045"/>
    <xdr:sp macro="" textlink="">
      <xdr:nvSpPr>
        <xdr:cNvPr id="485" name="テキスト ボックス 484"/>
        <xdr:cNvSpPr txBox="1"/>
      </xdr:nvSpPr>
      <xdr:spPr>
        <a:xfrm>
          <a:off x="8483111" y="170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107649</xdr:rowOff>
    </xdr:from>
    <xdr:to>
      <xdr:col>11</xdr:col>
      <xdr:colOff>358775</xdr:colOff>
      <xdr:row>99</xdr:row>
      <xdr:rowOff>37799</xdr:rowOff>
    </xdr:to>
    <xdr:sp macro="" textlink="">
      <xdr:nvSpPr>
        <xdr:cNvPr id="486" name="円/楕円 485"/>
        <xdr:cNvSpPr/>
      </xdr:nvSpPr>
      <xdr:spPr>
        <a:xfrm>
          <a:off x="7810500" y="169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28926</xdr:rowOff>
    </xdr:from>
    <xdr:ext cx="534377" cy="259045"/>
    <xdr:sp macro="" textlink="">
      <xdr:nvSpPr>
        <xdr:cNvPr id="487" name="テキスト ボックス 486"/>
        <xdr:cNvSpPr txBox="1"/>
      </xdr:nvSpPr>
      <xdr:spPr>
        <a:xfrm>
          <a:off x="7594111" y="1700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113460</xdr:rowOff>
    </xdr:from>
    <xdr:to>
      <xdr:col>10</xdr:col>
      <xdr:colOff>155575</xdr:colOff>
      <xdr:row>99</xdr:row>
      <xdr:rowOff>43610</xdr:rowOff>
    </xdr:to>
    <xdr:sp macro="" textlink="">
      <xdr:nvSpPr>
        <xdr:cNvPr id="488" name="円/楕円 487"/>
        <xdr:cNvSpPr/>
      </xdr:nvSpPr>
      <xdr:spPr>
        <a:xfrm>
          <a:off x="6921500" y="169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34737</xdr:rowOff>
    </xdr:from>
    <xdr:ext cx="534377" cy="259045"/>
    <xdr:sp macro="" textlink="">
      <xdr:nvSpPr>
        <xdr:cNvPr id="489" name="テキスト ボックス 488"/>
        <xdr:cNvSpPr txBox="1"/>
      </xdr:nvSpPr>
      <xdr:spPr>
        <a:xfrm>
          <a:off x="6705111"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30109</xdr:rowOff>
    </xdr:from>
    <xdr:to>
      <xdr:col>23</xdr:col>
      <xdr:colOff>517525</xdr:colOff>
      <xdr:row>38</xdr:row>
      <xdr:rowOff>11867</xdr:rowOff>
    </xdr:to>
    <xdr:cxnSp macro="">
      <xdr:nvCxnSpPr>
        <xdr:cNvPr id="517" name="直線コネクタ 516"/>
        <xdr:cNvCxnSpPr/>
      </xdr:nvCxnSpPr>
      <xdr:spPr>
        <a:xfrm>
          <a:off x="15481300" y="6373759"/>
          <a:ext cx="838200" cy="1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15890</xdr:rowOff>
    </xdr:from>
    <xdr:to>
      <xdr:col>22</xdr:col>
      <xdr:colOff>365125</xdr:colOff>
      <xdr:row>37</xdr:row>
      <xdr:rowOff>30109</xdr:rowOff>
    </xdr:to>
    <xdr:cxnSp macro="">
      <xdr:nvCxnSpPr>
        <xdr:cNvPr id="520" name="直線コネクタ 519"/>
        <xdr:cNvCxnSpPr/>
      </xdr:nvCxnSpPr>
      <xdr:spPr>
        <a:xfrm>
          <a:off x="14592300" y="6188090"/>
          <a:ext cx="889000" cy="1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15890</xdr:rowOff>
    </xdr:from>
    <xdr:to>
      <xdr:col>21</xdr:col>
      <xdr:colOff>161925</xdr:colOff>
      <xdr:row>38</xdr:row>
      <xdr:rowOff>50729</xdr:rowOff>
    </xdr:to>
    <xdr:cxnSp macro="">
      <xdr:nvCxnSpPr>
        <xdr:cNvPr id="523" name="直線コネクタ 522"/>
        <xdr:cNvCxnSpPr/>
      </xdr:nvCxnSpPr>
      <xdr:spPr>
        <a:xfrm flipV="1">
          <a:off x="13703300" y="6188090"/>
          <a:ext cx="889000" cy="3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50729</xdr:rowOff>
    </xdr:from>
    <xdr:to>
      <xdr:col>19</xdr:col>
      <xdr:colOff>644525</xdr:colOff>
      <xdr:row>38</xdr:row>
      <xdr:rowOff>99238</xdr:rowOff>
    </xdr:to>
    <xdr:cxnSp macro="">
      <xdr:nvCxnSpPr>
        <xdr:cNvPr id="526" name="直線コネクタ 525"/>
        <xdr:cNvCxnSpPr/>
      </xdr:nvCxnSpPr>
      <xdr:spPr>
        <a:xfrm flipV="1">
          <a:off x="12814300" y="6565829"/>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8" name="テキスト ボックス 527"/>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132517</xdr:rowOff>
    </xdr:from>
    <xdr:to>
      <xdr:col>23</xdr:col>
      <xdr:colOff>568325</xdr:colOff>
      <xdr:row>38</xdr:row>
      <xdr:rowOff>62667</xdr:rowOff>
    </xdr:to>
    <xdr:sp macro="" textlink="">
      <xdr:nvSpPr>
        <xdr:cNvPr id="536" name="円/楕円 535"/>
        <xdr:cNvSpPr/>
      </xdr:nvSpPr>
      <xdr:spPr>
        <a:xfrm>
          <a:off x="16268700" y="64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110944</xdr:rowOff>
    </xdr:from>
    <xdr:ext cx="534377" cy="259045"/>
    <xdr:sp macro="" textlink="">
      <xdr:nvSpPr>
        <xdr:cNvPr id="537" name="消防費該当値テキスト"/>
        <xdr:cNvSpPr txBox="1"/>
      </xdr:nvSpPr>
      <xdr:spPr>
        <a:xfrm>
          <a:off x="16370300" y="64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150759</xdr:rowOff>
    </xdr:from>
    <xdr:to>
      <xdr:col>22</xdr:col>
      <xdr:colOff>415925</xdr:colOff>
      <xdr:row>37</xdr:row>
      <xdr:rowOff>80909</xdr:rowOff>
    </xdr:to>
    <xdr:sp macro="" textlink="">
      <xdr:nvSpPr>
        <xdr:cNvPr id="538" name="円/楕円 537"/>
        <xdr:cNvSpPr/>
      </xdr:nvSpPr>
      <xdr:spPr>
        <a:xfrm>
          <a:off x="15430500" y="63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72036</xdr:rowOff>
    </xdr:from>
    <xdr:ext cx="534377" cy="259045"/>
    <xdr:sp macro="" textlink="">
      <xdr:nvSpPr>
        <xdr:cNvPr id="539" name="テキスト ボックス 538"/>
        <xdr:cNvSpPr txBox="1"/>
      </xdr:nvSpPr>
      <xdr:spPr>
        <a:xfrm>
          <a:off x="15214111" y="64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136540</xdr:rowOff>
    </xdr:from>
    <xdr:to>
      <xdr:col>21</xdr:col>
      <xdr:colOff>212725</xdr:colOff>
      <xdr:row>36</xdr:row>
      <xdr:rowOff>66690</xdr:rowOff>
    </xdr:to>
    <xdr:sp macro="" textlink="">
      <xdr:nvSpPr>
        <xdr:cNvPr id="540" name="円/楕円 539"/>
        <xdr:cNvSpPr/>
      </xdr:nvSpPr>
      <xdr:spPr>
        <a:xfrm>
          <a:off x="14541500" y="61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83217</xdr:rowOff>
    </xdr:from>
    <xdr:ext cx="534377" cy="259045"/>
    <xdr:sp macro="" textlink="">
      <xdr:nvSpPr>
        <xdr:cNvPr id="541" name="テキスト ボックス 540"/>
        <xdr:cNvSpPr txBox="1"/>
      </xdr:nvSpPr>
      <xdr:spPr>
        <a:xfrm>
          <a:off x="14325111" y="59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171379</xdr:rowOff>
    </xdr:from>
    <xdr:to>
      <xdr:col>20</xdr:col>
      <xdr:colOff>9525</xdr:colOff>
      <xdr:row>38</xdr:row>
      <xdr:rowOff>101529</xdr:rowOff>
    </xdr:to>
    <xdr:sp macro="" textlink="">
      <xdr:nvSpPr>
        <xdr:cNvPr id="542" name="円/楕円 541"/>
        <xdr:cNvSpPr/>
      </xdr:nvSpPr>
      <xdr:spPr>
        <a:xfrm>
          <a:off x="13652500" y="6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92656</xdr:rowOff>
    </xdr:from>
    <xdr:ext cx="534377" cy="259045"/>
    <xdr:sp macro="" textlink="">
      <xdr:nvSpPr>
        <xdr:cNvPr id="543" name="テキスト ボックス 542"/>
        <xdr:cNvSpPr txBox="1"/>
      </xdr:nvSpPr>
      <xdr:spPr>
        <a:xfrm>
          <a:off x="13436111" y="66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48438</xdr:rowOff>
    </xdr:from>
    <xdr:to>
      <xdr:col>18</xdr:col>
      <xdr:colOff>492125</xdr:colOff>
      <xdr:row>38</xdr:row>
      <xdr:rowOff>150038</xdr:rowOff>
    </xdr:to>
    <xdr:sp macro="" textlink="">
      <xdr:nvSpPr>
        <xdr:cNvPr id="544" name="円/楕円 543"/>
        <xdr:cNvSpPr/>
      </xdr:nvSpPr>
      <xdr:spPr>
        <a:xfrm>
          <a:off x="12763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141165</xdr:rowOff>
    </xdr:from>
    <xdr:ext cx="534377" cy="259045"/>
    <xdr:sp macro="" textlink="">
      <xdr:nvSpPr>
        <xdr:cNvPr id="545" name="テキスト ボックス 544"/>
        <xdr:cNvSpPr txBox="1"/>
      </xdr:nvSpPr>
      <xdr:spPr>
        <a:xfrm>
          <a:off x="12547111" y="66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54158</xdr:rowOff>
    </xdr:from>
    <xdr:to>
      <xdr:col>23</xdr:col>
      <xdr:colOff>517525</xdr:colOff>
      <xdr:row>58</xdr:row>
      <xdr:rowOff>129413</xdr:rowOff>
    </xdr:to>
    <xdr:cxnSp macro="">
      <xdr:nvCxnSpPr>
        <xdr:cNvPr id="573" name="直線コネクタ 572"/>
        <xdr:cNvCxnSpPr/>
      </xdr:nvCxnSpPr>
      <xdr:spPr>
        <a:xfrm>
          <a:off x="15481300" y="9998258"/>
          <a:ext cx="8382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71897</xdr:rowOff>
    </xdr:from>
    <xdr:to>
      <xdr:col>22</xdr:col>
      <xdr:colOff>365125</xdr:colOff>
      <xdr:row>58</xdr:row>
      <xdr:rowOff>54158</xdr:rowOff>
    </xdr:to>
    <xdr:cxnSp macro="">
      <xdr:nvCxnSpPr>
        <xdr:cNvPr id="576" name="直線コネクタ 575"/>
        <xdr:cNvCxnSpPr/>
      </xdr:nvCxnSpPr>
      <xdr:spPr>
        <a:xfrm>
          <a:off x="14592300" y="9673097"/>
          <a:ext cx="889000" cy="3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71897</xdr:rowOff>
    </xdr:from>
    <xdr:to>
      <xdr:col>21</xdr:col>
      <xdr:colOff>161925</xdr:colOff>
      <xdr:row>57</xdr:row>
      <xdr:rowOff>55057</xdr:rowOff>
    </xdr:to>
    <xdr:cxnSp macro="">
      <xdr:nvCxnSpPr>
        <xdr:cNvPr id="579" name="直線コネクタ 578"/>
        <xdr:cNvCxnSpPr/>
      </xdr:nvCxnSpPr>
      <xdr:spPr>
        <a:xfrm flipV="1">
          <a:off x="13703300" y="9673097"/>
          <a:ext cx="889000" cy="1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53077</xdr:rowOff>
    </xdr:from>
    <xdr:ext cx="534377" cy="259045"/>
    <xdr:sp macro="" textlink="">
      <xdr:nvSpPr>
        <xdr:cNvPr id="581" name="テキスト ボックス 580"/>
        <xdr:cNvSpPr txBox="1"/>
      </xdr:nvSpPr>
      <xdr:spPr>
        <a:xfrm>
          <a:off x="14325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55057</xdr:rowOff>
    </xdr:from>
    <xdr:to>
      <xdr:col>19</xdr:col>
      <xdr:colOff>644525</xdr:colOff>
      <xdr:row>57</xdr:row>
      <xdr:rowOff>78786</xdr:rowOff>
    </xdr:to>
    <xdr:cxnSp macro="">
      <xdr:nvCxnSpPr>
        <xdr:cNvPr id="582" name="直線コネクタ 581"/>
        <xdr:cNvCxnSpPr/>
      </xdr:nvCxnSpPr>
      <xdr:spPr>
        <a:xfrm flipV="1">
          <a:off x="12814300" y="9827707"/>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107621</xdr:rowOff>
    </xdr:from>
    <xdr:ext cx="534377" cy="259045"/>
    <xdr:sp macro="" textlink="">
      <xdr:nvSpPr>
        <xdr:cNvPr id="584" name="テキスト ボックス 583"/>
        <xdr:cNvSpPr txBox="1"/>
      </xdr:nvSpPr>
      <xdr:spPr>
        <a:xfrm>
          <a:off x="13436111" y="98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138848</xdr:rowOff>
    </xdr:from>
    <xdr:ext cx="534377" cy="259045"/>
    <xdr:sp macro="" textlink="">
      <xdr:nvSpPr>
        <xdr:cNvPr id="586" name="テキスト ボックス 585"/>
        <xdr:cNvSpPr txBox="1"/>
      </xdr:nvSpPr>
      <xdr:spPr>
        <a:xfrm>
          <a:off x="12547111" y="991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78613</xdr:rowOff>
    </xdr:from>
    <xdr:to>
      <xdr:col>23</xdr:col>
      <xdr:colOff>568325</xdr:colOff>
      <xdr:row>59</xdr:row>
      <xdr:rowOff>8763</xdr:rowOff>
    </xdr:to>
    <xdr:sp macro="" textlink="">
      <xdr:nvSpPr>
        <xdr:cNvPr id="592" name="円/楕円 591"/>
        <xdr:cNvSpPr/>
      </xdr:nvSpPr>
      <xdr:spPr>
        <a:xfrm>
          <a:off x="162687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164990</xdr:rowOff>
    </xdr:from>
    <xdr:ext cx="534377" cy="259045"/>
    <xdr:sp macro="" textlink="">
      <xdr:nvSpPr>
        <xdr:cNvPr id="593" name="教育費該当値テキスト"/>
        <xdr:cNvSpPr txBox="1"/>
      </xdr:nvSpPr>
      <xdr:spPr>
        <a:xfrm>
          <a:off x="16370300" y="99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3358</xdr:rowOff>
    </xdr:from>
    <xdr:to>
      <xdr:col>22</xdr:col>
      <xdr:colOff>415925</xdr:colOff>
      <xdr:row>58</xdr:row>
      <xdr:rowOff>104958</xdr:rowOff>
    </xdr:to>
    <xdr:sp macro="" textlink="">
      <xdr:nvSpPr>
        <xdr:cNvPr id="594" name="円/楕円 593"/>
        <xdr:cNvSpPr/>
      </xdr:nvSpPr>
      <xdr:spPr>
        <a:xfrm>
          <a:off x="15430500" y="99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96085</xdr:rowOff>
    </xdr:from>
    <xdr:ext cx="534377" cy="259045"/>
    <xdr:sp macro="" textlink="">
      <xdr:nvSpPr>
        <xdr:cNvPr id="595" name="テキスト ボックス 594"/>
        <xdr:cNvSpPr txBox="1"/>
      </xdr:nvSpPr>
      <xdr:spPr>
        <a:xfrm>
          <a:off x="15214111" y="100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21097</xdr:rowOff>
    </xdr:from>
    <xdr:to>
      <xdr:col>21</xdr:col>
      <xdr:colOff>212725</xdr:colOff>
      <xdr:row>56</xdr:row>
      <xdr:rowOff>122697</xdr:rowOff>
    </xdr:to>
    <xdr:sp macro="" textlink="">
      <xdr:nvSpPr>
        <xdr:cNvPr id="596" name="円/楕円 595"/>
        <xdr:cNvSpPr/>
      </xdr:nvSpPr>
      <xdr:spPr>
        <a:xfrm>
          <a:off x="14541500" y="96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139224</xdr:rowOff>
    </xdr:from>
    <xdr:ext cx="534377" cy="259045"/>
    <xdr:sp macro="" textlink="">
      <xdr:nvSpPr>
        <xdr:cNvPr id="597" name="テキスト ボックス 596"/>
        <xdr:cNvSpPr txBox="1"/>
      </xdr:nvSpPr>
      <xdr:spPr>
        <a:xfrm>
          <a:off x="14325111" y="93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4257</xdr:rowOff>
    </xdr:from>
    <xdr:to>
      <xdr:col>20</xdr:col>
      <xdr:colOff>9525</xdr:colOff>
      <xdr:row>57</xdr:row>
      <xdr:rowOff>105857</xdr:rowOff>
    </xdr:to>
    <xdr:sp macro="" textlink="">
      <xdr:nvSpPr>
        <xdr:cNvPr id="598" name="円/楕円 597"/>
        <xdr:cNvSpPr/>
      </xdr:nvSpPr>
      <xdr:spPr>
        <a:xfrm>
          <a:off x="13652500" y="97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122384</xdr:rowOff>
    </xdr:from>
    <xdr:ext cx="534377" cy="259045"/>
    <xdr:sp macro="" textlink="">
      <xdr:nvSpPr>
        <xdr:cNvPr id="599" name="テキスト ボックス 598"/>
        <xdr:cNvSpPr txBox="1"/>
      </xdr:nvSpPr>
      <xdr:spPr>
        <a:xfrm>
          <a:off x="13436111" y="95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27986</xdr:rowOff>
    </xdr:from>
    <xdr:to>
      <xdr:col>18</xdr:col>
      <xdr:colOff>492125</xdr:colOff>
      <xdr:row>57</xdr:row>
      <xdr:rowOff>129586</xdr:rowOff>
    </xdr:to>
    <xdr:sp macro="" textlink="">
      <xdr:nvSpPr>
        <xdr:cNvPr id="600" name="円/楕円 599"/>
        <xdr:cNvSpPr/>
      </xdr:nvSpPr>
      <xdr:spPr>
        <a:xfrm>
          <a:off x="12763500" y="98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146113</xdr:rowOff>
    </xdr:from>
    <xdr:ext cx="534377" cy="259045"/>
    <xdr:sp macro="" textlink="">
      <xdr:nvSpPr>
        <xdr:cNvPr id="601" name="テキスト ボックス 600"/>
        <xdr:cNvSpPr txBox="1"/>
      </xdr:nvSpPr>
      <xdr:spPr>
        <a:xfrm>
          <a:off x="12547111" y="95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43917</xdr:rowOff>
    </xdr:from>
    <xdr:to>
      <xdr:col>21</xdr:col>
      <xdr:colOff>161925</xdr:colOff>
      <xdr:row>79</xdr:row>
      <xdr:rowOff>44450</xdr:rowOff>
    </xdr:to>
    <xdr:cxnSp macro="">
      <xdr:nvCxnSpPr>
        <xdr:cNvPr id="636" name="直線コネクタ 635"/>
        <xdr:cNvCxnSpPr/>
      </xdr:nvCxnSpPr>
      <xdr:spPr>
        <a:xfrm>
          <a:off x="13703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34086</xdr:rowOff>
    </xdr:from>
    <xdr:to>
      <xdr:col>19</xdr:col>
      <xdr:colOff>644525</xdr:colOff>
      <xdr:row>79</xdr:row>
      <xdr:rowOff>43917</xdr:rowOff>
    </xdr:to>
    <xdr:cxnSp macro="">
      <xdr:nvCxnSpPr>
        <xdr:cNvPr id="639" name="直線コネクタ 638"/>
        <xdr:cNvCxnSpPr/>
      </xdr:nvCxnSpPr>
      <xdr:spPr>
        <a:xfrm>
          <a:off x="12814300" y="13578636"/>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76547</xdr:rowOff>
    </xdr:from>
    <xdr:ext cx="378565" cy="259045"/>
    <xdr:sp macro="" textlink="">
      <xdr:nvSpPr>
        <xdr:cNvPr id="643" name="テキスト ボックス 642"/>
        <xdr:cNvSpPr txBox="1"/>
      </xdr:nvSpPr>
      <xdr:spPr>
        <a:xfrm>
          <a:off x="12625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164567</xdr:rowOff>
    </xdr:from>
    <xdr:to>
      <xdr:col>20</xdr:col>
      <xdr:colOff>9525</xdr:colOff>
      <xdr:row>79</xdr:row>
      <xdr:rowOff>94717</xdr:rowOff>
    </xdr:to>
    <xdr:sp macro="" textlink="">
      <xdr:nvSpPr>
        <xdr:cNvPr id="655" name="円/楕円 654"/>
        <xdr:cNvSpPr/>
      </xdr:nvSpPr>
      <xdr:spPr>
        <a:xfrm>
          <a:off x="13652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85844</xdr:rowOff>
    </xdr:from>
    <xdr:ext cx="313932" cy="259045"/>
    <xdr:sp macro="" textlink="">
      <xdr:nvSpPr>
        <xdr:cNvPr id="656" name="テキスト ボックス 655"/>
        <xdr:cNvSpPr txBox="1"/>
      </xdr:nvSpPr>
      <xdr:spPr>
        <a:xfrm>
          <a:off x="13546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154736</xdr:rowOff>
    </xdr:from>
    <xdr:to>
      <xdr:col>18</xdr:col>
      <xdr:colOff>492125</xdr:colOff>
      <xdr:row>79</xdr:row>
      <xdr:rowOff>84886</xdr:rowOff>
    </xdr:to>
    <xdr:sp macro="" textlink="">
      <xdr:nvSpPr>
        <xdr:cNvPr id="657" name="円/楕円 656"/>
        <xdr:cNvSpPr/>
      </xdr:nvSpPr>
      <xdr:spPr>
        <a:xfrm>
          <a:off x="12763500" y="135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101413</xdr:rowOff>
    </xdr:from>
    <xdr:ext cx="378565" cy="259045"/>
    <xdr:sp macro="" textlink="">
      <xdr:nvSpPr>
        <xdr:cNvPr id="658" name="テキスト ボックス 657"/>
        <xdr:cNvSpPr txBox="1"/>
      </xdr:nvSpPr>
      <xdr:spPr>
        <a:xfrm>
          <a:off x="12625017" y="13303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17497</xdr:rowOff>
    </xdr:from>
    <xdr:to>
      <xdr:col>23</xdr:col>
      <xdr:colOff>517525</xdr:colOff>
      <xdr:row>97</xdr:row>
      <xdr:rowOff>30772</xdr:rowOff>
    </xdr:to>
    <xdr:cxnSp macro="">
      <xdr:nvCxnSpPr>
        <xdr:cNvPr id="689" name="直線コネクタ 688"/>
        <xdr:cNvCxnSpPr/>
      </xdr:nvCxnSpPr>
      <xdr:spPr>
        <a:xfrm flipV="1">
          <a:off x="15481300" y="16648147"/>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30772</xdr:rowOff>
    </xdr:from>
    <xdr:to>
      <xdr:col>22</xdr:col>
      <xdr:colOff>365125</xdr:colOff>
      <xdr:row>97</xdr:row>
      <xdr:rowOff>43932</xdr:rowOff>
    </xdr:to>
    <xdr:cxnSp macro="">
      <xdr:nvCxnSpPr>
        <xdr:cNvPr id="692" name="直線コネクタ 691"/>
        <xdr:cNvCxnSpPr/>
      </xdr:nvCxnSpPr>
      <xdr:spPr>
        <a:xfrm flipV="1">
          <a:off x="14592300" y="16661422"/>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43932</xdr:rowOff>
    </xdr:from>
    <xdr:to>
      <xdr:col>21</xdr:col>
      <xdr:colOff>161925</xdr:colOff>
      <xdr:row>97</xdr:row>
      <xdr:rowOff>46954</xdr:rowOff>
    </xdr:to>
    <xdr:cxnSp macro="">
      <xdr:nvCxnSpPr>
        <xdr:cNvPr id="695" name="直線コネクタ 694"/>
        <xdr:cNvCxnSpPr/>
      </xdr:nvCxnSpPr>
      <xdr:spPr>
        <a:xfrm flipV="1">
          <a:off x="13703300" y="16674582"/>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46954</xdr:rowOff>
    </xdr:from>
    <xdr:to>
      <xdr:col>19</xdr:col>
      <xdr:colOff>644525</xdr:colOff>
      <xdr:row>97</xdr:row>
      <xdr:rowOff>61454</xdr:rowOff>
    </xdr:to>
    <xdr:cxnSp macro="">
      <xdr:nvCxnSpPr>
        <xdr:cNvPr id="698" name="直線コネクタ 697"/>
        <xdr:cNvCxnSpPr/>
      </xdr:nvCxnSpPr>
      <xdr:spPr>
        <a:xfrm flipV="1">
          <a:off x="12814300" y="1667760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138147</xdr:rowOff>
    </xdr:from>
    <xdr:to>
      <xdr:col>23</xdr:col>
      <xdr:colOff>568325</xdr:colOff>
      <xdr:row>97</xdr:row>
      <xdr:rowOff>68297</xdr:rowOff>
    </xdr:to>
    <xdr:sp macro="" textlink="">
      <xdr:nvSpPr>
        <xdr:cNvPr id="708" name="円/楕円 707"/>
        <xdr:cNvSpPr/>
      </xdr:nvSpPr>
      <xdr:spPr>
        <a:xfrm>
          <a:off x="16268700" y="165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116574</xdr:rowOff>
    </xdr:from>
    <xdr:ext cx="534377" cy="259045"/>
    <xdr:sp macro="" textlink="">
      <xdr:nvSpPr>
        <xdr:cNvPr id="709" name="公債費該当値テキスト"/>
        <xdr:cNvSpPr txBox="1"/>
      </xdr:nvSpPr>
      <xdr:spPr>
        <a:xfrm>
          <a:off x="16370300" y="1657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151422</xdr:rowOff>
    </xdr:from>
    <xdr:to>
      <xdr:col>22</xdr:col>
      <xdr:colOff>415925</xdr:colOff>
      <xdr:row>97</xdr:row>
      <xdr:rowOff>81572</xdr:rowOff>
    </xdr:to>
    <xdr:sp macro="" textlink="">
      <xdr:nvSpPr>
        <xdr:cNvPr id="710" name="円/楕円 709"/>
        <xdr:cNvSpPr/>
      </xdr:nvSpPr>
      <xdr:spPr>
        <a:xfrm>
          <a:off x="154305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72699</xdr:rowOff>
    </xdr:from>
    <xdr:ext cx="534377" cy="259045"/>
    <xdr:sp macro="" textlink="">
      <xdr:nvSpPr>
        <xdr:cNvPr id="711" name="テキスト ボックス 710"/>
        <xdr:cNvSpPr txBox="1"/>
      </xdr:nvSpPr>
      <xdr:spPr>
        <a:xfrm>
          <a:off x="15214111" y="1670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164582</xdr:rowOff>
    </xdr:from>
    <xdr:to>
      <xdr:col>21</xdr:col>
      <xdr:colOff>212725</xdr:colOff>
      <xdr:row>97</xdr:row>
      <xdr:rowOff>94732</xdr:rowOff>
    </xdr:to>
    <xdr:sp macro="" textlink="">
      <xdr:nvSpPr>
        <xdr:cNvPr id="712" name="円/楕円 711"/>
        <xdr:cNvSpPr/>
      </xdr:nvSpPr>
      <xdr:spPr>
        <a:xfrm>
          <a:off x="14541500" y="166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85859</xdr:rowOff>
    </xdr:from>
    <xdr:ext cx="534377" cy="259045"/>
    <xdr:sp macro="" textlink="">
      <xdr:nvSpPr>
        <xdr:cNvPr id="713" name="テキスト ボックス 712"/>
        <xdr:cNvSpPr txBox="1"/>
      </xdr:nvSpPr>
      <xdr:spPr>
        <a:xfrm>
          <a:off x="14325111" y="167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167604</xdr:rowOff>
    </xdr:from>
    <xdr:to>
      <xdr:col>20</xdr:col>
      <xdr:colOff>9525</xdr:colOff>
      <xdr:row>97</xdr:row>
      <xdr:rowOff>97754</xdr:rowOff>
    </xdr:to>
    <xdr:sp macro="" textlink="">
      <xdr:nvSpPr>
        <xdr:cNvPr id="714" name="円/楕円 713"/>
        <xdr:cNvSpPr/>
      </xdr:nvSpPr>
      <xdr:spPr>
        <a:xfrm>
          <a:off x="13652500" y="166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88881</xdr:rowOff>
    </xdr:from>
    <xdr:ext cx="534377" cy="259045"/>
    <xdr:sp macro="" textlink="">
      <xdr:nvSpPr>
        <xdr:cNvPr id="715" name="テキスト ボックス 714"/>
        <xdr:cNvSpPr txBox="1"/>
      </xdr:nvSpPr>
      <xdr:spPr>
        <a:xfrm>
          <a:off x="13436111" y="167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10654</xdr:rowOff>
    </xdr:from>
    <xdr:to>
      <xdr:col>18</xdr:col>
      <xdr:colOff>492125</xdr:colOff>
      <xdr:row>97</xdr:row>
      <xdr:rowOff>112254</xdr:rowOff>
    </xdr:to>
    <xdr:sp macro="" textlink="">
      <xdr:nvSpPr>
        <xdr:cNvPr id="716" name="円/楕円 715"/>
        <xdr:cNvSpPr/>
      </xdr:nvSpPr>
      <xdr:spPr>
        <a:xfrm>
          <a:off x="12763500" y="166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103381</xdr:rowOff>
    </xdr:from>
    <xdr:ext cx="534377" cy="259045"/>
    <xdr:sp macro="" textlink="">
      <xdr:nvSpPr>
        <xdr:cNvPr id="717" name="テキスト ボックス 716"/>
        <xdr:cNvSpPr txBox="1"/>
      </xdr:nvSpPr>
      <xdr:spPr>
        <a:xfrm>
          <a:off x="12547111" y="167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8065</xdr:rowOff>
    </xdr:from>
    <xdr:to>
      <xdr:col>32</xdr:col>
      <xdr:colOff>187325</xdr:colOff>
      <xdr:row>38</xdr:row>
      <xdr:rowOff>24447</xdr:rowOff>
    </xdr:to>
    <xdr:cxnSp macro="">
      <xdr:nvCxnSpPr>
        <xdr:cNvPr id="746" name="直線コネクタ 745"/>
        <xdr:cNvCxnSpPr/>
      </xdr:nvCxnSpPr>
      <xdr:spPr>
        <a:xfrm flipV="1">
          <a:off x="21323300" y="6523165"/>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92092</xdr:rowOff>
    </xdr:from>
    <xdr:ext cx="378565" cy="259045"/>
    <xdr:sp macro="" textlink="">
      <xdr:nvSpPr>
        <xdr:cNvPr id="747" name="諸支出金平均値テキスト"/>
        <xdr:cNvSpPr txBox="1"/>
      </xdr:nvSpPr>
      <xdr:spPr>
        <a:xfrm>
          <a:off x="22212300" y="6607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24447</xdr:rowOff>
    </xdr:from>
    <xdr:to>
      <xdr:col>31</xdr:col>
      <xdr:colOff>34925</xdr:colOff>
      <xdr:row>39</xdr:row>
      <xdr:rowOff>1206</xdr:rowOff>
    </xdr:to>
    <xdr:cxnSp macro="">
      <xdr:nvCxnSpPr>
        <xdr:cNvPr id="749" name="直線コネクタ 748"/>
        <xdr:cNvCxnSpPr/>
      </xdr:nvCxnSpPr>
      <xdr:spPr>
        <a:xfrm flipV="1">
          <a:off x="20434300" y="6539547"/>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43133</xdr:rowOff>
    </xdr:from>
    <xdr:ext cx="378565" cy="259045"/>
    <xdr:sp macro="" textlink="">
      <xdr:nvSpPr>
        <xdr:cNvPr id="751" name="テキスト ボックス 750"/>
        <xdr:cNvSpPr txBox="1"/>
      </xdr:nvSpPr>
      <xdr:spPr>
        <a:xfrm>
          <a:off x="21134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44259</xdr:rowOff>
    </xdr:from>
    <xdr:to>
      <xdr:col>29</xdr:col>
      <xdr:colOff>517525</xdr:colOff>
      <xdr:row>39</xdr:row>
      <xdr:rowOff>1206</xdr:rowOff>
    </xdr:to>
    <xdr:cxnSp macro="">
      <xdr:nvCxnSpPr>
        <xdr:cNvPr id="752" name="直線コネクタ 751"/>
        <xdr:cNvCxnSpPr/>
      </xdr:nvCxnSpPr>
      <xdr:spPr>
        <a:xfrm>
          <a:off x="19545300" y="5530659"/>
          <a:ext cx="889000" cy="115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44259</xdr:rowOff>
    </xdr:from>
    <xdr:to>
      <xdr:col>28</xdr:col>
      <xdr:colOff>314325</xdr:colOff>
      <xdr:row>36</xdr:row>
      <xdr:rowOff>37211</xdr:rowOff>
    </xdr:to>
    <xdr:cxnSp macro="">
      <xdr:nvCxnSpPr>
        <xdr:cNvPr id="755" name="直線コネクタ 754"/>
        <xdr:cNvCxnSpPr/>
      </xdr:nvCxnSpPr>
      <xdr:spPr>
        <a:xfrm flipV="1">
          <a:off x="18656300" y="5530659"/>
          <a:ext cx="889000" cy="6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87710</xdr:rowOff>
    </xdr:from>
    <xdr:ext cx="378565" cy="259045"/>
    <xdr:sp macro="" textlink="">
      <xdr:nvSpPr>
        <xdr:cNvPr id="757" name="テキスト ボックス 756"/>
        <xdr:cNvSpPr txBox="1"/>
      </xdr:nvSpPr>
      <xdr:spPr>
        <a:xfrm>
          <a:off x="19356017"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87901</xdr:rowOff>
    </xdr:from>
    <xdr:ext cx="378565" cy="259045"/>
    <xdr:sp macro="" textlink="">
      <xdr:nvSpPr>
        <xdr:cNvPr id="759" name="テキスト ボックス 758"/>
        <xdr:cNvSpPr txBox="1"/>
      </xdr:nvSpPr>
      <xdr:spPr>
        <a:xfrm>
          <a:off x="18467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128715</xdr:rowOff>
    </xdr:from>
    <xdr:to>
      <xdr:col>32</xdr:col>
      <xdr:colOff>238125</xdr:colOff>
      <xdr:row>38</xdr:row>
      <xdr:rowOff>58865</xdr:rowOff>
    </xdr:to>
    <xdr:sp macro="" textlink="">
      <xdr:nvSpPr>
        <xdr:cNvPr id="765" name="円/楕円 764"/>
        <xdr:cNvSpPr/>
      </xdr:nvSpPr>
      <xdr:spPr>
        <a:xfrm>
          <a:off x="22110700" y="6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151592</xdr:rowOff>
    </xdr:from>
    <xdr:ext cx="469744" cy="259045"/>
    <xdr:sp macro="" textlink="">
      <xdr:nvSpPr>
        <xdr:cNvPr id="766" name="諸支出金該当値テキスト"/>
        <xdr:cNvSpPr txBox="1"/>
      </xdr:nvSpPr>
      <xdr:spPr>
        <a:xfrm>
          <a:off x="22212300" y="63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145097</xdr:rowOff>
    </xdr:from>
    <xdr:to>
      <xdr:col>31</xdr:col>
      <xdr:colOff>85725</xdr:colOff>
      <xdr:row>38</xdr:row>
      <xdr:rowOff>75247</xdr:rowOff>
    </xdr:to>
    <xdr:sp macro="" textlink="">
      <xdr:nvSpPr>
        <xdr:cNvPr id="767" name="円/楕円 766"/>
        <xdr:cNvSpPr/>
      </xdr:nvSpPr>
      <xdr:spPr>
        <a:xfrm>
          <a:off x="21272500" y="64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91774</xdr:rowOff>
    </xdr:from>
    <xdr:ext cx="469744" cy="259045"/>
    <xdr:sp macro="" textlink="">
      <xdr:nvSpPr>
        <xdr:cNvPr id="768" name="テキスト ボックス 767"/>
        <xdr:cNvSpPr txBox="1"/>
      </xdr:nvSpPr>
      <xdr:spPr>
        <a:xfrm>
          <a:off x="21088427" y="626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121856</xdr:rowOff>
    </xdr:from>
    <xdr:to>
      <xdr:col>29</xdr:col>
      <xdr:colOff>568325</xdr:colOff>
      <xdr:row>39</xdr:row>
      <xdr:rowOff>52006</xdr:rowOff>
    </xdr:to>
    <xdr:sp macro="" textlink="">
      <xdr:nvSpPr>
        <xdr:cNvPr id="769" name="円/楕円 768"/>
        <xdr:cNvSpPr/>
      </xdr:nvSpPr>
      <xdr:spPr>
        <a:xfrm>
          <a:off x="20383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43133</xdr:rowOff>
    </xdr:from>
    <xdr:ext cx="378565" cy="259045"/>
    <xdr:sp macro="" textlink="">
      <xdr:nvSpPr>
        <xdr:cNvPr id="770" name="テキスト ボックス 769"/>
        <xdr:cNvSpPr txBox="1"/>
      </xdr:nvSpPr>
      <xdr:spPr>
        <a:xfrm>
          <a:off x="20245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164909</xdr:rowOff>
    </xdr:from>
    <xdr:to>
      <xdr:col>28</xdr:col>
      <xdr:colOff>365125</xdr:colOff>
      <xdr:row>32</xdr:row>
      <xdr:rowOff>95059</xdr:rowOff>
    </xdr:to>
    <xdr:sp macro="" textlink="">
      <xdr:nvSpPr>
        <xdr:cNvPr id="771" name="円/楕円 770"/>
        <xdr:cNvSpPr/>
      </xdr:nvSpPr>
      <xdr:spPr>
        <a:xfrm>
          <a:off x="19494500" y="54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111586</xdr:rowOff>
    </xdr:from>
    <xdr:ext cx="469744" cy="259045"/>
    <xdr:sp macro="" textlink="">
      <xdr:nvSpPr>
        <xdr:cNvPr id="772" name="テキスト ボックス 771"/>
        <xdr:cNvSpPr txBox="1"/>
      </xdr:nvSpPr>
      <xdr:spPr>
        <a:xfrm>
          <a:off x="19310427" y="525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157861</xdr:rowOff>
    </xdr:from>
    <xdr:to>
      <xdr:col>27</xdr:col>
      <xdr:colOff>161925</xdr:colOff>
      <xdr:row>36</xdr:row>
      <xdr:rowOff>88011</xdr:rowOff>
    </xdr:to>
    <xdr:sp macro="" textlink="">
      <xdr:nvSpPr>
        <xdr:cNvPr id="773" name="円/楕円 772"/>
        <xdr:cNvSpPr/>
      </xdr:nvSpPr>
      <xdr:spPr>
        <a:xfrm>
          <a:off x="18605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104538</xdr:rowOff>
    </xdr:from>
    <xdr:ext cx="469744" cy="259045"/>
    <xdr:sp macro="" textlink="">
      <xdr:nvSpPr>
        <xdr:cNvPr id="774" name="テキスト ボックス 773"/>
        <xdr:cNvSpPr txBox="1"/>
      </xdr:nvSpPr>
      <xdr:spPr>
        <a:xfrm>
          <a:off x="18421427"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総務費は、住民一人当たり</a:t>
          </a:r>
          <a:r>
            <a:rPr kumimoji="1" lang="ja-JP" altLang="en-US" sz="1200">
              <a:solidFill>
                <a:schemeClr val="dk1"/>
              </a:solidFill>
              <a:effectLst/>
              <a:latin typeface="+mn-lt"/>
              <a:ea typeface="+mn-ea"/>
              <a:cs typeface="+mn-cs"/>
            </a:rPr>
            <a:t>３５，９６６</a:t>
          </a:r>
          <a:r>
            <a:rPr kumimoji="1" lang="ja-JP" altLang="ja-JP" sz="1200">
              <a:solidFill>
                <a:schemeClr val="dk1"/>
              </a:solidFill>
              <a:effectLst/>
              <a:latin typeface="+mn-lt"/>
              <a:ea typeface="+mn-ea"/>
              <a:cs typeface="+mn-cs"/>
            </a:rPr>
            <a:t>円となっており、類似団体平均を下回っている。これは、電算管理費が類似団体より低いことが主な要因であると推測される。しかしながら、</a:t>
          </a:r>
          <a:r>
            <a:rPr kumimoji="1" lang="ja-JP" altLang="en-US" sz="1200">
              <a:solidFill>
                <a:schemeClr val="dk1"/>
              </a:solidFill>
              <a:effectLst/>
              <a:latin typeface="+mn-lt"/>
              <a:ea typeface="+mn-ea"/>
              <a:cs typeface="+mn-cs"/>
            </a:rPr>
            <a:t>平成２９年度から３１年度にかけて</a:t>
          </a:r>
          <a:r>
            <a:rPr kumimoji="1" lang="ja-JP" altLang="ja-JP" sz="1200">
              <a:solidFill>
                <a:schemeClr val="dk1"/>
              </a:solidFill>
              <a:effectLst/>
              <a:latin typeface="+mn-lt"/>
              <a:ea typeface="+mn-ea"/>
              <a:cs typeface="+mn-cs"/>
            </a:rPr>
            <a:t>新庁舎建設事業が</a:t>
          </a:r>
          <a:r>
            <a:rPr kumimoji="1" lang="ja-JP" altLang="en-US" sz="1200">
              <a:solidFill>
                <a:schemeClr val="dk1"/>
              </a:solidFill>
              <a:effectLst/>
              <a:latin typeface="+mn-lt"/>
              <a:ea typeface="+mn-ea"/>
              <a:cs typeface="+mn-cs"/>
            </a:rPr>
            <a:t>実施され</a:t>
          </a:r>
          <a:r>
            <a:rPr kumimoji="1" lang="ja-JP" altLang="ja-JP" sz="1200">
              <a:solidFill>
                <a:schemeClr val="dk1"/>
              </a:solidFill>
              <a:effectLst/>
              <a:latin typeface="+mn-lt"/>
              <a:ea typeface="+mn-ea"/>
              <a:cs typeface="+mn-cs"/>
            </a:rPr>
            <a:t>、数年間にわたり一時的に増加する見込みである。民生費は、住民一人当たり</a:t>
          </a:r>
          <a:r>
            <a:rPr kumimoji="1" lang="ja-JP" altLang="en-US" sz="1200">
              <a:solidFill>
                <a:schemeClr val="dk1"/>
              </a:solidFill>
              <a:effectLst/>
              <a:latin typeface="+mn-lt"/>
              <a:ea typeface="+mn-ea"/>
              <a:cs typeface="+mn-cs"/>
            </a:rPr>
            <a:t>１２５，１９７</a:t>
          </a:r>
          <a:r>
            <a:rPr kumimoji="1" lang="ja-JP" altLang="ja-JP" sz="1200">
              <a:solidFill>
                <a:schemeClr val="dk1"/>
              </a:solidFill>
              <a:effectLst/>
              <a:latin typeface="+mn-lt"/>
              <a:ea typeface="+mn-ea"/>
              <a:cs typeface="+mn-cs"/>
            </a:rPr>
            <a:t>円となっており、類似団体平均を下回っているが、平成</a:t>
          </a:r>
          <a:r>
            <a:rPr kumimoji="1" lang="ja-JP" altLang="en-US" sz="1200">
              <a:solidFill>
                <a:schemeClr val="dk1"/>
              </a:solidFill>
              <a:effectLst/>
              <a:latin typeface="+mn-lt"/>
              <a:ea typeface="+mn-ea"/>
              <a:cs typeface="+mn-cs"/>
            </a:rPr>
            <a:t>２４</a:t>
          </a:r>
          <a:r>
            <a:rPr kumimoji="1" lang="ja-JP" altLang="ja-JP" sz="1200">
              <a:solidFill>
                <a:schemeClr val="dk1"/>
              </a:solidFill>
              <a:effectLst/>
              <a:latin typeface="+mn-lt"/>
              <a:ea typeface="+mn-ea"/>
              <a:cs typeface="+mn-cs"/>
            </a:rPr>
            <a:t>年度から年々増加傾向にあり、特に社会福祉費</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増嵩していることが要因となっている。これは、</a:t>
          </a:r>
          <a:r>
            <a:rPr kumimoji="1" lang="ja-JP" altLang="en-US" sz="1200">
              <a:solidFill>
                <a:schemeClr val="dk1"/>
              </a:solidFill>
              <a:effectLst/>
              <a:latin typeface="+mn-lt"/>
              <a:ea typeface="+mn-ea"/>
              <a:cs typeface="+mn-cs"/>
            </a:rPr>
            <a:t>介護給付費や訓練等給付費</a:t>
          </a:r>
          <a:r>
            <a:rPr kumimoji="1" lang="ja-JP" altLang="ja-JP" sz="1200">
              <a:solidFill>
                <a:schemeClr val="dk1"/>
              </a:solidFill>
              <a:effectLst/>
              <a:latin typeface="+mn-lt"/>
              <a:ea typeface="+mn-ea"/>
              <a:cs typeface="+mn-cs"/>
            </a:rPr>
            <a:t>の増加によるものである。衛生費は、住民一人当たり</a:t>
          </a:r>
          <a:r>
            <a:rPr kumimoji="1" lang="ja-JP" altLang="en-US" sz="1200">
              <a:solidFill>
                <a:schemeClr val="dk1"/>
              </a:solidFill>
              <a:effectLst/>
              <a:latin typeface="+mn-lt"/>
              <a:ea typeface="+mn-ea"/>
              <a:cs typeface="+mn-cs"/>
            </a:rPr>
            <a:t>４４，８４７</a:t>
          </a:r>
          <a:r>
            <a:rPr kumimoji="1" lang="ja-JP" altLang="ja-JP" sz="1200">
              <a:solidFill>
                <a:schemeClr val="dk1"/>
              </a:solidFill>
              <a:effectLst/>
              <a:latin typeface="+mn-lt"/>
              <a:ea typeface="+mn-ea"/>
              <a:cs typeface="+mn-cs"/>
            </a:rPr>
            <a:t>円となっており、類似団体平均を上回っている。主な要因は病院事業への不採算部門に対する繰出金である。病院事業繰出金の大きなウエイトを占めてい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昭和６２年度借入の病院施設本体の企業債が償還完了したことに伴い、今後は繰出金の減が見込まれるが</a:t>
          </a:r>
          <a:r>
            <a:rPr kumimoji="1" lang="ja-JP" altLang="en-US" sz="1200">
              <a:solidFill>
                <a:schemeClr val="dk1"/>
              </a:solidFill>
              <a:effectLst/>
              <a:latin typeface="+mn-lt"/>
              <a:ea typeface="+mn-ea"/>
              <a:cs typeface="+mn-cs"/>
            </a:rPr>
            <a:t>、今後も引き続き</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２８</a:t>
          </a:r>
          <a:r>
            <a:rPr kumimoji="1" lang="ja-JP" altLang="ja-JP" sz="1200">
              <a:solidFill>
                <a:schemeClr val="dk1"/>
              </a:solidFill>
              <a:effectLst/>
              <a:latin typeface="+mn-lt"/>
              <a:ea typeface="+mn-ea"/>
              <a:cs typeface="+mn-cs"/>
            </a:rPr>
            <a:t>年度に策定をした病院改革プランに基づき病院の経営効率化を図り、市からの繰出金の抑制</a:t>
          </a:r>
          <a:r>
            <a:rPr kumimoji="1" lang="ja-JP" altLang="en-US" sz="1200">
              <a:solidFill>
                <a:schemeClr val="dk1"/>
              </a:solidFill>
              <a:effectLst/>
              <a:latin typeface="+mn-lt"/>
              <a:ea typeface="+mn-ea"/>
              <a:cs typeface="+mn-cs"/>
            </a:rPr>
            <a:t>を図っていく。</a:t>
          </a:r>
          <a:r>
            <a:rPr kumimoji="1" lang="ja-JP" altLang="ja-JP" sz="1200">
              <a:solidFill>
                <a:schemeClr val="dk1"/>
              </a:solidFill>
              <a:effectLst/>
              <a:latin typeface="+mn-lt"/>
              <a:ea typeface="+mn-ea"/>
              <a:cs typeface="+mn-cs"/>
            </a:rPr>
            <a:t>一方公債費は、住民一人当たり２５，９８４円となっており、類似団体平均と比べて低い水準にある。これは、地方債の借入について十分な精査を行い公債費の抑制に努めてきたことが要因である。今後は地方債発行を伴う大規模な普通建設事業が控えており、公債費の水準が高くなることが予想されるが、地方債を財源とする普通建設費の内容を十分に精査し、引き続き公債費の抑制に努めていく。</a:t>
          </a:r>
          <a:endParaRPr lang="ja-JP" altLang="ja-JP" sz="1200">
            <a:effectLst/>
          </a:endParaRPr>
        </a:p>
        <a:p>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財政調整基金残高は、適切な財源の確保と歳出の精査により、取崩しを回避し</a:t>
          </a:r>
          <a:r>
            <a:rPr kumimoji="1" lang="ja-JP" altLang="en-US" sz="1200">
              <a:solidFill>
                <a:schemeClr val="dk1"/>
              </a:solidFill>
              <a:effectLst/>
              <a:latin typeface="+mn-lt"/>
              <a:ea typeface="+mn-ea"/>
              <a:cs typeface="+mn-cs"/>
            </a:rPr>
            <a:t>ていることに加え</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標準財政規模が前年度比１３２，７９３千円の減となったことにより、標準財政規模に対する基金残高の</a:t>
          </a:r>
          <a:r>
            <a:rPr kumimoji="1" lang="ja-JP" altLang="ja-JP" sz="1200">
              <a:solidFill>
                <a:schemeClr val="dk1"/>
              </a:solidFill>
              <a:effectLst/>
              <a:latin typeface="+mn-lt"/>
              <a:ea typeface="+mn-ea"/>
              <a:cs typeface="+mn-cs"/>
            </a:rPr>
            <a:t>前年度</a:t>
          </a:r>
          <a:r>
            <a:rPr kumimoji="1" lang="ja-JP" altLang="en-US" sz="1200">
              <a:solidFill>
                <a:schemeClr val="dk1"/>
              </a:solidFill>
              <a:effectLst/>
              <a:latin typeface="+mn-lt"/>
              <a:ea typeface="+mn-ea"/>
              <a:cs typeface="+mn-cs"/>
            </a:rPr>
            <a:t>比が２．８５ポイントの増</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なった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更新時期を迎える公共施設が多くある中で、その費用の財源として財政調整基金を一定程度確保しつつ、取崩しについては十分精査しながら</a:t>
          </a:r>
          <a:r>
            <a:rPr kumimoji="1" lang="ja-JP" altLang="ja-JP" sz="1200">
              <a:solidFill>
                <a:schemeClr val="dk1"/>
              </a:solidFill>
              <a:effectLst/>
              <a:latin typeface="+mn-lt"/>
              <a:ea typeface="+mn-ea"/>
              <a:cs typeface="+mn-cs"/>
            </a:rPr>
            <a:t>財政健全化に努めていく。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一般会計、特別会計及び企業会計における赤字額はなく、実質赤字比率はないため健全段階であるといえる。病院事業については、平成</a:t>
          </a:r>
          <a:r>
            <a:rPr kumimoji="1" lang="ja-JP" altLang="en-US" sz="1200">
              <a:solidFill>
                <a:schemeClr val="dk1"/>
              </a:solidFill>
              <a:effectLst/>
              <a:latin typeface="+mn-lt"/>
              <a:ea typeface="+mn-ea"/>
              <a:cs typeface="+mn-cs"/>
            </a:rPr>
            <a:t>２８</a:t>
          </a:r>
          <a:r>
            <a:rPr kumimoji="1" lang="ja-JP" altLang="ja-JP" sz="1200">
              <a:solidFill>
                <a:schemeClr val="dk1"/>
              </a:solidFill>
              <a:effectLst/>
              <a:latin typeface="+mn-lt"/>
              <a:ea typeface="+mn-ea"/>
              <a:cs typeface="+mn-cs"/>
            </a:rPr>
            <a:t>年度に策定した病院改革プランに基づき経営状態の改善に努めていく。他会計についても引き続きより一層の財政健全化に取り組み、現在の水準を維持するように努めていく。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21106499</v>
      </c>
      <c r="BO4" s="411"/>
      <c r="BP4" s="411"/>
      <c r="BQ4" s="411"/>
      <c r="BR4" s="411"/>
      <c r="BS4" s="411"/>
      <c r="BT4" s="411"/>
      <c r="BU4" s="412"/>
      <c r="BV4" s="410">
        <v>20305003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20454410</v>
      </c>
      <c r="BO5" s="416"/>
      <c r="BP5" s="416"/>
      <c r="BQ5" s="416"/>
      <c r="BR5" s="416"/>
      <c r="BS5" s="416"/>
      <c r="BT5" s="416"/>
      <c r="BU5" s="417"/>
      <c r="BV5" s="415">
        <v>19360066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87.7</v>
      </c>
      <c r="CU5" s="386"/>
      <c r="CV5" s="386"/>
      <c r="CW5" s="386"/>
      <c r="CX5" s="386"/>
      <c r="CY5" s="386"/>
      <c r="CZ5" s="386"/>
      <c r="DA5" s="387"/>
      <c r="DB5" s="385">
        <v>87.3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652089</v>
      </c>
      <c r="BO6" s="416"/>
      <c r="BP6" s="416"/>
      <c r="BQ6" s="416"/>
      <c r="BR6" s="416"/>
      <c r="BS6" s="416"/>
      <c r="BT6" s="416"/>
      <c r="BU6" s="417"/>
      <c r="BV6" s="415">
        <v>944937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90.5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68720</v>
      </c>
      <c r="BO7" s="416"/>
      <c r="BP7" s="416"/>
      <c r="BQ7" s="416"/>
      <c r="BR7" s="416"/>
      <c r="BS7" s="416"/>
      <c r="BT7" s="416"/>
      <c r="BU7" s="417"/>
      <c r="BV7" s="415">
        <v>112204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12561702</v>
      </c>
      <c r="CU7" s="416"/>
      <c r="CV7" s="416"/>
      <c r="CW7" s="416"/>
      <c r="CX7" s="416"/>
      <c r="CY7" s="416"/>
      <c r="CZ7" s="416"/>
      <c r="DA7" s="417"/>
      <c r="DB7" s="415">
        <v>12694495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583369</v>
      </c>
      <c r="BO8" s="416"/>
      <c r="BP8" s="416"/>
      <c r="BQ8" s="416"/>
      <c r="BR8" s="416"/>
      <c r="BS8" s="416"/>
      <c r="BT8" s="416"/>
      <c r="BU8" s="417"/>
      <c r="BV8" s="415">
        <v>832733</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0.62</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57827</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-249364</v>
      </c>
      <c r="BO9" s="416"/>
      <c r="BP9" s="416"/>
      <c r="BQ9" s="416"/>
      <c r="BR9" s="416"/>
      <c r="BS9" s="416"/>
      <c r="BT9" s="416"/>
      <c r="BU9" s="417"/>
      <c r="BV9" s="415">
        <v>225802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9.9</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60475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332305</v>
      </c>
      <c r="BO10" s="416"/>
      <c r="BP10" s="416"/>
      <c r="BQ10" s="416"/>
      <c r="BR10" s="416"/>
      <c r="BS10" s="416"/>
      <c r="BT10" s="416"/>
      <c r="BU10" s="417"/>
      <c r="BV10" s="415">
        <v>2395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59479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57850</v>
      </c>
      <c r="S13" s="517"/>
      <c r="T13" s="517"/>
      <c r="U13" s="517"/>
      <c r="V13" s="518"/>
      <c r="W13" s="504" t="s">
        <v>123</v>
      </c>
      <c r="X13" s="428"/>
      <c r="Y13" s="428"/>
      <c r="Z13" s="428"/>
      <c r="AA13" s="428"/>
      <c r="AB13" s="429"/>
      <c r="AC13" s="391">
        <v>207</v>
      </c>
      <c r="AD13" s="392"/>
      <c r="AE13" s="392"/>
      <c r="AF13" s="392"/>
      <c r="AG13" s="393"/>
      <c r="AH13" s="391">
        <v>198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82941</v>
      </c>
      <c r="BO13" s="416"/>
      <c r="BP13" s="416"/>
      <c r="BQ13" s="416"/>
      <c r="BR13" s="416"/>
      <c r="BS13" s="416"/>
      <c r="BT13" s="416"/>
      <c r="BU13" s="417"/>
      <c r="BV13" s="415">
        <v>228197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59867</v>
      </c>
      <c r="S14" s="517"/>
      <c r="T14" s="517"/>
      <c r="U14" s="517"/>
      <c r="V14" s="518"/>
      <c r="W14" s="519"/>
      <c r="X14" s="431"/>
      <c r="Y14" s="431"/>
      <c r="Z14" s="431"/>
      <c r="AA14" s="431"/>
      <c r="AB14" s="432"/>
      <c r="AC14" s="509">
        <v>0.7</v>
      </c>
      <c r="AD14" s="510"/>
      <c r="AE14" s="510"/>
      <c r="AF14" s="510"/>
      <c r="AG14" s="511"/>
      <c r="AH14" s="509">
        <v>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58316</v>
      </c>
      <c r="S15" s="517"/>
      <c r="T15" s="517"/>
      <c r="U15" s="517"/>
      <c r="V15" s="518"/>
      <c r="W15" s="504" t="s">
        <v>130</v>
      </c>
      <c r="X15" s="428"/>
      <c r="Y15" s="428"/>
      <c r="Z15" s="428"/>
      <c r="AA15" s="428"/>
      <c r="AB15" s="429"/>
      <c r="AC15" s="391">
        <v>10811</v>
      </c>
      <c r="AD15" s="392"/>
      <c r="AE15" s="392"/>
      <c r="AF15" s="392"/>
      <c r="AG15" s="393"/>
      <c r="AH15" s="391">
        <v>11057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6612627</v>
      </c>
      <c r="BO15" s="411"/>
      <c r="BP15" s="411"/>
      <c r="BQ15" s="411"/>
      <c r="BR15" s="411"/>
      <c r="BS15" s="411"/>
      <c r="BT15" s="411"/>
      <c r="BU15" s="412"/>
      <c r="BV15" s="410">
        <v>6380424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37.6</v>
      </c>
      <c r="AD16" s="510"/>
      <c r="AE16" s="510"/>
      <c r="AF16" s="510"/>
      <c r="AG16" s="511"/>
      <c r="AH16" s="509">
        <v>37.700000000000003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10018476</v>
      </c>
      <c r="BO16" s="416"/>
      <c r="BP16" s="416"/>
      <c r="BQ16" s="416"/>
      <c r="BR16" s="416"/>
      <c r="BS16" s="416"/>
      <c r="BT16" s="416"/>
      <c r="BU16" s="417"/>
      <c r="BV16" s="415">
        <v>10067469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17751</v>
      </c>
      <c r="AD17" s="392"/>
      <c r="AE17" s="392"/>
      <c r="AF17" s="392"/>
      <c r="AG17" s="393"/>
      <c r="AH17" s="391">
        <v>18076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8401212</v>
      </c>
      <c r="BO17" s="416"/>
      <c r="BP17" s="416"/>
      <c r="BQ17" s="416"/>
      <c r="BR17" s="416"/>
      <c r="BS17" s="416"/>
      <c r="BT17" s="416"/>
      <c r="BU17" s="417"/>
      <c r="BV17" s="415">
        <v>8093131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116.02</v>
      </c>
      <c r="M18" s="480"/>
      <c r="N18" s="480"/>
      <c r="O18" s="480"/>
      <c r="P18" s="480"/>
      <c r="Q18" s="480"/>
      <c r="R18" s="481"/>
      <c r="S18" s="481"/>
      <c r="T18" s="481"/>
      <c r="U18" s="481"/>
      <c r="V18" s="482"/>
      <c r="W18" s="496"/>
      <c r="X18" s="497"/>
      <c r="Y18" s="497"/>
      <c r="Z18" s="497"/>
      <c r="AA18" s="497"/>
      <c r="AB18" s="505"/>
      <c r="AC18" s="379">
        <v>61.7</v>
      </c>
      <c r="AD18" s="380"/>
      <c r="AE18" s="380"/>
      <c r="AF18" s="380"/>
      <c r="AG18" s="483"/>
      <c r="AH18" s="379">
        <v>61.6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11199798</v>
      </c>
      <c r="BO18" s="416"/>
      <c r="BP18" s="416"/>
      <c r="BQ18" s="416"/>
      <c r="BR18" s="416"/>
      <c r="BS18" s="416"/>
      <c r="BT18" s="416"/>
      <c r="BU18" s="417"/>
      <c r="BV18" s="415">
        <v>11162491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498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15309234</v>
      </c>
      <c r="BO19" s="416"/>
      <c r="BP19" s="416"/>
      <c r="BQ19" s="416"/>
      <c r="BR19" s="416"/>
      <c r="BS19" s="416"/>
      <c r="BT19" s="416"/>
      <c r="BU19" s="417"/>
      <c r="BV19" s="415">
        <v>15288114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21039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13239190</v>
      </c>
      <c r="BO23" s="416"/>
      <c r="BP23" s="416"/>
      <c r="BQ23" s="416"/>
      <c r="BR23" s="416"/>
      <c r="BS23" s="416"/>
      <c r="BT23" s="416"/>
      <c r="BU23" s="417"/>
      <c r="BV23" s="415">
        <v>13355011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8700</v>
      </c>
      <c r="R24" s="392"/>
      <c r="S24" s="392"/>
      <c r="T24" s="392"/>
      <c r="U24" s="392"/>
      <c r="V24" s="393"/>
      <c r="W24" s="457"/>
      <c r="X24" s="448"/>
      <c r="Y24" s="449"/>
      <c r="Z24" s="388" t="s">
        <v>154</v>
      </c>
      <c r="AA24" s="389"/>
      <c r="AB24" s="389"/>
      <c r="AC24" s="389"/>
      <c r="AD24" s="389"/>
      <c r="AE24" s="389"/>
      <c r="AF24" s="389"/>
      <c r="AG24" s="390"/>
      <c r="AH24" s="391">
        <v>480</v>
      </c>
      <c r="AI24" s="392"/>
      <c r="AJ24" s="392"/>
      <c r="AK24" s="392"/>
      <c r="AL24" s="393"/>
      <c r="AM24" s="391">
        <v>1391040</v>
      </c>
      <c r="AN24" s="392"/>
      <c r="AO24" s="392"/>
      <c r="AP24" s="392"/>
      <c r="AQ24" s="392"/>
      <c r="AR24" s="393"/>
      <c r="AS24" s="391">
        <v>2898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6166565</v>
      </c>
      <c r="BO24" s="416"/>
      <c r="BP24" s="416"/>
      <c r="BQ24" s="416"/>
      <c r="BR24" s="416"/>
      <c r="BS24" s="416"/>
      <c r="BT24" s="416"/>
      <c r="BU24" s="417"/>
      <c r="BV24" s="415">
        <v>6171435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7250</v>
      </c>
      <c r="R25" s="392"/>
      <c r="S25" s="392"/>
      <c r="T25" s="392"/>
      <c r="U25" s="392"/>
      <c r="V25" s="393"/>
      <c r="W25" s="457"/>
      <c r="X25" s="448"/>
      <c r="Y25" s="449"/>
      <c r="Z25" s="388" t="s">
        <v>157</v>
      </c>
      <c r="AA25" s="389"/>
      <c r="AB25" s="389"/>
      <c r="AC25" s="389"/>
      <c r="AD25" s="389"/>
      <c r="AE25" s="389"/>
      <c r="AF25" s="389"/>
      <c r="AG25" s="390"/>
      <c r="AH25" s="391">
        <v>70</v>
      </c>
      <c r="AI25" s="392"/>
      <c r="AJ25" s="392"/>
      <c r="AK25" s="392"/>
      <c r="AL25" s="393"/>
      <c r="AM25" s="391">
        <v>203910</v>
      </c>
      <c r="AN25" s="392"/>
      <c r="AO25" s="392"/>
      <c r="AP25" s="392"/>
      <c r="AQ25" s="392"/>
      <c r="AR25" s="393"/>
      <c r="AS25" s="391">
        <v>2913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3593945</v>
      </c>
      <c r="BO25" s="411"/>
      <c r="BP25" s="411"/>
      <c r="BQ25" s="411"/>
      <c r="BR25" s="411"/>
      <c r="BS25" s="411"/>
      <c r="BT25" s="411"/>
      <c r="BU25" s="412"/>
      <c r="BV25" s="410">
        <v>880795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5900</v>
      </c>
      <c r="R26" s="392"/>
      <c r="S26" s="392"/>
      <c r="T26" s="392"/>
      <c r="U26" s="392"/>
      <c r="V26" s="393"/>
      <c r="W26" s="457"/>
      <c r="X26" s="448"/>
      <c r="Y26" s="449"/>
      <c r="Z26" s="388" t="s">
        <v>160</v>
      </c>
      <c r="AA26" s="470"/>
      <c r="AB26" s="470"/>
      <c r="AC26" s="470"/>
      <c r="AD26" s="470"/>
      <c r="AE26" s="470"/>
      <c r="AF26" s="470"/>
      <c r="AG26" s="471"/>
      <c r="AH26" s="391">
        <v>62</v>
      </c>
      <c r="AI26" s="392"/>
      <c r="AJ26" s="392"/>
      <c r="AK26" s="392"/>
      <c r="AL26" s="393"/>
      <c r="AM26" s="391">
        <v>168888</v>
      </c>
      <c r="AN26" s="392"/>
      <c r="AO26" s="392"/>
      <c r="AP26" s="392"/>
      <c r="AQ26" s="392"/>
      <c r="AR26" s="393"/>
      <c r="AS26" s="391">
        <v>2724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4640</v>
      </c>
      <c r="R27" s="392"/>
      <c r="S27" s="392"/>
      <c r="T27" s="392"/>
      <c r="U27" s="392"/>
      <c r="V27" s="393"/>
      <c r="W27" s="457"/>
      <c r="X27" s="448"/>
      <c r="Y27" s="449"/>
      <c r="Z27" s="388" t="s">
        <v>163</v>
      </c>
      <c r="AA27" s="389"/>
      <c r="AB27" s="389"/>
      <c r="AC27" s="389"/>
      <c r="AD27" s="389"/>
      <c r="AE27" s="389"/>
      <c r="AF27" s="389"/>
      <c r="AG27" s="390"/>
      <c r="AH27" s="391">
        <v>41</v>
      </c>
      <c r="AI27" s="392"/>
      <c r="AJ27" s="392"/>
      <c r="AK27" s="392"/>
      <c r="AL27" s="393"/>
      <c r="AM27" s="391">
        <v>114305</v>
      </c>
      <c r="AN27" s="392"/>
      <c r="AO27" s="392"/>
      <c r="AP27" s="392"/>
      <c r="AQ27" s="392"/>
      <c r="AR27" s="393"/>
      <c r="AS27" s="391">
        <v>2788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4280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2784364</v>
      </c>
      <c r="BO28" s="411"/>
      <c r="BP28" s="411"/>
      <c r="BQ28" s="411"/>
      <c r="BR28" s="411"/>
      <c r="BS28" s="411"/>
      <c r="BT28" s="411"/>
      <c r="BU28" s="412"/>
      <c r="BV28" s="410">
        <v>2452059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3930</v>
      </c>
      <c r="R29" s="392"/>
      <c r="S29" s="392"/>
      <c r="T29" s="392"/>
      <c r="U29" s="392"/>
      <c r="V29" s="393"/>
      <c r="W29" s="458"/>
      <c r="X29" s="459"/>
      <c r="Y29" s="460"/>
      <c r="Z29" s="388" t="s">
        <v>170</v>
      </c>
      <c r="AA29" s="389"/>
      <c r="AB29" s="389"/>
      <c r="AC29" s="389"/>
      <c r="AD29" s="389"/>
      <c r="AE29" s="389"/>
      <c r="AF29" s="389"/>
      <c r="AG29" s="390"/>
      <c r="AH29" s="391">
        <v>521</v>
      </c>
      <c r="AI29" s="392"/>
      <c r="AJ29" s="392"/>
      <c r="AK29" s="392"/>
      <c r="AL29" s="393"/>
      <c r="AM29" s="391">
        <v>1505345</v>
      </c>
      <c r="AN29" s="392"/>
      <c r="AO29" s="392"/>
      <c r="AP29" s="392"/>
      <c r="AQ29" s="392"/>
      <c r="AR29" s="393"/>
      <c r="AS29" s="391">
        <v>2889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974486</v>
      </c>
      <c r="BO29" s="416"/>
      <c r="BP29" s="416"/>
      <c r="BQ29" s="416"/>
      <c r="BR29" s="416"/>
      <c r="BS29" s="416"/>
      <c r="BT29" s="416"/>
      <c r="BU29" s="417"/>
      <c r="BV29" s="415">
        <v>969205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5573001</v>
      </c>
      <c r="BO30" s="419"/>
      <c r="BP30" s="419"/>
      <c r="BQ30" s="419"/>
      <c r="BR30" s="419"/>
      <c r="BS30" s="419"/>
      <c r="BT30" s="419"/>
      <c r="BU30" s="420"/>
      <c r="BV30" s="418">
        <v>5257396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土岐市及び瑞浪市休日急病診療所組合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土岐市文化振興事業団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土岐市・瑞浪市障害者総合支援認定審査会特別会計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IF('各会計、関係団体の財政状況及び健全化判断比率'!B35="","",'各会計、関係団体の財政状況及び健全化判断比率'!B35)</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IF('各会計、関係団体の財政状況及び健全化判断比率'!B37="","",'各会計、関係団体の財政状況及び健全化判断比率'!B37)</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岐阜県市町村職員退職手当組合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志野・織部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土岐市・瑞浪市介護認定審査会特別会計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東濃西部広域行政事務組合(一般会計)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東濃西部広域行政事務組合(東濃西部ふるさと活性化基金特別会計)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介護保険特別会計（サービス事業勘定）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東濃西部広域行政事務組合(東濃看護専門学校事業特別会計)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8</v>
      </c>
      <c r="V39" s="375"/>
      <c r="W39" s="374" t="str">
        <f>IF('各会計、関係団体の財政状況及び健全化判断比率'!B33="","",'各会計、関係団体の財政状況及び健全化判断比率'!B33)</f>
        <v>駐車場事業特別会計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東濃西部広域行政事務組合(東濃西部少年センター事業特別会計)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東濃西部広域行政事務組合(東濃地域医師確保奨学資金等貸付事業特別会計)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東濃西部広域行政事務組合(東濃西部看護師修学資金貸付事業特別会計)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東濃西部広域行政事務組合(東濃西部地域消費生活相談事業特別会計)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岐阜県市町村会館組合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3" t="s">
        <v>529</v>
      </c>
      <c r="D34" s="1183"/>
      <c r="E34" s="1184"/>
      <c r="F34" s="32">
        <v>8.02</v>
      </c>
      <c r="G34" s="33">
        <v>8.2899999999999991</v>
      </c>
      <c r="H34" s="33">
        <v>6.07</v>
      </c>
      <c r="I34" s="33">
        <v>6.09</v>
      </c>
      <c r="J34" s="34">
        <v>8.4</v>
      </c>
      <c r="K34" s="22"/>
      <c r="L34" s="22"/>
      <c r="M34" s="22"/>
      <c r="N34" s="22"/>
      <c r="O34" s="22"/>
      <c r="P34" s="22"/>
    </row>
    <row r="35" spans="1:16" ht="39" customHeight="1">
      <c r="A35" s="22"/>
      <c r="B35" s="35"/>
      <c r="C35" s="1177" t="s">
        <v>530</v>
      </c>
      <c r="D35" s="1178"/>
      <c r="E35" s="1179"/>
      <c r="F35" s="36">
        <v>5.33</v>
      </c>
      <c r="G35" s="37">
        <v>5.64</v>
      </c>
      <c r="H35" s="37">
        <v>6.04</v>
      </c>
      <c r="I35" s="37">
        <v>5.98</v>
      </c>
      <c r="J35" s="38">
        <v>5.83</v>
      </c>
      <c r="K35" s="22"/>
      <c r="L35" s="22"/>
      <c r="M35" s="22"/>
      <c r="N35" s="22"/>
      <c r="O35" s="22"/>
      <c r="P35" s="22"/>
    </row>
    <row r="36" spans="1:16" ht="39" customHeight="1">
      <c r="A36" s="22"/>
      <c r="B36" s="35"/>
      <c r="C36" s="1177" t="s">
        <v>531</v>
      </c>
      <c r="D36" s="1178"/>
      <c r="E36" s="1179"/>
      <c r="F36" s="36">
        <v>4.21</v>
      </c>
      <c r="G36" s="37">
        <v>3.05</v>
      </c>
      <c r="H36" s="37">
        <v>4.9000000000000004</v>
      </c>
      <c r="I36" s="37">
        <v>6.55</v>
      </c>
      <c r="J36" s="38">
        <v>4.6399999999999997</v>
      </c>
      <c r="K36" s="22"/>
      <c r="L36" s="22"/>
      <c r="M36" s="22"/>
      <c r="N36" s="22"/>
      <c r="O36" s="22"/>
      <c r="P36" s="22"/>
    </row>
    <row r="37" spans="1:16" ht="39" customHeight="1">
      <c r="A37" s="22"/>
      <c r="B37" s="35"/>
      <c r="C37" s="1177" t="s">
        <v>532</v>
      </c>
      <c r="D37" s="1178"/>
      <c r="E37" s="1179"/>
      <c r="F37" s="36">
        <v>2.21</v>
      </c>
      <c r="G37" s="37">
        <v>1.41</v>
      </c>
      <c r="H37" s="37">
        <v>1.54</v>
      </c>
      <c r="I37" s="37">
        <v>1.29</v>
      </c>
      <c r="J37" s="38">
        <v>2.38</v>
      </c>
      <c r="K37" s="22"/>
      <c r="L37" s="22"/>
      <c r="M37" s="22"/>
      <c r="N37" s="22"/>
      <c r="O37" s="22"/>
      <c r="P37" s="22"/>
    </row>
    <row r="38" spans="1:16" ht="39" customHeight="1">
      <c r="A38" s="22"/>
      <c r="B38" s="35"/>
      <c r="C38" s="1177" t="s">
        <v>533</v>
      </c>
      <c r="D38" s="1178"/>
      <c r="E38" s="1179"/>
      <c r="F38" s="36">
        <v>0.01</v>
      </c>
      <c r="G38" s="37">
        <v>0</v>
      </c>
      <c r="H38" s="37">
        <v>0.13</v>
      </c>
      <c r="I38" s="37">
        <v>0.79</v>
      </c>
      <c r="J38" s="38">
        <v>0.98</v>
      </c>
      <c r="K38" s="22"/>
      <c r="L38" s="22"/>
      <c r="M38" s="22"/>
      <c r="N38" s="22"/>
      <c r="O38" s="22"/>
      <c r="P38" s="22"/>
    </row>
    <row r="39" spans="1:16" ht="39" customHeight="1">
      <c r="A39" s="22"/>
      <c r="B39" s="35"/>
      <c r="C39" s="1177" t="s">
        <v>534</v>
      </c>
      <c r="D39" s="1178"/>
      <c r="E39" s="1179"/>
      <c r="F39" s="36">
        <v>0</v>
      </c>
      <c r="G39" s="37">
        <v>0</v>
      </c>
      <c r="H39" s="37">
        <v>0.14000000000000001</v>
      </c>
      <c r="I39" s="37">
        <v>0.15</v>
      </c>
      <c r="J39" s="38">
        <v>0.17</v>
      </c>
      <c r="K39" s="22"/>
      <c r="L39" s="22"/>
      <c r="M39" s="22"/>
      <c r="N39" s="22"/>
      <c r="O39" s="22"/>
      <c r="P39" s="22"/>
    </row>
    <row r="40" spans="1:16" ht="39" customHeight="1">
      <c r="A40" s="22"/>
      <c r="B40" s="35"/>
      <c r="C40" s="1177" t="s">
        <v>535</v>
      </c>
      <c r="D40" s="1178"/>
      <c r="E40" s="1179"/>
      <c r="F40" s="36">
        <v>0.05</v>
      </c>
      <c r="G40" s="37">
        <v>0.04</v>
      </c>
      <c r="H40" s="37">
        <v>0.04</v>
      </c>
      <c r="I40" s="37">
        <v>0.09</v>
      </c>
      <c r="J40" s="38">
        <v>0.01</v>
      </c>
      <c r="K40" s="22"/>
      <c r="L40" s="22"/>
      <c r="M40" s="22"/>
      <c r="N40" s="22"/>
      <c r="O40" s="22"/>
      <c r="P40" s="22"/>
    </row>
    <row r="41" spans="1:16" ht="39" customHeight="1">
      <c r="A41" s="22"/>
      <c r="B41" s="35"/>
      <c r="C41" s="1177" t="s">
        <v>536</v>
      </c>
      <c r="D41" s="1178"/>
      <c r="E41" s="1179"/>
      <c r="F41" s="36">
        <v>0</v>
      </c>
      <c r="G41" s="37">
        <v>0</v>
      </c>
      <c r="H41" s="37">
        <v>0</v>
      </c>
      <c r="I41" s="37">
        <v>0.01</v>
      </c>
      <c r="J41" s="38">
        <v>0</v>
      </c>
      <c r="K41" s="22"/>
      <c r="L41" s="22"/>
      <c r="M41" s="22"/>
      <c r="N41" s="22"/>
      <c r="O41" s="22"/>
      <c r="P41" s="22"/>
    </row>
    <row r="42" spans="1:16" ht="39" customHeight="1">
      <c r="A42" s="22"/>
      <c r="B42" s="39"/>
      <c r="C42" s="1177" t="s">
        <v>537</v>
      </c>
      <c r="D42" s="1178"/>
      <c r="E42" s="1179"/>
      <c r="F42" s="36" t="s">
        <v>484</v>
      </c>
      <c r="G42" s="37" t="s">
        <v>484</v>
      </c>
      <c r="H42" s="37" t="s">
        <v>484</v>
      </c>
      <c r="I42" s="37" t="s">
        <v>484</v>
      </c>
      <c r="J42" s="38" t="s">
        <v>484</v>
      </c>
      <c r="K42" s="22"/>
      <c r="L42" s="22"/>
      <c r="M42" s="22"/>
      <c r="N42" s="22"/>
      <c r="O42" s="22"/>
      <c r="P42" s="22"/>
    </row>
    <row r="43" spans="1:16" ht="39" customHeight="1" thickBot="1">
      <c r="A43" s="22"/>
      <c r="B43" s="40"/>
      <c r="C43" s="1180" t="s">
        <v>538</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3" t="s">
        <v>11</v>
      </c>
      <c r="C45" s="1194"/>
      <c r="D45" s="58"/>
      <c r="E45" s="1199" t="s">
        <v>12</v>
      </c>
      <c r="F45" s="1199"/>
      <c r="G45" s="1199"/>
      <c r="H45" s="1199"/>
      <c r="I45" s="1199"/>
      <c r="J45" s="1200"/>
      <c r="K45" s="59">
        <v>1425</v>
      </c>
      <c r="L45" s="60">
        <v>1472</v>
      </c>
      <c r="M45" s="60">
        <v>1472</v>
      </c>
      <c r="N45" s="60">
        <v>1507</v>
      </c>
      <c r="O45" s="61">
        <v>1545</v>
      </c>
      <c r="P45" s="48"/>
      <c r="Q45" s="48"/>
      <c r="R45" s="48"/>
      <c r="S45" s="48"/>
      <c r="T45" s="48"/>
      <c r="U45" s="48"/>
    </row>
    <row r="46" spans="1:21" ht="30.75" customHeight="1">
      <c r="A46" s="48"/>
      <c r="B46" s="1195"/>
      <c r="C46" s="1196"/>
      <c r="D46" s="62"/>
      <c r="E46" s="1187" t="s">
        <v>13</v>
      </c>
      <c r="F46" s="1187"/>
      <c r="G46" s="1187"/>
      <c r="H46" s="1187"/>
      <c r="I46" s="1187"/>
      <c r="J46" s="1188"/>
      <c r="K46" s="63" t="s">
        <v>484</v>
      </c>
      <c r="L46" s="64" t="s">
        <v>484</v>
      </c>
      <c r="M46" s="64" t="s">
        <v>484</v>
      </c>
      <c r="N46" s="64" t="s">
        <v>484</v>
      </c>
      <c r="O46" s="65" t="s">
        <v>484</v>
      </c>
      <c r="P46" s="48"/>
      <c r="Q46" s="48"/>
      <c r="R46" s="48"/>
      <c r="S46" s="48"/>
      <c r="T46" s="48"/>
      <c r="U46" s="48"/>
    </row>
    <row r="47" spans="1:21" ht="30.75" customHeight="1">
      <c r="A47" s="48"/>
      <c r="B47" s="1195"/>
      <c r="C47" s="1196"/>
      <c r="D47" s="62"/>
      <c r="E47" s="1187" t="s">
        <v>14</v>
      </c>
      <c r="F47" s="1187"/>
      <c r="G47" s="1187"/>
      <c r="H47" s="1187"/>
      <c r="I47" s="1187"/>
      <c r="J47" s="1188"/>
      <c r="K47" s="63" t="s">
        <v>484</v>
      </c>
      <c r="L47" s="64" t="s">
        <v>484</v>
      </c>
      <c r="M47" s="64" t="s">
        <v>484</v>
      </c>
      <c r="N47" s="64" t="s">
        <v>484</v>
      </c>
      <c r="O47" s="65" t="s">
        <v>484</v>
      </c>
      <c r="P47" s="48"/>
      <c r="Q47" s="48"/>
      <c r="R47" s="48"/>
      <c r="S47" s="48"/>
      <c r="T47" s="48"/>
      <c r="U47" s="48"/>
    </row>
    <row r="48" spans="1:21" ht="30.75" customHeight="1">
      <c r="A48" s="48"/>
      <c r="B48" s="1195"/>
      <c r="C48" s="1196"/>
      <c r="D48" s="62"/>
      <c r="E48" s="1187" t="s">
        <v>15</v>
      </c>
      <c r="F48" s="1187"/>
      <c r="G48" s="1187"/>
      <c r="H48" s="1187"/>
      <c r="I48" s="1187"/>
      <c r="J48" s="1188"/>
      <c r="K48" s="63">
        <v>1433</v>
      </c>
      <c r="L48" s="64">
        <v>1317</v>
      </c>
      <c r="M48" s="64">
        <v>1171</v>
      </c>
      <c r="N48" s="64">
        <v>1112</v>
      </c>
      <c r="O48" s="65">
        <v>1082</v>
      </c>
      <c r="P48" s="48"/>
      <c r="Q48" s="48"/>
      <c r="R48" s="48"/>
      <c r="S48" s="48"/>
      <c r="T48" s="48"/>
      <c r="U48" s="48"/>
    </row>
    <row r="49" spans="1:21" ht="30.75" customHeight="1">
      <c r="A49" s="48"/>
      <c r="B49" s="1195"/>
      <c r="C49" s="1196"/>
      <c r="D49" s="62"/>
      <c r="E49" s="1187" t="s">
        <v>16</v>
      </c>
      <c r="F49" s="1187"/>
      <c r="G49" s="1187"/>
      <c r="H49" s="1187"/>
      <c r="I49" s="1187"/>
      <c r="J49" s="1188"/>
      <c r="K49" s="63">
        <v>11</v>
      </c>
      <c r="L49" s="64">
        <v>10</v>
      </c>
      <c r="M49" s="64" t="s">
        <v>484</v>
      </c>
      <c r="N49" s="64" t="s">
        <v>484</v>
      </c>
      <c r="O49" s="65" t="s">
        <v>484</v>
      </c>
      <c r="P49" s="48"/>
      <c r="Q49" s="48"/>
      <c r="R49" s="48"/>
      <c r="S49" s="48"/>
      <c r="T49" s="48"/>
      <c r="U49" s="48"/>
    </row>
    <row r="50" spans="1:21" ht="30.75" customHeight="1">
      <c r="A50" s="48"/>
      <c r="B50" s="1195"/>
      <c r="C50" s="1196"/>
      <c r="D50" s="62"/>
      <c r="E50" s="1187" t="s">
        <v>17</v>
      </c>
      <c r="F50" s="1187"/>
      <c r="G50" s="1187"/>
      <c r="H50" s="1187"/>
      <c r="I50" s="1187"/>
      <c r="J50" s="1188"/>
      <c r="K50" s="63">
        <v>7</v>
      </c>
      <c r="L50" s="64">
        <v>7</v>
      </c>
      <c r="M50" s="64">
        <v>1</v>
      </c>
      <c r="N50" s="64">
        <v>1</v>
      </c>
      <c r="O50" s="65">
        <v>1</v>
      </c>
      <c r="P50" s="48"/>
      <c r="Q50" s="48"/>
      <c r="R50" s="48"/>
      <c r="S50" s="48"/>
      <c r="T50" s="48"/>
      <c r="U50" s="48"/>
    </row>
    <row r="51" spans="1:21" ht="30.75" customHeight="1">
      <c r="A51" s="48"/>
      <c r="B51" s="1197"/>
      <c r="C51" s="1198"/>
      <c r="D51" s="66"/>
      <c r="E51" s="1187" t="s">
        <v>18</v>
      </c>
      <c r="F51" s="1187"/>
      <c r="G51" s="1187"/>
      <c r="H51" s="1187"/>
      <c r="I51" s="1187"/>
      <c r="J51" s="1188"/>
      <c r="K51" s="63" t="s">
        <v>484</v>
      </c>
      <c r="L51" s="64" t="s">
        <v>484</v>
      </c>
      <c r="M51" s="64" t="s">
        <v>484</v>
      </c>
      <c r="N51" s="64" t="s">
        <v>484</v>
      </c>
      <c r="O51" s="65" t="s">
        <v>484</v>
      </c>
      <c r="P51" s="48"/>
      <c r="Q51" s="48"/>
      <c r="R51" s="48"/>
      <c r="S51" s="48"/>
      <c r="T51" s="48"/>
      <c r="U51" s="48"/>
    </row>
    <row r="52" spans="1:21" ht="30.75" customHeight="1">
      <c r="A52" s="48"/>
      <c r="B52" s="1185" t="s">
        <v>19</v>
      </c>
      <c r="C52" s="1186"/>
      <c r="D52" s="66"/>
      <c r="E52" s="1187" t="s">
        <v>20</v>
      </c>
      <c r="F52" s="1187"/>
      <c r="G52" s="1187"/>
      <c r="H52" s="1187"/>
      <c r="I52" s="1187"/>
      <c r="J52" s="1188"/>
      <c r="K52" s="63">
        <v>2243</v>
      </c>
      <c r="L52" s="64">
        <v>2148</v>
      </c>
      <c r="M52" s="64">
        <v>2145</v>
      </c>
      <c r="N52" s="64">
        <v>2026</v>
      </c>
      <c r="O52" s="65">
        <v>2056</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633</v>
      </c>
      <c r="L53" s="69">
        <v>658</v>
      </c>
      <c r="M53" s="69">
        <v>499</v>
      </c>
      <c r="N53" s="69">
        <v>594</v>
      </c>
      <c r="O53" s="70">
        <v>572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3" t="s">
        <v>24</v>
      </c>
      <c r="C41" s="1214"/>
      <c r="D41" s="81"/>
      <c r="E41" s="1215" t="s">
        <v>25</v>
      </c>
      <c r="F41" s="1215"/>
      <c r="G41" s="1215"/>
      <c r="H41" s="1216"/>
      <c r="I41" s="82">
        <v>12021</v>
      </c>
      <c r="J41" s="83">
        <v>12467</v>
      </c>
      <c r="K41" s="83">
        <v>13566</v>
      </c>
      <c r="L41" s="83">
        <v>13355</v>
      </c>
      <c r="M41" s="84">
        <v>13239</v>
      </c>
    </row>
    <row r="42" spans="2:13" ht="27.75" customHeight="1">
      <c r="B42" s="1203"/>
      <c r="C42" s="1204"/>
      <c r="D42" s="85"/>
      <c r="E42" s="1207" t="s">
        <v>26</v>
      </c>
      <c r="F42" s="1207"/>
      <c r="G42" s="1207"/>
      <c r="H42" s="1208"/>
      <c r="I42" s="86">
        <v>16</v>
      </c>
      <c r="J42" s="87">
        <v>8</v>
      </c>
      <c r="K42" s="87">
        <v>7</v>
      </c>
      <c r="L42" s="87">
        <v>6</v>
      </c>
      <c r="M42" s="88">
        <v>5</v>
      </c>
    </row>
    <row r="43" spans="2:13" ht="27.75" customHeight="1">
      <c r="B43" s="1203"/>
      <c r="C43" s="1204"/>
      <c r="D43" s="85"/>
      <c r="E43" s="1207" t="s">
        <v>27</v>
      </c>
      <c r="F43" s="1207"/>
      <c r="G43" s="1207"/>
      <c r="H43" s="1208"/>
      <c r="I43" s="86">
        <v>12616</v>
      </c>
      <c r="J43" s="87">
        <v>11487</v>
      </c>
      <c r="K43" s="87">
        <v>10338</v>
      </c>
      <c r="L43" s="87">
        <v>9233</v>
      </c>
      <c r="M43" s="88">
        <v>8211</v>
      </c>
    </row>
    <row r="44" spans="2:13" ht="27.75" customHeight="1">
      <c r="B44" s="1203"/>
      <c r="C44" s="1204"/>
      <c r="D44" s="85"/>
      <c r="E44" s="1207" t="s">
        <v>28</v>
      </c>
      <c r="F44" s="1207"/>
      <c r="G44" s="1207"/>
      <c r="H44" s="1208"/>
      <c r="I44" s="86">
        <v>10</v>
      </c>
      <c r="J44" s="87" t="s">
        <v>484</v>
      </c>
      <c r="K44" s="87" t="s">
        <v>484</v>
      </c>
      <c r="L44" s="87" t="s">
        <v>484</v>
      </c>
      <c r="M44" s="88" t="s">
        <v>484</v>
      </c>
    </row>
    <row r="45" spans="2:13" ht="27.75" customHeight="1">
      <c r="B45" s="1203"/>
      <c r="C45" s="1204"/>
      <c r="D45" s="85"/>
      <c r="E45" s="1207" t="s">
        <v>29</v>
      </c>
      <c r="F45" s="1207"/>
      <c r="G45" s="1207"/>
      <c r="H45" s="1208"/>
      <c r="I45" s="86">
        <v>3575</v>
      </c>
      <c r="J45" s="87">
        <v>3495</v>
      </c>
      <c r="K45" s="87">
        <v>5006</v>
      </c>
      <c r="L45" s="87">
        <v>4784</v>
      </c>
      <c r="M45" s="88">
        <v>4794</v>
      </c>
    </row>
    <row r="46" spans="2:13" ht="27.75" customHeight="1">
      <c r="B46" s="1203"/>
      <c r="C46" s="1204"/>
      <c r="D46" s="89"/>
      <c r="E46" s="1207" t="s">
        <v>30</v>
      </c>
      <c r="F46" s="1207"/>
      <c r="G46" s="1207"/>
      <c r="H46" s="1208"/>
      <c r="I46" s="86" t="s">
        <v>484</v>
      </c>
      <c r="J46" s="87" t="s">
        <v>484</v>
      </c>
      <c r="K46" s="87" t="s">
        <v>484</v>
      </c>
      <c r="L46" s="87" t="s">
        <v>484</v>
      </c>
      <c r="M46" s="88" t="s">
        <v>484</v>
      </c>
    </row>
    <row r="47" spans="2:13" ht="27.75" customHeight="1">
      <c r="B47" s="1203"/>
      <c r="C47" s="1204"/>
      <c r="D47" s="90"/>
      <c r="E47" s="1217" t="s">
        <v>31</v>
      </c>
      <c r="F47" s="1218"/>
      <c r="G47" s="1218"/>
      <c r="H47" s="1219"/>
      <c r="I47" s="86" t="s">
        <v>484</v>
      </c>
      <c r="J47" s="87" t="s">
        <v>484</v>
      </c>
      <c r="K47" s="87" t="s">
        <v>484</v>
      </c>
      <c r="L47" s="87" t="s">
        <v>484</v>
      </c>
      <c r="M47" s="88" t="s">
        <v>484</v>
      </c>
    </row>
    <row r="48" spans="2:13" ht="27.75" customHeight="1">
      <c r="B48" s="1203"/>
      <c r="C48" s="1204"/>
      <c r="D48" s="85"/>
      <c r="E48" s="1207" t="s">
        <v>32</v>
      </c>
      <c r="F48" s="1207"/>
      <c r="G48" s="1207"/>
      <c r="H48" s="1208"/>
      <c r="I48" s="86" t="s">
        <v>484</v>
      </c>
      <c r="J48" s="87" t="s">
        <v>484</v>
      </c>
      <c r="K48" s="87" t="s">
        <v>484</v>
      </c>
      <c r="L48" s="87" t="s">
        <v>484</v>
      </c>
      <c r="M48" s="88" t="s">
        <v>484</v>
      </c>
    </row>
    <row r="49" spans="2:13" ht="27.75" customHeight="1">
      <c r="B49" s="1205"/>
      <c r="C49" s="1206"/>
      <c r="D49" s="85"/>
      <c r="E49" s="1207" t="s">
        <v>33</v>
      </c>
      <c r="F49" s="1207"/>
      <c r="G49" s="1207"/>
      <c r="H49" s="1208"/>
      <c r="I49" s="86" t="s">
        <v>484</v>
      </c>
      <c r="J49" s="87" t="s">
        <v>484</v>
      </c>
      <c r="K49" s="87" t="s">
        <v>484</v>
      </c>
      <c r="L49" s="87" t="s">
        <v>484</v>
      </c>
      <c r="M49" s="88" t="s">
        <v>484</v>
      </c>
    </row>
    <row r="50" spans="2:13" ht="27.75" customHeight="1">
      <c r="B50" s="1201" t="s">
        <v>34</v>
      </c>
      <c r="C50" s="1202"/>
      <c r="D50" s="91"/>
      <c r="E50" s="1207" t="s">
        <v>35</v>
      </c>
      <c r="F50" s="1207"/>
      <c r="G50" s="1207"/>
      <c r="H50" s="1208"/>
      <c r="I50" s="86">
        <v>9021</v>
      </c>
      <c r="J50" s="87">
        <v>9317</v>
      </c>
      <c r="K50" s="87">
        <v>9350</v>
      </c>
      <c r="L50" s="87">
        <v>9309</v>
      </c>
      <c r="M50" s="88">
        <v>10009</v>
      </c>
    </row>
    <row r="51" spans="2:13" ht="27.75" customHeight="1">
      <c r="B51" s="1203"/>
      <c r="C51" s="1204"/>
      <c r="D51" s="85"/>
      <c r="E51" s="1207" t="s">
        <v>36</v>
      </c>
      <c r="F51" s="1207"/>
      <c r="G51" s="1207"/>
      <c r="H51" s="1208"/>
      <c r="I51" s="86">
        <v>3865</v>
      </c>
      <c r="J51" s="87">
        <v>3827</v>
      </c>
      <c r="K51" s="87">
        <v>3599</v>
      </c>
      <c r="L51" s="87">
        <v>3193</v>
      </c>
      <c r="M51" s="88">
        <v>3156</v>
      </c>
    </row>
    <row r="52" spans="2:13" ht="27.75" customHeight="1">
      <c r="B52" s="1205"/>
      <c r="C52" s="1206"/>
      <c r="D52" s="85"/>
      <c r="E52" s="1207" t="s">
        <v>37</v>
      </c>
      <c r="F52" s="1207"/>
      <c r="G52" s="1207"/>
      <c r="H52" s="1208"/>
      <c r="I52" s="86">
        <v>19649</v>
      </c>
      <c r="J52" s="87">
        <v>19807</v>
      </c>
      <c r="K52" s="87">
        <v>19705</v>
      </c>
      <c r="L52" s="87">
        <v>19682</v>
      </c>
      <c r="M52" s="88">
        <v>19333</v>
      </c>
    </row>
    <row r="53" spans="2:13" ht="27.75" customHeight="1" thickBot="1">
      <c r="B53" s="1209" t="s">
        <v>21</v>
      </c>
      <c r="C53" s="1210"/>
      <c r="D53" s="92"/>
      <c r="E53" s="1211" t="s">
        <v>38</v>
      </c>
      <c r="F53" s="1211"/>
      <c r="G53" s="1211"/>
      <c r="H53" s="1212"/>
      <c r="I53" s="93">
        <v>-4297</v>
      </c>
      <c r="J53" s="94">
        <v>-5492</v>
      </c>
      <c r="K53" s="94">
        <v>-3735</v>
      </c>
      <c r="L53" s="94">
        <v>-4804</v>
      </c>
      <c r="M53" s="95">
        <v>-6249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 zoomScaleNormal="100" zoomScaleSheetLayoutView="55" workbookViewId="0">
      <selection activeCell="G59" sqref="G5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571</v>
      </c>
      <c r="C41" s="248"/>
      <c r="D41" s="248"/>
      <c r="E41" s="248"/>
      <c r="F41" s="248"/>
      <c r="G41" s="248"/>
      <c r="H41" s="248"/>
      <c r="I41" s="248"/>
      <c r="J41" s="248"/>
      <c r="K41" s="248"/>
      <c r="L41" s="248"/>
      <c r="M41" s="248"/>
      <c r="N41" s="248"/>
      <c r="O41" s="248"/>
      <c r="P41" s="249"/>
    </row>
    <row r="42" spans="2:17">
      <c r="B42" s="250"/>
      <c r="C42" s="246"/>
      <c r="D42" s="246"/>
      <c r="E42" s="246"/>
      <c r="F42" s="246"/>
      <c r="G42" s="353" t="s">
        <v>572</v>
      </c>
      <c r="I42" s="354"/>
      <c r="J42" s="354"/>
      <c r="K42" s="354"/>
      <c r="L42" s="246"/>
      <c r="M42" s="246"/>
      <c r="N42" s="246"/>
      <c r="O42" s="246"/>
    </row>
    <row r="43" spans="2:17">
      <c r="B43" s="250"/>
      <c r="C43" s="246"/>
      <c r="D43" s="246"/>
      <c r="E43" s="246"/>
      <c r="F43" s="246"/>
      <c r="G43" s="1220" t="s">
        <v>581</v>
      </c>
      <c r="H43" s="1221"/>
      <c r="I43" s="1221"/>
      <c r="J43" s="1221"/>
      <c r="K43" s="1221"/>
      <c r="L43" s="1221"/>
      <c r="M43" s="1221"/>
      <c r="N43" s="1221"/>
      <c r="O43" s="1222"/>
    </row>
    <row r="44" spans="2:17">
      <c r="B44" s="250"/>
      <c r="C44" s="246"/>
      <c r="D44" s="246"/>
      <c r="E44" s="246"/>
      <c r="F44" s="246"/>
      <c r="G44" s="1223"/>
      <c r="H44" s="1224"/>
      <c r="I44" s="1224"/>
      <c r="J44" s="1224"/>
      <c r="K44" s="1224"/>
      <c r="L44" s="1224"/>
      <c r="M44" s="1224"/>
      <c r="N44" s="1224"/>
      <c r="O44" s="1225"/>
    </row>
    <row r="45" spans="2:17">
      <c r="B45" s="250"/>
      <c r="C45" s="246"/>
      <c r="D45" s="246"/>
      <c r="E45" s="246"/>
      <c r="F45" s="246"/>
      <c r="G45" s="1223"/>
      <c r="H45" s="1224"/>
      <c r="I45" s="1224"/>
      <c r="J45" s="1224"/>
      <c r="K45" s="1224"/>
      <c r="L45" s="1224"/>
      <c r="M45" s="1224"/>
      <c r="N45" s="1224"/>
      <c r="O45" s="1225"/>
    </row>
    <row r="46" spans="2:17">
      <c r="B46" s="250"/>
      <c r="C46" s="246"/>
      <c r="D46" s="246"/>
      <c r="E46" s="246"/>
      <c r="F46" s="246"/>
      <c r="G46" s="1223"/>
      <c r="H46" s="1224"/>
      <c r="I46" s="1224"/>
      <c r="J46" s="1224"/>
      <c r="K46" s="1224"/>
      <c r="L46" s="1224"/>
      <c r="M46" s="1224"/>
      <c r="N46" s="1224"/>
      <c r="O46" s="1225"/>
    </row>
    <row r="47" spans="2:17">
      <c r="B47" s="250"/>
      <c r="C47" s="246"/>
      <c r="D47" s="246"/>
      <c r="E47" s="246"/>
      <c r="F47" s="246"/>
      <c r="G47" s="1226"/>
      <c r="H47" s="1227"/>
      <c r="I47" s="1227"/>
      <c r="J47" s="1227"/>
      <c r="K47" s="1227"/>
      <c r="L47" s="1227"/>
      <c r="M47" s="1227"/>
      <c r="N47" s="1227"/>
      <c r="O47" s="1228"/>
    </row>
    <row r="48" spans="2:17">
      <c r="B48" s="250"/>
      <c r="C48" s="246"/>
      <c r="D48" s="246"/>
      <c r="E48" s="246"/>
      <c r="F48" s="246"/>
      <c r="G48" s="246"/>
      <c r="H48" s="355"/>
      <c r="I48" s="355"/>
      <c r="J48" s="355"/>
    </row>
    <row r="49" spans="1:17">
      <c r="B49" s="250"/>
      <c r="C49" s="246"/>
      <c r="D49" s="246"/>
      <c r="E49" s="246"/>
      <c r="F49" s="246"/>
      <c r="G49" s="245" t="s">
        <v>573</v>
      </c>
    </row>
    <row r="50" spans="1:17">
      <c r="B50" s="250"/>
      <c r="C50" s="246"/>
      <c r="D50" s="246"/>
      <c r="E50" s="246"/>
      <c r="F50" s="246"/>
      <c r="G50" s="1229"/>
      <c r="H50" s="1230"/>
      <c r="I50" s="1230"/>
      <c r="J50" s="1231"/>
      <c r="K50" s="356" t="s">
        <v>523</v>
      </c>
      <c r="L50" s="356" t="s">
        <v>524</v>
      </c>
      <c r="M50" s="356" t="s">
        <v>525</v>
      </c>
      <c r="N50" s="356" t="s">
        <v>526</v>
      </c>
      <c r="O50" s="356" t="s">
        <v>527</v>
      </c>
    </row>
    <row r="51" spans="1:17">
      <c r="B51" s="250"/>
      <c r="C51" s="246"/>
      <c r="D51" s="246"/>
      <c r="E51" s="246"/>
      <c r="F51" s="246"/>
      <c r="G51" s="1232" t="s">
        <v>574</v>
      </c>
      <c r="H51" s="1233"/>
      <c r="I51" s="1238" t="s">
        <v>575</v>
      </c>
      <c r="J51" s="1238"/>
      <c r="K51" s="1240"/>
      <c r="L51" s="1240"/>
      <c r="M51" s="1240"/>
      <c r="N51" s="1241"/>
      <c r="O51" s="1240"/>
    </row>
    <row r="52" spans="1:17">
      <c r="B52" s="250"/>
      <c r="C52" s="246"/>
      <c r="D52" s="246"/>
      <c r="E52" s="246"/>
      <c r="F52" s="246"/>
      <c r="G52" s="1234"/>
      <c r="H52" s="1235"/>
      <c r="I52" s="1239"/>
      <c r="J52" s="1239"/>
      <c r="K52" s="1241"/>
      <c r="L52" s="1241"/>
      <c r="M52" s="1241"/>
      <c r="N52" s="1241"/>
      <c r="O52" s="1241"/>
    </row>
    <row r="53" spans="1:17">
      <c r="A53" s="357"/>
      <c r="B53" s="250"/>
      <c r="C53" s="246"/>
      <c r="D53" s="246"/>
      <c r="E53" s="246"/>
      <c r="F53" s="246"/>
      <c r="G53" s="1234"/>
      <c r="H53" s="1235"/>
      <c r="I53" s="1242" t="s">
        <v>576</v>
      </c>
      <c r="J53" s="1242"/>
      <c r="K53" s="1249"/>
      <c r="L53" s="1249"/>
      <c r="M53" s="1249"/>
      <c r="N53" s="1251">
        <v>54.8</v>
      </c>
      <c r="O53" s="1249"/>
    </row>
    <row r="54" spans="1:17">
      <c r="A54" s="357"/>
      <c r="B54" s="250"/>
      <c r="C54" s="246"/>
      <c r="D54" s="246"/>
      <c r="E54" s="246"/>
      <c r="F54" s="246"/>
      <c r="G54" s="1236"/>
      <c r="H54" s="1237"/>
      <c r="I54" s="1242"/>
      <c r="J54" s="1242"/>
      <c r="K54" s="1250"/>
      <c r="L54" s="1250"/>
      <c r="M54" s="1250"/>
      <c r="N54" s="1250"/>
      <c r="O54" s="1250"/>
    </row>
    <row r="55" spans="1:17">
      <c r="A55" s="357"/>
      <c r="B55" s="250"/>
      <c r="C55" s="246"/>
      <c r="D55" s="246"/>
      <c r="E55" s="246"/>
      <c r="F55" s="246"/>
      <c r="G55" s="1243" t="s">
        <v>577</v>
      </c>
      <c r="H55" s="1244"/>
      <c r="I55" s="1242" t="s">
        <v>575</v>
      </c>
      <c r="J55" s="1242"/>
      <c r="K55" s="1240"/>
      <c r="L55" s="1240"/>
      <c r="M55" s="1240"/>
      <c r="N55" s="1241">
        <v>37.299999999999997</v>
      </c>
      <c r="O55" s="1240"/>
    </row>
    <row r="56" spans="1:17">
      <c r="A56" s="357"/>
      <c r="B56" s="250"/>
      <c r="C56" s="246"/>
      <c r="D56" s="246"/>
      <c r="E56" s="246"/>
      <c r="F56" s="246"/>
      <c r="G56" s="1245"/>
      <c r="H56" s="1246"/>
      <c r="I56" s="1242"/>
      <c r="J56" s="1242"/>
      <c r="K56" s="1241"/>
      <c r="L56" s="1241"/>
      <c r="M56" s="1241"/>
      <c r="N56" s="1241"/>
      <c r="O56" s="1241"/>
    </row>
    <row r="57" spans="1:17" s="357" customFormat="1">
      <c r="B57" s="358"/>
      <c r="C57" s="354"/>
      <c r="D57" s="354"/>
      <c r="E57" s="354"/>
      <c r="F57" s="354"/>
      <c r="G57" s="1245"/>
      <c r="H57" s="1246"/>
      <c r="I57" s="1252" t="s">
        <v>576</v>
      </c>
      <c r="J57" s="1252"/>
      <c r="K57" s="1249"/>
      <c r="L57" s="1249"/>
      <c r="M57" s="1249"/>
      <c r="N57" s="1251">
        <v>55.2</v>
      </c>
      <c r="O57" s="1249"/>
      <c r="P57" s="359"/>
      <c r="Q57" s="358"/>
    </row>
    <row r="58" spans="1:17" s="357" customFormat="1">
      <c r="A58" s="245"/>
      <c r="B58" s="358"/>
      <c r="C58" s="354"/>
      <c r="D58" s="354"/>
      <c r="E58" s="354"/>
      <c r="F58" s="354"/>
      <c r="G58" s="1247"/>
      <c r="H58" s="1248"/>
      <c r="I58" s="1252"/>
      <c r="J58" s="1252"/>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578</v>
      </c>
      <c r="C63" s="246"/>
      <c r="D63" s="246"/>
      <c r="E63" s="246"/>
      <c r="F63" s="246"/>
      <c r="G63" s="246"/>
      <c r="H63" s="246"/>
      <c r="I63" s="246"/>
      <c r="J63" s="246"/>
      <c r="K63" s="246"/>
      <c r="L63" s="246"/>
      <c r="M63" s="246"/>
      <c r="N63" s="246"/>
      <c r="O63" s="246"/>
    </row>
    <row r="64" spans="1:17">
      <c r="B64" s="250"/>
      <c r="C64" s="246"/>
      <c r="D64" s="246"/>
      <c r="E64" s="246"/>
      <c r="F64" s="246"/>
      <c r="G64" s="353" t="s">
        <v>572</v>
      </c>
      <c r="I64" s="354"/>
      <c r="J64" s="354"/>
      <c r="K64" s="354"/>
      <c r="L64" s="246"/>
      <c r="M64" s="246"/>
      <c r="N64" s="246"/>
      <c r="O64" s="246"/>
    </row>
    <row r="65" spans="2:30">
      <c r="B65" s="250"/>
      <c r="C65" s="246"/>
      <c r="D65" s="246"/>
      <c r="E65" s="246"/>
      <c r="F65" s="246"/>
      <c r="G65" s="1220" t="s">
        <v>582</v>
      </c>
      <c r="H65" s="1221"/>
      <c r="I65" s="1221"/>
      <c r="J65" s="1221"/>
      <c r="K65" s="1221"/>
      <c r="L65" s="1221"/>
      <c r="M65" s="1221"/>
      <c r="N65" s="1221"/>
      <c r="O65" s="1222"/>
    </row>
    <row r="66" spans="2:30">
      <c r="B66" s="250"/>
      <c r="C66" s="246"/>
      <c r="D66" s="246"/>
      <c r="E66" s="246"/>
      <c r="F66" s="246"/>
      <c r="G66" s="1223"/>
      <c r="H66" s="1224"/>
      <c r="I66" s="1224"/>
      <c r="J66" s="1224"/>
      <c r="K66" s="1224"/>
      <c r="L66" s="1224"/>
      <c r="M66" s="1224"/>
      <c r="N66" s="1224"/>
      <c r="O66" s="1225"/>
    </row>
    <row r="67" spans="2:30">
      <c r="B67" s="250"/>
      <c r="C67" s="246"/>
      <c r="D67" s="246"/>
      <c r="E67" s="246"/>
      <c r="F67" s="246"/>
      <c r="G67" s="1223"/>
      <c r="H67" s="1224"/>
      <c r="I67" s="1224"/>
      <c r="J67" s="1224"/>
      <c r="K67" s="1224"/>
      <c r="L67" s="1224"/>
      <c r="M67" s="1224"/>
      <c r="N67" s="1224"/>
      <c r="O67" s="1225"/>
    </row>
    <row r="68" spans="2:30">
      <c r="B68" s="250"/>
      <c r="C68" s="246"/>
      <c r="D68" s="246"/>
      <c r="E68" s="246"/>
      <c r="F68" s="246"/>
      <c r="G68" s="1223"/>
      <c r="H68" s="1224"/>
      <c r="I68" s="1224"/>
      <c r="J68" s="1224"/>
      <c r="K68" s="1224"/>
      <c r="L68" s="1224"/>
      <c r="M68" s="1224"/>
      <c r="N68" s="1224"/>
      <c r="O68" s="1225"/>
    </row>
    <row r="69" spans="2:30">
      <c r="B69" s="250"/>
      <c r="C69" s="246"/>
      <c r="D69" s="246"/>
      <c r="E69" s="246"/>
      <c r="F69" s="246"/>
      <c r="G69" s="1226"/>
      <c r="H69" s="1227"/>
      <c r="I69" s="1227"/>
      <c r="J69" s="1227"/>
      <c r="K69" s="1227"/>
      <c r="L69" s="1227"/>
      <c r="M69" s="1227"/>
      <c r="N69" s="1227"/>
      <c r="O69" s="122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29"/>
      <c r="H72" s="1230"/>
      <c r="I72" s="1230"/>
      <c r="J72" s="1231"/>
      <c r="K72" s="356" t="s">
        <v>523</v>
      </c>
      <c r="L72" s="356" t="s">
        <v>524</v>
      </c>
      <c r="M72" s="356" t="s">
        <v>525</v>
      </c>
      <c r="N72" s="356" t="s">
        <v>526</v>
      </c>
      <c r="O72" s="356" t="s">
        <v>527</v>
      </c>
    </row>
    <row r="73" spans="2:30">
      <c r="B73" s="250"/>
      <c r="C73" s="246"/>
      <c r="D73" s="246"/>
      <c r="E73" s="246"/>
      <c r="F73" s="246"/>
      <c r="G73" s="1232" t="s">
        <v>574</v>
      </c>
      <c r="H73" s="1233"/>
      <c r="I73" s="1238" t="s">
        <v>575</v>
      </c>
      <c r="J73" s="1238"/>
      <c r="K73" s="1253"/>
      <c r="L73" s="1253"/>
      <c r="M73" s="1241"/>
      <c r="N73" s="1241"/>
      <c r="O73" s="1241"/>
      <c r="S73" s="245">
        <v>9.9</v>
      </c>
    </row>
    <row r="74" spans="2:30">
      <c r="B74" s="250"/>
      <c r="C74" s="246"/>
      <c r="D74" s="246"/>
      <c r="E74" s="246"/>
      <c r="F74" s="246"/>
      <c r="G74" s="1234"/>
      <c r="H74" s="1235"/>
      <c r="I74" s="1239"/>
      <c r="J74" s="1239"/>
      <c r="K74" s="1253"/>
      <c r="L74" s="1253"/>
      <c r="M74" s="1241"/>
      <c r="N74" s="1241"/>
      <c r="O74" s="1241"/>
    </row>
    <row r="75" spans="2:30">
      <c r="B75" s="250"/>
      <c r="C75" s="246"/>
      <c r="D75" s="246"/>
      <c r="E75" s="246"/>
      <c r="F75" s="246"/>
      <c r="G75" s="1234"/>
      <c r="H75" s="1235"/>
      <c r="I75" s="1242" t="s">
        <v>580</v>
      </c>
      <c r="J75" s="1242"/>
      <c r="K75" s="1251">
        <v>7.2</v>
      </c>
      <c r="L75" s="1251">
        <v>6.3</v>
      </c>
      <c r="M75" s="1251">
        <v>5.6</v>
      </c>
      <c r="N75" s="1251">
        <v>5.4</v>
      </c>
      <c r="O75" s="1251">
        <v>5.0999999999999996</v>
      </c>
      <c r="U75" s="245">
        <v>81.2</v>
      </c>
      <c r="W75" s="245">
        <v>87.2</v>
      </c>
      <c r="Y75" s="245">
        <v>99.8</v>
      </c>
      <c r="AA75" s="245">
        <v>109.5</v>
      </c>
      <c r="AC75" s="245">
        <v>115.2</v>
      </c>
    </row>
    <row r="76" spans="2:30">
      <c r="B76" s="250"/>
      <c r="C76" s="246"/>
      <c r="D76" s="246"/>
      <c r="E76" s="246"/>
      <c r="F76" s="246"/>
      <c r="G76" s="1236"/>
      <c r="H76" s="1237"/>
      <c r="I76" s="1242"/>
      <c r="J76" s="1242"/>
      <c r="K76" s="1250"/>
      <c r="L76" s="1250"/>
      <c r="M76" s="1250"/>
      <c r="N76" s="1250"/>
      <c r="O76" s="1250"/>
    </row>
    <row r="77" spans="2:30">
      <c r="B77" s="250"/>
      <c r="C77" s="246"/>
      <c r="D77" s="246"/>
      <c r="E77" s="246"/>
      <c r="F77" s="246"/>
      <c r="G77" s="1243" t="s">
        <v>577</v>
      </c>
      <c r="H77" s="1244"/>
      <c r="I77" s="1242" t="s">
        <v>575</v>
      </c>
      <c r="J77" s="1242"/>
      <c r="K77" s="1253">
        <v>57.6</v>
      </c>
      <c r="L77" s="1253">
        <v>48.3</v>
      </c>
      <c r="M77" s="1241">
        <v>44.4</v>
      </c>
      <c r="N77" s="1241">
        <v>37.299999999999997</v>
      </c>
      <c r="O77" s="1241">
        <v>33.1</v>
      </c>
      <c r="R77" s="245">
        <v>12.3</v>
      </c>
      <c r="T77" s="245">
        <v>11.1</v>
      </c>
    </row>
    <row r="78" spans="2:30">
      <c r="B78" s="250"/>
      <c r="C78" s="246"/>
      <c r="D78" s="246"/>
      <c r="E78" s="246"/>
      <c r="F78" s="246"/>
      <c r="G78" s="1245"/>
      <c r="H78" s="1246"/>
      <c r="I78" s="1242"/>
      <c r="J78" s="1242"/>
      <c r="K78" s="1253"/>
      <c r="L78" s="1253"/>
      <c r="M78" s="1241"/>
      <c r="N78" s="1241"/>
      <c r="O78" s="1241"/>
    </row>
    <row r="79" spans="2:30">
      <c r="B79" s="250"/>
      <c r="C79" s="246"/>
      <c r="D79" s="246"/>
      <c r="E79" s="246"/>
      <c r="F79" s="246"/>
      <c r="G79" s="1245"/>
      <c r="H79" s="1246"/>
      <c r="I79" s="1254" t="s">
        <v>580</v>
      </c>
      <c r="J79" s="1252"/>
      <c r="K79" s="1255">
        <v>11.3</v>
      </c>
      <c r="L79" s="1255">
        <v>10.4</v>
      </c>
      <c r="M79" s="1255">
        <v>9.4</v>
      </c>
      <c r="N79" s="1255">
        <v>7.8</v>
      </c>
      <c r="O79" s="1255">
        <v>7.5</v>
      </c>
      <c r="V79" s="245">
        <v>53.5</v>
      </c>
      <c r="X79" s="245">
        <v>48.2</v>
      </c>
      <c r="Z79" s="245">
        <v>34.200000000000003</v>
      </c>
      <c r="AB79" s="245">
        <v>30.3</v>
      </c>
      <c r="AD79" s="245">
        <v>28.9</v>
      </c>
    </row>
    <row r="80" spans="2:30">
      <c r="B80" s="250"/>
      <c r="C80" s="246"/>
      <c r="D80" s="246"/>
      <c r="E80" s="246"/>
      <c r="F80" s="246"/>
      <c r="G80" s="1247"/>
      <c r="H80" s="1248"/>
      <c r="I80" s="1252"/>
      <c r="J80" s="1252"/>
      <c r="K80" s="1255"/>
      <c r="L80" s="1255"/>
      <c r="M80" s="1255"/>
      <c r="N80" s="1255"/>
      <c r="O80" s="125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A105" sqref="A10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38177</v>
      </c>
      <c r="E3" s="118"/>
      <c r="F3" s="119">
        <v>45761</v>
      </c>
      <c r="G3" s="120"/>
      <c r="H3" s="121"/>
    </row>
    <row r="4" spans="1:8">
      <c r="A4" s="122"/>
      <c r="B4" s="123"/>
      <c r="C4" s="124"/>
      <c r="D4" s="125">
        <v>24660</v>
      </c>
      <c r="E4" s="126"/>
      <c r="F4" s="127">
        <v>24777</v>
      </c>
      <c r="G4" s="128"/>
      <c r="H4" s="129"/>
    </row>
    <row r="5" spans="1:8">
      <c r="A5" s="110" t="s">
        <v>517</v>
      </c>
      <c r="B5" s="115"/>
      <c r="C5" s="116"/>
      <c r="D5" s="117">
        <v>42405</v>
      </c>
      <c r="E5" s="118"/>
      <c r="F5" s="119">
        <v>56255</v>
      </c>
      <c r="G5" s="120"/>
      <c r="H5" s="121"/>
    </row>
    <row r="6" spans="1:8">
      <c r="A6" s="122"/>
      <c r="B6" s="123"/>
      <c r="C6" s="124"/>
      <c r="D6" s="125">
        <v>18499</v>
      </c>
      <c r="E6" s="126"/>
      <c r="F6" s="127">
        <v>26957</v>
      </c>
      <c r="G6" s="128"/>
      <c r="H6" s="129"/>
    </row>
    <row r="7" spans="1:8">
      <c r="A7" s="110" t="s">
        <v>518</v>
      </c>
      <c r="B7" s="115"/>
      <c r="C7" s="116"/>
      <c r="D7" s="117">
        <v>59778</v>
      </c>
      <c r="E7" s="118"/>
      <c r="F7" s="119">
        <v>57944</v>
      </c>
      <c r="G7" s="120"/>
      <c r="H7" s="121"/>
    </row>
    <row r="8" spans="1:8">
      <c r="A8" s="122"/>
      <c r="B8" s="123"/>
      <c r="C8" s="124"/>
      <c r="D8" s="125">
        <v>36857</v>
      </c>
      <c r="E8" s="126"/>
      <c r="F8" s="127">
        <v>29326</v>
      </c>
      <c r="G8" s="128"/>
      <c r="H8" s="129"/>
    </row>
    <row r="9" spans="1:8">
      <c r="A9" s="110" t="s">
        <v>519</v>
      </c>
      <c r="B9" s="115"/>
      <c r="C9" s="116"/>
      <c r="D9" s="117">
        <v>34615</v>
      </c>
      <c r="E9" s="118"/>
      <c r="F9" s="119">
        <v>54227</v>
      </c>
      <c r="G9" s="120"/>
      <c r="H9" s="121"/>
    </row>
    <row r="10" spans="1:8">
      <c r="A10" s="122"/>
      <c r="B10" s="123"/>
      <c r="C10" s="124"/>
      <c r="D10" s="125">
        <v>25543</v>
      </c>
      <c r="E10" s="126"/>
      <c r="F10" s="127">
        <v>29694</v>
      </c>
      <c r="G10" s="128"/>
      <c r="H10" s="129"/>
    </row>
    <row r="11" spans="1:8">
      <c r="A11" s="110" t="s">
        <v>520</v>
      </c>
      <c r="B11" s="115"/>
      <c r="C11" s="116"/>
      <c r="D11" s="117">
        <v>33759</v>
      </c>
      <c r="E11" s="118"/>
      <c r="F11" s="119">
        <v>57295</v>
      </c>
      <c r="G11" s="120"/>
      <c r="H11" s="121"/>
    </row>
    <row r="12" spans="1:8">
      <c r="A12" s="122"/>
      <c r="B12" s="123"/>
      <c r="C12" s="130"/>
      <c r="D12" s="125">
        <v>23487</v>
      </c>
      <c r="E12" s="126"/>
      <c r="F12" s="127">
        <v>32771</v>
      </c>
      <c r="G12" s="128"/>
      <c r="H12" s="129"/>
    </row>
    <row r="13" spans="1:8">
      <c r="A13" s="110"/>
      <c r="B13" s="115"/>
      <c r="C13" s="131"/>
      <c r="D13" s="132">
        <v>41747</v>
      </c>
      <c r="E13" s="133"/>
      <c r="F13" s="134">
        <v>54296</v>
      </c>
      <c r="G13" s="135"/>
      <c r="H13" s="121"/>
    </row>
    <row r="14" spans="1:8">
      <c r="A14" s="122"/>
      <c r="B14" s="123"/>
      <c r="C14" s="124"/>
      <c r="D14" s="125">
        <v>25809</v>
      </c>
      <c r="E14" s="126"/>
      <c r="F14" s="127">
        <v>28705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4.21</v>
      </c>
      <c r="C19" s="136">
        <f>ROUND(VALUE(SUBSTITUTE(実質収支比率等に係る経年分析!G$48,"▲","-")),2)</f>
        <v>3.05</v>
      </c>
      <c r="D19" s="136">
        <f>ROUND(VALUE(SUBSTITUTE(実質収支比率等に係る経年分析!H$48,"▲","-")),2)</f>
        <v>4.9000000000000004</v>
      </c>
      <c r="E19" s="136">
        <f>ROUND(VALUE(SUBSTITUTE(実質収支比率等に係る経年分析!I$48,"▲","-")),2)</f>
        <v>6.56</v>
      </c>
      <c r="F19" s="136">
        <f>ROUND(VALUE(SUBSTITUTE(実質収支比率等に係る経年分析!J$48,"▲","-")),2)</f>
        <v>4.6399999999999997</v>
      </c>
    </row>
    <row r="20" spans="1:11">
      <c r="A20" s="136" t="s">
        <v>43</v>
      </c>
      <c r="B20" s="136">
        <f>ROUND(VALUE(SUBSTITUTE(実質収支比率等に係る経年分析!F$47,"▲","-")),2)</f>
        <v>19.46</v>
      </c>
      <c r="C20" s="136">
        <f>ROUND(VALUE(SUBSTITUTE(実質収支比率等に係る経年分析!G$47,"▲","-")),2)</f>
        <v>19.28</v>
      </c>
      <c r="D20" s="136">
        <f>ROUND(VALUE(SUBSTITUTE(実質収支比率等に係る経年分析!H$47,"▲","-")),2)</f>
        <v>19.78</v>
      </c>
      <c r="E20" s="136">
        <f>ROUND(VALUE(SUBSTITUTE(実質収支比率等に係る経年分析!I$47,"▲","-")),2)</f>
        <v>19.32</v>
      </c>
      <c r="F20" s="136">
        <f>ROUND(VALUE(SUBSTITUTE(実質収支比率等に係る経年分析!J$47,"▲","-")),2)</f>
        <v>22.17</v>
      </c>
    </row>
    <row r="21" spans="1:11">
      <c r="A21" s="136" t="s">
        <v>44</v>
      </c>
      <c r="B21" s="136">
        <f>IF(ISNUMBER(VALUE(SUBSTITUTE(実質収支比率等に係る経年分析!F$49,"▲","-"))),ROUND(VALUE(SUBSTITUTE(実質収支比率等に係る経年分析!F$49,"▲","-")),2),NA())</f>
        <v>0.05</v>
      </c>
      <c r="C21" s="136">
        <f>IF(ISNUMBER(VALUE(SUBSTITUTE(実質収支比率等に係る経年分析!G$49,"▲","-"))),ROUND(VALUE(SUBSTITUTE(実質収支比率等に係る経年分析!G$49,"▲","-")),2),NA())</f>
        <v>-1.1000000000000001</v>
      </c>
      <c r="D21" s="136">
        <f>IF(ISNUMBER(VALUE(SUBSTITUTE(実質収支比率等に係る経年分析!H$49,"▲","-"))),ROUND(VALUE(SUBSTITUTE(実質収支比率等に係る経年分析!H$49,"▲","-")),2),NA())</f>
        <v>2.2000000000000002</v>
      </c>
      <c r="E21" s="136">
        <f>IF(ISNUMBER(VALUE(SUBSTITUTE(実質収支比率等に係る経年分析!I$49,"▲","-"))),ROUND(VALUE(SUBSTITUTE(実質収支比率等に係る経年分析!I$49,"▲","-")),2),NA())</f>
        <v>1.8</v>
      </c>
      <c r="F21" s="136">
        <f>IF(ISNUMBER(VALUE(SUBSTITUTE(実質収支比率等に係る経年分析!J$49,"▲","-"))),ROUND(VALUE(SUBSTITUTE(実質収支比率等に係る経年分析!J$49,"▲","-")),2),NA())</f>
        <v>0.66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0.98</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4.6399999999999997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5.83</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2243</v>
      </c>
      <c r="E42" s="138"/>
      <c r="F42" s="138"/>
      <c r="G42" s="138">
        <f>'実質公債費比率（分子）の構造'!L$52</f>
        <v>2148</v>
      </c>
      <c r="H42" s="138"/>
      <c r="I42" s="138"/>
      <c r="J42" s="138">
        <f>'実質公債費比率（分子）の構造'!M$52</f>
        <v>2145</v>
      </c>
      <c r="K42" s="138"/>
      <c r="L42" s="138"/>
      <c r="M42" s="138">
        <f>'実質公債費比率（分子）の構造'!N$52</f>
        <v>2026</v>
      </c>
      <c r="N42" s="138"/>
      <c r="O42" s="138"/>
      <c r="P42" s="138">
        <f>'実質公債費比率（分子）の構造'!O$52</f>
        <v>2056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v>
      </c>
      <c r="C44" s="138"/>
      <c r="D44" s="138"/>
      <c r="E44" s="138">
        <f>'実質公債費比率（分子）の構造'!L$50</f>
        <v>7</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11</v>
      </c>
      <c r="C45" s="138"/>
      <c r="D45" s="138"/>
      <c r="E45" s="138">
        <f>'実質公債費比率（分子）の構造'!L$49</f>
        <v>10</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1433</v>
      </c>
      <c r="C46" s="138"/>
      <c r="D46" s="138"/>
      <c r="E46" s="138">
        <f>'実質公債費比率（分子）の構造'!L$48</f>
        <v>1317</v>
      </c>
      <c r="F46" s="138"/>
      <c r="G46" s="138"/>
      <c r="H46" s="138">
        <f>'実質公債費比率（分子）の構造'!M$48</f>
        <v>1171</v>
      </c>
      <c r="I46" s="138"/>
      <c r="J46" s="138"/>
      <c r="K46" s="138">
        <f>'実質公債費比率（分子）の構造'!N$48</f>
        <v>1112</v>
      </c>
      <c r="L46" s="138"/>
      <c r="M46" s="138"/>
      <c r="N46" s="138">
        <f>'実質公債費比率（分子）の構造'!O$48</f>
        <v>1082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1425</v>
      </c>
      <c r="C49" s="138"/>
      <c r="D49" s="138"/>
      <c r="E49" s="138">
        <f>'実質公債費比率（分子）の構造'!L$45</f>
        <v>1472</v>
      </c>
      <c r="F49" s="138"/>
      <c r="G49" s="138"/>
      <c r="H49" s="138">
        <f>'実質公債費比率（分子）の構造'!M$45</f>
        <v>1472</v>
      </c>
      <c r="I49" s="138"/>
      <c r="J49" s="138"/>
      <c r="K49" s="138">
        <f>'実質公債費比率（分子）の構造'!N$45</f>
        <v>1507</v>
      </c>
      <c r="L49" s="138"/>
      <c r="M49" s="138"/>
      <c r="N49" s="138">
        <f>'実質公債費比率（分子）の構造'!O$45</f>
        <v>1545</v>
      </c>
      <c r="O49" s="138"/>
      <c r="P49" s="138"/>
    </row>
    <row r="50" spans="1:16">
      <c r="A50" s="138" t="s">
        <v>59</v>
      </c>
      <c r="B50" s="138" t="e">
        <f>NA()</f>
        <v>#N/A</v>
      </c>
      <c r="C50" s="138">
        <f>IF(ISNUMBER('実質公債費比率（分子）の構造'!K$53),'実質公債費比率（分子）の構造'!K$53,NA())</f>
        <v>633</v>
      </c>
      <c r="D50" s="138" t="e">
        <f>NA()</f>
        <v>#N/A</v>
      </c>
      <c r="E50" s="138" t="e">
        <f>NA()</f>
        <v>#N/A</v>
      </c>
      <c r="F50" s="138">
        <f>IF(ISNUMBER('実質公債費比率（分子）の構造'!L$53),'実質公債費比率（分子）の構造'!L$53,NA())</f>
        <v>658</v>
      </c>
      <c r="G50" s="138" t="e">
        <f>NA()</f>
        <v>#N/A</v>
      </c>
      <c r="H50" s="138" t="e">
        <f>NA()</f>
        <v>#N/A</v>
      </c>
      <c r="I50" s="138">
        <f>IF(ISNUMBER('実質公債費比率（分子）の構造'!M$53),'実質公債費比率（分子）の構造'!M$53,NA())</f>
        <v>499</v>
      </c>
      <c r="J50" s="138" t="e">
        <f>NA()</f>
        <v>#N/A</v>
      </c>
      <c r="K50" s="138" t="e">
        <f>NA()</f>
        <v>#N/A</v>
      </c>
      <c r="L50" s="138">
        <f>IF(ISNUMBER('実質公債費比率（分子）の構造'!N$53),'実質公債費比率（分子）の構造'!N$53,NA())</f>
        <v>594</v>
      </c>
      <c r="M50" s="138" t="e">
        <f>NA()</f>
        <v>#N/A</v>
      </c>
      <c r="N50" s="138" t="e">
        <f>NA()</f>
        <v>#N/A</v>
      </c>
      <c r="O50" s="138">
        <f>IF(ISNUMBER('実質公債費比率（分子）の構造'!O$53),'実質公債費比率（分子）の構造'!O$53,NA())</f>
        <v>572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19649</v>
      </c>
      <c r="E56" s="137"/>
      <c r="F56" s="137"/>
      <c r="G56" s="137">
        <f>'将来負担比率（分子）の構造'!J$52</f>
        <v>19807</v>
      </c>
      <c r="H56" s="137"/>
      <c r="I56" s="137"/>
      <c r="J56" s="137">
        <f>'将来負担比率（分子）の構造'!K$52</f>
        <v>19705</v>
      </c>
      <c r="K56" s="137"/>
      <c r="L56" s="137"/>
      <c r="M56" s="137">
        <f>'将来負担比率（分子）の構造'!L$52</f>
        <v>19682</v>
      </c>
      <c r="N56" s="137"/>
      <c r="O56" s="137"/>
      <c r="P56" s="137">
        <f>'将来負担比率（分子）の構造'!M$52</f>
        <v>19333</v>
      </c>
    </row>
    <row r="57" spans="1:16">
      <c r="A57" s="137" t="s">
        <v>36</v>
      </c>
      <c r="B57" s="137"/>
      <c r="C57" s="137"/>
      <c r="D57" s="137">
        <f>'将来負担比率（分子）の構造'!I$51</f>
        <v>3865</v>
      </c>
      <c r="E57" s="137"/>
      <c r="F57" s="137"/>
      <c r="G57" s="137">
        <f>'将来負担比率（分子）の構造'!J$51</f>
        <v>3827</v>
      </c>
      <c r="H57" s="137"/>
      <c r="I57" s="137"/>
      <c r="J57" s="137">
        <f>'将来負担比率（分子）の構造'!K$51</f>
        <v>3599</v>
      </c>
      <c r="K57" s="137"/>
      <c r="L57" s="137"/>
      <c r="M57" s="137">
        <f>'将来負担比率（分子）の構造'!L$51</f>
        <v>3193</v>
      </c>
      <c r="N57" s="137"/>
      <c r="O57" s="137"/>
      <c r="P57" s="137">
        <f>'将来負担比率（分子）の構造'!M$51</f>
        <v>3156</v>
      </c>
    </row>
    <row r="58" spans="1:16">
      <c r="A58" s="137" t="s">
        <v>35</v>
      </c>
      <c r="B58" s="137"/>
      <c r="C58" s="137"/>
      <c r="D58" s="137">
        <f>'将来負担比率（分子）の構造'!I$50</f>
        <v>9021</v>
      </c>
      <c r="E58" s="137"/>
      <c r="F58" s="137"/>
      <c r="G58" s="137">
        <f>'将来負担比率（分子）の構造'!J$50</f>
        <v>9317</v>
      </c>
      <c r="H58" s="137"/>
      <c r="I58" s="137"/>
      <c r="J58" s="137">
        <f>'将来負担比率（分子）の構造'!K$50</f>
        <v>9350</v>
      </c>
      <c r="K58" s="137"/>
      <c r="L58" s="137"/>
      <c r="M58" s="137">
        <f>'将来負担比率（分子）の構造'!L$50</f>
        <v>9309</v>
      </c>
      <c r="N58" s="137"/>
      <c r="O58" s="137"/>
      <c r="P58" s="137">
        <f>'将来負担比率（分子）の構造'!M$50</f>
        <v>10009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3575</v>
      </c>
      <c r="C62" s="137"/>
      <c r="D62" s="137"/>
      <c r="E62" s="137">
        <f>'将来負担比率（分子）の構造'!J$45</f>
        <v>3495</v>
      </c>
      <c r="F62" s="137"/>
      <c r="G62" s="137"/>
      <c r="H62" s="137">
        <f>'将来負担比率（分子）の構造'!K$45</f>
        <v>5006</v>
      </c>
      <c r="I62" s="137"/>
      <c r="J62" s="137"/>
      <c r="K62" s="137">
        <f>'将来負担比率（分子）の構造'!L$45</f>
        <v>4784</v>
      </c>
      <c r="L62" s="137"/>
      <c r="M62" s="137"/>
      <c r="N62" s="137">
        <f>'将来負担比率（分子）の構造'!M$45</f>
        <v>4794</v>
      </c>
      <c r="O62" s="137"/>
      <c r="P62" s="137"/>
    </row>
    <row r="63" spans="1:16">
      <c r="A63" s="137" t="s">
        <v>28</v>
      </c>
      <c r="B63" s="137">
        <f>'将来負担比率（分子）の構造'!I$44</f>
        <v>10</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12616</v>
      </c>
      <c r="C64" s="137"/>
      <c r="D64" s="137"/>
      <c r="E64" s="137">
        <f>'将来負担比率（分子）の構造'!J$43</f>
        <v>11487</v>
      </c>
      <c r="F64" s="137"/>
      <c r="G64" s="137"/>
      <c r="H64" s="137">
        <f>'将来負担比率（分子）の構造'!K$43</f>
        <v>10338</v>
      </c>
      <c r="I64" s="137"/>
      <c r="J64" s="137"/>
      <c r="K64" s="137">
        <f>'将来負担比率（分子）の構造'!L$43</f>
        <v>9233</v>
      </c>
      <c r="L64" s="137"/>
      <c r="M64" s="137"/>
      <c r="N64" s="137">
        <f>'将来負担比率（分子）の構造'!M$43</f>
        <v>8211</v>
      </c>
      <c r="O64" s="137"/>
      <c r="P64" s="137"/>
    </row>
    <row r="65" spans="1:16">
      <c r="A65" s="137" t="s">
        <v>26</v>
      </c>
      <c r="B65" s="137">
        <f>'将来負担比率（分子）の構造'!I$42</f>
        <v>16</v>
      </c>
      <c r="C65" s="137"/>
      <c r="D65" s="137"/>
      <c r="E65" s="137">
        <f>'将来負担比率（分子）の構造'!J$42</f>
        <v>8</v>
      </c>
      <c r="F65" s="137"/>
      <c r="G65" s="137"/>
      <c r="H65" s="137">
        <f>'将来負担比率（分子）の構造'!K$42</f>
        <v>7</v>
      </c>
      <c r="I65" s="137"/>
      <c r="J65" s="137"/>
      <c r="K65" s="137">
        <f>'将来負担比率（分子）の構造'!L$42</f>
        <v>6</v>
      </c>
      <c r="L65" s="137"/>
      <c r="M65" s="137"/>
      <c r="N65" s="137">
        <f>'将来負担比率（分子）の構造'!M$42</f>
        <v>5</v>
      </c>
      <c r="O65" s="137"/>
      <c r="P65" s="137"/>
    </row>
    <row r="66" spans="1:16">
      <c r="A66" s="137" t="s">
        <v>25</v>
      </c>
      <c r="B66" s="137">
        <f>'将来負担比率（分子）の構造'!I$41</f>
        <v>12021</v>
      </c>
      <c r="C66" s="137"/>
      <c r="D66" s="137"/>
      <c r="E66" s="137">
        <f>'将来負担比率（分子）の構造'!J$41</f>
        <v>12467</v>
      </c>
      <c r="F66" s="137"/>
      <c r="G66" s="137"/>
      <c r="H66" s="137">
        <f>'将来負担比率（分子）の構造'!K$41</f>
        <v>13566</v>
      </c>
      <c r="I66" s="137"/>
      <c r="J66" s="137"/>
      <c r="K66" s="137">
        <f>'将来負担比率（分子）の構造'!L$41</f>
        <v>13355</v>
      </c>
      <c r="L66" s="137"/>
      <c r="M66" s="137"/>
      <c r="N66" s="137">
        <f>'将来負担比率（分子）の構造'!M$41</f>
        <v>13239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7644047</v>
      </c>
      <c r="S5" s="671"/>
      <c r="T5" s="671"/>
      <c r="U5" s="671"/>
      <c r="V5" s="671"/>
      <c r="W5" s="671"/>
      <c r="X5" s="671"/>
      <c r="Y5" s="718"/>
      <c r="Z5" s="731">
        <v>36.200000000000003</v>
      </c>
      <c r="AA5" s="731"/>
      <c r="AB5" s="731"/>
      <c r="AC5" s="731"/>
      <c r="AD5" s="732">
        <v>7134607</v>
      </c>
      <c r="AE5" s="732"/>
      <c r="AF5" s="732"/>
      <c r="AG5" s="732"/>
      <c r="AH5" s="732"/>
      <c r="AI5" s="732"/>
      <c r="AJ5" s="732"/>
      <c r="AK5" s="732"/>
      <c r="AL5" s="719">
        <v>59.4</v>
      </c>
      <c r="AM5" s="688"/>
      <c r="AN5" s="688"/>
      <c r="AO5" s="720"/>
      <c r="AP5" s="707" t="s">
        <v>209</v>
      </c>
      <c r="AQ5" s="708"/>
      <c r="AR5" s="708"/>
      <c r="AS5" s="708"/>
      <c r="AT5" s="708"/>
      <c r="AU5" s="708"/>
      <c r="AV5" s="708"/>
      <c r="AW5" s="708"/>
      <c r="AX5" s="708"/>
      <c r="AY5" s="708"/>
      <c r="AZ5" s="708"/>
      <c r="BA5" s="708"/>
      <c r="BB5" s="708"/>
      <c r="BC5" s="708"/>
      <c r="BD5" s="708"/>
      <c r="BE5" s="708"/>
      <c r="BF5" s="709"/>
      <c r="BG5" s="620">
        <v>7105049</v>
      </c>
      <c r="BH5" s="621"/>
      <c r="BI5" s="621"/>
      <c r="BJ5" s="621"/>
      <c r="BK5" s="621"/>
      <c r="BL5" s="621"/>
      <c r="BM5" s="621"/>
      <c r="BN5" s="622"/>
      <c r="BO5" s="673">
        <v>92.9</v>
      </c>
      <c r="BP5" s="673"/>
      <c r="BQ5" s="673"/>
      <c r="BR5" s="673"/>
      <c r="BS5" s="674">
        <v>91084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183570</v>
      </c>
      <c r="S6" s="621"/>
      <c r="T6" s="621"/>
      <c r="U6" s="621"/>
      <c r="V6" s="621"/>
      <c r="W6" s="621"/>
      <c r="X6" s="621"/>
      <c r="Y6" s="622"/>
      <c r="Z6" s="673">
        <v>0.9</v>
      </c>
      <c r="AA6" s="673"/>
      <c r="AB6" s="673"/>
      <c r="AC6" s="673"/>
      <c r="AD6" s="674">
        <v>183570</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7105049</v>
      </c>
      <c r="BH6" s="621"/>
      <c r="BI6" s="621"/>
      <c r="BJ6" s="621"/>
      <c r="BK6" s="621"/>
      <c r="BL6" s="621"/>
      <c r="BM6" s="621"/>
      <c r="BN6" s="622"/>
      <c r="BO6" s="673">
        <v>92.9</v>
      </c>
      <c r="BP6" s="673"/>
      <c r="BQ6" s="673"/>
      <c r="BR6" s="673"/>
      <c r="BS6" s="674">
        <v>91084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203628</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203528</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9766</v>
      </c>
      <c r="S7" s="621"/>
      <c r="T7" s="621"/>
      <c r="U7" s="621"/>
      <c r="V7" s="621"/>
      <c r="W7" s="621"/>
      <c r="X7" s="621"/>
      <c r="Y7" s="622"/>
      <c r="Z7" s="673">
        <v>0</v>
      </c>
      <c r="AA7" s="673"/>
      <c r="AB7" s="673"/>
      <c r="AC7" s="673"/>
      <c r="AD7" s="674">
        <v>9766</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3339415</v>
      </c>
      <c r="BH7" s="621"/>
      <c r="BI7" s="621"/>
      <c r="BJ7" s="621"/>
      <c r="BK7" s="621"/>
      <c r="BL7" s="621"/>
      <c r="BM7" s="621"/>
      <c r="BN7" s="622"/>
      <c r="BO7" s="673">
        <v>43.7</v>
      </c>
      <c r="BP7" s="673"/>
      <c r="BQ7" s="673"/>
      <c r="BR7" s="673"/>
      <c r="BS7" s="674">
        <v>91084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2139245</v>
      </c>
      <c r="CS7" s="621"/>
      <c r="CT7" s="621"/>
      <c r="CU7" s="621"/>
      <c r="CV7" s="621"/>
      <c r="CW7" s="621"/>
      <c r="CX7" s="621"/>
      <c r="CY7" s="622"/>
      <c r="CZ7" s="673">
        <v>10.5</v>
      </c>
      <c r="DA7" s="673"/>
      <c r="DB7" s="673"/>
      <c r="DC7" s="673"/>
      <c r="DD7" s="626">
        <v>75564</v>
      </c>
      <c r="DE7" s="621"/>
      <c r="DF7" s="621"/>
      <c r="DG7" s="621"/>
      <c r="DH7" s="621"/>
      <c r="DI7" s="621"/>
      <c r="DJ7" s="621"/>
      <c r="DK7" s="621"/>
      <c r="DL7" s="621"/>
      <c r="DM7" s="621"/>
      <c r="DN7" s="621"/>
      <c r="DO7" s="621"/>
      <c r="DP7" s="622"/>
      <c r="DQ7" s="626">
        <v>1737518</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24918</v>
      </c>
      <c r="S8" s="621"/>
      <c r="T8" s="621"/>
      <c r="U8" s="621"/>
      <c r="V8" s="621"/>
      <c r="W8" s="621"/>
      <c r="X8" s="621"/>
      <c r="Y8" s="622"/>
      <c r="Z8" s="673">
        <v>0.1</v>
      </c>
      <c r="AA8" s="673"/>
      <c r="AB8" s="673"/>
      <c r="AC8" s="673"/>
      <c r="AD8" s="674">
        <v>24918</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101974</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7446566</v>
      </c>
      <c r="CS8" s="621"/>
      <c r="CT8" s="621"/>
      <c r="CU8" s="621"/>
      <c r="CV8" s="621"/>
      <c r="CW8" s="621"/>
      <c r="CX8" s="621"/>
      <c r="CY8" s="622"/>
      <c r="CZ8" s="673">
        <v>36.4</v>
      </c>
      <c r="DA8" s="673"/>
      <c r="DB8" s="673"/>
      <c r="DC8" s="673"/>
      <c r="DD8" s="626">
        <v>123014</v>
      </c>
      <c r="DE8" s="621"/>
      <c r="DF8" s="621"/>
      <c r="DG8" s="621"/>
      <c r="DH8" s="621"/>
      <c r="DI8" s="621"/>
      <c r="DJ8" s="621"/>
      <c r="DK8" s="621"/>
      <c r="DL8" s="621"/>
      <c r="DM8" s="621"/>
      <c r="DN8" s="621"/>
      <c r="DO8" s="621"/>
      <c r="DP8" s="622"/>
      <c r="DQ8" s="626">
        <v>4014549</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12643</v>
      </c>
      <c r="S9" s="621"/>
      <c r="T9" s="621"/>
      <c r="U9" s="621"/>
      <c r="V9" s="621"/>
      <c r="W9" s="621"/>
      <c r="X9" s="621"/>
      <c r="Y9" s="622"/>
      <c r="Z9" s="673">
        <v>0.1</v>
      </c>
      <c r="AA9" s="673"/>
      <c r="AB9" s="673"/>
      <c r="AC9" s="673"/>
      <c r="AD9" s="674">
        <v>12643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2550266</v>
      </c>
      <c r="BH9" s="621"/>
      <c r="BI9" s="621"/>
      <c r="BJ9" s="621"/>
      <c r="BK9" s="621"/>
      <c r="BL9" s="621"/>
      <c r="BM9" s="621"/>
      <c r="BN9" s="622"/>
      <c r="BO9" s="673">
        <v>33.4</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2667432</v>
      </c>
      <c r="CS9" s="621"/>
      <c r="CT9" s="621"/>
      <c r="CU9" s="621"/>
      <c r="CV9" s="621"/>
      <c r="CW9" s="621"/>
      <c r="CX9" s="621"/>
      <c r="CY9" s="622"/>
      <c r="CZ9" s="673">
        <v>13</v>
      </c>
      <c r="DA9" s="673"/>
      <c r="DB9" s="673"/>
      <c r="DC9" s="673"/>
      <c r="DD9" s="626">
        <v>424488</v>
      </c>
      <c r="DE9" s="621"/>
      <c r="DF9" s="621"/>
      <c r="DG9" s="621"/>
      <c r="DH9" s="621"/>
      <c r="DI9" s="621"/>
      <c r="DJ9" s="621"/>
      <c r="DK9" s="621"/>
      <c r="DL9" s="621"/>
      <c r="DM9" s="621"/>
      <c r="DN9" s="621"/>
      <c r="DO9" s="621"/>
      <c r="DP9" s="622"/>
      <c r="DQ9" s="626">
        <v>2283164</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997344</v>
      </c>
      <c r="S10" s="621"/>
      <c r="T10" s="621"/>
      <c r="U10" s="621"/>
      <c r="V10" s="621"/>
      <c r="W10" s="621"/>
      <c r="X10" s="621"/>
      <c r="Y10" s="622"/>
      <c r="Z10" s="673">
        <v>4.7</v>
      </c>
      <c r="AA10" s="673"/>
      <c r="AB10" s="673"/>
      <c r="AC10" s="673"/>
      <c r="AD10" s="674">
        <v>997344</v>
      </c>
      <c r="AE10" s="674"/>
      <c r="AF10" s="674"/>
      <c r="AG10" s="674"/>
      <c r="AH10" s="674"/>
      <c r="AI10" s="674"/>
      <c r="AJ10" s="674"/>
      <c r="AK10" s="674"/>
      <c r="AL10" s="643">
        <v>8.3000000000000007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202559</v>
      </c>
      <c r="BH10" s="621"/>
      <c r="BI10" s="621"/>
      <c r="BJ10" s="621"/>
      <c r="BK10" s="621"/>
      <c r="BL10" s="621"/>
      <c r="BM10" s="621"/>
      <c r="BN10" s="622"/>
      <c r="BO10" s="673">
        <v>2.6</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53811</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3810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56076</v>
      </c>
      <c r="S11" s="621"/>
      <c r="T11" s="621"/>
      <c r="U11" s="621"/>
      <c r="V11" s="621"/>
      <c r="W11" s="621"/>
      <c r="X11" s="621"/>
      <c r="Y11" s="622"/>
      <c r="Z11" s="673">
        <v>0.3</v>
      </c>
      <c r="AA11" s="673"/>
      <c r="AB11" s="673"/>
      <c r="AC11" s="673"/>
      <c r="AD11" s="674">
        <v>56076</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484616</v>
      </c>
      <c r="BH11" s="621"/>
      <c r="BI11" s="621"/>
      <c r="BJ11" s="621"/>
      <c r="BK11" s="621"/>
      <c r="BL11" s="621"/>
      <c r="BM11" s="621"/>
      <c r="BN11" s="622"/>
      <c r="BO11" s="673">
        <v>6.3</v>
      </c>
      <c r="BP11" s="673"/>
      <c r="BQ11" s="673"/>
      <c r="BR11" s="673"/>
      <c r="BS11" s="626">
        <v>91084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166476</v>
      </c>
      <c r="CS11" s="621"/>
      <c r="CT11" s="621"/>
      <c r="CU11" s="621"/>
      <c r="CV11" s="621"/>
      <c r="CW11" s="621"/>
      <c r="CX11" s="621"/>
      <c r="CY11" s="622"/>
      <c r="CZ11" s="673">
        <v>0.8</v>
      </c>
      <c r="DA11" s="673"/>
      <c r="DB11" s="673"/>
      <c r="DC11" s="673"/>
      <c r="DD11" s="626">
        <v>30563</v>
      </c>
      <c r="DE11" s="621"/>
      <c r="DF11" s="621"/>
      <c r="DG11" s="621"/>
      <c r="DH11" s="621"/>
      <c r="DI11" s="621"/>
      <c r="DJ11" s="621"/>
      <c r="DK11" s="621"/>
      <c r="DL11" s="621"/>
      <c r="DM11" s="621"/>
      <c r="DN11" s="621"/>
      <c r="DO11" s="621"/>
      <c r="DP11" s="622"/>
      <c r="DQ11" s="626">
        <v>120798</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3284753</v>
      </c>
      <c r="BH12" s="621"/>
      <c r="BI12" s="621"/>
      <c r="BJ12" s="621"/>
      <c r="BK12" s="621"/>
      <c r="BL12" s="621"/>
      <c r="BM12" s="621"/>
      <c r="BN12" s="622"/>
      <c r="BO12" s="673">
        <v>43</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713116</v>
      </c>
      <c r="CS12" s="621"/>
      <c r="CT12" s="621"/>
      <c r="CU12" s="621"/>
      <c r="CV12" s="621"/>
      <c r="CW12" s="621"/>
      <c r="CX12" s="621"/>
      <c r="CY12" s="622"/>
      <c r="CZ12" s="673">
        <v>3.5</v>
      </c>
      <c r="DA12" s="673"/>
      <c r="DB12" s="673"/>
      <c r="DC12" s="673"/>
      <c r="DD12" s="626">
        <v>16923</v>
      </c>
      <c r="DE12" s="621"/>
      <c r="DF12" s="621"/>
      <c r="DG12" s="621"/>
      <c r="DH12" s="621"/>
      <c r="DI12" s="621"/>
      <c r="DJ12" s="621"/>
      <c r="DK12" s="621"/>
      <c r="DL12" s="621"/>
      <c r="DM12" s="621"/>
      <c r="DN12" s="621"/>
      <c r="DO12" s="621"/>
      <c r="DP12" s="622"/>
      <c r="DQ12" s="626">
        <v>611752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42098</v>
      </c>
      <c r="S13" s="621"/>
      <c r="T13" s="621"/>
      <c r="U13" s="621"/>
      <c r="V13" s="621"/>
      <c r="W13" s="621"/>
      <c r="X13" s="621"/>
      <c r="Y13" s="622"/>
      <c r="Z13" s="673">
        <v>0.2</v>
      </c>
      <c r="AA13" s="673"/>
      <c r="AB13" s="673"/>
      <c r="AC13" s="673"/>
      <c r="AD13" s="674">
        <v>42098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3278992</v>
      </c>
      <c r="BH13" s="621"/>
      <c r="BI13" s="621"/>
      <c r="BJ13" s="621"/>
      <c r="BK13" s="621"/>
      <c r="BL13" s="621"/>
      <c r="BM13" s="621"/>
      <c r="BN13" s="622"/>
      <c r="BO13" s="673">
        <v>42.9</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2868156</v>
      </c>
      <c r="CS13" s="621"/>
      <c r="CT13" s="621"/>
      <c r="CU13" s="621"/>
      <c r="CV13" s="621"/>
      <c r="CW13" s="621"/>
      <c r="CX13" s="621"/>
      <c r="CY13" s="622"/>
      <c r="CZ13" s="673">
        <v>14</v>
      </c>
      <c r="DA13" s="673"/>
      <c r="DB13" s="673"/>
      <c r="DC13" s="673"/>
      <c r="DD13" s="626">
        <v>1033310</v>
      </c>
      <c r="DE13" s="621"/>
      <c r="DF13" s="621"/>
      <c r="DG13" s="621"/>
      <c r="DH13" s="621"/>
      <c r="DI13" s="621"/>
      <c r="DJ13" s="621"/>
      <c r="DK13" s="621"/>
      <c r="DL13" s="621"/>
      <c r="DM13" s="621"/>
      <c r="DN13" s="621"/>
      <c r="DO13" s="621"/>
      <c r="DP13" s="622"/>
      <c r="DQ13" s="626">
        <v>1827137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146901</v>
      </c>
      <c r="BH14" s="621"/>
      <c r="BI14" s="621"/>
      <c r="BJ14" s="621"/>
      <c r="BK14" s="621"/>
      <c r="BL14" s="621"/>
      <c r="BM14" s="621"/>
      <c r="BN14" s="622"/>
      <c r="BO14" s="673">
        <v>1.9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761072</v>
      </c>
      <c r="CS14" s="621"/>
      <c r="CT14" s="621"/>
      <c r="CU14" s="621"/>
      <c r="CV14" s="621"/>
      <c r="CW14" s="621"/>
      <c r="CX14" s="621"/>
      <c r="CY14" s="622"/>
      <c r="CZ14" s="673">
        <v>3.7</v>
      </c>
      <c r="DA14" s="673"/>
      <c r="DB14" s="673"/>
      <c r="DC14" s="673"/>
      <c r="DD14" s="626">
        <v>61668</v>
      </c>
      <c r="DE14" s="621"/>
      <c r="DF14" s="621"/>
      <c r="DG14" s="621"/>
      <c r="DH14" s="621"/>
      <c r="DI14" s="621"/>
      <c r="DJ14" s="621"/>
      <c r="DK14" s="621"/>
      <c r="DL14" s="621"/>
      <c r="DM14" s="621"/>
      <c r="DN14" s="621"/>
      <c r="DO14" s="621"/>
      <c r="DP14" s="622"/>
      <c r="DQ14" s="626">
        <v>697602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32699</v>
      </c>
      <c r="S15" s="621"/>
      <c r="T15" s="621"/>
      <c r="U15" s="621"/>
      <c r="V15" s="621"/>
      <c r="W15" s="621"/>
      <c r="X15" s="621"/>
      <c r="Y15" s="622"/>
      <c r="Z15" s="673">
        <v>0.2</v>
      </c>
      <c r="AA15" s="673"/>
      <c r="AB15" s="673"/>
      <c r="AC15" s="673"/>
      <c r="AD15" s="674">
        <v>32699</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333919</v>
      </c>
      <c r="BH15" s="621"/>
      <c r="BI15" s="621"/>
      <c r="BJ15" s="621"/>
      <c r="BK15" s="621"/>
      <c r="BL15" s="621"/>
      <c r="BM15" s="621"/>
      <c r="BN15" s="622"/>
      <c r="BO15" s="673">
        <v>4.4000000000000004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1824546</v>
      </c>
      <c r="CS15" s="621"/>
      <c r="CT15" s="621"/>
      <c r="CU15" s="621"/>
      <c r="CV15" s="621"/>
      <c r="CW15" s="621"/>
      <c r="CX15" s="621"/>
      <c r="CY15" s="622"/>
      <c r="CZ15" s="673">
        <v>8.9</v>
      </c>
      <c r="DA15" s="673"/>
      <c r="DB15" s="673"/>
      <c r="DC15" s="673"/>
      <c r="DD15" s="626">
        <v>177516</v>
      </c>
      <c r="DE15" s="621"/>
      <c r="DF15" s="621"/>
      <c r="DG15" s="621"/>
      <c r="DH15" s="621"/>
      <c r="DI15" s="621"/>
      <c r="DJ15" s="621"/>
      <c r="DK15" s="621"/>
      <c r="DL15" s="621"/>
      <c r="DM15" s="621"/>
      <c r="DN15" s="621"/>
      <c r="DO15" s="621"/>
      <c r="DP15" s="622"/>
      <c r="DQ15" s="626">
        <v>1601341</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4056460</v>
      </c>
      <c r="S16" s="621"/>
      <c r="T16" s="621"/>
      <c r="U16" s="621"/>
      <c r="V16" s="621"/>
      <c r="W16" s="621"/>
      <c r="X16" s="621"/>
      <c r="Y16" s="622"/>
      <c r="Z16" s="673">
        <v>19.2</v>
      </c>
      <c r="AA16" s="673"/>
      <c r="AB16" s="673"/>
      <c r="AC16" s="673"/>
      <c r="AD16" s="674">
        <v>3401061</v>
      </c>
      <c r="AE16" s="674"/>
      <c r="AF16" s="674"/>
      <c r="AG16" s="674"/>
      <c r="AH16" s="674"/>
      <c r="AI16" s="674"/>
      <c r="AJ16" s="674"/>
      <c r="AK16" s="674"/>
      <c r="AL16" s="643">
        <v>28.3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61</v>
      </c>
      <c r="BH16" s="621"/>
      <c r="BI16" s="621"/>
      <c r="BJ16" s="621"/>
      <c r="BK16" s="621"/>
      <c r="BL16" s="621"/>
      <c r="BM16" s="621"/>
      <c r="BN16" s="622"/>
      <c r="BO16" s="673">
        <v>0</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3401061</v>
      </c>
      <c r="S17" s="621"/>
      <c r="T17" s="621"/>
      <c r="U17" s="621"/>
      <c r="V17" s="621"/>
      <c r="W17" s="621"/>
      <c r="X17" s="621"/>
      <c r="Y17" s="622"/>
      <c r="Z17" s="673">
        <v>16.100000000000001</v>
      </c>
      <c r="AA17" s="673"/>
      <c r="AB17" s="673"/>
      <c r="AC17" s="673"/>
      <c r="AD17" s="674">
        <v>3401061</v>
      </c>
      <c r="AE17" s="674"/>
      <c r="AF17" s="674"/>
      <c r="AG17" s="674"/>
      <c r="AH17" s="674"/>
      <c r="AI17" s="674"/>
      <c r="AJ17" s="674"/>
      <c r="AK17" s="674"/>
      <c r="AL17" s="643">
        <v>28.3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1545473</v>
      </c>
      <c r="CS17" s="621"/>
      <c r="CT17" s="621"/>
      <c r="CU17" s="621"/>
      <c r="CV17" s="621"/>
      <c r="CW17" s="621"/>
      <c r="CX17" s="621"/>
      <c r="CY17" s="622"/>
      <c r="CZ17" s="673">
        <v>7.6</v>
      </c>
      <c r="DA17" s="673"/>
      <c r="DB17" s="673"/>
      <c r="DC17" s="673"/>
      <c r="DD17" s="626" t="s">
        <v>111</v>
      </c>
      <c r="DE17" s="621"/>
      <c r="DF17" s="621"/>
      <c r="DG17" s="621"/>
      <c r="DH17" s="621"/>
      <c r="DI17" s="621"/>
      <c r="DJ17" s="621"/>
      <c r="DK17" s="621"/>
      <c r="DL17" s="621"/>
      <c r="DM17" s="621"/>
      <c r="DN17" s="621"/>
      <c r="DO17" s="621"/>
      <c r="DP17" s="622"/>
      <c r="DQ17" s="626">
        <v>1518046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655399</v>
      </c>
      <c r="S18" s="621"/>
      <c r="T18" s="621"/>
      <c r="U18" s="621"/>
      <c r="V18" s="621"/>
      <c r="W18" s="621"/>
      <c r="X18" s="621"/>
      <c r="Y18" s="622"/>
      <c r="Z18" s="673">
        <v>3.1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64889</v>
      </c>
      <c r="CS18" s="621"/>
      <c r="CT18" s="621"/>
      <c r="CU18" s="621"/>
      <c r="CV18" s="621"/>
      <c r="CW18" s="621"/>
      <c r="CX18" s="621"/>
      <c r="CY18" s="622"/>
      <c r="CZ18" s="673">
        <v>0.3</v>
      </c>
      <c r="DA18" s="673"/>
      <c r="DB18" s="673"/>
      <c r="DC18" s="673"/>
      <c r="DD18" s="626">
        <v>64889</v>
      </c>
      <c r="DE18" s="621"/>
      <c r="DF18" s="621"/>
      <c r="DG18" s="621"/>
      <c r="DH18" s="621"/>
      <c r="DI18" s="621"/>
      <c r="DJ18" s="621"/>
      <c r="DK18" s="621"/>
      <c r="DL18" s="621"/>
      <c r="DM18" s="621"/>
      <c r="DN18" s="621"/>
      <c r="DO18" s="621"/>
      <c r="DP18" s="622"/>
      <c r="DQ18" s="626">
        <v>37900</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538998</v>
      </c>
      <c r="BH19" s="621"/>
      <c r="BI19" s="621"/>
      <c r="BJ19" s="621"/>
      <c r="BK19" s="621"/>
      <c r="BL19" s="621"/>
      <c r="BM19" s="621"/>
      <c r="BN19" s="622"/>
      <c r="BO19" s="673">
        <v>7.1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13059621</v>
      </c>
      <c r="S20" s="621"/>
      <c r="T20" s="621"/>
      <c r="U20" s="621"/>
      <c r="V20" s="621"/>
      <c r="W20" s="621"/>
      <c r="X20" s="621"/>
      <c r="Y20" s="622"/>
      <c r="Z20" s="673">
        <v>61.9</v>
      </c>
      <c r="AA20" s="673"/>
      <c r="AB20" s="673"/>
      <c r="AC20" s="673"/>
      <c r="AD20" s="674">
        <v>11894782</v>
      </c>
      <c r="AE20" s="674"/>
      <c r="AF20" s="674"/>
      <c r="AG20" s="674"/>
      <c r="AH20" s="674"/>
      <c r="AI20" s="674"/>
      <c r="AJ20" s="674"/>
      <c r="AK20" s="674"/>
      <c r="AL20" s="643">
        <v>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538998</v>
      </c>
      <c r="BH20" s="621"/>
      <c r="BI20" s="621"/>
      <c r="BJ20" s="621"/>
      <c r="BK20" s="621"/>
      <c r="BL20" s="621"/>
      <c r="BM20" s="621"/>
      <c r="BN20" s="622"/>
      <c r="BO20" s="673">
        <v>7.1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20454410</v>
      </c>
      <c r="CS20" s="621"/>
      <c r="CT20" s="621"/>
      <c r="CU20" s="621"/>
      <c r="CV20" s="621"/>
      <c r="CW20" s="621"/>
      <c r="CX20" s="621"/>
      <c r="CY20" s="622"/>
      <c r="CZ20" s="673">
        <v>100</v>
      </c>
      <c r="DA20" s="673"/>
      <c r="DB20" s="673"/>
      <c r="DC20" s="673"/>
      <c r="DD20" s="626">
        <v>2007935</v>
      </c>
      <c r="DE20" s="621"/>
      <c r="DF20" s="621"/>
      <c r="DG20" s="621"/>
      <c r="DH20" s="621"/>
      <c r="DI20" s="621"/>
      <c r="DJ20" s="621"/>
      <c r="DK20" s="621"/>
      <c r="DL20" s="621"/>
      <c r="DM20" s="621"/>
      <c r="DN20" s="621"/>
      <c r="DO20" s="621"/>
      <c r="DP20" s="622"/>
      <c r="DQ20" s="626">
        <v>14657145</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7919</v>
      </c>
      <c r="S21" s="621"/>
      <c r="T21" s="621"/>
      <c r="U21" s="621"/>
      <c r="V21" s="621"/>
      <c r="W21" s="621"/>
      <c r="X21" s="621"/>
      <c r="Y21" s="622"/>
      <c r="Z21" s="673">
        <v>0</v>
      </c>
      <c r="AA21" s="673"/>
      <c r="AB21" s="673"/>
      <c r="AC21" s="673"/>
      <c r="AD21" s="674">
        <v>7919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29558</v>
      </c>
      <c r="BH21" s="621"/>
      <c r="BI21" s="621"/>
      <c r="BJ21" s="621"/>
      <c r="BK21" s="621"/>
      <c r="BL21" s="621"/>
      <c r="BM21" s="621"/>
      <c r="BN21" s="622"/>
      <c r="BO21" s="673">
        <v>0.4</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106896</v>
      </c>
      <c r="S22" s="621"/>
      <c r="T22" s="621"/>
      <c r="U22" s="621"/>
      <c r="V22" s="621"/>
      <c r="W22" s="621"/>
      <c r="X22" s="621"/>
      <c r="Y22" s="622"/>
      <c r="Z22" s="673">
        <v>0.5</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314550</v>
      </c>
      <c r="S23" s="621"/>
      <c r="T23" s="621"/>
      <c r="U23" s="621"/>
      <c r="V23" s="621"/>
      <c r="W23" s="621"/>
      <c r="X23" s="621"/>
      <c r="Y23" s="622"/>
      <c r="Z23" s="673">
        <v>1.5</v>
      </c>
      <c r="AA23" s="673"/>
      <c r="AB23" s="673"/>
      <c r="AC23" s="673"/>
      <c r="AD23" s="674">
        <v>30168</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509440</v>
      </c>
      <c r="BH23" s="621"/>
      <c r="BI23" s="621"/>
      <c r="BJ23" s="621"/>
      <c r="BK23" s="621"/>
      <c r="BL23" s="621"/>
      <c r="BM23" s="621"/>
      <c r="BN23" s="622"/>
      <c r="BO23" s="673">
        <v>6.7</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124998</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9531828</v>
      </c>
      <c r="CS24" s="671"/>
      <c r="CT24" s="671"/>
      <c r="CU24" s="671"/>
      <c r="CV24" s="671"/>
      <c r="CW24" s="671"/>
      <c r="CX24" s="671"/>
      <c r="CY24" s="718"/>
      <c r="CZ24" s="722">
        <v>46.6</v>
      </c>
      <c r="DA24" s="723"/>
      <c r="DB24" s="723"/>
      <c r="DC24" s="724"/>
      <c r="DD24" s="717">
        <v>6508886</v>
      </c>
      <c r="DE24" s="671"/>
      <c r="DF24" s="671"/>
      <c r="DG24" s="671"/>
      <c r="DH24" s="671"/>
      <c r="DI24" s="671"/>
      <c r="DJ24" s="671"/>
      <c r="DK24" s="718"/>
      <c r="DL24" s="717">
        <v>6473617</v>
      </c>
      <c r="DM24" s="671"/>
      <c r="DN24" s="671"/>
      <c r="DO24" s="671"/>
      <c r="DP24" s="671"/>
      <c r="DQ24" s="671"/>
      <c r="DR24" s="671"/>
      <c r="DS24" s="671"/>
      <c r="DT24" s="671"/>
      <c r="DU24" s="671"/>
      <c r="DV24" s="718"/>
      <c r="DW24" s="719">
        <v>50.7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2393608</v>
      </c>
      <c r="S25" s="621"/>
      <c r="T25" s="621"/>
      <c r="U25" s="621"/>
      <c r="V25" s="621"/>
      <c r="W25" s="621"/>
      <c r="X25" s="621"/>
      <c r="Y25" s="622"/>
      <c r="Z25" s="673">
        <v>11.3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3863634</v>
      </c>
      <c r="CS25" s="639"/>
      <c r="CT25" s="639"/>
      <c r="CU25" s="639"/>
      <c r="CV25" s="639"/>
      <c r="CW25" s="639"/>
      <c r="CX25" s="639"/>
      <c r="CY25" s="640"/>
      <c r="CZ25" s="623">
        <v>18.899999999999999</v>
      </c>
      <c r="DA25" s="641"/>
      <c r="DB25" s="641"/>
      <c r="DC25" s="642"/>
      <c r="DD25" s="626">
        <v>3594330</v>
      </c>
      <c r="DE25" s="639"/>
      <c r="DF25" s="639"/>
      <c r="DG25" s="639"/>
      <c r="DH25" s="639"/>
      <c r="DI25" s="639"/>
      <c r="DJ25" s="639"/>
      <c r="DK25" s="640"/>
      <c r="DL25" s="626">
        <v>3565373</v>
      </c>
      <c r="DM25" s="639"/>
      <c r="DN25" s="639"/>
      <c r="DO25" s="639"/>
      <c r="DP25" s="639"/>
      <c r="DQ25" s="639"/>
      <c r="DR25" s="639"/>
      <c r="DS25" s="639"/>
      <c r="DT25" s="639"/>
      <c r="DU25" s="639"/>
      <c r="DV25" s="640"/>
      <c r="DW25" s="643">
        <v>27.9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2587449</v>
      </c>
      <c r="CS26" s="621"/>
      <c r="CT26" s="621"/>
      <c r="CU26" s="621"/>
      <c r="CV26" s="621"/>
      <c r="CW26" s="621"/>
      <c r="CX26" s="621"/>
      <c r="CY26" s="622"/>
      <c r="CZ26" s="623">
        <v>12.6</v>
      </c>
      <c r="DA26" s="641"/>
      <c r="DB26" s="641"/>
      <c r="DC26" s="642"/>
      <c r="DD26" s="626">
        <v>2366444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1572675</v>
      </c>
      <c r="S27" s="621"/>
      <c r="T27" s="621"/>
      <c r="U27" s="621"/>
      <c r="V27" s="621"/>
      <c r="W27" s="621"/>
      <c r="X27" s="621"/>
      <c r="Y27" s="622"/>
      <c r="Z27" s="673">
        <v>7.5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7644047</v>
      </c>
      <c r="BH27" s="621"/>
      <c r="BI27" s="621"/>
      <c r="BJ27" s="621"/>
      <c r="BK27" s="621"/>
      <c r="BL27" s="621"/>
      <c r="BM27" s="621"/>
      <c r="BN27" s="622"/>
      <c r="BO27" s="673">
        <v>100</v>
      </c>
      <c r="BP27" s="673"/>
      <c r="BQ27" s="673"/>
      <c r="BR27" s="673"/>
      <c r="BS27" s="626">
        <v>91084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4122721</v>
      </c>
      <c r="CS27" s="639"/>
      <c r="CT27" s="639"/>
      <c r="CU27" s="639"/>
      <c r="CV27" s="639"/>
      <c r="CW27" s="639"/>
      <c r="CX27" s="639"/>
      <c r="CY27" s="640"/>
      <c r="CZ27" s="623">
        <v>20.2</v>
      </c>
      <c r="DA27" s="641"/>
      <c r="DB27" s="641"/>
      <c r="DC27" s="642"/>
      <c r="DD27" s="626">
        <v>1396510</v>
      </c>
      <c r="DE27" s="639"/>
      <c r="DF27" s="639"/>
      <c r="DG27" s="639"/>
      <c r="DH27" s="639"/>
      <c r="DI27" s="639"/>
      <c r="DJ27" s="639"/>
      <c r="DK27" s="640"/>
      <c r="DL27" s="626">
        <v>1390198</v>
      </c>
      <c r="DM27" s="639"/>
      <c r="DN27" s="639"/>
      <c r="DO27" s="639"/>
      <c r="DP27" s="639"/>
      <c r="DQ27" s="639"/>
      <c r="DR27" s="639"/>
      <c r="DS27" s="639"/>
      <c r="DT27" s="639"/>
      <c r="DU27" s="639"/>
      <c r="DV27" s="640"/>
      <c r="DW27" s="643">
        <v>10.9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448020</v>
      </c>
      <c r="S28" s="621"/>
      <c r="T28" s="621"/>
      <c r="U28" s="621"/>
      <c r="V28" s="621"/>
      <c r="W28" s="621"/>
      <c r="X28" s="621"/>
      <c r="Y28" s="622"/>
      <c r="Z28" s="673">
        <v>2.1</v>
      </c>
      <c r="AA28" s="673"/>
      <c r="AB28" s="673"/>
      <c r="AC28" s="673"/>
      <c r="AD28" s="674">
        <v>78235</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1545473</v>
      </c>
      <c r="CS28" s="621"/>
      <c r="CT28" s="621"/>
      <c r="CU28" s="621"/>
      <c r="CV28" s="621"/>
      <c r="CW28" s="621"/>
      <c r="CX28" s="621"/>
      <c r="CY28" s="622"/>
      <c r="CZ28" s="623">
        <v>7.6</v>
      </c>
      <c r="DA28" s="641"/>
      <c r="DB28" s="641"/>
      <c r="DC28" s="642"/>
      <c r="DD28" s="626">
        <v>1518046</v>
      </c>
      <c r="DE28" s="621"/>
      <c r="DF28" s="621"/>
      <c r="DG28" s="621"/>
      <c r="DH28" s="621"/>
      <c r="DI28" s="621"/>
      <c r="DJ28" s="621"/>
      <c r="DK28" s="622"/>
      <c r="DL28" s="626">
        <v>1518046</v>
      </c>
      <c r="DM28" s="621"/>
      <c r="DN28" s="621"/>
      <c r="DO28" s="621"/>
      <c r="DP28" s="621"/>
      <c r="DQ28" s="621"/>
      <c r="DR28" s="621"/>
      <c r="DS28" s="621"/>
      <c r="DT28" s="621"/>
      <c r="DU28" s="621"/>
      <c r="DV28" s="622"/>
      <c r="DW28" s="643">
        <v>11.9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215394</v>
      </c>
      <c r="S29" s="621"/>
      <c r="T29" s="621"/>
      <c r="U29" s="621"/>
      <c r="V29" s="621"/>
      <c r="W29" s="621"/>
      <c r="X29" s="621"/>
      <c r="Y29" s="622"/>
      <c r="Z29" s="673">
        <v>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1545473</v>
      </c>
      <c r="CS29" s="639"/>
      <c r="CT29" s="639"/>
      <c r="CU29" s="639"/>
      <c r="CV29" s="639"/>
      <c r="CW29" s="639"/>
      <c r="CX29" s="639"/>
      <c r="CY29" s="640"/>
      <c r="CZ29" s="623">
        <v>7.6</v>
      </c>
      <c r="DA29" s="641"/>
      <c r="DB29" s="641"/>
      <c r="DC29" s="642"/>
      <c r="DD29" s="626">
        <v>1518046</v>
      </c>
      <c r="DE29" s="639"/>
      <c r="DF29" s="639"/>
      <c r="DG29" s="639"/>
      <c r="DH29" s="639"/>
      <c r="DI29" s="639"/>
      <c r="DJ29" s="639"/>
      <c r="DK29" s="640"/>
      <c r="DL29" s="626">
        <v>1518046</v>
      </c>
      <c r="DM29" s="639"/>
      <c r="DN29" s="639"/>
      <c r="DO29" s="639"/>
      <c r="DP29" s="639"/>
      <c r="DQ29" s="639"/>
      <c r="DR29" s="639"/>
      <c r="DS29" s="639"/>
      <c r="DT29" s="639"/>
      <c r="DU29" s="639"/>
      <c r="DV29" s="640"/>
      <c r="DW29" s="643">
        <v>11.9</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289233</v>
      </c>
      <c r="S30" s="621"/>
      <c r="T30" s="621"/>
      <c r="U30" s="621"/>
      <c r="V30" s="621"/>
      <c r="W30" s="621"/>
      <c r="X30" s="621"/>
      <c r="Y30" s="622"/>
      <c r="Z30" s="673">
        <v>1.4</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99.2</v>
      </c>
      <c r="BH30" s="687"/>
      <c r="BI30" s="687"/>
      <c r="BJ30" s="687"/>
      <c r="BK30" s="687"/>
      <c r="BL30" s="687"/>
      <c r="BM30" s="688">
        <v>96.2</v>
      </c>
      <c r="BN30" s="687"/>
      <c r="BO30" s="687"/>
      <c r="BP30" s="687"/>
      <c r="BQ30" s="689"/>
      <c r="BR30" s="686">
        <v>99.2</v>
      </c>
      <c r="BS30" s="687"/>
      <c r="BT30" s="687"/>
      <c r="BU30" s="687"/>
      <c r="BV30" s="687"/>
      <c r="BW30" s="687"/>
      <c r="BX30" s="688">
        <v>95.6</v>
      </c>
      <c r="BY30" s="687"/>
      <c r="BZ30" s="687"/>
      <c r="CA30" s="687"/>
      <c r="CB30" s="689"/>
      <c r="CD30" s="692"/>
      <c r="CE30" s="693"/>
      <c r="CF30" s="657" t="s">
        <v>293</v>
      </c>
      <c r="CG30" s="654"/>
      <c r="CH30" s="654"/>
      <c r="CI30" s="654"/>
      <c r="CJ30" s="654"/>
      <c r="CK30" s="654"/>
      <c r="CL30" s="654"/>
      <c r="CM30" s="654"/>
      <c r="CN30" s="654"/>
      <c r="CO30" s="654"/>
      <c r="CP30" s="654"/>
      <c r="CQ30" s="655"/>
      <c r="CR30" s="620">
        <v>1426150</v>
      </c>
      <c r="CS30" s="621"/>
      <c r="CT30" s="621"/>
      <c r="CU30" s="621"/>
      <c r="CV30" s="621"/>
      <c r="CW30" s="621"/>
      <c r="CX30" s="621"/>
      <c r="CY30" s="622"/>
      <c r="CZ30" s="623">
        <v>7</v>
      </c>
      <c r="DA30" s="641"/>
      <c r="DB30" s="641"/>
      <c r="DC30" s="642"/>
      <c r="DD30" s="626">
        <v>1402361</v>
      </c>
      <c r="DE30" s="621"/>
      <c r="DF30" s="621"/>
      <c r="DG30" s="621"/>
      <c r="DH30" s="621"/>
      <c r="DI30" s="621"/>
      <c r="DJ30" s="621"/>
      <c r="DK30" s="622"/>
      <c r="DL30" s="626">
        <v>1402361</v>
      </c>
      <c r="DM30" s="621"/>
      <c r="DN30" s="621"/>
      <c r="DO30" s="621"/>
      <c r="DP30" s="621"/>
      <c r="DQ30" s="621"/>
      <c r="DR30" s="621"/>
      <c r="DS30" s="621"/>
      <c r="DT30" s="621"/>
      <c r="DU30" s="621"/>
      <c r="DV30" s="622"/>
      <c r="DW30" s="643">
        <v>11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944937</v>
      </c>
      <c r="S31" s="621"/>
      <c r="T31" s="621"/>
      <c r="U31" s="621"/>
      <c r="V31" s="621"/>
      <c r="W31" s="621"/>
      <c r="X31" s="621"/>
      <c r="Y31" s="622"/>
      <c r="Z31" s="673">
        <v>4.5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96.7</v>
      </c>
      <c r="BN31" s="685"/>
      <c r="BO31" s="685"/>
      <c r="BP31" s="685"/>
      <c r="BQ31" s="649"/>
      <c r="BR31" s="684">
        <v>99.2</v>
      </c>
      <c r="BS31" s="639"/>
      <c r="BT31" s="639"/>
      <c r="BU31" s="639"/>
      <c r="BV31" s="639"/>
      <c r="BW31" s="639"/>
      <c r="BX31" s="675">
        <v>96.4</v>
      </c>
      <c r="BY31" s="685"/>
      <c r="BZ31" s="685"/>
      <c r="CA31" s="685"/>
      <c r="CB31" s="649"/>
      <c r="CD31" s="692"/>
      <c r="CE31" s="693"/>
      <c r="CF31" s="657" t="s">
        <v>297</v>
      </c>
      <c r="CG31" s="654"/>
      <c r="CH31" s="654"/>
      <c r="CI31" s="654"/>
      <c r="CJ31" s="654"/>
      <c r="CK31" s="654"/>
      <c r="CL31" s="654"/>
      <c r="CM31" s="654"/>
      <c r="CN31" s="654"/>
      <c r="CO31" s="654"/>
      <c r="CP31" s="654"/>
      <c r="CQ31" s="655"/>
      <c r="CR31" s="620">
        <v>119323</v>
      </c>
      <c r="CS31" s="639"/>
      <c r="CT31" s="639"/>
      <c r="CU31" s="639"/>
      <c r="CV31" s="639"/>
      <c r="CW31" s="639"/>
      <c r="CX31" s="639"/>
      <c r="CY31" s="640"/>
      <c r="CZ31" s="623">
        <v>0.6</v>
      </c>
      <c r="DA31" s="641"/>
      <c r="DB31" s="641"/>
      <c r="DC31" s="642"/>
      <c r="DD31" s="626">
        <v>115685</v>
      </c>
      <c r="DE31" s="639"/>
      <c r="DF31" s="639"/>
      <c r="DG31" s="639"/>
      <c r="DH31" s="639"/>
      <c r="DI31" s="639"/>
      <c r="DJ31" s="639"/>
      <c r="DK31" s="640"/>
      <c r="DL31" s="626">
        <v>115685</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318319</v>
      </c>
      <c r="S32" s="621"/>
      <c r="T32" s="621"/>
      <c r="U32" s="621"/>
      <c r="V32" s="621"/>
      <c r="W32" s="621"/>
      <c r="X32" s="621"/>
      <c r="Y32" s="622"/>
      <c r="Z32" s="673">
        <v>1.5</v>
      </c>
      <c r="AA32" s="673"/>
      <c r="AB32" s="673"/>
      <c r="AC32" s="673"/>
      <c r="AD32" s="674">
        <v>980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95.5</v>
      </c>
      <c r="BN32" s="605"/>
      <c r="BO32" s="605"/>
      <c r="BP32" s="605"/>
      <c r="BQ32" s="662"/>
      <c r="BR32" s="683">
        <v>99.1</v>
      </c>
      <c r="BS32" s="605"/>
      <c r="BT32" s="605"/>
      <c r="BU32" s="605"/>
      <c r="BV32" s="605"/>
      <c r="BW32" s="605"/>
      <c r="BX32" s="668">
        <v>94.5</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1310329</v>
      </c>
      <c r="S33" s="621"/>
      <c r="T33" s="621"/>
      <c r="U33" s="621"/>
      <c r="V33" s="621"/>
      <c r="W33" s="621"/>
      <c r="X33" s="621"/>
      <c r="Y33" s="622"/>
      <c r="Z33" s="673">
        <v>6.2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8914647</v>
      </c>
      <c r="CS33" s="639"/>
      <c r="CT33" s="639"/>
      <c r="CU33" s="639"/>
      <c r="CV33" s="639"/>
      <c r="CW33" s="639"/>
      <c r="CX33" s="639"/>
      <c r="CY33" s="640"/>
      <c r="CZ33" s="623">
        <v>43.6</v>
      </c>
      <c r="DA33" s="641"/>
      <c r="DB33" s="641"/>
      <c r="DC33" s="642"/>
      <c r="DD33" s="626">
        <v>7129376</v>
      </c>
      <c r="DE33" s="639"/>
      <c r="DF33" s="639"/>
      <c r="DG33" s="639"/>
      <c r="DH33" s="639"/>
      <c r="DI33" s="639"/>
      <c r="DJ33" s="639"/>
      <c r="DK33" s="640"/>
      <c r="DL33" s="626">
        <v>4726181</v>
      </c>
      <c r="DM33" s="639"/>
      <c r="DN33" s="639"/>
      <c r="DO33" s="639"/>
      <c r="DP33" s="639"/>
      <c r="DQ33" s="639"/>
      <c r="DR33" s="639"/>
      <c r="DS33" s="639"/>
      <c r="DT33" s="639"/>
      <c r="DU33" s="639"/>
      <c r="DV33" s="640"/>
      <c r="DW33" s="643">
        <v>37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2681252</v>
      </c>
      <c r="CS34" s="621"/>
      <c r="CT34" s="621"/>
      <c r="CU34" s="621"/>
      <c r="CV34" s="621"/>
      <c r="CW34" s="621"/>
      <c r="CX34" s="621"/>
      <c r="CY34" s="622"/>
      <c r="CZ34" s="623">
        <v>13.1</v>
      </c>
      <c r="DA34" s="641"/>
      <c r="DB34" s="641"/>
      <c r="DC34" s="642"/>
      <c r="DD34" s="626">
        <v>2134802</v>
      </c>
      <c r="DE34" s="621"/>
      <c r="DF34" s="621"/>
      <c r="DG34" s="621"/>
      <c r="DH34" s="621"/>
      <c r="DI34" s="621"/>
      <c r="DJ34" s="621"/>
      <c r="DK34" s="622"/>
      <c r="DL34" s="626">
        <v>1349716</v>
      </c>
      <c r="DM34" s="621"/>
      <c r="DN34" s="621"/>
      <c r="DO34" s="621"/>
      <c r="DP34" s="621"/>
      <c r="DQ34" s="621"/>
      <c r="DR34" s="621"/>
      <c r="DS34" s="621"/>
      <c r="DT34" s="621"/>
      <c r="DU34" s="621"/>
      <c r="DV34" s="622"/>
      <c r="DW34" s="643">
        <v>10.6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759429</v>
      </c>
      <c r="S35" s="621"/>
      <c r="T35" s="621"/>
      <c r="U35" s="621"/>
      <c r="V35" s="621"/>
      <c r="W35" s="621"/>
      <c r="X35" s="621"/>
      <c r="Y35" s="622"/>
      <c r="Z35" s="673">
        <v>3.6</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4128836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299848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245187</v>
      </c>
      <c r="CS35" s="639"/>
      <c r="CT35" s="639"/>
      <c r="CU35" s="639"/>
      <c r="CV35" s="639"/>
      <c r="CW35" s="639"/>
      <c r="CX35" s="639"/>
      <c r="CY35" s="640"/>
      <c r="CZ35" s="623">
        <v>1.2</v>
      </c>
      <c r="DA35" s="641"/>
      <c r="DB35" s="641"/>
      <c r="DC35" s="642"/>
      <c r="DD35" s="626">
        <v>214976</v>
      </c>
      <c r="DE35" s="639"/>
      <c r="DF35" s="639"/>
      <c r="DG35" s="639"/>
      <c r="DH35" s="639"/>
      <c r="DI35" s="639"/>
      <c r="DJ35" s="639"/>
      <c r="DK35" s="640"/>
      <c r="DL35" s="626">
        <v>214976</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21106499</v>
      </c>
      <c r="S36" s="661"/>
      <c r="T36" s="661"/>
      <c r="U36" s="661"/>
      <c r="V36" s="661"/>
      <c r="W36" s="661"/>
      <c r="X36" s="661"/>
      <c r="Y36" s="664"/>
      <c r="Z36" s="665">
        <v>100</v>
      </c>
      <c r="AA36" s="665"/>
      <c r="AB36" s="665"/>
      <c r="AC36" s="665"/>
      <c r="AD36" s="666">
        <v>12012084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1074002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228564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1703194</v>
      </c>
      <c r="CS36" s="621"/>
      <c r="CT36" s="621"/>
      <c r="CU36" s="621"/>
      <c r="CV36" s="621"/>
      <c r="CW36" s="621"/>
      <c r="CX36" s="621"/>
      <c r="CY36" s="622"/>
      <c r="CZ36" s="623">
        <v>8.3000000000000007</v>
      </c>
      <c r="DA36" s="641"/>
      <c r="DB36" s="641"/>
      <c r="DC36" s="642"/>
      <c r="DD36" s="626">
        <v>1555256</v>
      </c>
      <c r="DE36" s="621"/>
      <c r="DF36" s="621"/>
      <c r="DG36" s="621"/>
      <c r="DH36" s="621"/>
      <c r="DI36" s="621"/>
      <c r="DJ36" s="621"/>
      <c r="DK36" s="622"/>
      <c r="DL36" s="626">
        <v>971649</v>
      </c>
      <c r="DM36" s="621"/>
      <c r="DN36" s="621"/>
      <c r="DO36" s="621"/>
      <c r="DP36" s="621"/>
      <c r="DQ36" s="621"/>
      <c r="DR36" s="621"/>
      <c r="DS36" s="621"/>
      <c r="DT36" s="621"/>
      <c r="DU36" s="621"/>
      <c r="DV36" s="622"/>
      <c r="DW36" s="643">
        <v>7.6</v>
      </c>
      <c r="DX36" s="644"/>
      <c r="DY36" s="644"/>
      <c r="DZ36" s="644"/>
      <c r="EA36" s="644"/>
      <c r="EB36" s="644"/>
      <c r="EC36" s="645"/>
    </row>
    <row r="37" spans="2:133" ht="11.25" customHeight="1">
      <c r="AQ37" s="646" t="s">
        <v>315</v>
      </c>
      <c r="AR37" s="647"/>
      <c r="AS37" s="647"/>
      <c r="AT37" s="647"/>
      <c r="AU37" s="647"/>
      <c r="AV37" s="647"/>
      <c r="AW37" s="647"/>
      <c r="AX37" s="647"/>
      <c r="AY37" s="648"/>
      <c r="AZ37" s="620">
        <v>790199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8216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85077</v>
      </c>
      <c r="CS37" s="639"/>
      <c r="CT37" s="639"/>
      <c r="CU37" s="639"/>
      <c r="CV37" s="639"/>
      <c r="CW37" s="639"/>
      <c r="CX37" s="639"/>
      <c r="CY37" s="640"/>
      <c r="CZ37" s="623">
        <v>0.4</v>
      </c>
      <c r="DA37" s="641"/>
      <c r="DB37" s="641"/>
      <c r="DC37" s="642"/>
      <c r="DD37" s="626">
        <v>84749</v>
      </c>
      <c r="DE37" s="639"/>
      <c r="DF37" s="639"/>
      <c r="DG37" s="639"/>
      <c r="DH37" s="639"/>
      <c r="DI37" s="639"/>
      <c r="DJ37" s="639"/>
      <c r="DK37" s="640"/>
      <c r="DL37" s="626">
        <v>83094</v>
      </c>
      <c r="DM37" s="639"/>
      <c r="DN37" s="639"/>
      <c r="DO37" s="639"/>
      <c r="DP37" s="639"/>
      <c r="DQ37" s="639"/>
      <c r="DR37" s="639"/>
      <c r="DS37" s="639"/>
      <c r="DT37" s="639"/>
      <c r="DU37" s="639"/>
      <c r="DV37" s="640"/>
      <c r="DW37" s="643">
        <v>0.7</v>
      </c>
      <c r="DX37" s="644"/>
      <c r="DY37" s="644"/>
      <c r="DZ37" s="644"/>
      <c r="EA37" s="644"/>
      <c r="EB37" s="644"/>
      <c r="EC37" s="645"/>
    </row>
    <row r="38" spans="2:133" ht="11.25" customHeight="1">
      <c r="AQ38" s="646" t="s">
        <v>318</v>
      </c>
      <c r="AR38" s="647"/>
      <c r="AS38" s="647"/>
      <c r="AT38" s="647"/>
      <c r="AU38" s="647"/>
      <c r="AV38" s="647"/>
      <c r="AW38" s="647"/>
      <c r="AX38" s="647"/>
      <c r="AY38" s="648"/>
      <c r="AZ38" s="620">
        <v>150089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13595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2898705</v>
      </c>
      <c r="CS38" s="621"/>
      <c r="CT38" s="621"/>
      <c r="CU38" s="621"/>
      <c r="CV38" s="621"/>
      <c r="CW38" s="621"/>
      <c r="CX38" s="621"/>
      <c r="CY38" s="622"/>
      <c r="CZ38" s="623">
        <v>14.2</v>
      </c>
      <c r="DA38" s="641"/>
      <c r="DB38" s="641"/>
      <c r="DC38" s="642"/>
      <c r="DD38" s="626">
        <v>2507194</v>
      </c>
      <c r="DE38" s="621"/>
      <c r="DF38" s="621"/>
      <c r="DG38" s="621"/>
      <c r="DH38" s="621"/>
      <c r="DI38" s="621"/>
      <c r="DJ38" s="621"/>
      <c r="DK38" s="622"/>
      <c r="DL38" s="626">
        <v>2189840</v>
      </c>
      <c r="DM38" s="621"/>
      <c r="DN38" s="621"/>
      <c r="DO38" s="621"/>
      <c r="DP38" s="621"/>
      <c r="DQ38" s="621"/>
      <c r="DR38" s="621"/>
      <c r="DS38" s="621"/>
      <c r="DT38" s="621"/>
      <c r="DU38" s="621"/>
      <c r="DV38" s="622"/>
      <c r="DW38" s="643">
        <v>17.100000000000001</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904196</v>
      </c>
      <c r="CS39" s="639"/>
      <c r="CT39" s="639"/>
      <c r="CU39" s="639"/>
      <c r="CV39" s="639"/>
      <c r="CW39" s="639"/>
      <c r="CX39" s="639"/>
      <c r="CY39" s="640"/>
      <c r="CZ39" s="623">
        <v>4.4000000000000004</v>
      </c>
      <c r="DA39" s="641"/>
      <c r="DB39" s="641"/>
      <c r="DC39" s="642"/>
      <c r="DD39" s="626">
        <v>330035</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504481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482113</v>
      </c>
      <c r="CS40" s="621"/>
      <c r="CT40" s="621"/>
      <c r="CU40" s="621"/>
      <c r="CV40" s="621"/>
      <c r="CW40" s="621"/>
      <c r="CX40" s="621"/>
      <c r="CY40" s="622"/>
      <c r="CZ40" s="623">
        <v>2.4</v>
      </c>
      <c r="DA40" s="641"/>
      <c r="DB40" s="641"/>
      <c r="DC40" s="642"/>
      <c r="DD40" s="626">
        <v>387113</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1610065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2007935</v>
      </c>
      <c r="CS42" s="621"/>
      <c r="CT42" s="621"/>
      <c r="CU42" s="621"/>
      <c r="CV42" s="621"/>
      <c r="CW42" s="621"/>
      <c r="CX42" s="621"/>
      <c r="CY42" s="622"/>
      <c r="CZ42" s="623">
        <v>9.8000000000000007</v>
      </c>
      <c r="DA42" s="624"/>
      <c r="DB42" s="624"/>
      <c r="DC42" s="625"/>
      <c r="DD42" s="626">
        <v>1018883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28203</v>
      </c>
      <c r="CS43" s="639"/>
      <c r="CT43" s="639"/>
      <c r="CU43" s="639"/>
      <c r="CV43" s="639"/>
      <c r="CW43" s="639"/>
      <c r="CX43" s="639"/>
      <c r="CY43" s="640"/>
      <c r="CZ43" s="623">
        <v>0.1</v>
      </c>
      <c r="DA43" s="641"/>
      <c r="DB43" s="641"/>
      <c r="DC43" s="642"/>
      <c r="DD43" s="626">
        <v>28203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2007935</v>
      </c>
      <c r="CS44" s="621"/>
      <c r="CT44" s="621"/>
      <c r="CU44" s="621"/>
      <c r="CV44" s="621"/>
      <c r="CW44" s="621"/>
      <c r="CX44" s="621"/>
      <c r="CY44" s="622"/>
      <c r="CZ44" s="623">
        <v>9.8000000000000007</v>
      </c>
      <c r="DA44" s="624"/>
      <c r="DB44" s="624"/>
      <c r="DC44" s="625"/>
      <c r="DD44" s="626">
        <v>1018883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441524</v>
      </c>
      <c r="CS45" s="639"/>
      <c r="CT45" s="639"/>
      <c r="CU45" s="639"/>
      <c r="CV45" s="639"/>
      <c r="CW45" s="639"/>
      <c r="CX45" s="639"/>
      <c r="CY45" s="640"/>
      <c r="CZ45" s="623">
        <v>2.2000000000000002</v>
      </c>
      <c r="DA45" s="641"/>
      <c r="DB45" s="641"/>
      <c r="DC45" s="642"/>
      <c r="DD45" s="626">
        <v>27095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1396965</v>
      </c>
      <c r="CS46" s="621"/>
      <c r="CT46" s="621"/>
      <c r="CU46" s="621"/>
      <c r="CV46" s="621"/>
      <c r="CW46" s="621"/>
      <c r="CX46" s="621"/>
      <c r="CY46" s="622"/>
      <c r="CZ46" s="623">
        <v>6.8</v>
      </c>
      <c r="DA46" s="624"/>
      <c r="DB46" s="624"/>
      <c r="DC46" s="625"/>
      <c r="DD46" s="626">
        <v>840317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20454410</v>
      </c>
      <c r="CS49" s="605"/>
      <c r="CT49" s="605"/>
      <c r="CU49" s="605"/>
      <c r="CV49" s="605"/>
      <c r="CW49" s="605"/>
      <c r="CX49" s="605"/>
      <c r="CY49" s="606"/>
      <c r="CZ49" s="607">
        <v>100</v>
      </c>
      <c r="DA49" s="608"/>
      <c r="DB49" s="608"/>
      <c r="DC49" s="609"/>
      <c r="DD49" s="610">
        <v>14657145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345</v>
      </c>
      <c r="DK2" s="1139"/>
      <c r="DL2" s="1139"/>
      <c r="DM2" s="1139"/>
      <c r="DN2" s="1139"/>
      <c r="DO2" s="1140"/>
      <c r="DP2" s="202"/>
      <c r="DQ2" s="1138" t="s">
        <v>346</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349</v>
      </c>
      <c r="B5" s="1026"/>
      <c r="C5" s="1026"/>
      <c r="D5" s="1026"/>
      <c r="E5" s="1026"/>
      <c r="F5" s="1026"/>
      <c r="G5" s="1026"/>
      <c r="H5" s="1026"/>
      <c r="I5" s="1026"/>
      <c r="J5" s="1026"/>
      <c r="K5" s="1026"/>
      <c r="L5" s="1026"/>
      <c r="M5" s="1026"/>
      <c r="N5" s="1026"/>
      <c r="O5" s="1026"/>
      <c r="P5" s="1027"/>
      <c r="Q5" s="1031" t="s">
        <v>350</v>
      </c>
      <c r="R5" s="1032"/>
      <c r="S5" s="1032"/>
      <c r="T5" s="1032"/>
      <c r="U5" s="1033"/>
      <c r="V5" s="1031" t="s">
        <v>351</v>
      </c>
      <c r="W5" s="1032"/>
      <c r="X5" s="1032"/>
      <c r="Y5" s="1032"/>
      <c r="Z5" s="1033"/>
      <c r="AA5" s="1031" t="s">
        <v>352</v>
      </c>
      <c r="AB5" s="1032"/>
      <c r="AC5" s="1032"/>
      <c r="AD5" s="1032"/>
      <c r="AE5" s="1032"/>
      <c r="AF5" s="1141" t="s">
        <v>353</v>
      </c>
      <c r="AG5" s="1032"/>
      <c r="AH5" s="1032"/>
      <c r="AI5" s="1032"/>
      <c r="AJ5" s="1047"/>
      <c r="AK5" s="1032" t="s">
        <v>354</v>
      </c>
      <c r="AL5" s="1032"/>
      <c r="AM5" s="1032"/>
      <c r="AN5" s="1032"/>
      <c r="AO5" s="1033"/>
      <c r="AP5" s="1031" t="s">
        <v>355</v>
      </c>
      <c r="AQ5" s="1032"/>
      <c r="AR5" s="1032"/>
      <c r="AS5" s="1032"/>
      <c r="AT5" s="1033"/>
      <c r="AU5" s="1031" t="s">
        <v>356</v>
      </c>
      <c r="AV5" s="1032"/>
      <c r="AW5" s="1032"/>
      <c r="AX5" s="1032"/>
      <c r="AY5" s="1047"/>
      <c r="AZ5" s="209"/>
      <c r="BA5" s="209"/>
      <c r="BB5" s="209"/>
      <c r="BC5" s="209"/>
      <c r="BD5" s="209"/>
      <c r="BE5" s="210"/>
      <c r="BF5" s="210"/>
      <c r="BG5" s="210"/>
      <c r="BH5" s="210"/>
      <c r="BI5" s="210"/>
      <c r="BJ5" s="210"/>
      <c r="BK5" s="210"/>
      <c r="BL5" s="210"/>
      <c r="BM5" s="210"/>
      <c r="BN5" s="210"/>
      <c r="BO5" s="210"/>
      <c r="BP5" s="210"/>
      <c r="BQ5" s="1025" t="s">
        <v>357</v>
      </c>
      <c r="BR5" s="1026"/>
      <c r="BS5" s="1026"/>
      <c r="BT5" s="1026"/>
      <c r="BU5" s="1026"/>
      <c r="BV5" s="1026"/>
      <c r="BW5" s="1026"/>
      <c r="BX5" s="1026"/>
      <c r="BY5" s="1026"/>
      <c r="BZ5" s="1026"/>
      <c r="CA5" s="1026"/>
      <c r="CB5" s="1026"/>
      <c r="CC5" s="1026"/>
      <c r="CD5" s="1026"/>
      <c r="CE5" s="1026"/>
      <c r="CF5" s="1026"/>
      <c r="CG5" s="1027"/>
      <c r="CH5" s="1031" t="s">
        <v>358</v>
      </c>
      <c r="CI5" s="1032"/>
      <c r="CJ5" s="1032"/>
      <c r="CK5" s="1032"/>
      <c r="CL5" s="1033"/>
      <c r="CM5" s="1031" t="s">
        <v>359</v>
      </c>
      <c r="CN5" s="1032"/>
      <c r="CO5" s="1032"/>
      <c r="CP5" s="1032"/>
      <c r="CQ5" s="1033"/>
      <c r="CR5" s="1031" t="s">
        <v>360</v>
      </c>
      <c r="CS5" s="1032"/>
      <c r="CT5" s="1032"/>
      <c r="CU5" s="1032"/>
      <c r="CV5" s="1033"/>
      <c r="CW5" s="1031" t="s">
        <v>361</v>
      </c>
      <c r="CX5" s="1032"/>
      <c r="CY5" s="1032"/>
      <c r="CZ5" s="1032"/>
      <c r="DA5" s="1033"/>
      <c r="DB5" s="1031" t="s">
        <v>362</v>
      </c>
      <c r="DC5" s="1032"/>
      <c r="DD5" s="1032"/>
      <c r="DE5" s="1032"/>
      <c r="DF5" s="1033"/>
      <c r="DG5" s="1126" t="s">
        <v>363</v>
      </c>
      <c r="DH5" s="1127"/>
      <c r="DI5" s="1127"/>
      <c r="DJ5" s="1127"/>
      <c r="DK5" s="1128"/>
      <c r="DL5" s="1126" t="s">
        <v>364</v>
      </c>
      <c r="DM5" s="1127"/>
      <c r="DN5" s="1127"/>
      <c r="DO5" s="1127"/>
      <c r="DP5" s="1128"/>
      <c r="DQ5" s="1031" t="s">
        <v>365</v>
      </c>
      <c r="DR5" s="1032"/>
      <c r="DS5" s="1032"/>
      <c r="DT5" s="1032"/>
      <c r="DU5" s="1033"/>
      <c r="DV5" s="1031" t="s">
        <v>356</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2"/>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29"/>
      <c r="DH6" s="1130"/>
      <c r="DI6" s="1130"/>
      <c r="DJ6" s="1130"/>
      <c r="DK6" s="1131"/>
      <c r="DL6" s="1129"/>
      <c r="DM6" s="1130"/>
      <c r="DN6" s="1130"/>
      <c r="DO6" s="1130"/>
      <c r="DP6" s="1131"/>
      <c r="DQ6" s="1034"/>
      <c r="DR6" s="1035"/>
      <c r="DS6" s="1035"/>
      <c r="DT6" s="1035"/>
      <c r="DU6" s="1036"/>
      <c r="DV6" s="1034"/>
      <c r="DW6" s="1035"/>
      <c r="DX6" s="1035"/>
      <c r="DY6" s="1035"/>
      <c r="DZ6" s="1048"/>
      <c r="EA6" s="207"/>
    </row>
    <row r="7" spans="1:131" s="208" customFormat="1" ht="26.25" customHeight="1" thickTop="1">
      <c r="A7" s="211">
        <v>1</v>
      </c>
      <c r="B7" s="1078" t="s">
        <v>366</v>
      </c>
      <c r="C7" s="1079"/>
      <c r="D7" s="1079"/>
      <c r="E7" s="1079"/>
      <c r="F7" s="1079"/>
      <c r="G7" s="1079"/>
      <c r="H7" s="1079"/>
      <c r="I7" s="1079"/>
      <c r="J7" s="1079"/>
      <c r="K7" s="1079"/>
      <c r="L7" s="1079"/>
      <c r="M7" s="1079"/>
      <c r="N7" s="1079"/>
      <c r="O7" s="1079"/>
      <c r="P7" s="1080"/>
      <c r="Q7" s="1132">
        <v>21103</v>
      </c>
      <c r="R7" s="1133"/>
      <c r="S7" s="1133"/>
      <c r="T7" s="1133"/>
      <c r="U7" s="1133"/>
      <c r="V7" s="1133">
        <v>20451</v>
      </c>
      <c r="W7" s="1133"/>
      <c r="X7" s="1133"/>
      <c r="Y7" s="1133"/>
      <c r="Z7" s="1133"/>
      <c r="AA7" s="1133">
        <v>652</v>
      </c>
      <c r="AB7" s="1133"/>
      <c r="AC7" s="1133"/>
      <c r="AD7" s="1133"/>
      <c r="AE7" s="1134"/>
      <c r="AF7" s="1135">
        <v>583</v>
      </c>
      <c r="AG7" s="1136"/>
      <c r="AH7" s="1136"/>
      <c r="AI7" s="1136"/>
      <c r="AJ7" s="1137"/>
      <c r="AK7" s="1119">
        <v>289</v>
      </c>
      <c r="AL7" s="1120"/>
      <c r="AM7" s="1120"/>
      <c r="AN7" s="1120"/>
      <c r="AO7" s="1120"/>
      <c r="AP7" s="1120">
        <v>13239</v>
      </c>
      <c r="AQ7" s="1120"/>
      <c r="AR7" s="1120"/>
      <c r="AS7" s="1120"/>
      <c r="AT7" s="1120"/>
      <c r="AU7" s="1121" t="s">
        <v>558</v>
      </c>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566</v>
      </c>
      <c r="BT7" s="1124"/>
      <c r="BU7" s="1124"/>
      <c r="BV7" s="1124"/>
      <c r="BW7" s="1124"/>
      <c r="BX7" s="1124"/>
      <c r="BY7" s="1124"/>
      <c r="BZ7" s="1124"/>
      <c r="CA7" s="1124"/>
      <c r="CB7" s="1124"/>
      <c r="CC7" s="1124"/>
      <c r="CD7" s="1124"/>
      <c r="CE7" s="1124"/>
      <c r="CF7" s="1124"/>
      <c r="CG7" s="1125"/>
      <c r="CH7" s="1116">
        <v>0</v>
      </c>
      <c r="CI7" s="1117"/>
      <c r="CJ7" s="1117"/>
      <c r="CK7" s="1117"/>
      <c r="CL7" s="1118"/>
      <c r="CM7" s="1116">
        <v>30</v>
      </c>
      <c r="CN7" s="1117"/>
      <c r="CO7" s="1117"/>
      <c r="CP7" s="1117"/>
      <c r="CQ7" s="1118"/>
      <c r="CR7" s="1116">
        <v>30</v>
      </c>
      <c r="CS7" s="1117"/>
      <c r="CT7" s="1117"/>
      <c r="CU7" s="1117"/>
      <c r="CV7" s="1118"/>
      <c r="CW7" s="1019" t="s">
        <v>559</v>
      </c>
      <c r="CX7" s="1020"/>
      <c r="CY7" s="1020"/>
      <c r="CZ7" s="1020"/>
      <c r="DA7" s="1021"/>
      <c r="DB7" s="1019" t="s">
        <v>559</v>
      </c>
      <c r="DC7" s="1020"/>
      <c r="DD7" s="1020"/>
      <c r="DE7" s="1020"/>
      <c r="DF7" s="1021"/>
      <c r="DG7" s="1019" t="s">
        <v>559</v>
      </c>
      <c r="DH7" s="1020"/>
      <c r="DI7" s="1020"/>
      <c r="DJ7" s="1020"/>
      <c r="DK7" s="1021"/>
      <c r="DL7" s="1019" t="s">
        <v>559</v>
      </c>
      <c r="DM7" s="1020"/>
      <c r="DN7" s="1020"/>
      <c r="DO7" s="1020"/>
      <c r="DP7" s="1021"/>
      <c r="DQ7" s="1019" t="s">
        <v>559</v>
      </c>
      <c r="DR7" s="1020"/>
      <c r="DS7" s="1020"/>
      <c r="DT7" s="1020"/>
      <c r="DU7" s="1021"/>
      <c r="DV7" s="1143"/>
      <c r="DW7" s="1144"/>
      <c r="DX7" s="1144"/>
      <c r="DY7" s="1144"/>
      <c r="DZ7" s="1145"/>
      <c r="EA7" s="207"/>
    </row>
    <row r="8" spans="1:131" s="208" customFormat="1" ht="26.25" customHeight="1">
      <c r="A8" s="214">
        <v>2</v>
      </c>
      <c r="B8" s="1067" t="s">
        <v>367</v>
      </c>
      <c r="C8" s="1068"/>
      <c r="D8" s="1068"/>
      <c r="E8" s="1068"/>
      <c r="F8" s="1068"/>
      <c r="G8" s="1068"/>
      <c r="H8" s="1068"/>
      <c r="I8" s="1068"/>
      <c r="J8" s="1068"/>
      <c r="K8" s="1068"/>
      <c r="L8" s="1068"/>
      <c r="M8" s="1068"/>
      <c r="N8" s="1068"/>
      <c r="O8" s="1068"/>
      <c r="P8" s="1069"/>
      <c r="Q8" s="1073">
        <v>4</v>
      </c>
      <c r="R8" s="1074"/>
      <c r="S8" s="1074"/>
      <c r="T8" s="1074"/>
      <c r="U8" s="1074"/>
      <c r="V8" s="1074">
        <v>4</v>
      </c>
      <c r="W8" s="1074"/>
      <c r="X8" s="1074"/>
      <c r="Y8" s="1074"/>
      <c r="Z8" s="1074"/>
      <c r="AA8" s="1074" t="s">
        <v>540</v>
      </c>
      <c r="AB8" s="1074"/>
      <c r="AC8" s="1074"/>
      <c r="AD8" s="1074"/>
      <c r="AE8" s="1075"/>
      <c r="AF8" s="1049" t="s">
        <v>541</v>
      </c>
      <c r="AG8" s="1050"/>
      <c r="AH8" s="1050"/>
      <c r="AI8" s="1050"/>
      <c r="AJ8" s="1051"/>
      <c r="AK8" s="1114" t="s">
        <v>542</v>
      </c>
      <c r="AL8" s="1115"/>
      <c r="AM8" s="1115"/>
      <c r="AN8" s="1115"/>
      <c r="AO8" s="1115"/>
      <c r="AP8" s="1115" t="s">
        <v>539</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4" t="s">
        <v>567</v>
      </c>
      <c r="BT8" s="1045"/>
      <c r="BU8" s="1045"/>
      <c r="BV8" s="1045"/>
      <c r="BW8" s="1045"/>
      <c r="BX8" s="1045"/>
      <c r="BY8" s="1045"/>
      <c r="BZ8" s="1045"/>
      <c r="CA8" s="1045"/>
      <c r="CB8" s="1045"/>
      <c r="CC8" s="1045"/>
      <c r="CD8" s="1045"/>
      <c r="CE8" s="1045"/>
      <c r="CF8" s="1045"/>
      <c r="CG8" s="1046"/>
      <c r="CH8" s="1019">
        <v>11</v>
      </c>
      <c r="CI8" s="1020"/>
      <c r="CJ8" s="1020"/>
      <c r="CK8" s="1020"/>
      <c r="CL8" s="1021"/>
      <c r="CM8" s="1019">
        <v>115</v>
      </c>
      <c r="CN8" s="1020"/>
      <c r="CO8" s="1020"/>
      <c r="CP8" s="1020"/>
      <c r="CQ8" s="1021"/>
      <c r="CR8" s="1019">
        <v>10</v>
      </c>
      <c r="CS8" s="1020"/>
      <c r="CT8" s="1020"/>
      <c r="CU8" s="1020"/>
      <c r="CV8" s="1021"/>
      <c r="CW8" s="1019" t="s">
        <v>559</v>
      </c>
      <c r="CX8" s="1020"/>
      <c r="CY8" s="1020"/>
      <c r="CZ8" s="1020"/>
      <c r="DA8" s="1021"/>
      <c r="DB8" s="1019" t="s">
        <v>559</v>
      </c>
      <c r="DC8" s="1020"/>
      <c r="DD8" s="1020"/>
      <c r="DE8" s="1020"/>
      <c r="DF8" s="1021"/>
      <c r="DG8" s="1019" t="s">
        <v>559</v>
      </c>
      <c r="DH8" s="1020"/>
      <c r="DI8" s="1020"/>
      <c r="DJ8" s="1020"/>
      <c r="DK8" s="1021"/>
      <c r="DL8" s="1019" t="s">
        <v>559</v>
      </c>
      <c r="DM8" s="1020"/>
      <c r="DN8" s="1020"/>
      <c r="DO8" s="1020"/>
      <c r="DP8" s="1021"/>
      <c r="DQ8" s="1019" t="s">
        <v>559</v>
      </c>
      <c r="DR8" s="1020"/>
      <c r="DS8" s="1020"/>
      <c r="DT8" s="1020"/>
      <c r="DU8" s="1021"/>
      <c r="DV8" s="1022"/>
      <c r="DW8" s="1023"/>
      <c r="DX8" s="1023"/>
      <c r="DY8" s="1023"/>
      <c r="DZ8" s="1024"/>
      <c r="EA8" s="207"/>
    </row>
    <row r="9" spans="1:131" s="208" customFormat="1" ht="26.25" customHeight="1">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09"/>
      <c r="R22" s="1110"/>
      <c r="S22" s="1110"/>
      <c r="T22" s="1110"/>
      <c r="U22" s="1110"/>
      <c r="V22" s="1110"/>
      <c r="W22" s="1110"/>
      <c r="X22" s="1110"/>
      <c r="Y22" s="1110"/>
      <c r="Z22" s="1110"/>
      <c r="AA22" s="1110"/>
      <c r="AB22" s="1110"/>
      <c r="AC22" s="1110"/>
      <c r="AD22" s="1110"/>
      <c r="AE22" s="1111"/>
      <c r="AF22" s="1049"/>
      <c r="AG22" s="1050"/>
      <c r="AH22" s="1050"/>
      <c r="AI22" s="1050"/>
      <c r="AJ22" s="1051"/>
      <c r="AK22" s="1105"/>
      <c r="AL22" s="1106"/>
      <c r="AM22" s="1106"/>
      <c r="AN22" s="1106"/>
      <c r="AO22" s="1106"/>
      <c r="AP22" s="1106"/>
      <c r="AQ22" s="1106"/>
      <c r="AR22" s="1106"/>
      <c r="AS22" s="1106"/>
      <c r="AT22" s="1106"/>
      <c r="AU22" s="1107"/>
      <c r="AV22" s="1107"/>
      <c r="AW22" s="1107"/>
      <c r="AX22" s="1107"/>
      <c r="AY22" s="1108"/>
      <c r="AZ22" s="1065" t="s">
        <v>368</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6">
        <v>21105</v>
      </c>
      <c r="R23" s="1097"/>
      <c r="S23" s="1097"/>
      <c r="T23" s="1097"/>
      <c r="U23" s="1097"/>
      <c r="V23" s="1097">
        <v>20452</v>
      </c>
      <c r="W23" s="1097"/>
      <c r="X23" s="1097"/>
      <c r="Y23" s="1097"/>
      <c r="Z23" s="1097"/>
      <c r="AA23" s="1097">
        <v>652</v>
      </c>
      <c r="AB23" s="1097"/>
      <c r="AC23" s="1097"/>
      <c r="AD23" s="1097"/>
      <c r="AE23" s="1098"/>
      <c r="AF23" s="1099">
        <v>583</v>
      </c>
      <c r="AG23" s="1097"/>
      <c r="AH23" s="1097"/>
      <c r="AI23" s="1097"/>
      <c r="AJ23" s="1100"/>
      <c r="AK23" s="1101"/>
      <c r="AL23" s="1102"/>
      <c r="AM23" s="1102"/>
      <c r="AN23" s="1102"/>
      <c r="AO23" s="1102"/>
      <c r="AP23" s="1097">
        <v>13239</v>
      </c>
      <c r="AQ23" s="1097"/>
      <c r="AR23" s="1097"/>
      <c r="AS23" s="1097"/>
      <c r="AT23" s="1097"/>
      <c r="AU23" s="1103"/>
      <c r="AV23" s="1103"/>
      <c r="AW23" s="1103"/>
      <c r="AX23" s="1103"/>
      <c r="AY23" s="1104"/>
      <c r="AZ23" s="1093" t="s">
        <v>111</v>
      </c>
      <c r="BA23" s="1094"/>
      <c r="BB23" s="1094"/>
      <c r="BC23" s="1094"/>
      <c r="BD23" s="1095"/>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2" t="s">
        <v>371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1" t="s">
        <v>372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349</v>
      </c>
      <c r="B26" s="1026"/>
      <c r="C26" s="1026"/>
      <c r="D26" s="1026"/>
      <c r="E26" s="1026"/>
      <c r="F26" s="1026"/>
      <c r="G26" s="1026"/>
      <c r="H26" s="1026"/>
      <c r="I26" s="1026"/>
      <c r="J26" s="1026"/>
      <c r="K26" s="1026"/>
      <c r="L26" s="1026"/>
      <c r="M26" s="1026"/>
      <c r="N26" s="1026"/>
      <c r="O26" s="1026"/>
      <c r="P26" s="1027"/>
      <c r="Q26" s="1031" t="s">
        <v>373</v>
      </c>
      <c r="R26" s="1032"/>
      <c r="S26" s="1032"/>
      <c r="T26" s="1032"/>
      <c r="U26" s="1033"/>
      <c r="V26" s="1031" t="s">
        <v>374</v>
      </c>
      <c r="W26" s="1032"/>
      <c r="X26" s="1032"/>
      <c r="Y26" s="1032"/>
      <c r="Z26" s="1033"/>
      <c r="AA26" s="1031" t="s">
        <v>375</v>
      </c>
      <c r="AB26" s="1032"/>
      <c r="AC26" s="1032"/>
      <c r="AD26" s="1032"/>
      <c r="AE26" s="1032"/>
      <c r="AF26" s="1087" t="s">
        <v>376</v>
      </c>
      <c r="AG26" s="1038"/>
      <c r="AH26" s="1038"/>
      <c r="AI26" s="1038"/>
      <c r="AJ26" s="1088"/>
      <c r="AK26" s="1032" t="s">
        <v>377</v>
      </c>
      <c r="AL26" s="1032"/>
      <c r="AM26" s="1032"/>
      <c r="AN26" s="1032"/>
      <c r="AO26" s="1033"/>
      <c r="AP26" s="1031" t="s">
        <v>378</v>
      </c>
      <c r="AQ26" s="1032"/>
      <c r="AR26" s="1032"/>
      <c r="AS26" s="1032"/>
      <c r="AT26" s="1033"/>
      <c r="AU26" s="1031" t="s">
        <v>379</v>
      </c>
      <c r="AV26" s="1032"/>
      <c r="AW26" s="1032"/>
      <c r="AX26" s="1032"/>
      <c r="AY26" s="1033"/>
      <c r="AZ26" s="1031" t="s">
        <v>380</v>
      </c>
      <c r="BA26" s="1032"/>
      <c r="BB26" s="1032"/>
      <c r="BC26" s="1032"/>
      <c r="BD26" s="1033"/>
      <c r="BE26" s="1031" t="s">
        <v>356</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9"/>
      <c r="AG27" s="1041"/>
      <c r="AH27" s="1041"/>
      <c r="AI27" s="1041"/>
      <c r="AJ27" s="1090"/>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78" t="s">
        <v>381</v>
      </c>
      <c r="C28" s="1079"/>
      <c r="D28" s="1079"/>
      <c r="E28" s="1079"/>
      <c r="F28" s="1079"/>
      <c r="G28" s="1079"/>
      <c r="H28" s="1079"/>
      <c r="I28" s="1079"/>
      <c r="J28" s="1079"/>
      <c r="K28" s="1079"/>
      <c r="L28" s="1079"/>
      <c r="M28" s="1079"/>
      <c r="N28" s="1079"/>
      <c r="O28" s="1079"/>
      <c r="P28" s="1080"/>
      <c r="Q28" s="1081">
        <v>7181</v>
      </c>
      <c r="R28" s="1082"/>
      <c r="S28" s="1082"/>
      <c r="T28" s="1082"/>
      <c r="U28" s="1082"/>
      <c r="V28" s="1082">
        <v>6881</v>
      </c>
      <c r="W28" s="1082"/>
      <c r="X28" s="1082"/>
      <c r="Y28" s="1082"/>
      <c r="Z28" s="1082"/>
      <c r="AA28" s="1082">
        <v>300</v>
      </c>
      <c r="AB28" s="1082"/>
      <c r="AC28" s="1082"/>
      <c r="AD28" s="1082"/>
      <c r="AE28" s="1083"/>
      <c r="AF28" s="1084">
        <v>300</v>
      </c>
      <c r="AG28" s="1082"/>
      <c r="AH28" s="1082"/>
      <c r="AI28" s="1082"/>
      <c r="AJ28" s="1085"/>
      <c r="AK28" s="1086">
        <v>541</v>
      </c>
      <c r="AL28" s="1011"/>
      <c r="AM28" s="1011"/>
      <c r="AN28" s="1011"/>
      <c r="AO28" s="1011"/>
      <c r="AP28" s="1011" t="s">
        <v>541</v>
      </c>
      <c r="AQ28" s="1011"/>
      <c r="AR28" s="1011"/>
      <c r="AS28" s="1011"/>
      <c r="AT28" s="1011"/>
      <c r="AU28" s="1011" t="s">
        <v>541</v>
      </c>
      <c r="AV28" s="1011"/>
      <c r="AW28" s="1011"/>
      <c r="AX28" s="1011"/>
      <c r="AY28" s="1011"/>
      <c r="AZ28" s="1011" t="s">
        <v>541</v>
      </c>
      <c r="BA28" s="1011"/>
      <c r="BB28" s="1011"/>
      <c r="BC28" s="1011"/>
      <c r="BD28" s="1011"/>
      <c r="BE28" s="1076" t="s">
        <v>557</v>
      </c>
      <c r="BF28" s="1076"/>
      <c r="BG28" s="1076"/>
      <c r="BH28" s="1076"/>
      <c r="BI28" s="1077"/>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382</v>
      </c>
      <c r="C29" s="1068"/>
      <c r="D29" s="1068"/>
      <c r="E29" s="1068"/>
      <c r="F29" s="1068"/>
      <c r="G29" s="1068"/>
      <c r="H29" s="1068"/>
      <c r="I29" s="1068"/>
      <c r="J29" s="1068"/>
      <c r="K29" s="1068"/>
      <c r="L29" s="1068"/>
      <c r="M29" s="1068"/>
      <c r="N29" s="1068"/>
      <c r="O29" s="1068"/>
      <c r="P29" s="1069"/>
      <c r="Q29" s="1073">
        <v>5660</v>
      </c>
      <c r="R29" s="1074"/>
      <c r="S29" s="1074"/>
      <c r="T29" s="1074"/>
      <c r="U29" s="1074"/>
      <c r="V29" s="1074">
        <v>5536</v>
      </c>
      <c r="W29" s="1074"/>
      <c r="X29" s="1074"/>
      <c r="Y29" s="1074"/>
      <c r="Z29" s="1074"/>
      <c r="AA29" s="1074">
        <v>124</v>
      </c>
      <c r="AB29" s="1074"/>
      <c r="AC29" s="1074"/>
      <c r="AD29" s="1074"/>
      <c r="AE29" s="1075"/>
      <c r="AF29" s="1049">
        <v>124</v>
      </c>
      <c r="AG29" s="1050"/>
      <c r="AH29" s="1050"/>
      <c r="AI29" s="1050"/>
      <c r="AJ29" s="1051"/>
      <c r="AK29" s="1009">
        <v>786</v>
      </c>
      <c r="AL29" s="1000"/>
      <c r="AM29" s="1000"/>
      <c r="AN29" s="1000"/>
      <c r="AO29" s="1000"/>
      <c r="AP29" s="1000">
        <v>38</v>
      </c>
      <c r="AQ29" s="1000"/>
      <c r="AR29" s="1000"/>
      <c r="AS29" s="1000"/>
      <c r="AT29" s="1000"/>
      <c r="AU29" s="1000" t="s">
        <v>542</v>
      </c>
      <c r="AV29" s="1000"/>
      <c r="AW29" s="1000"/>
      <c r="AX29" s="1000"/>
      <c r="AY29" s="1000"/>
      <c r="AZ29" s="1000" t="s">
        <v>542</v>
      </c>
      <c r="BA29" s="1000"/>
      <c r="BB29" s="1000"/>
      <c r="BC29" s="1000"/>
      <c r="BD29" s="1000"/>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383</v>
      </c>
      <c r="C30" s="1068"/>
      <c r="D30" s="1068"/>
      <c r="E30" s="1068"/>
      <c r="F30" s="1068"/>
      <c r="G30" s="1068"/>
      <c r="H30" s="1068"/>
      <c r="I30" s="1068"/>
      <c r="J30" s="1068"/>
      <c r="K30" s="1068"/>
      <c r="L30" s="1068"/>
      <c r="M30" s="1068"/>
      <c r="N30" s="1068"/>
      <c r="O30" s="1068"/>
      <c r="P30" s="1069"/>
      <c r="Q30" s="1073">
        <v>33</v>
      </c>
      <c r="R30" s="1074"/>
      <c r="S30" s="1074"/>
      <c r="T30" s="1074"/>
      <c r="U30" s="1074"/>
      <c r="V30" s="1074">
        <v>33</v>
      </c>
      <c r="W30" s="1074"/>
      <c r="X30" s="1074"/>
      <c r="Y30" s="1074"/>
      <c r="Z30" s="1074"/>
      <c r="AA30" s="1074" t="s">
        <v>541</v>
      </c>
      <c r="AB30" s="1074"/>
      <c r="AC30" s="1074"/>
      <c r="AD30" s="1074"/>
      <c r="AE30" s="1075"/>
      <c r="AF30" s="1049" t="s">
        <v>111</v>
      </c>
      <c r="AG30" s="1050"/>
      <c r="AH30" s="1050"/>
      <c r="AI30" s="1050"/>
      <c r="AJ30" s="1051"/>
      <c r="AK30" s="1009">
        <v>18</v>
      </c>
      <c r="AL30" s="1000"/>
      <c r="AM30" s="1000"/>
      <c r="AN30" s="1000"/>
      <c r="AO30" s="1000"/>
      <c r="AP30" s="1000" t="s">
        <v>542</v>
      </c>
      <c r="AQ30" s="1000"/>
      <c r="AR30" s="1000"/>
      <c r="AS30" s="1000"/>
      <c r="AT30" s="1000"/>
      <c r="AU30" s="1000" t="s">
        <v>542</v>
      </c>
      <c r="AV30" s="1000"/>
      <c r="AW30" s="1000"/>
      <c r="AX30" s="1000"/>
      <c r="AY30" s="1000"/>
      <c r="AZ30" s="1000" t="s">
        <v>542</v>
      </c>
      <c r="BA30" s="1000"/>
      <c r="BB30" s="1000"/>
      <c r="BC30" s="1000"/>
      <c r="BD30" s="1000"/>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384</v>
      </c>
      <c r="C31" s="1068"/>
      <c r="D31" s="1068"/>
      <c r="E31" s="1068"/>
      <c r="F31" s="1068"/>
      <c r="G31" s="1068"/>
      <c r="H31" s="1068"/>
      <c r="I31" s="1068"/>
      <c r="J31" s="1068"/>
      <c r="K31" s="1068"/>
      <c r="L31" s="1068"/>
      <c r="M31" s="1068"/>
      <c r="N31" s="1068"/>
      <c r="O31" s="1068"/>
      <c r="P31" s="1069"/>
      <c r="Q31" s="1073">
        <v>729</v>
      </c>
      <c r="R31" s="1074"/>
      <c r="S31" s="1074"/>
      <c r="T31" s="1074"/>
      <c r="U31" s="1074"/>
      <c r="V31" s="1074">
        <v>707</v>
      </c>
      <c r="W31" s="1074"/>
      <c r="X31" s="1074"/>
      <c r="Y31" s="1074"/>
      <c r="Z31" s="1074"/>
      <c r="AA31" s="1074">
        <v>22</v>
      </c>
      <c r="AB31" s="1074"/>
      <c r="AC31" s="1074"/>
      <c r="AD31" s="1074"/>
      <c r="AE31" s="1075"/>
      <c r="AF31" s="1049">
        <v>22</v>
      </c>
      <c r="AG31" s="1050"/>
      <c r="AH31" s="1050"/>
      <c r="AI31" s="1050"/>
      <c r="AJ31" s="1051"/>
      <c r="AK31" s="1009">
        <v>191</v>
      </c>
      <c r="AL31" s="1000"/>
      <c r="AM31" s="1000"/>
      <c r="AN31" s="1000"/>
      <c r="AO31" s="1000"/>
      <c r="AP31" s="1000" t="s">
        <v>542</v>
      </c>
      <c r="AQ31" s="1000"/>
      <c r="AR31" s="1000"/>
      <c r="AS31" s="1000"/>
      <c r="AT31" s="1000"/>
      <c r="AU31" s="1000" t="s">
        <v>542</v>
      </c>
      <c r="AV31" s="1000"/>
      <c r="AW31" s="1000"/>
      <c r="AX31" s="1000"/>
      <c r="AY31" s="1000"/>
      <c r="AZ31" s="1000" t="s">
        <v>542</v>
      </c>
      <c r="BA31" s="1000"/>
      <c r="BB31" s="1000"/>
      <c r="BC31" s="1000"/>
      <c r="BD31" s="1000"/>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385</v>
      </c>
      <c r="C32" s="1068"/>
      <c r="D32" s="1068"/>
      <c r="E32" s="1068"/>
      <c r="F32" s="1068"/>
      <c r="G32" s="1068"/>
      <c r="H32" s="1068"/>
      <c r="I32" s="1068"/>
      <c r="J32" s="1068"/>
      <c r="K32" s="1068"/>
      <c r="L32" s="1068"/>
      <c r="M32" s="1068"/>
      <c r="N32" s="1068"/>
      <c r="O32" s="1068"/>
      <c r="P32" s="1069"/>
      <c r="Q32" s="1073">
        <v>20</v>
      </c>
      <c r="R32" s="1074"/>
      <c r="S32" s="1074"/>
      <c r="T32" s="1074"/>
      <c r="U32" s="1074"/>
      <c r="V32" s="1074">
        <v>19</v>
      </c>
      <c r="W32" s="1074"/>
      <c r="X32" s="1074"/>
      <c r="Y32" s="1074"/>
      <c r="Z32" s="1074"/>
      <c r="AA32" s="1074">
        <v>1</v>
      </c>
      <c r="AB32" s="1074"/>
      <c r="AC32" s="1074"/>
      <c r="AD32" s="1074"/>
      <c r="AE32" s="1075"/>
      <c r="AF32" s="1049">
        <v>1</v>
      </c>
      <c r="AG32" s="1050"/>
      <c r="AH32" s="1050"/>
      <c r="AI32" s="1050"/>
      <c r="AJ32" s="1051"/>
      <c r="AK32" s="1009" t="s">
        <v>542</v>
      </c>
      <c r="AL32" s="1000"/>
      <c r="AM32" s="1000"/>
      <c r="AN32" s="1000"/>
      <c r="AO32" s="1000"/>
      <c r="AP32" s="1000" t="s">
        <v>539</v>
      </c>
      <c r="AQ32" s="1000"/>
      <c r="AR32" s="1000"/>
      <c r="AS32" s="1000"/>
      <c r="AT32" s="1000"/>
      <c r="AU32" s="1000" t="s">
        <v>539</v>
      </c>
      <c r="AV32" s="1000"/>
      <c r="AW32" s="1000"/>
      <c r="AX32" s="1000"/>
      <c r="AY32" s="1000"/>
      <c r="AZ32" s="1000" t="s">
        <v>539</v>
      </c>
      <c r="BA32" s="1000"/>
      <c r="BB32" s="1000"/>
      <c r="BC32" s="1000"/>
      <c r="BD32" s="1000"/>
      <c r="BE32" s="1062"/>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386</v>
      </c>
      <c r="C33" s="1068"/>
      <c r="D33" s="1068"/>
      <c r="E33" s="1068"/>
      <c r="F33" s="1068"/>
      <c r="G33" s="1068"/>
      <c r="H33" s="1068"/>
      <c r="I33" s="1068"/>
      <c r="J33" s="1068"/>
      <c r="K33" s="1068"/>
      <c r="L33" s="1068"/>
      <c r="M33" s="1068"/>
      <c r="N33" s="1068"/>
      <c r="O33" s="1068"/>
      <c r="P33" s="1069"/>
      <c r="Q33" s="1073">
        <v>74</v>
      </c>
      <c r="R33" s="1074"/>
      <c r="S33" s="1074"/>
      <c r="T33" s="1074"/>
      <c r="U33" s="1074"/>
      <c r="V33" s="1074">
        <v>72</v>
      </c>
      <c r="W33" s="1074"/>
      <c r="X33" s="1074"/>
      <c r="Y33" s="1074"/>
      <c r="Z33" s="1074"/>
      <c r="AA33" s="1074">
        <v>2</v>
      </c>
      <c r="AB33" s="1074"/>
      <c r="AC33" s="1074"/>
      <c r="AD33" s="1074"/>
      <c r="AE33" s="1075"/>
      <c r="AF33" s="1049">
        <v>2</v>
      </c>
      <c r="AG33" s="1050"/>
      <c r="AH33" s="1050"/>
      <c r="AI33" s="1050"/>
      <c r="AJ33" s="1051"/>
      <c r="AK33" s="1009" t="s">
        <v>541</v>
      </c>
      <c r="AL33" s="1000"/>
      <c r="AM33" s="1000"/>
      <c r="AN33" s="1000"/>
      <c r="AO33" s="1000"/>
      <c r="AP33" s="1000" t="s">
        <v>541</v>
      </c>
      <c r="AQ33" s="1000"/>
      <c r="AR33" s="1000"/>
      <c r="AS33" s="1000"/>
      <c r="AT33" s="1000"/>
      <c r="AU33" s="1000" t="s">
        <v>541</v>
      </c>
      <c r="AV33" s="1000"/>
      <c r="AW33" s="1000"/>
      <c r="AX33" s="1000"/>
      <c r="AY33" s="1000"/>
      <c r="AZ33" s="1000" t="s">
        <v>541</v>
      </c>
      <c r="BA33" s="1000"/>
      <c r="BB33" s="1000"/>
      <c r="BC33" s="1000"/>
      <c r="BD33" s="1000"/>
      <c r="BE33" s="1062"/>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387</v>
      </c>
      <c r="C34" s="1068"/>
      <c r="D34" s="1068"/>
      <c r="E34" s="1068"/>
      <c r="F34" s="1068"/>
      <c r="G34" s="1068"/>
      <c r="H34" s="1068"/>
      <c r="I34" s="1068"/>
      <c r="J34" s="1068"/>
      <c r="K34" s="1068"/>
      <c r="L34" s="1068"/>
      <c r="M34" s="1068"/>
      <c r="N34" s="1068"/>
      <c r="O34" s="1068"/>
      <c r="P34" s="1069"/>
      <c r="Q34" s="1073">
        <v>1778</v>
      </c>
      <c r="R34" s="1074"/>
      <c r="S34" s="1074"/>
      <c r="T34" s="1074"/>
      <c r="U34" s="1074"/>
      <c r="V34" s="1074">
        <v>1542</v>
      </c>
      <c r="W34" s="1074"/>
      <c r="X34" s="1074"/>
      <c r="Y34" s="1074"/>
      <c r="Z34" s="1074"/>
      <c r="AA34" s="1074">
        <v>237</v>
      </c>
      <c r="AB34" s="1074"/>
      <c r="AC34" s="1074"/>
      <c r="AD34" s="1074"/>
      <c r="AE34" s="1075"/>
      <c r="AF34" s="1049">
        <v>732</v>
      </c>
      <c r="AG34" s="1050"/>
      <c r="AH34" s="1050"/>
      <c r="AI34" s="1050"/>
      <c r="AJ34" s="1051"/>
      <c r="AK34" s="1009">
        <v>160</v>
      </c>
      <c r="AL34" s="1000"/>
      <c r="AM34" s="1000"/>
      <c r="AN34" s="1000"/>
      <c r="AO34" s="1000"/>
      <c r="AP34" s="1000">
        <v>3408</v>
      </c>
      <c r="AQ34" s="1000"/>
      <c r="AR34" s="1000"/>
      <c r="AS34" s="1000"/>
      <c r="AT34" s="1000"/>
      <c r="AU34" s="1000">
        <v>576</v>
      </c>
      <c r="AV34" s="1000"/>
      <c r="AW34" s="1000"/>
      <c r="AX34" s="1000"/>
      <c r="AY34" s="1000"/>
      <c r="AZ34" s="1000" t="s">
        <v>542</v>
      </c>
      <c r="BA34" s="1000"/>
      <c r="BB34" s="1000"/>
      <c r="BC34" s="1000"/>
      <c r="BD34" s="1000"/>
      <c r="BE34" s="1062" t="s">
        <v>568</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t="s">
        <v>389</v>
      </c>
      <c r="C35" s="1068"/>
      <c r="D35" s="1068"/>
      <c r="E35" s="1068"/>
      <c r="F35" s="1068"/>
      <c r="G35" s="1068"/>
      <c r="H35" s="1068"/>
      <c r="I35" s="1068"/>
      <c r="J35" s="1068"/>
      <c r="K35" s="1068"/>
      <c r="L35" s="1068"/>
      <c r="M35" s="1068"/>
      <c r="N35" s="1068"/>
      <c r="O35" s="1068"/>
      <c r="P35" s="1069"/>
      <c r="Q35" s="1073">
        <v>6441</v>
      </c>
      <c r="R35" s="1074"/>
      <c r="S35" s="1074"/>
      <c r="T35" s="1074"/>
      <c r="U35" s="1074"/>
      <c r="V35" s="1074">
        <v>6353</v>
      </c>
      <c r="W35" s="1074"/>
      <c r="X35" s="1074"/>
      <c r="Y35" s="1074"/>
      <c r="Z35" s="1074"/>
      <c r="AA35" s="1074">
        <v>88</v>
      </c>
      <c r="AB35" s="1074"/>
      <c r="AC35" s="1074"/>
      <c r="AD35" s="1074"/>
      <c r="AE35" s="1075"/>
      <c r="AF35" s="1049">
        <v>1056</v>
      </c>
      <c r="AG35" s="1050"/>
      <c r="AH35" s="1050"/>
      <c r="AI35" s="1050"/>
      <c r="AJ35" s="1051"/>
      <c r="AK35" s="1009">
        <v>1074</v>
      </c>
      <c r="AL35" s="1000"/>
      <c r="AM35" s="1000"/>
      <c r="AN35" s="1000"/>
      <c r="AO35" s="1000"/>
      <c r="AP35" s="1000">
        <v>2631</v>
      </c>
      <c r="AQ35" s="1000"/>
      <c r="AR35" s="1000"/>
      <c r="AS35" s="1000"/>
      <c r="AT35" s="1000"/>
      <c r="AU35" s="1000">
        <v>1471</v>
      </c>
      <c r="AV35" s="1000"/>
      <c r="AW35" s="1000"/>
      <c r="AX35" s="1000"/>
      <c r="AY35" s="1000"/>
      <c r="AZ35" s="1000" t="s">
        <v>542</v>
      </c>
      <c r="BA35" s="1000"/>
      <c r="BB35" s="1000"/>
      <c r="BC35" s="1000"/>
      <c r="BD35" s="1000"/>
      <c r="BE35" s="1062" t="s">
        <v>388</v>
      </c>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t="s">
        <v>390</v>
      </c>
      <c r="C36" s="1068"/>
      <c r="D36" s="1068"/>
      <c r="E36" s="1068"/>
      <c r="F36" s="1068"/>
      <c r="G36" s="1068"/>
      <c r="H36" s="1068"/>
      <c r="I36" s="1068"/>
      <c r="J36" s="1068"/>
      <c r="K36" s="1068"/>
      <c r="L36" s="1068"/>
      <c r="M36" s="1068"/>
      <c r="N36" s="1068"/>
      <c r="O36" s="1068"/>
      <c r="P36" s="1069"/>
      <c r="Q36" s="1073">
        <v>1912</v>
      </c>
      <c r="R36" s="1074"/>
      <c r="S36" s="1074"/>
      <c r="T36" s="1074"/>
      <c r="U36" s="1074"/>
      <c r="V36" s="1074">
        <v>1912</v>
      </c>
      <c r="W36" s="1074"/>
      <c r="X36" s="1074"/>
      <c r="Y36" s="1074"/>
      <c r="Z36" s="1074"/>
      <c r="AA36" s="1074" t="s">
        <v>560</v>
      </c>
      <c r="AB36" s="1074"/>
      <c r="AC36" s="1074"/>
      <c r="AD36" s="1074"/>
      <c r="AE36" s="1075"/>
      <c r="AF36" s="1049" t="s">
        <v>111</v>
      </c>
      <c r="AG36" s="1050"/>
      <c r="AH36" s="1050"/>
      <c r="AI36" s="1050"/>
      <c r="AJ36" s="1051"/>
      <c r="AK36" s="1009">
        <v>762</v>
      </c>
      <c r="AL36" s="1000"/>
      <c r="AM36" s="1000"/>
      <c r="AN36" s="1000"/>
      <c r="AO36" s="1000"/>
      <c r="AP36" s="1000">
        <v>9569</v>
      </c>
      <c r="AQ36" s="1000"/>
      <c r="AR36" s="1000"/>
      <c r="AS36" s="1000"/>
      <c r="AT36" s="1000"/>
      <c r="AU36" s="1000">
        <v>5866</v>
      </c>
      <c r="AV36" s="1000"/>
      <c r="AW36" s="1000"/>
      <c r="AX36" s="1000"/>
      <c r="AY36" s="1000"/>
      <c r="AZ36" s="1000" t="s">
        <v>539</v>
      </c>
      <c r="BA36" s="1000"/>
      <c r="BB36" s="1000"/>
      <c r="BC36" s="1000"/>
      <c r="BD36" s="1000"/>
      <c r="BE36" s="1062" t="s">
        <v>391</v>
      </c>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t="s">
        <v>392</v>
      </c>
      <c r="C37" s="1068"/>
      <c r="D37" s="1068"/>
      <c r="E37" s="1068"/>
      <c r="F37" s="1068"/>
      <c r="G37" s="1068"/>
      <c r="H37" s="1068"/>
      <c r="I37" s="1068"/>
      <c r="J37" s="1068"/>
      <c r="K37" s="1068"/>
      <c r="L37" s="1068"/>
      <c r="M37" s="1068"/>
      <c r="N37" s="1068"/>
      <c r="O37" s="1068"/>
      <c r="P37" s="1069"/>
      <c r="Q37" s="1073">
        <v>34</v>
      </c>
      <c r="R37" s="1074"/>
      <c r="S37" s="1074"/>
      <c r="T37" s="1074"/>
      <c r="U37" s="1074"/>
      <c r="V37" s="1074">
        <v>34</v>
      </c>
      <c r="W37" s="1074"/>
      <c r="X37" s="1074"/>
      <c r="Y37" s="1074"/>
      <c r="Z37" s="1074"/>
      <c r="AA37" s="1074" t="s">
        <v>559</v>
      </c>
      <c r="AB37" s="1074"/>
      <c r="AC37" s="1074"/>
      <c r="AD37" s="1074"/>
      <c r="AE37" s="1075"/>
      <c r="AF37" s="1049" t="s">
        <v>111</v>
      </c>
      <c r="AG37" s="1050"/>
      <c r="AH37" s="1050"/>
      <c r="AI37" s="1050"/>
      <c r="AJ37" s="1051"/>
      <c r="AK37" s="1009">
        <v>28</v>
      </c>
      <c r="AL37" s="1000"/>
      <c r="AM37" s="1000"/>
      <c r="AN37" s="1000"/>
      <c r="AO37" s="1000"/>
      <c r="AP37" s="1000">
        <v>299</v>
      </c>
      <c r="AQ37" s="1000"/>
      <c r="AR37" s="1000"/>
      <c r="AS37" s="1000"/>
      <c r="AT37" s="1000"/>
      <c r="AU37" s="1000">
        <v>299</v>
      </c>
      <c r="AV37" s="1000"/>
      <c r="AW37" s="1000"/>
      <c r="AX37" s="1000"/>
      <c r="AY37" s="1000"/>
      <c r="AZ37" s="1000" t="s">
        <v>541</v>
      </c>
      <c r="BA37" s="1000"/>
      <c r="BB37" s="1000"/>
      <c r="BC37" s="1000"/>
      <c r="BD37" s="1000"/>
      <c r="BE37" s="1062" t="s">
        <v>391</v>
      </c>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393</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2238</v>
      </c>
      <c r="AG63" s="988"/>
      <c r="AH63" s="988"/>
      <c r="AI63" s="988"/>
      <c r="AJ63" s="1060"/>
      <c r="AK63" s="1061"/>
      <c r="AL63" s="992"/>
      <c r="AM63" s="992"/>
      <c r="AN63" s="992"/>
      <c r="AO63" s="992"/>
      <c r="AP63" s="988">
        <v>15945</v>
      </c>
      <c r="AQ63" s="988"/>
      <c r="AR63" s="988"/>
      <c r="AS63" s="988"/>
      <c r="AT63" s="988"/>
      <c r="AU63" s="988">
        <v>8211</v>
      </c>
      <c r="AV63" s="988"/>
      <c r="AW63" s="988"/>
      <c r="AX63" s="988"/>
      <c r="AY63" s="988"/>
      <c r="AZ63" s="1055"/>
      <c r="BA63" s="1055"/>
      <c r="BB63" s="1055"/>
      <c r="BC63" s="1055"/>
      <c r="BD63" s="1055"/>
      <c r="BE63" s="989"/>
      <c r="BF63" s="989"/>
      <c r="BG63" s="989"/>
      <c r="BH63" s="989"/>
      <c r="BI63" s="990"/>
      <c r="BJ63" s="1056" t="s">
        <v>111</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396</v>
      </c>
      <c r="B66" s="1026"/>
      <c r="C66" s="1026"/>
      <c r="D66" s="1026"/>
      <c r="E66" s="1026"/>
      <c r="F66" s="1026"/>
      <c r="G66" s="1026"/>
      <c r="H66" s="1026"/>
      <c r="I66" s="1026"/>
      <c r="J66" s="1026"/>
      <c r="K66" s="1026"/>
      <c r="L66" s="1026"/>
      <c r="M66" s="1026"/>
      <c r="N66" s="1026"/>
      <c r="O66" s="1026"/>
      <c r="P66" s="1027"/>
      <c r="Q66" s="1031" t="s">
        <v>373</v>
      </c>
      <c r="R66" s="1032"/>
      <c r="S66" s="1032"/>
      <c r="T66" s="1032"/>
      <c r="U66" s="1033"/>
      <c r="V66" s="1031" t="s">
        <v>374</v>
      </c>
      <c r="W66" s="1032"/>
      <c r="X66" s="1032"/>
      <c r="Y66" s="1032"/>
      <c r="Z66" s="1033"/>
      <c r="AA66" s="1031" t="s">
        <v>375</v>
      </c>
      <c r="AB66" s="1032"/>
      <c r="AC66" s="1032"/>
      <c r="AD66" s="1032"/>
      <c r="AE66" s="1033"/>
      <c r="AF66" s="1037" t="s">
        <v>376</v>
      </c>
      <c r="AG66" s="1038"/>
      <c r="AH66" s="1038"/>
      <c r="AI66" s="1038"/>
      <c r="AJ66" s="1039"/>
      <c r="AK66" s="1031" t="s">
        <v>377</v>
      </c>
      <c r="AL66" s="1026"/>
      <c r="AM66" s="1026"/>
      <c r="AN66" s="1026"/>
      <c r="AO66" s="1027"/>
      <c r="AP66" s="1031" t="s">
        <v>378</v>
      </c>
      <c r="AQ66" s="1032"/>
      <c r="AR66" s="1032"/>
      <c r="AS66" s="1032"/>
      <c r="AT66" s="1033"/>
      <c r="AU66" s="1031" t="s">
        <v>397</v>
      </c>
      <c r="AV66" s="1032"/>
      <c r="AW66" s="1032"/>
      <c r="AX66" s="1032"/>
      <c r="AY66" s="1033"/>
      <c r="AZ66" s="1031" t="s">
        <v>356</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72</v>
      </c>
      <c r="R68" s="1018"/>
      <c r="S68" s="1018"/>
      <c r="T68" s="1018"/>
      <c r="U68" s="1018"/>
      <c r="V68" s="1018">
        <v>64</v>
      </c>
      <c r="W68" s="1018"/>
      <c r="X68" s="1018"/>
      <c r="Y68" s="1018"/>
      <c r="Z68" s="1018"/>
      <c r="AA68" s="1018">
        <v>7</v>
      </c>
      <c r="AB68" s="1018"/>
      <c r="AC68" s="1018"/>
      <c r="AD68" s="1018"/>
      <c r="AE68" s="1018"/>
      <c r="AF68" s="1018">
        <v>7</v>
      </c>
      <c r="AG68" s="1018"/>
      <c r="AH68" s="1018"/>
      <c r="AI68" s="1018"/>
      <c r="AJ68" s="1018"/>
      <c r="AK68" s="1018" t="s">
        <v>559</v>
      </c>
      <c r="AL68" s="1018"/>
      <c r="AM68" s="1018"/>
      <c r="AN68" s="1018"/>
      <c r="AO68" s="1018"/>
      <c r="AP68" s="1011" t="s">
        <v>539</v>
      </c>
      <c r="AQ68" s="1011"/>
      <c r="AR68" s="1011"/>
      <c r="AS68" s="1011"/>
      <c r="AT68" s="1011"/>
      <c r="AU68" s="1011" t="s">
        <v>541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9578</v>
      </c>
      <c r="R69" s="1000"/>
      <c r="S69" s="1000"/>
      <c r="T69" s="1000"/>
      <c r="U69" s="1000"/>
      <c r="V69" s="1000">
        <v>9432</v>
      </c>
      <c r="W69" s="1000"/>
      <c r="X69" s="1000"/>
      <c r="Y69" s="1000"/>
      <c r="Z69" s="1000"/>
      <c r="AA69" s="1000">
        <v>146</v>
      </c>
      <c r="AB69" s="1000"/>
      <c r="AC69" s="1000"/>
      <c r="AD69" s="1000"/>
      <c r="AE69" s="1000"/>
      <c r="AF69" s="1000">
        <v>146</v>
      </c>
      <c r="AG69" s="1000"/>
      <c r="AH69" s="1000"/>
      <c r="AI69" s="1000"/>
      <c r="AJ69" s="1000"/>
      <c r="AK69" s="1000">
        <v>1850</v>
      </c>
      <c r="AL69" s="1000"/>
      <c r="AM69" s="1000"/>
      <c r="AN69" s="1000"/>
      <c r="AO69" s="1000"/>
      <c r="AP69" s="1000" t="s">
        <v>542</v>
      </c>
      <c r="AQ69" s="1000"/>
      <c r="AR69" s="1000"/>
      <c r="AS69" s="1000"/>
      <c r="AT69" s="1000"/>
      <c r="AU69" s="1000" t="s">
        <v>542</v>
      </c>
      <c r="AV69" s="1000"/>
      <c r="AW69" s="1000"/>
      <c r="AX69" s="1000"/>
      <c r="AY69" s="1000"/>
      <c r="AZ69" s="1001" t="s">
        <v>561</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39</v>
      </c>
      <c r="R70" s="1000"/>
      <c r="S70" s="1000"/>
      <c r="T70" s="1000"/>
      <c r="U70" s="1000"/>
      <c r="V70" s="1000">
        <v>37</v>
      </c>
      <c r="W70" s="1000"/>
      <c r="X70" s="1000"/>
      <c r="Y70" s="1000"/>
      <c r="Z70" s="1000"/>
      <c r="AA70" s="1000">
        <v>2</v>
      </c>
      <c r="AB70" s="1000"/>
      <c r="AC70" s="1000"/>
      <c r="AD70" s="1000"/>
      <c r="AE70" s="1000"/>
      <c r="AF70" s="1000">
        <v>2</v>
      </c>
      <c r="AG70" s="1000"/>
      <c r="AH70" s="1000"/>
      <c r="AI70" s="1000"/>
      <c r="AJ70" s="1000"/>
      <c r="AK70" s="1000">
        <v>0</v>
      </c>
      <c r="AL70" s="1000"/>
      <c r="AM70" s="1000"/>
      <c r="AN70" s="1000"/>
      <c r="AO70" s="1000"/>
      <c r="AP70" s="1000" t="s">
        <v>542</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120</v>
      </c>
      <c r="R71" s="1000"/>
      <c r="S71" s="1000"/>
      <c r="T71" s="1000"/>
      <c r="U71" s="1000"/>
      <c r="V71" s="1000">
        <v>119</v>
      </c>
      <c r="W71" s="1000"/>
      <c r="X71" s="1000"/>
      <c r="Y71" s="1000"/>
      <c r="Z71" s="1000"/>
      <c r="AA71" s="1000">
        <v>0</v>
      </c>
      <c r="AB71" s="1000"/>
      <c r="AC71" s="1000"/>
      <c r="AD71" s="1000"/>
      <c r="AE71" s="1000"/>
      <c r="AF71" s="1000">
        <v>0</v>
      </c>
      <c r="AG71" s="1000"/>
      <c r="AH71" s="1000"/>
      <c r="AI71" s="1000"/>
      <c r="AJ71" s="1000"/>
      <c r="AK71" s="1000" t="s">
        <v>559</v>
      </c>
      <c r="AL71" s="1000"/>
      <c r="AM71" s="1000"/>
      <c r="AN71" s="1000"/>
      <c r="AO71" s="1000"/>
      <c r="AP71" s="1000" t="s">
        <v>539</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102</v>
      </c>
      <c r="R72" s="1000"/>
      <c r="S72" s="1000"/>
      <c r="T72" s="1000"/>
      <c r="U72" s="1000"/>
      <c r="V72" s="1000">
        <v>100</v>
      </c>
      <c r="W72" s="1000"/>
      <c r="X72" s="1000"/>
      <c r="Y72" s="1000"/>
      <c r="Z72" s="1000"/>
      <c r="AA72" s="1000">
        <v>3</v>
      </c>
      <c r="AB72" s="1000"/>
      <c r="AC72" s="1000"/>
      <c r="AD72" s="1000"/>
      <c r="AE72" s="1000"/>
      <c r="AF72" s="1000">
        <v>3</v>
      </c>
      <c r="AG72" s="1000"/>
      <c r="AH72" s="1000"/>
      <c r="AI72" s="1000"/>
      <c r="AJ72" s="1000"/>
      <c r="AK72" s="1000">
        <v>2</v>
      </c>
      <c r="AL72" s="1000"/>
      <c r="AM72" s="1000"/>
      <c r="AN72" s="1000"/>
      <c r="AO72" s="1000"/>
      <c r="AP72" s="1000" t="s">
        <v>539</v>
      </c>
      <c r="AQ72" s="1000"/>
      <c r="AR72" s="1000"/>
      <c r="AS72" s="1000"/>
      <c r="AT72" s="1000"/>
      <c r="AU72" s="1000" t="s">
        <v>539</v>
      </c>
      <c r="AV72" s="1000"/>
      <c r="AW72" s="1000"/>
      <c r="AX72" s="1000"/>
      <c r="AY72" s="1000"/>
      <c r="AZ72" s="1001" t="s">
        <v>562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15</v>
      </c>
      <c r="R73" s="1000"/>
      <c r="S73" s="1000"/>
      <c r="T73" s="1000"/>
      <c r="U73" s="1000"/>
      <c r="V73" s="1000">
        <v>14</v>
      </c>
      <c r="W73" s="1000"/>
      <c r="X73" s="1000"/>
      <c r="Y73" s="1000"/>
      <c r="Z73" s="1000"/>
      <c r="AA73" s="1000">
        <v>1</v>
      </c>
      <c r="AB73" s="1000"/>
      <c r="AC73" s="1000"/>
      <c r="AD73" s="1000"/>
      <c r="AE73" s="1000"/>
      <c r="AF73" s="1000">
        <v>1</v>
      </c>
      <c r="AG73" s="1000"/>
      <c r="AH73" s="1000"/>
      <c r="AI73" s="1000"/>
      <c r="AJ73" s="1000"/>
      <c r="AK73" s="1000" t="s">
        <v>559</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137</v>
      </c>
      <c r="R74" s="1000"/>
      <c r="S74" s="1000"/>
      <c r="T74" s="1000"/>
      <c r="U74" s="1000"/>
      <c r="V74" s="1000">
        <v>133</v>
      </c>
      <c r="W74" s="1000"/>
      <c r="X74" s="1000"/>
      <c r="Y74" s="1000"/>
      <c r="Z74" s="1000"/>
      <c r="AA74" s="1000">
        <v>5</v>
      </c>
      <c r="AB74" s="1000"/>
      <c r="AC74" s="1000"/>
      <c r="AD74" s="1000"/>
      <c r="AE74" s="1000"/>
      <c r="AF74" s="1000">
        <v>5</v>
      </c>
      <c r="AG74" s="1000"/>
      <c r="AH74" s="1000"/>
      <c r="AI74" s="1000"/>
      <c r="AJ74" s="1000"/>
      <c r="AK74" s="1000">
        <v>60</v>
      </c>
      <c r="AL74" s="1000"/>
      <c r="AM74" s="1000"/>
      <c r="AN74" s="1000"/>
      <c r="AO74" s="1000"/>
      <c r="AP74" s="1000" t="s">
        <v>542</v>
      </c>
      <c r="AQ74" s="1000"/>
      <c r="AR74" s="1000"/>
      <c r="AS74" s="1000"/>
      <c r="AT74" s="1000"/>
      <c r="AU74" s="1000" t="s">
        <v>542</v>
      </c>
      <c r="AV74" s="1000"/>
      <c r="AW74" s="1000"/>
      <c r="AX74" s="1000"/>
      <c r="AY74" s="1000"/>
      <c r="AZ74" s="1001" t="s">
        <v>563</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550</v>
      </c>
      <c r="C75" s="1004"/>
      <c r="D75" s="1004"/>
      <c r="E75" s="1004"/>
      <c r="F75" s="1004"/>
      <c r="G75" s="1004"/>
      <c r="H75" s="1004"/>
      <c r="I75" s="1004"/>
      <c r="J75" s="1004"/>
      <c r="K75" s="1004"/>
      <c r="L75" s="1004"/>
      <c r="M75" s="1004"/>
      <c r="N75" s="1004"/>
      <c r="O75" s="1004"/>
      <c r="P75" s="1005"/>
      <c r="Q75" s="1007">
        <v>26</v>
      </c>
      <c r="R75" s="1008"/>
      <c r="S75" s="1008"/>
      <c r="T75" s="1008"/>
      <c r="U75" s="1009"/>
      <c r="V75" s="1010">
        <v>21</v>
      </c>
      <c r="W75" s="1008"/>
      <c r="X75" s="1008"/>
      <c r="Y75" s="1008"/>
      <c r="Z75" s="1009"/>
      <c r="AA75" s="1010">
        <v>5</v>
      </c>
      <c r="AB75" s="1008"/>
      <c r="AC75" s="1008"/>
      <c r="AD75" s="1008"/>
      <c r="AE75" s="1009"/>
      <c r="AF75" s="1010">
        <v>5</v>
      </c>
      <c r="AG75" s="1008"/>
      <c r="AH75" s="1008"/>
      <c r="AI75" s="1008"/>
      <c r="AJ75" s="1009"/>
      <c r="AK75" s="1010">
        <v>12</v>
      </c>
      <c r="AL75" s="1008"/>
      <c r="AM75" s="1008"/>
      <c r="AN75" s="1008"/>
      <c r="AO75" s="1009"/>
      <c r="AP75" s="1000" t="s">
        <v>542</v>
      </c>
      <c r="AQ75" s="1000"/>
      <c r="AR75" s="1000"/>
      <c r="AS75" s="1000"/>
      <c r="AT75" s="1000"/>
      <c r="AU75" s="1000" t="s">
        <v>542</v>
      </c>
      <c r="AV75" s="1000"/>
      <c r="AW75" s="1000"/>
      <c r="AX75" s="1000"/>
      <c r="AY75" s="1000"/>
      <c r="AZ75" s="1001" t="s">
        <v>564</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551</v>
      </c>
      <c r="C76" s="1004"/>
      <c r="D76" s="1004"/>
      <c r="E76" s="1004"/>
      <c r="F76" s="1004"/>
      <c r="G76" s="1004"/>
      <c r="H76" s="1004"/>
      <c r="I76" s="1004"/>
      <c r="J76" s="1004"/>
      <c r="K76" s="1004"/>
      <c r="L76" s="1004"/>
      <c r="M76" s="1004"/>
      <c r="N76" s="1004"/>
      <c r="O76" s="1004"/>
      <c r="P76" s="1005"/>
      <c r="Q76" s="1007">
        <v>7</v>
      </c>
      <c r="R76" s="1008"/>
      <c r="S76" s="1008"/>
      <c r="T76" s="1008"/>
      <c r="U76" s="1009"/>
      <c r="V76" s="1010">
        <v>6</v>
      </c>
      <c r="W76" s="1008"/>
      <c r="X76" s="1008"/>
      <c r="Y76" s="1008"/>
      <c r="Z76" s="1009"/>
      <c r="AA76" s="1010">
        <v>1</v>
      </c>
      <c r="AB76" s="1008"/>
      <c r="AC76" s="1008"/>
      <c r="AD76" s="1008"/>
      <c r="AE76" s="1009"/>
      <c r="AF76" s="1010">
        <v>1</v>
      </c>
      <c r="AG76" s="1008"/>
      <c r="AH76" s="1008"/>
      <c r="AI76" s="1008"/>
      <c r="AJ76" s="1009"/>
      <c r="AK76" s="1010">
        <v>1</v>
      </c>
      <c r="AL76" s="1008"/>
      <c r="AM76" s="1008"/>
      <c r="AN76" s="1008"/>
      <c r="AO76" s="1009"/>
      <c r="AP76" s="1000" t="s">
        <v>539</v>
      </c>
      <c r="AQ76" s="1000"/>
      <c r="AR76" s="1000"/>
      <c r="AS76" s="1000"/>
      <c r="AT76" s="1000"/>
      <c r="AU76" s="1000" t="s">
        <v>539</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552</v>
      </c>
      <c r="C77" s="1004"/>
      <c r="D77" s="1004"/>
      <c r="E77" s="1004"/>
      <c r="F77" s="1004"/>
      <c r="G77" s="1004"/>
      <c r="H77" s="1004"/>
      <c r="I77" s="1004"/>
      <c r="J77" s="1004"/>
      <c r="K77" s="1004"/>
      <c r="L77" s="1004"/>
      <c r="M77" s="1004"/>
      <c r="N77" s="1004"/>
      <c r="O77" s="1004"/>
      <c r="P77" s="1005"/>
      <c r="Q77" s="1007">
        <v>72</v>
      </c>
      <c r="R77" s="1008"/>
      <c r="S77" s="1008"/>
      <c r="T77" s="1008"/>
      <c r="U77" s="1009"/>
      <c r="V77" s="1010">
        <v>70</v>
      </c>
      <c r="W77" s="1008"/>
      <c r="X77" s="1008"/>
      <c r="Y77" s="1008"/>
      <c r="Z77" s="1009"/>
      <c r="AA77" s="1010">
        <v>3</v>
      </c>
      <c r="AB77" s="1008"/>
      <c r="AC77" s="1008"/>
      <c r="AD77" s="1008"/>
      <c r="AE77" s="1009"/>
      <c r="AF77" s="1010">
        <v>3</v>
      </c>
      <c r="AG77" s="1008"/>
      <c r="AH77" s="1008"/>
      <c r="AI77" s="1008"/>
      <c r="AJ77" s="1009"/>
      <c r="AK77" s="1010" t="s">
        <v>560</v>
      </c>
      <c r="AL77" s="1008"/>
      <c r="AM77" s="1008"/>
      <c r="AN77" s="1008"/>
      <c r="AO77" s="1009"/>
      <c r="AP77" s="1000" t="s">
        <v>539</v>
      </c>
      <c r="AQ77" s="1000"/>
      <c r="AR77" s="1000"/>
      <c r="AS77" s="1000"/>
      <c r="AT77" s="1000"/>
      <c r="AU77" s="1000" t="s">
        <v>541</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553</v>
      </c>
      <c r="C78" s="1004"/>
      <c r="D78" s="1004"/>
      <c r="E78" s="1004"/>
      <c r="F78" s="1004"/>
      <c r="G78" s="1004"/>
      <c r="H78" s="1004"/>
      <c r="I78" s="1004"/>
      <c r="J78" s="1004"/>
      <c r="K78" s="1004"/>
      <c r="L78" s="1004"/>
      <c r="M78" s="1004"/>
      <c r="N78" s="1004"/>
      <c r="O78" s="1004"/>
      <c r="P78" s="1005"/>
      <c r="Q78" s="1006">
        <v>17</v>
      </c>
      <c r="R78" s="1000"/>
      <c r="S78" s="1000"/>
      <c r="T78" s="1000"/>
      <c r="U78" s="1000"/>
      <c r="V78" s="1000">
        <v>13</v>
      </c>
      <c r="W78" s="1000"/>
      <c r="X78" s="1000"/>
      <c r="Y78" s="1000"/>
      <c r="Z78" s="1000"/>
      <c r="AA78" s="1000">
        <v>4</v>
      </c>
      <c r="AB78" s="1000"/>
      <c r="AC78" s="1000"/>
      <c r="AD78" s="1000"/>
      <c r="AE78" s="1000"/>
      <c r="AF78" s="1000">
        <v>4</v>
      </c>
      <c r="AG78" s="1000"/>
      <c r="AH78" s="1000"/>
      <c r="AI78" s="1000"/>
      <c r="AJ78" s="1000"/>
      <c r="AK78" s="1000" t="s">
        <v>560</v>
      </c>
      <c r="AL78" s="1000"/>
      <c r="AM78" s="1000"/>
      <c r="AN78" s="1000"/>
      <c r="AO78" s="1000"/>
      <c r="AP78" s="1000" t="s">
        <v>542</v>
      </c>
      <c r="AQ78" s="1000"/>
      <c r="AR78" s="1000"/>
      <c r="AS78" s="1000"/>
      <c r="AT78" s="1000"/>
      <c r="AU78" s="1000" t="s">
        <v>542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554</v>
      </c>
      <c r="C79" s="1004"/>
      <c r="D79" s="1004"/>
      <c r="E79" s="1004"/>
      <c r="F79" s="1004"/>
      <c r="G79" s="1004"/>
      <c r="H79" s="1004"/>
      <c r="I79" s="1004"/>
      <c r="J79" s="1004"/>
      <c r="K79" s="1004"/>
      <c r="L79" s="1004"/>
      <c r="M79" s="1004"/>
      <c r="N79" s="1004"/>
      <c r="O79" s="1004"/>
      <c r="P79" s="1005"/>
      <c r="Q79" s="1006">
        <v>256</v>
      </c>
      <c r="R79" s="1000"/>
      <c r="S79" s="1000"/>
      <c r="T79" s="1000"/>
      <c r="U79" s="1000"/>
      <c r="V79" s="1000">
        <v>224</v>
      </c>
      <c r="W79" s="1000"/>
      <c r="X79" s="1000"/>
      <c r="Y79" s="1000"/>
      <c r="Z79" s="1000"/>
      <c r="AA79" s="1000">
        <v>32</v>
      </c>
      <c r="AB79" s="1000"/>
      <c r="AC79" s="1000"/>
      <c r="AD79" s="1000"/>
      <c r="AE79" s="1000"/>
      <c r="AF79" s="1000">
        <v>32</v>
      </c>
      <c r="AG79" s="1000"/>
      <c r="AH79" s="1000"/>
      <c r="AI79" s="1000"/>
      <c r="AJ79" s="1000"/>
      <c r="AK79" s="1000" t="s">
        <v>542</v>
      </c>
      <c r="AL79" s="1000"/>
      <c r="AM79" s="1000"/>
      <c r="AN79" s="1000"/>
      <c r="AO79" s="1000"/>
      <c r="AP79" s="1000" t="s">
        <v>539</v>
      </c>
      <c r="AQ79" s="1000"/>
      <c r="AR79" s="1000"/>
      <c r="AS79" s="1000"/>
      <c r="AT79" s="1000"/>
      <c r="AU79" s="1000" t="s">
        <v>539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555</v>
      </c>
      <c r="C80" s="1004"/>
      <c r="D80" s="1004"/>
      <c r="E80" s="1004"/>
      <c r="F80" s="1004"/>
      <c r="G80" s="1004"/>
      <c r="H80" s="1004"/>
      <c r="I80" s="1004"/>
      <c r="J80" s="1004"/>
      <c r="K80" s="1004"/>
      <c r="L80" s="1004"/>
      <c r="M80" s="1004"/>
      <c r="N80" s="1004"/>
      <c r="O80" s="1004"/>
      <c r="P80" s="1005"/>
      <c r="Q80" s="1006">
        <v>244114</v>
      </c>
      <c r="R80" s="1000"/>
      <c r="S80" s="1000"/>
      <c r="T80" s="1000"/>
      <c r="U80" s="1000"/>
      <c r="V80" s="1000">
        <v>233963</v>
      </c>
      <c r="W80" s="1000"/>
      <c r="X80" s="1000"/>
      <c r="Y80" s="1000"/>
      <c r="Z80" s="1000"/>
      <c r="AA80" s="1000">
        <v>10151</v>
      </c>
      <c r="AB80" s="1000"/>
      <c r="AC80" s="1000"/>
      <c r="AD80" s="1000"/>
      <c r="AE80" s="1000"/>
      <c r="AF80" s="1000">
        <v>10151</v>
      </c>
      <c r="AG80" s="1000"/>
      <c r="AH80" s="1000"/>
      <c r="AI80" s="1000"/>
      <c r="AJ80" s="1000"/>
      <c r="AK80" s="1000" t="s">
        <v>539</v>
      </c>
      <c r="AL80" s="1000"/>
      <c r="AM80" s="1000"/>
      <c r="AN80" s="1000"/>
      <c r="AO80" s="1000"/>
      <c r="AP80" s="1000" t="s">
        <v>541</v>
      </c>
      <c r="AQ80" s="1000"/>
      <c r="AR80" s="1000"/>
      <c r="AS80" s="1000"/>
      <c r="AT80" s="1000"/>
      <c r="AU80" s="1000" t="s">
        <v>541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556</v>
      </c>
      <c r="C81" s="1004"/>
      <c r="D81" s="1004"/>
      <c r="E81" s="1004"/>
      <c r="F81" s="1004"/>
      <c r="G81" s="1004"/>
      <c r="H81" s="1004"/>
      <c r="I81" s="1004"/>
      <c r="J81" s="1004"/>
      <c r="K81" s="1004"/>
      <c r="L81" s="1004"/>
      <c r="M81" s="1004"/>
      <c r="N81" s="1004"/>
      <c r="O81" s="1004"/>
      <c r="P81" s="1005"/>
      <c r="Q81" s="1006">
        <v>287</v>
      </c>
      <c r="R81" s="1000"/>
      <c r="S81" s="1000"/>
      <c r="T81" s="1000"/>
      <c r="U81" s="1000"/>
      <c r="V81" s="1000">
        <v>285</v>
      </c>
      <c r="W81" s="1000"/>
      <c r="X81" s="1000"/>
      <c r="Y81" s="1000"/>
      <c r="Z81" s="1000"/>
      <c r="AA81" s="1000">
        <v>2</v>
      </c>
      <c r="AB81" s="1000"/>
      <c r="AC81" s="1000"/>
      <c r="AD81" s="1000"/>
      <c r="AE81" s="1000"/>
      <c r="AF81" s="1000">
        <v>737</v>
      </c>
      <c r="AG81" s="1000"/>
      <c r="AH81" s="1000"/>
      <c r="AI81" s="1000"/>
      <c r="AJ81" s="1000"/>
      <c r="AK81" s="1000" t="s">
        <v>539</v>
      </c>
      <c r="AL81" s="1000"/>
      <c r="AM81" s="1000"/>
      <c r="AN81" s="1000"/>
      <c r="AO81" s="1000"/>
      <c r="AP81" s="1000" t="s">
        <v>539</v>
      </c>
      <c r="AQ81" s="1000"/>
      <c r="AR81" s="1000"/>
      <c r="AS81" s="1000"/>
      <c r="AT81" s="1000"/>
      <c r="AU81" s="1000" t="s">
        <v>541</v>
      </c>
      <c r="AV81" s="1000"/>
      <c r="AW81" s="1000"/>
      <c r="AX81" s="1000"/>
      <c r="AY81" s="1000"/>
      <c r="AZ81" s="1001" t="s">
        <v>569</v>
      </c>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11097</v>
      </c>
      <c r="AG88" s="988"/>
      <c r="AH88" s="988"/>
      <c r="AI88" s="988"/>
      <c r="AJ88" s="988"/>
      <c r="AK88" s="992"/>
      <c r="AL88" s="992"/>
      <c r="AM88" s="992"/>
      <c r="AN88" s="992"/>
      <c r="AO88" s="992"/>
      <c r="AP88" s="988" t="s">
        <v>565</v>
      </c>
      <c r="AQ88" s="988"/>
      <c r="AR88" s="988"/>
      <c r="AS88" s="988"/>
      <c r="AT88" s="988"/>
      <c r="AU88" s="988" t="s">
        <v>559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40</v>
      </c>
      <c r="CS102" s="980"/>
      <c r="CT102" s="980"/>
      <c r="CU102" s="980"/>
      <c r="CV102" s="981"/>
      <c r="CW102" s="979" t="s">
        <v>565</v>
      </c>
      <c r="CX102" s="980"/>
      <c r="CY102" s="980"/>
      <c r="CZ102" s="980"/>
      <c r="DA102" s="981"/>
      <c r="DB102" s="979" t="s">
        <v>565</v>
      </c>
      <c r="DC102" s="980"/>
      <c r="DD102" s="980"/>
      <c r="DE102" s="980"/>
      <c r="DF102" s="981"/>
      <c r="DG102" s="979" t="s">
        <v>565</v>
      </c>
      <c r="DH102" s="980"/>
      <c r="DI102" s="980"/>
      <c r="DJ102" s="980"/>
      <c r="DK102" s="981"/>
      <c r="DL102" s="979" t="s">
        <v>565</v>
      </c>
      <c r="DM102" s="980"/>
      <c r="DN102" s="980"/>
      <c r="DO102" s="980"/>
      <c r="DP102" s="981"/>
      <c r="DQ102" s="979" t="s">
        <v>565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1471674</v>
      </c>
      <c r="AB110" s="916"/>
      <c r="AC110" s="916"/>
      <c r="AD110" s="916"/>
      <c r="AE110" s="917"/>
      <c r="AF110" s="918">
        <v>1506908</v>
      </c>
      <c r="AG110" s="916"/>
      <c r="AH110" s="916"/>
      <c r="AI110" s="916"/>
      <c r="AJ110" s="917"/>
      <c r="AK110" s="918">
        <v>1545473</v>
      </c>
      <c r="AL110" s="916"/>
      <c r="AM110" s="916"/>
      <c r="AN110" s="916"/>
      <c r="AO110" s="917"/>
      <c r="AP110" s="919">
        <v>14.2</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13566301</v>
      </c>
      <c r="BR110" s="863"/>
      <c r="BS110" s="863"/>
      <c r="BT110" s="863"/>
      <c r="BU110" s="863"/>
      <c r="BV110" s="863">
        <v>13355011</v>
      </c>
      <c r="BW110" s="863"/>
      <c r="BX110" s="863"/>
      <c r="BY110" s="863"/>
      <c r="BZ110" s="863"/>
      <c r="CA110" s="863">
        <v>13239190</v>
      </c>
      <c r="CB110" s="863"/>
      <c r="CC110" s="863"/>
      <c r="CD110" s="863"/>
      <c r="CE110" s="863"/>
      <c r="CF110" s="887">
        <v>121.6</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7248</v>
      </c>
      <c r="BR111" s="835"/>
      <c r="BS111" s="835"/>
      <c r="BT111" s="835"/>
      <c r="BU111" s="835"/>
      <c r="BV111" s="835">
        <v>6342</v>
      </c>
      <c r="BW111" s="835"/>
      <c r="BX111" s="835"/>
      <c r="BY111" s="835"/>
      <c r="BZ111" s="835"/>
      <c r="CA111" s="835">
        <v>5436</v>
      </c>
      <c r="CB111" s="835"/>
      <c r="CC111" s="835"/>
      <c r="CD111" s="835"/>
      <c r="CE111" s="835"/>
      <c r="CF111" s="896">
        <v>0</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10338445</v>
      </c>
      <c r="BR112" s="835"/>
      <c r="BS112" s="835"/>
      <c r="BT112" s="835"/>
      <c r="BU112" s="835"/>
      <c r="BV112" s="835">
        <v>9233299</v>
      </c>
      <c r="BW112" s="835"/>
      <c r="BX112" s="835"/>
      <c r="BY112" s="835"/>
      <c r="BZ112" s="835"/>
      <c r="CA112" s="835">
        <v>8211158</v>
      </c>
      <c r="CB112" s="835"/>
      <c r="CC112" s="835"/>
      <c r="CD112" s="835"/>
      <c r="CE112" s="835"/>
      <c r="CF112" s="896">
        <v>75.400000000000006</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1171120</v>
      </c>
      <c r="AB113" s="944"/>
      <c r="AC113" s="944"/>
      <c r="AD113" s="944"/>
      <c r="AE113" s="945"/>
      <c r="AF113" s="946">
        <v>1112022</v>
      </c>
      <c r="AG113" s="944"/>
      <c r="AH113" s="944"/>
      <c r="AI113" s="944"/>
      <c r="AJ113" s="945"/>
      <c r="AK113" s="946">
        <v>1081715</v>
      </c>
      <c r="AL113" s="944"/>
      <c r="AM113" s="944"/>
      <c r="AN113" s="944"/>
      <c r="AO113" s="945"/>
      <c r="AP113" s="947">
        <v>9.9</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5006242</v>
      </c>
      <c r="BR114" s="835"/>
      <c r="BS114" s="835"/>
      <c r="BT114" s="835"/>
      <c r="BU114" s="835"/>
      <c r="BV114" s="835">
        <v>4784414</v>
      </c>
      <c r="BW114" s="835"/>
      <c r="BX114" s="835"/>
      <c r="BY114" s="835"/>
      <c r="BZ114" s="835"/>
      <c r="CA114" s="835">
        <v>4794104</v>
      </c>
      <c r="CB114" s="835"/>
      <c r="CC114" s="835"/>
      <c r="CD114" s="835"/>
      <c r="CE114" s="835"/>
      <c r="CF114" s="896">
        <v>44</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996</v>
      </c>
      <c r="AB115" s="944"/>
      <c r="AC115" s="944"/>
      <c r="AD115" s="944"/>
      <c r="AE115" s="945"/>
      <c r="AF115" s="946">
        <v>985</v>
      </c>
      <c r="AG115" s="944"/>
      <c r="AH115" s="944"/>
      <c r="AI115" s="944"/>
      <c r="AJ115" s="945"/>
      <c r="AK115" s="946">
        <v>976</v>
      </c>
      <c r="AL115" s="944"/>
      <c r="AM115" s="944"/>
      <c r="AN115" s="944"/>
      <c r="AO115" s="945"/>
      <c r="AP115" s="947">
        <v>0</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7248</v>
      </c>
      <c r="DH116" s="798"/>
      <c r="DI116" s="798"/>
      <c r="DJ116" s="798"/>
      <c r="DK116" s="799"/>
      <c r="DL116" s="800">
        <v>6342</v>
      </c>
      <c r="DM116" s="798"/>
      <c r="DN116" s="798"/>
      <c r="DO116" s="798"/>
      <c r="DP116" s="799"/>
      <c r="DQ116" s="800">
        <v>5436</v>
      </c>
      <c r="DR116" s="798"/>
      <c r="DS116" s="798"/>
      <c r="DT116" s="798"/>
      <c r="DU116" s="799"/>
      <c r="DV116" s="845">
        <v>0</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2643790</v>
      </c>
      <c r="AB117" s="930"/>
      <c r="AC117" s="930"/>
      <c r="AD117" s="930"/>
      <c r="AE117" s="931"/>
      <c r="AF117" s="932">
        <v>2619915</v>
      </c>
      <c r="AG117" s="930"/>
      <c r="AH117" s="930"/>
      <c r="AI117" s="930"/>
      <c r="AJ117" s="931"/>
      <c r="AK117" s="932">
        <v>2628164</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28918236</v>
      </c>
      <c r="BR119" s="866"/>
      <c r="BS119" s="866"/>
      <c r="BT119" s="866"/>
      <c r="BU119" s="866"/>
      <c r="BV119" s="866">
        <v>27379066</v>
      </c>
      <c r="BW119" s="866"/>
      <c r="BX119" s="866"/>
      <c r="BY119" s="866"/>
      <c r="BZ119" s="866"/>
      <c r="CA119" s="866">
        <v>26249888</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9350004</v>
      </c>
      <c r="BR120" s="863"/>
      <c r="BS120" s="863"/>
      <c r="BT120" s="863"/>
      <c r="BU120" s="863"/>
      <c r="BV120" s="863">
        <v>9308840</v>
      </c>
      <c r="BW120" s="863"/>
      <c r="BX120" s="863"/>
      <c r="BY120" s="863"/>
      <c r="BZ120" s="863"/>
      <c r="CA120" s="863">
        <v>10008734</v>
      </c>
      <c r="CB120" s="863"/>
      <c r="CC120" s="863"/>
      <c r="CD120" s="863"/>
      <c r="CE120" s="863"/>
      <c r="CF120" s="887">
        <v>91.9</v>
      </c>
      <c r="CG120" s="888"/>
      <c r="CH120" s="888"/>
      <c r="CI120" s="888"/>
      <c r="CJ120" s="888"/>
      <c r="CK120" s="889" t="s">
        <v>442</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7344292</v>
      </c>
      <c r="DH120" s="863"/>
      <c r="DI120" s="863"/>
      <c r="DJ120" s="863"/>
      <c r="DK120" s="863"/>
      <c r="DL120" s="863">
        <v>6520140</v>
      </c>
      <c r="DM120" s="863"/>
      <c r="DN120" s="863"/>
      <c r="DO120" s="863"/>
      <c r="DP120" s="863"/>
      <c r="DQ120" s="863">
        <v>5865551</v>
      </c>
      <c r="DR120" s="863"/>
      <c r="DS120" s="863"/>
      <c r="DT120" s="863"/>
      <c r="DU120" s="863"/>
      <c r="DV120" s="864">
        <v>53.9</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3598563</v>
      </c>
      <c r="BR121" s="835"/>
      <c r="BS121" s="835"/>
      <c r="BT121" s="835"/>
      <c r="BU121" s="835"/>
      <c r="BV121" s="835">
        <v>3192880</v>
      </c>
      <c r="BW121" s="835"/>
      <c r="BX121" s="835"/>
      <c r="BY121" s="835"/>
      <c r="BZ121" s="835"/>
      <c r="CA121" s="835">
        <v>3156382</v>
      </c>
      <c r="CB121" s="835"/>
      <c r="CC121" s="835"/>
      <c r="CD121" s="835"/>
      <c r="CE121" s="835"/>
      <c r="CF121" s="896">
        <v>29</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2005068</v>
      </c>
      <c r="DH121" s="835"/>
      <c r="DI121" s="835"/>
      <c r="DJ121" s="835"/>
      <c r="DK121" s="835"/>
      <c r="DL121" s="835">
        <v>1767166</v>
      </c>
      <c r="DM121" s="835"/>
      <c r="DN121" s="835"/>
      <c r="DO121" s="835"/>
      <c r="DP121" s="835"/>
      <c r="DQ121" s="835">
        <v>1470769</v>
      </c>
      <c r="DR121" s="835"/>
      <c r="DS121" s="835"/>
      <c r="DT121" s="835"/>
      <c r="DU121" s="835"/>
      <c r="DV121" s="812">
        <v>13.5</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19704873</v>
      </c>
      <c r="BR122" s="866"/>
      <c r="BS122" s="866"/>
      <c r="BT122" s="866"/>
      <c r="BU122" s="866"/>
      <c r="BV122" s="866">
        <v>19681742</v>
      </c>
      <c r="BW122" s="866"/>
      <c r="BX122" s="866"/>
      <c r="BY122" s="866"/>
      <c r="BZ122" s="866"/>
      <c r="CA122" s="866">
        <v>19333451</v>
      </c>
      <c r="CB122" s="866"/>
      <c r="CC122" s="866"/>
      <c r="CD122" s="866"/>
      <c r="CE122" s="866"/>
      <c r="CF122" s="867">
        <v>177.5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685580</v>
      </c>
      <c r="DH122" s="835"/>
      <c r="DI122" s="835"/>
      <c r="DJ122" s="835"/>
      <c r="DK122" s="835"/>
      <c r="DL122" s="835">
        <v>633602</v>
      </c>
      <c r="DM122" s="835"/>
      <c r="DN122" s="835"/>
      <c r="DO122" s="835"/>
      <c r="DP122" s="835"/>
      <c r="DQ122" s="835">
        <v>575987</v>
      </c>
      <c r="DR122" s="835"/>
      <c r="DS122" s="835"/>
      <c r="DT122" s="835"/>
      <c r="DU122" s="835"/>
      <c r="DV122" s="812">
        <v>5.3</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996</v>
      </c>
      <c r="AB123" s="798"/>
      <c r="AC123" s="798"/>
      <c r="AD123" s="798"/>
      <c r="AE123" s="799"/>
      <c r="AF123" s="800">
        <v>985</v>
      </c>
      <c r="AG123" s="798"/>
      <c r="AH123" s="798"/>
      <c r="AI123" s="798"/>
      <c r="AJ123" s="799"/>
      <c r="AK123" s="800">
        <v>976</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32653440</v>
      </c>
      <c r="BR123" s="854"/>
      <c r="BS123" s="854"/>
      <c r="BT123" s="854"/>
      <c r="BU123" s="854"/>
      <c r="BV123" s="854">
        <v>32183462</v>
      </c>
      <c r="BW123" s="854"/>
      <c r="BX123" s="854"/>
      <c r="BY123" s="854"/>
      <c r="BZ123" s="854"/>
      <c r="CA123" s="854">
        <v>32498567</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303505</v>
      </c>
      <c r="DH123" s="798"/>
      <c r="DI123" s="798"/>
      <c r="DJ123" s="798"/>
      <c r="DK123" s="799"/>
      <c r="DL123" s="800">
        <v>312391</v>
      </c>
      <c r="DM123" s="798"/>
      <c r="DN123" s="798"/>
      <c r="DO123" s="798"/>
      <c r="DP123" s="799"/>
      <c r="DQ123" s="800">
        <v>298851</v>
      </c>
      <c r="DR123" s="798"/>
      <c r="DS123" s="798"/>
      <c r="DT123" s="798"/>
      <c r="DU123" s="799"/>
      <c r="DV123" s="845">
        <v>2.7</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340149</v>
      </c>
      <c r="AB128" s="819"/>
      <c r="AC128" s="819"/>
      <c r="AD128" s="819"/>
      <c r="AE128" s="820"/>
      <c r="AF128" s="821">
        <v>316162</v>
      </c>
      <c r="AG128" s="819"/>
      <c r="AH128" s="819"/>
      <c r="AI128" s="819"/>
      <c r="AJ128" s="820"/>
      <c r="AK128" s="821">
        <v>385324</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111</v>
      </c>
      <c r="BG128" s="805"/>
      <c r="BH128" s="805"/>
      <c r="BI128" s="805"/>
      <c r="BJ128" s="805"/>
      <c r="BK128" s="805"/>
      <c r="BL128" s="828"/>
      <c r="BM128" s="804">
        <v>12.99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12383175</v>
      </c>
      <c r="AB129" s="798"/>
      <c r="AC129" s="798"/>
      <c r="AD129" s="798"/>
      <c r="AE129" s="799"/>
      <c r="AF129" s="800">
        <v>12694495</v>
      </c>
      <c r="AG129" s="798"/>
      <c r="AH129" s="798"/>
      <c r="AI129" s="798"/>
      <c r="AJ129" s="799"/>
      <c r="AK129" s="800">
        <v>12561702</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111</v>
      </c>
      <c r="BG129" s="788"/>
      <c r="BH129" s="788"/>
      <c r="BI129" s="788"/>
      <c r="BJ129" s="788"/>
      <c r="BK129" s="788"/>
      <c r="BL129" s="789"/>
      <c r="BM129" s="787">
        <v>17.989999999999998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1802479</v>
      </c>
      <c r="AB130" s="798"/>
      <c r="AC130" s="798"/>
      <c r="AD130" s="798"/>
      <c r="AE130" s="799"/>
      <c r="AF130" s="800">
        <v>1709500</v>
      </c>
      <c r="AG130" s="798"/>
      <c r="AH130" s="798"/>
      <c r="AI130" s="798"/>
      <c r="AJ130" s="799"/>
      <c r="AK130" s="800">
        <v>1671855</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10580696</v>
      </c>
      <c r="AB131" s="781"/>
      <c r="AC131" s="781"/>
      <c r="AD131" s="781"/>
      <c r="AE131" s="782"/>
      <c r="AF131" s="783">
        <v>10984995</v>
      </c>
      <c r="AG131" s="781"/>
      <c r="AH131" s="781"/>
      <c r="AI131" s="781"/>
      <c r="AJ131" s="782"/>
      <c r="AK131" s="783">
        <v>10889847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4.7365693149999997</v>
      </c>
      <c r="AB132" s="761"/>
      <c r="AC132" s="761"/>
      <c r="AD132" s="761"/>
      <c r="AE132" s="762"/>
      <c r="AF132" s="763">
        <v>5.409679294</v>
      </c>
      <c r="AG132" s="761"/>
      <c r="AH132" s="761"/>
      <c r="AI132" s="761"/>
      <c r="AJ132" s="762"/>
      <c r="AK132" s="763">
        <v>5.2432784410000002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5.6</v>
      </c>
      <c r="AB133" s="740"/>
      <c r="AC133" s="740"/>
      <c r="AD133" s="740"/>
      <c r="AE133" s="741"/>
      <c r="AF133" s="739">
        <v>5.4</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1" t="s">
        <v>474</v>
      </c>
      <c r="L7" s="256"/>
      <c r="M7" s="257" t="s">
        <v>475</v>
      </c>
      <c r="N7" s="258"/>
    </row>
    <row r="8" spans="1:16">
      <c r="A8" s="250"/>
      <c r="B8" s="246"/>
      <c r="C8" s="246"/>
      <c r="D8" s="246"/>
      <c r="E8" s="246"/>
      <c r="F8" s="246"/>
      <c r="G8" s="259"/>
      <c r="H8" s="260"/>
      <c r="I8" s="260"/>
      <c r="J8" s="261"/>
      <c r="K8" s="1152"/>
      <c r="L8" s="262" t="s">
        <v>476</v>
      </c>
      <c r="M8" s="263" t="s">
        <v>477</v>
      </c>
      <c r="N8" s="264" t="s">
        <v>478</v>
      </c>
    </row>
    <row r="9" spans="1:16">
      <c r="A9" s="250"/>
      <c r="B9" s="246"/>
      <c r="C9" s="246"/>
      <c r="D9" s="246"/>
      <c r="E9" s="246"/>
      <c r="F9" s="246"/>
      <c r="G9" s="1165" t="s">
        <v>479</v>
      </c>
      <c r="H9" s="1166"/>
      <c r="I9" s="1166"/>
      <c r="J9" s="1167"/>
      <c r="K9" s="265">
        <v>3863634</v>
      </c>
      <c r="L9" s="266">
        <v>64958</v>
      </c>
      <c r="M9" s="267">
        <v>62051</v>
      </c>
      <c r="N9" s="268">
        <v>4.7</v>
      </c>
    </row>
    <row r="10" spans="1:16">
      <c r="A10" s="250"/>
      <c r="B10" s="246"/>
      <c r="C10" s="246"/>
      <c r="D10" s="246"/>
      <c r="E10" s="246"/>
      <c r="F10" s="246"/>
      <c r="G10" s="1165" t="s">
        <v>480</v>
      </c>
      <c r="H10" s="1166"/>
      <c r="I10" s="1166"/>
      <c r="J10" s="1167"/>
      <c r="K10" s="269">
        <v>476757</v>
      </c>
      <c r="L10" s="270">
        <v>8016</v>
      </c>
      <c r="M10" s="271">
        <v>5713</v>
      </c>
      <c r="N10" s="272">
        <v>40.299999999999997</v>
      </c>
    </row>
    <row r="11" spans="1:16" ht="13.5" customHeight="1">
      <c r="A11" s="250"/>
      <c r="B11" s="246"/>
      <c r="C11" s="246"/>
      <c r="D11" s="246"/>
      <c r="E11" s="246"/>
      <c r="F11" s="246"/>
      <c r="G11" s="1165" t="s">
        <v>481</v>
      </c>
      <c r="H11" s="1166"/>
      <c r="I11" s="1166"/>
      <c r="J11" s="1167"/>
      <c r="K11" s="269">
        <v>28963</v>
      </c>
      <c r="L11" s="270">
        <v>487</v>
      </c>
      <c r="M11" s="271">
        <v>5796</v>
      </c>
      <c r="N11" s="272">
        <v>-91.6</v>
      </c>
    </row>
    <row r="12" spans="1:16" ht="13.5" customHeight="1">
      <c r="A12" s="250"/>
      <c r="B12" s="246"/>
      <c r="C12" s="246"/>
      <c r="D12" s="246"/>
      <c r="E12" s="246"/>
      <c r="F12" s="246"/>
      <c r="G12" s="1165" t="s">
        <v>482</v>
      </c>
      <c r="H12" s="1166"/>
      <c r="I12" s="1166"/>
      <c r="J12" s="1167"/>
      <c r="K12" s="269">
        <v>99410</v>
      </c>
      <c r="L12" s="270">
        <v>1671</v>
      </c>
      <c r="M12" s="271">
        <v>1167</v>
      </c>
      <c r="N12" s="272">
        <v>43.2</v>
      </c>
    </row>
    <row r="13" spans="1:16" ht="13.5" customHeight="1">
      <c r="A13" s="250"/>
      <c r="B13" s="246"/>
      <c r="C13" s="246"/>
      <c r="D13" s="246"/>
      <c r="E13" s="246"/>
      <c r="F13" s="246"/>
      <c r="G13" s="1165" t="s">
        <v>483</v>
      </c>
      <c r="H13" s="1166"/>
      <c r="I13" s="1166"/>
      <c r="J13" s="1167"/>
      <c r="K13" s="269" t="s">
        <v>484</v>
      </c>
      <c r="L13" s="270" t="s">
        <v>484</v>
      </c>
      <c r="M13" s="271">
        <v>0</v>
      </c>
      <c r="N13" s="272" t="s">
        <v>484</v>
      </c>
    </row>
    <row r="14" spans="1:16" ht="13.5" customHeight="1">
      <c r="A14" s="250"/>
      <c r="B14" s="246"/>
      <c r="C14" s="246"/>
      <c r="D14" s="246"/>
      <c r="E14" s="246"/>
      <c r="F14" s="246"/>
      <c r="G14" s="1165" t="s">
        <v>485</v>
      </c>
      <c r="H14" s="1166"/>
      <c r="I14" s="1166"/>
      <c r="J14" s="1167"/>
      <c r="K14" s="269">
        <v>222502</v>
      </c>
      <c r="L14" s="270">
        <v>3741</v>
      </c>
      <c r="M14" s="271">
        <v>2337</v>
      </c>
      <c r="N14" s="272">
        <v>60.1</v>
      </c>
    </row>
    <row r="15" spans="1:16" ht="13.5" customHeight="1">
      <c r="A15" s="250"/>
      <c r="B15" s="246"/>
      <c r="C15" s="246"/>
      <c r="D15" s="246"/>
      <c r="E15" s="246"/>
      <c r="F15" s="246"/>
      <c r="G15" s="1165" t="s">
        <v>486</v>
      </c>
      <c r="H15" s="1166"/>
      <c r="I15" s="1166"/>
      <c r="J15" s="1167"/>
      <c r="K15" s="269">
        <v>28203</v>
      </c>
      <c r="L15" s="270">
        <v>474</v>
      </c>
      <c r="M15" s="271">
        <v>1594</v>
      </c>
      <c r="N15" s="272">
        <v>-70.3</v>
      </c>
    </row>
    <row r="16" spans="1:16">
      <c r="A16" s="250"/>
      <c r="B16" s="246"/>
      <c r="C16" s="246"/>
      <c r="D16" s="246"/>
      <c r="E16" s="246"/>
      <c r="F16" s="246"/>
      <c r="G16" s="1168" t="s">
        <v>487</v>
      </c>
      <c r="H16" s="1169"/>
      <c r="I16" s="1169"/>
      <c r="J16" s="1170"/>
      <c r="K16" s="270">
        <v>-292594</v>
      </c>
      <c r="L16" s="270">
        <v>-4919</v>
      </c>
      <c r="M16" s="271">
        <v>-5993</v>
      </c>
      <c r="N16" s="272">
        <v>-17.899999999999999</v>
      </c>
    </row>
    <row r="17" spans="1:16">
      <c r="A17" s="250"/>
      <c r="B17" s="246"/>
      <c r="C17" s="246"/>
      <c r="D17" s="246"/>
      <c r="E17" s="246"/>
      <c r="F17" s="246"/>
      <c r="G17" s="1168" t="s">
        <v>170</v>
      </c>
      <c r="H17" s="1169"/>
      <c r="I17" s="1169"/>
      <c r="J17" s="1170"/>
      <c r="K17" s="270">
        <v>4426875</v>
      </c>
      <c r="L17" s="270">
        <v>74428</v>
      </c>
      <c r="M17" s="271">
        <v>72665</v>
      </c>
      <c r="N17" s="272">
        <v>2.4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2" t="s">
        <v>492</v>
      </c>
      <c r="H21" s="1163"/>
      <c r="I21" s="1163"/>
      <c r="J21" s="1164"/>
      <c r="K21" s="282">
        <v>8.76</v>
      </c>
      <c r="L21" s="283">
        <v>7.22</v>
      </c>
      <c r="M21" s="284">
        <v>1.54</v>
      </c>
      <c r="N21" s="251"/>
      <c r="O21" s="285"/>
      <c r="P21" s="281"/>
    </row>
    <row r="22" spans="1:16" s="286" customFormat="1">
      <c r="A22" s="281"/>
      <c r="B22" s="251"/>
      <c r="C22" s="251"/>
      <c r="D22" s="251"/>
      <c r="E22" s="251"/>
      <c r="F22" s="251"/>
      <c r="G22" s="1162" t="s">
        <v>493</v>
      </c>
      <c r="H22" s="1163"/>
      <c r="I22" s="1163"/>
      <c r="J22" s="1164"/>
      <c r="K22" s="287">
        <v>96.9</v>
      </c>
      <c r="L22" s="288">
        <v>98.4</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1" t="s">
        <v>474</v>
      </c>
      <c r="L30" s="256"/>
      <c r="M30" s="257" t="s">
        <v>475</v>
      </c>
      <c r="N30" s="258"/>
    </row>
    <row r="31" spans="1:16">
      <c r="A31" s="250"/>
      <c r="B31" s="246"/>
      <c r="C31" s="246"/>
      <c r="D31" s="246"/>
      <c r="E31" s="246"/>
      <c r="F31" s="246"/>
      <c r="G31" s="259"/>
      <c r="H31" s="260"/>
      <c r="I31" s="260"/>
      <c r="J31" s="261"/>
      <c r="K31" s="1152"/>
      <c r="L31" s="262" t="s">
        <v>476</v>
      </c>
      <c r="M31" s="263" t="s">
        <v>477</v>
      </c>
      <c r="N31" s="264" t="s">
        <v>478</v>
      </c>
    </row>
    <row r="32" spans="1:16" ht="27" customHeight="1">
      <c r="A32" s="250"/>
      <c r="B32" s="246"/>
      <c r="C32" s="246"/>
      <c r="D32" s="246"/>
      <c r="E32" s="246"/>
      <c r="F32" s="246"/>
      <c r="G32" s="1153" t="s">
        <v>497</v>
      </c>
      <c r="H32" s="1154"/>
      <c r="I32" s="1154"/>
      <c r="J32" s="1155"/>
      <c r="K32" s="296">
        <v>1545473</v>
      </c>
      <c r="L32" s="296">
        <v>25984</v>
      </c>
      <c r="M32" s="297">
        <v>39687</v>
      </c>
      <c r="N32" s="298">
        <v>-34.5</v>
      </c>
    </row>
    <row r="33" spans="1:16" ht="13.5" customHeight="1">
      <c r="A33" s="250"/>
      <c r="B33" s="246"/>
      <c r="C33" s="246"/>
      <c r="D33" s="246"/>
      <c r="E33" s="246"/>
      <c r="F33" s="246"/>
      <c r="G33" s="1153" t="s">
        <v>498</v>
      </c>
      <c r="H33" s="1154"/>
      <c r="I33" s="1154"/>
      <c r="J33" s="1155"/>
      <c r="K33" s="296" t="s">
        <v>484</v>
      </c>
      <c r="L33" s="296" t="s">
        <v>484</v>
      </c>
      <c r="M33" s="297" t="s">
        <v>484</v>
      </c>
      <c r="N33" s="298" t="s">
        <v>484</v>
      </c>
    </row>
    <row r="34" spans="1:16" ht="27" customHeight="1">
      <c r="A34" s="250"/>
      <c r="B34" s="246"/>
      <c r="C34" s="246"/>
      <c r="D34" s="246"/>
      <c r="E34" s="246"/>
      <c r="F34" s="246"/>
      <c r="G34" s="1153" t="s">
        <v>499</v>
      </c>
      <c r="H34" s="1154"/>
      <c r="I34" s="1154"/>
      <c r="J34" s="1155"/>
      <c r="K34" s="296" t="s">
        <v>484</v>
      </c>
      <c r="L34" s="296" t="s">
        <v>484</v>
      </c>
      <c r="M34" s="297">
        <v>56</v>
      </c>
      <c r="N34" s="298" t="s">
        <v>484</v>
      </c>
    </row>
    <row r="35" spans="1:16" ht="27" customHeight="1">
      <c r="A35" s="250"/>
      <c r="B35" s="246"/>
      <c r="C35" s="246"/>
      <c r="D35" s="246"/>
      <c r="E35" s="246"/>
      <c r="F35" s="246"/>
      <c r="G35" s="1153" t="s">
        <v>500</v>
      </c>
      <c r="H35" s="1154"/>
      <c r="I35" s="1154"/>
      <c r="J35" s="1155"/>
      <c r="K35" s="296">
        <v>1081715</v>
      </c>
      <c r="L35" s="296">
        <v>18187</v>
      </c>
      <c r="M35" s="297">
        <v>13696</v>
      </c>
      <c r="N35" s="298">
        <v>32.799999999999997</v>
      </c>
    </row>
    <row r="36" spans="1:16" ht="27" customHeight="1">
      <c r="A36" s="250"/>
      <c r="B36" s="246"/>
      <c r="C36" s="246"/>
      <c r="D36" s="246"/>
      <c r="E36" s="246"/>
      <c r="F36" s="246"/>
      <c r="G36" s="1153" t="s">
        <v>501</v>
      </c>
      <c r="H36" s="1154"/>
      <c r="I36" s="1154"/>
      <c r="J36" s="1155"/>
      <c r="K36" s="296" t="s">
        <v>484</v>
      </c>
      <c r="L36" s="296" t="s">
        <v>484</v>
      </c>
      <c r="M36" s="297">
        <v>1733</v>
      </c>
      <c r="N36" s="298" t="s">
        <v>484</v>
      </c>
    </row>
    <row r="37" spans="1:16" ht="13.5" customHeight="1">
      <c r="A37" s="250"/>
      <c r="B37" s="246"/>
      <c r="C37" s="246"/>
      <c r="D37" s="246"/>
      <c r="E37" s="246"/>
      <c r="F37" s="246"/>
      <c r="G37" s="1153" t="s">
        <v>502</v>
      </c>
      <c r="H37" s="1154"/>
      <c r="I37" s="1154"/>
      <c r="J37" s="1155"/>
      <c r="K37" s="296">
        <v>976</v>
      </c>
      <c r="L37" s="296">
        <v>16</v>
      </c>
      <c r="M37" s="297">
        <v>790</v>
      </c>
      <c r="N37" s="298">
        <v>-98</v>
      </c>
    </row>
    <row r="38" spans="1:16" ht="27" customHeight="1">
      <c r="A38" s="250"/>
      <c r="B38" s="246"/>
      <c r="C38" s="246"/>
      <c r="D38" s="246"/>
      <c r="E38" s="246"/>
      <c r="F38" s="246"/>
      <c r="G38" s="1156" t="s">
        <v>503</v>
      </c>
      <c r="H38" s="1157"/>
      <c r="I38" s="1157"/>
      <c r="J38" s="1158"/>
      <c r="K38" s="299" t="s">
        <v>484</v>
      </c>
      <c r="L38" s="299" t="s">
        <v>484</v>
      </c>
      <c r="M38" s="300">
        <v>1</v>
      </c>
      <c r="N38" s="301" t="s">
        <v>484</v>
      </c>
      <c r="O38" s="295"/>
    </row>
    <row r="39" spans="1:16">
      <c r="A39" s="250"/>
      <c r="B39" s="246"/>
      <c r="C39" s="246"/>
      <c r="D39" s="246"/>
      <c r="E39" s="246"/>
      <c r="F39" s="246"/>
      <c r="G39" s="1156" t="s">
        <v>504</v>
      </c>
      <c r="H39" s="1157"/>
      <c r="I39" s="1157"/>
      <c r="J39" s="1158"/>
      <c r="K39" s="302">
        <v>-385324</v>
      </c>
      <c r="L39" s="302">
        <v>-6478</v>
      </c>
      <c r="M39" s="303">
        <v>-5521</v>
      </c>
      <c r="N39" s="304">
        <v>17.3</v>
      </c>
      <c r="O39" s="295"/>
    </row>
    <row r="40" spans="1:16" ht="27" customHeight="1">
      <c r="A40" s="250"/>
      <c r="B40" s="246"/>
      <c r="C40" s="246"/>
      <c r="D40" s="246"/>
      <c r="E40" s="246"/>
      <c r="F40" s="246"/>
      <c r="G40" s="1153" t="s">
        <v>505</v>
      </c>
      <c r="H40" s="1154"/>
      <c r="I40" s="1154"/>
      <c r="J40" s="1155"/>
      <c r="K40" s="302">
        <v>-1671855</v>
      </c>
      <c r="L40" s="302">
        <v>-28108</v>
      </c>
      <c r="M40" s="303">
        <v>-35785</v>
      </c>
      <c r="N40" s="304">
        <v>-21.5</v>
      </c>
      <c r="O40" s="295"/>
    </row>
    <row r="41" spans="1:16">
      <c r="A41" s="250"/>
      <c r="B41" s="246"/>
      <c r="C41" s="246"/>
      <c r="D41" s="246"/>
      <c r="E41" s="246"/>
      <c r="F41" s="246"/>
      <c r="G41" s="1159" t="s">
        <v>281</v>
      </c>
      <c r="H41" s="1160"/>
      <c r="I41" s="1160"/>
      <c r="J41" s="1161"/>
      <c r="K41" s="296">
        <v>570985</v>
      </c>
      <c r="L41" s="302">
        <v>9600</v>
      </c>
      <c r="M41" s="303">
        <v>14658</v>
      </c>
      <c r="N41" s="304">
        <v>-34.5</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6" t="s">
        <v>474</v>
      </c>
      <c r="J49" s="1148" t="s">
        <v>509</v>
      </c>
      <c r="K49" s="1149"/>
      <c r="L49" s="1149"/>
      <c r="M49" s="1149"/>
      <c r="N49" s="1150"/>
    </row>
    <row r="50" spans="1:14">
      <c r="A50" s="250"/>
      <c r="B50" s="246"/>
      <c r="C50" s="246"/>
      <c r="D50" s="246"/>
      <c r="E50" s="246"/>
      <c r="F50" s="246"/>
      <c r="G50" s="314"/>
      <c r="H50" s="315"/>
      <c r="I50" s="1147"/>
      <c r="J50" s="316" t="s">
        <v>510</v>
      </c>
      <c r="K50" s="317" t="s">
        <v>511</v>
      </c>
      <c r="L50" s="318" t="s">
        <v>512</v>
      </c>
      <c r="M50" s="319" t="s">
        <v>513</v>
      </c>
      <c r="N50" s="320" t="s">
        <v>514</v>
      </c>
    </row>
    <row r="51" spans="1:14">
      <c r="A51" s="250"/>
      <c r="B51" s="246"/>
      <c r="C51" s="246"/>
      <c r="D51" s="246"/>
      <c r="E51" s="246"/>
      <c r="F51" s="246"/>
      <c r="G51" s="312" t="s">
        <v>515</v>
      </c>
      <c r="H51" s="313"/>
      <c r="I51" s="321">
        <v>2336052</v>
      </c>
      <c r="J51" s="322">
        <v>38177</v>
      </c>
      <c r="K51" s="323">
        <v>7</v>
      </c>
      <c r="L51" s="324">
        <v>45761</v>
      </c>
      <c r="M51" s="325">
        <v>-4.9000000000000004</v>
      </c>
      <c r="N51" s="326">
        <v>11.9</v>
      </c>
    </row>
    <row r="52" spans="1:14">
      <c r="A52" s="250"/>
      <c r="B52" s="246"/>
      <c r="C52" s="246"/>
      <c r="D52" s="246"/>
      <c r="E52" s="246"/>
      <c r="F52" s="246"/>
      <c r="G52" s="327"/>
      <c r="H52" s="328" t="s">
        <v>516</v>
      </c>
      <c r="I52" s="329">
        <v>1508958</v>
      </c>
      <c r="J52" s="330">
        <v>24660</v>
      </c>
      <c r="K52" s="331">
        <v>7.4</v>
      </c>
      <c r="L52" s="332">
        <v>24777</v>
      </c>
      <c r="M52" s="333">
        <v>9.4</v>
      </c>
      <c r="N52" s="334">
        <v>-2</v>
      </c>
    </row>
    <row r="53" spans="1:14">
      <c r="A53" s="250"/>
      <c r="B53" s="246"/>
      <c r="C53" s="246"/>
      <c r="D53" s="246"/>
      <c r="E53" s="246"/>
      <c r="F53" s="246"/>
      <c r="G53" s="312" t="s">
        <v>517</v>
      </c>
      <c r="H53" s="313"/>
      <c r="I53" s="321">
        <v>2581721</v>
      </c>
      <c r="J53" s="322">
        <v>42405</v>
      </c>
      <c r="K53" s="323">
        <v>11.1</v>
      </c>
      <c r="L53" s="324">
        <v>56255</v>
      </c>
      <c r="M53" s="325">
        <v>22.9</v>
      </c>
      <c r="N53" s="326">
        <v>-11.8</v>
      </c>
    </row>
    <row r="54" spans="1:14">
      <c r="A54" s="250"/>
      <c r="B54" s="246"/>
      <c r="C54" s="246"/>
      <c r="D54" s="246"/>
      <c r="E54" s="246"/>
      <c r="F54" s="246"/>
      <c r="G54" s="327"/>
      <c r="H54" s="328" t="s">
        <v>516</v>
      </c>
      <c r="I54" s="329">
        <v>1126244</v>
      </c>
      <c r="J54" s="330">
        <v>18499</v>
      </c>
      <c r="K54" s="331">
        <v>-25</v>
      </c>
      <c r="L54" s="332">
        <v>26957</v>
      </c>
      <c r="M54" s="333">
        <v>8.8000000000000007</v>
      </c>
      <c r="N54" s="334">
        <v>-33.799999999999997</v>
      </c>
    </row>
    <row r="55" spans="1:14">
      <c r="A55" s="250"/>
      <c r="B55" s="246"/>
      <c r="C55" s="246"/>
      <c r="D55" s="246"/>
      <c r="E55" s="246"/>
      <c r="F55" s="246"/>
      <c r="G55" s="312" t="s">
        <v>518</v>
      </c>
      <c r="H55" s="313"/>
      <c r="I55" s="321">
        <v>3610644</v>
      </c>
      <c r="J55" s="322">
        <v>59778</v>
      </c>
      <c r="K55" s="323">
        <v>41</v>
      </c>
      <c r="L55" s="324">
        <v>57944</v>
      </c>
      <c r="M55" s="325">
        <v>3</v>
      </c>
      <c r="N55" s="326">
        <v>38</v>
      </c>
    </row>
    <row r="56" spans="1:14">
      <c r="A56" s="250"/>
      <c r="B56" s="246"/>
      <c r="C56" s="246"/>
      <c r="D56" s="246"/>
      <c r="E56" s="246"/>
      <c r="F56" s="246"/>
      <c r="G56" s="327"/>
      <c r="H56" s="328" t="s">
        <v>516</v>
      </c>
      <c r="I56" s="329">
        <v>2226225</v>
      </c>
      <c r="J56" s="330">
        <v>36857</v>
      </c>
      <c r="K56" s="331">
        <v>99.2</v>
      </c>
      <c r="L56" s="332">
        <v>29326</v>
      </c>
      <c r="M56" s="333">
        <v>8.8000000000000007</v>
      </c>
      <c r="N56" s="334">
        <v>90.4</v>
      </c>
    </row>
    <row r="57" spans="1:14">
      <c r="A57" s="250"/>
      <c r="B57" s="246"/>
      <c r="C57" s="246"/>
      <c r="D57" s="246"/>
      <c r="E57" s="246"/>
      <c r="F57" s="246"/>
      <c r="G57" s="312" t="s">
        <v>519</v>
      </c>
      <c r="H57" s="313"/>
      <c r="I57" s="321">
        <v>2072296</v>
      </c>
      <c r="J57" s="322">
        <v>34615</v>
      </c>
      <c r="K57" s="323">
        <v>-42.1</v>
      </c>
      <c r="L57" s="324">
        <v>54227</v>
      </c>
      <c r="M57" s="325">
        <v>-6.4</v>
      </c>
      <c r="N57" s="326">
        <v>-35.700000000000003</v>
      </c>
    </row>
    <row r="58" spans="1:14">
      <c r="A58" s="250"/>
      <c r="B58" s="246"/>
      <c r="C58" s="246"/>
      <c r="D58" s="246"/>
      <c r="E58" s="246"/>
      <c r="F58" s="246"/>
      <c r="G58" s="327"/>
      <c r="H58" s="328" t="s">
        <v>516</v>
      </c>
      <c r="I58" s="329">
        <v>1529154</v>
      </c>
      <c r="J58" s="330">
        <v>25543</v>
      </c>
      <c r="K58" s="331">
        <v>-30.7</v>
      </c>
      <c r="L58" s="332">
        <v>29694</v>
      </c>
      <c r="M58" s="333">
        <v>1.3</v>
      </c>
      <c r="N58" s="334">
        <v>-32</v>
      </c>
    </row>
    <row r="59" spans="1:14">
      <c r="A59" s="250"/>
      <c r="B59" s="246"/>
      <c r="C59" s="246"/>
      <c r="D59" s="246"/>
      <c r="E59" s="246"/>
      <c r="F59" s="246"/>
      <c r="G59" s="312" t="s">
        <v>520</v>
      </c>
      <c r="H59" s="313"/>
      <c r="I59" s="321">
        <v>2007935</v>
      </c>
      <c r="J59" s="322">
        <v>33759</v>
      </c>
      <c r="K59" s="323">
        <v>-2.5</v>
      </c>
      <c r="L59" s="324">
        <v>57295</v>
      </c>
      <c r="M59" s="325">
        <v>5.7</v>
      </c>
      <c r="N59" s="326">
        <v>-8.1999999999999993</v>
      </c>
    </row>
    <row r="60" spans="1:14">
      <c r="A60" s="250"/>
      <c r="B60" s="246"/>
      <c r="C60" s="246"/>
      <c r="D60" s="246"/>
      <c r="E60" s="246"/>
      <c r="F60" s="246"/>
      <c r="G60" s="327"/>
      <c r="H60" s="328" t="s">
        <v>516</v>
      </c>
      <c r="I60" s="335">
        <v>1396965</v>
      </c>
      <c r="J60" s="330">
        <v>23487</v>
      </c>
      <c r="K60" s="331">
        <v>-8</v>
      </c>
      <c r="L60" s="332">
        <v>32771</v>
      </c>
      <c r="M60" s="333">
        <v>10.4</v>
      </c>
      <c r="N60" s="334">
        <v>-18.399999999999999</v>
      </c>
    </row>
    <row r="61" spans="1:14">
      <c r="A61" s="250"/>
      <c r="B61" s="246"/>
      <c r="C61" s="246"/>
      <c r="D61" s="246"/>
      <c r="E61" s="246"/>
      <c r="F61" s="246"/>
      <c r="G61" s="312" t="s">
        <v>521</v>
      </c>
      <c r="H61" s="336"/>
      <c r="I61" s="337">
        <v>2521730</v>
      </c>
      <c r="J61" s="338">
        <v>41747</v>
      </c>
      <c r="K61" s="339">
        <v>2.9</v>
      </c>
      <c r="L61" s="340">
        <v>54296</v>
      </c>
      <c r="M61" s="341">
        <v>4.0999999999999996</v>
      </c>
      <c r="N61" s="326">
        <v>-1.2</v>
      </c>
    </row>
    <row r="62" spans="1:14">
      <c r="A62" s="250"/>
      <c r="B62" s="246"/>
      <c r="C62" s="246"/>
      <c r="D62" s="246"/>
      <c r="E62" s="246"/>
      <c r="F62" s="246"/>
      <c r="G62" s="327"/>
      <c r="H62" s="328" t="s">
        <v>516</v>
      </c>
      <c r="I62" s="329">
        <v>1557509</v>
      </c>
      <c r="J62" s="330">
        <v>25809</v>
      </c>
      <c r="K62" s="331">
        <v>8.6</v>
      </c>
      <c r="L62" s="332">
        <v>28705</v>
      </c>
      <c r="M62" s="333">
        <v>7.7</v>
      </c>
      <c r="N62" s="334">
        <v>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1" t="s">
        <v>3</v>
      </c>
      <c r="D47" s="1171"/>
      <c r="E47" s="1172"/>
      <c r="F47" s="11">
        <v>19.46</v>
      </c>
      <c r="G47" s="12">
        <v>19.28</v>
      </c>
      <c r="H47" s="12">
        <v>19.78</v>
      </c>
      <c r="I47" s="12">
        <v>19.32</v>
      </c>
      <c r="J47" s="13">
        <v>22.17</v>
      </c>
    </row>
    <row r="48" spans="2:10" ht="57.75" customHeight="1">
      <c r="B48" s="14"/>
      <c r="C48" s="1173" t="s">
        <v>4</v>
      </c>
      <c r="D48" s="1173"/>
      <c r="E48" s="1174"/>
      <c r="F48" s="15">
        <v>4.21</v>
      </c>
      <c r="G48" s="16">
        <v>3.05</v>
      </c>
      <c r="H48" s="16">
        <v>4.9000000000000004</v>
      </c>
      <c r="I48" s="16">
        <v>6.56</v>
      </c>
      <c r="J48" s="17">
        <v>4.6399999999999997</v>
      </c>
    </row>
    <row r="49" spans="2:10" ht="57.75" customHeight="1" thickBot="1">
      <c r="B49" s="18"/>
      <c r="C49" s="1175" t="s">
        <v>5</v>
      </c>
      <c r="D49" s="1175"/>
      <c r="E49" s="1176"/>
      <c r="F49" s="19">
        <v>0.05</v>
      </c>
      <c r="G49" s="20" t="s">
        <v>528</v>
      </c>
      <c r="H49" s="20">
        <v>2.2000000000000002</v>
      </c>
      <c r="I49" s="20">
        <v>1.8</v>
      </c>
      <c r="J49" s="21">
        <v>0.66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2018-03-05T04:45:55Z</cp:lastPrinted>
  <dcterms:created xsi:type="dcterms:W3CDTF">2018-01-24T05:04:38Z</dcterms:created>
  <dcterms:modified xsi:type="dcterms:W3CDTF">2018-11-27T01:18:49Z</dcterms:modified>
</cp:coreProperties>
</file>