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C38" i="9"/>
  <c r="BE37" i="9"/>
  <c r="CO34" i="9"/>
  <c r="CO35" i="9" s="1"/>
  <c r="CO36" i="9" s="1"/>
  <c r="CO37" i="9" s="1"/>
  <c r="CO38" i="9" s="1"/>
  <c r="CO39" i="9" s="1"/>
  <c r="CO40" i="9" s="1"/>
  <c r="CO41" i="9" s="1"/>
  <c r="CO42" i="9" s="1"/>
  <c r="CO43" i="9" s="1"/>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s="1"/>
  <c r="U37" i="9" s="1"/>
  <c r="U38" i="9" s="1"/>
  <c r="AM34" i="9" s="1"/>
  <c r="AM35" i="9" l="1"/>
  <c r="AM36" i="9" s="1"/>
  <c r="AM37" i="9" s="1"/>
  <c r="BE34" i="9" s="1"/>
  <c r="BE35" i="9" s="1"/>
  <c r="BE36" i="9" s="1"/>
</calcChain>
</file>

<file path=xl/sharedStrings.xml><?xml version="1.0" encoding="utf-8"?>
<sst xmlns="http://schemas.openxmlformats.org/spreadsheetml/2006/main" count="1137" uniqueCount="590">
  <si>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</si>
  <si>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</si>
  <si>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</si>
  <si>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</si>
  <si>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</si>
  <si>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</si>
  <si>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</si>
  <si>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</si>
  <si>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</si>
  <si>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</si>
  <si>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</si>
  <si>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</si>
  <si>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</si>
  <si>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</si>
  <si>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</si>
  <si>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</si>
  <si>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</si>
  <si>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</si>
  <si>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</si>
  <si>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</si>
  <si>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</si>
  <si>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</si>
  <si>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</si>
  <si>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</si>
  <si>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</si>
  <si>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</si>
  <si>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</si>
  <si>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</si>
  <si>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</si>
  <si>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</si>
  <si>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</si>
  <si>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</si>
  <si>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</si>
  <si>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</si>
  <si>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</si>
  <si>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</si>
  <si>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</si>
  <si>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</si>
  <si>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</si>
  <si>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</si>
  <si>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</si>
  <si>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</si>
  <si>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</si>
  <si>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</si>
  <si>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</si>
  <si>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</si>
  <si>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</si>
  <si>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</si>
  <si>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</si>
  <si>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</si>
  <si>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</si>
  <si>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</si>
  <si>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</si>
  <si>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</si>
  <si>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</si>
  <si>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</si>
  <si>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</si>
  <si>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</si>
  <si>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</si>
  <si>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</si>
  <si>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</si>
  <si>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</si>
  <si>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</si>
  <si>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</si>
  <si>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</si>
  <si>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</si>
  <si>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</si>
  <si>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</si>
  <si>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</si>
  <si>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</si>
  <si>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</si>
  <si>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</si>
  <si>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</si>
  <si>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</si>
  <si>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</si>
  <si>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</si>
  <si>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</si>
  <si>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</si>
  <si>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</si>
  <si>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</si>
  <si>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</si>
  <si>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</si>
  <si>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</si>
  <si>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</si>
  <si>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</si>
  <si>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</si>
  <si>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</si>
  <si>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</si>
  <si>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</si>
  <si>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</si>
  <si>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</si>
  <si>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</si>
  <si>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</si>
  <si>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</si>
  <si>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</si>
  <si>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</si>
  <si>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</si>
  <si>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</si>
  <si>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</si>
  <si>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</si>
  <si>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</si>
  <si>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</si>
  <si>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</si>
  <si>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</si>
  <si>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</si>
  <si>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</si>
  <si>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</si>
  <si>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</si>
  <si>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</si>
  <si>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</si>
  <si>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</si>
  <si>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</si>
  <si>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</si>
  <si>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</si>
  <si>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</si>
  <si>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</si>
  <si>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</si>
  <si>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</si>
  <si>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</si>
  <si>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</si>
  <si>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</si>
  <si>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</si>
  <si>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</si>
  <si>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</si>
  <si>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</si>
  <si>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</si>
  <si>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</si>
  <si>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</si>
  <si>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</si>
  <si>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</si>
  <si>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</si>
  <si>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</si>
  <si>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</si>
  <si>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</si>
  <si>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</si>
  <si>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</si>
  <si>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</si>
  <si>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</si>
  <si>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</si>
  <si>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</si>
  <si>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</si>
  <si>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</si>
  <si>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</si>
  <si>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</si>
  <si>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</si>
  <si>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</si>
  <si>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</si>
  <si>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</si>
  <si>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</si>
  <si>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</si>
  <si>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</si>
  <si>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</si>
  <si>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</si>
  <si>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</si>
  <si>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</si>
  <si>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</si>
  <si>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</si>
  <si>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</si>
  <si>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</si>
  <si>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</si>
  <si>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</si>
  <si>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</si>
  <si>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</si>
  <si>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</si>
  <si>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</si>
  <si>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</si>
  <si>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</si>
  <si>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</si>
  <si>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</si>
  <si>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</si>
  <si>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</si>
  <si>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</si>
  <si>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</si>
  <si>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</si>
  <si>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</si>
  <si>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</si>
  <si>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</si>
  <si>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</si>
  <si>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</si>
  <si>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</si>
  <si>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</si>
  <si>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</si>
  <si>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</si>
  <si>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</si>
  <si>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</si>
  <si>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</si>
  <si>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</si>
  <si>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</si>
  <si>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</si>
  <si>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</si>
  <si>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</si>
  <si>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</si>
  <si>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</si>
  <si>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</si>
  <si>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</si>
  <si>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</si>
  <si>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</si>
  <si>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</si>
  <si>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</si>
  <si>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</si>
  <si>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岐阜県岐阜市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</si>
  <si>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</si>
  <si>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</si>
  <si>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</si>
  <si>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</si>
  <si>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</si>
  <si>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</si>
  <si>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</si>
  <si>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</si>
  <si>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</si>
  <si>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</si>
  <si>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</si>
  <si>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</si>
  <si>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</si>
  <si>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</si>
  <si>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</si>
  <si>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</si>
  <si>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</si>
  <si>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</si>
  <si>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</si>
  <si>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</si>
  <si>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</si>
  <si>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</si>
  <si>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</si>
  <si>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</si>
  <si>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</si>
  <si>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</si>
  <si>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</si>
  <si>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</si>
  <si>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</si>
  <si>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</si>
  <si>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</si>
  <si>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</si>
  <si>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</si>
  <si>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</si>
  <si>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</si>
  <si>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</si>
  <si>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</si>
  <si>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</si>
  <si>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</si>
  <si>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</si>
  <si>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</si>
  <si>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</si>
  <si>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</si>
  <si>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</si>
  <si>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</si>
  <si>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</si>
  <si>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</si>
  <si>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</si>
  <si>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</si>
  <si>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</si>
  <si>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</si>
  <si>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</si>
  <si>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</si>
  <si>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</si>
  <si>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</si>
  <si>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</si>
  <si>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</si>
  <si>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</si>
  <si>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</si>
  <si>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</si>
  <si>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</si>
  <si>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</si>
  <si>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</si>
  <si>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</si>
  <si>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</si>
  <si>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</si>
  <si>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</si>
  <si>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</si>
  <si>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</si>
  <si>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</si>
  <si>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</si>
  <si>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</si>
  <si>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</si>
  <si>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</si>
  <si>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</si>
  <si>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</si>
  <si>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</si>
  <si>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</si>
  <si>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</si>
  <si>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</si>
  <si>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</si>
  <si>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</si>
  <si>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</si>
  <si>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</si>
  <si>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</si>
  <si>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</si>
  <si>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</si>
  <si>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</si>
  <si>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</si>
  <si>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</si>
  <si>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</si>
  <si>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</si>
  <si>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</si>
  <si>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</si>
  <si>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</si>
  <si>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</si>
  <si>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</si>
  <si>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</si>
  <si>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</si>
  <si>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</si>
  <si>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</si>
  <si>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</si>
  <si>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</si>
  <si>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</si>
  <si>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</si>
  <si>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</si>
  <si>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</si>
  <si>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</si>
  <si>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</si>
  <si>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</si>
  <si>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</si>
  <si>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</si>
  <si>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</si>
  <si>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</si>
  <si>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</si>
  <si>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</si>
  <si>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</si>
  <si>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</si>
  <si>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</si>
  <si>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</si>
  <si>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</si>
  <si>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</si>
  <si>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</si>
  <si>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</si>
  <si>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</si>
  <si>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</si>
  <si>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</si>
  <si>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</si>
  <si>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</si>
  <si>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</si>
  <si>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</si>
  <si>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</si>
  <si>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</si>
  <si>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</si>
  <si>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</si>
  <si>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</si>
  <si>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</si>
  <si>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</si>
  <si>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</si>
  <si>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</si>
  <si>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</si>
  <si>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</si>
  <si>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</si>
  <si>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</si>
  <si>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</si>
  <si>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</si>
  <si>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</si>
  <si>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</si>
  <si>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</si>
  <si>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岐阜県岐阜市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</si>
  <si>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</si>
  <si>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</si>
  <si>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</si>
  <si>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</si>
  <si>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</si>
  <si>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</si>
  <si>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</si>
  <si>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</si>
  <si>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</si>
  <si>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</si>
  <si>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</si>
  <si>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</si>
  <si>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</si>
  <si>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</si>
  <si>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</si>
  <si>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</si>
  <si>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</si>
  <si>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</si>
  <si>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</si>
  <si>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</si>
  <si>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育英資金貸付事業特別会計</t>
    <phoneticPr fontId="5"/>
  </si>
  <si>
    <t>母子父子寡婦福祉資金貸付事業特別会計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</si>
  <si>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</si>
  <si>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</si>
  <si>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</si>
  <si>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</si>
  <si>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</si>
  <si>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</si>
  <si>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</si>
  <si>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</si>
  <si>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</si>
  <si>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</si>
  <si>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</si>
  <si>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</si>
  <si>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</si>
  <si>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</si>
  <si>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</si>
  <si>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</si>
  <si>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</si>
  <si>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</si>
  <si>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</si>
  <si>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市民病院事業会計</t>
    <phoneticPr fontId="5"/>
  </si>
  <si>
    <t>中央卸売市場事業会計</t>
    <phoneticPr fontId="5"/>
  </si>
  <si>
    <t>水道事業会計</t>
    <phoneticPr fontId="5"/>
  </si>
  <si>
    <t>下水道事業会計</t>
    <phoneticPr fontId="5"/>
  </si>
  <si>
    <t>廃棄物発電事業特別会計</t>
    <phoneticPr fontId="5"/>
  </si>
  <si>
    <t>食肉地方卸売市場事業特別会計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</si>
  <si>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</si>
  <si>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</si>
  <si>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</si>
  <si>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</si>
  <si>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</si>
  <si>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</si>
  <si>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</si>
  <si>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</si>
  <si>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</si>
  <si>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</si>
  <si>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</si>
  <si>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</si>
  <si>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</si>
  <si>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</si>
  <si>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</si>
  <si>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</si>
  <si>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</si>
  <si>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</si>
  <si>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</si>
  <si>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</si>
  <si>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</si>
  <si>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</si>
  <si>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</si>
  <si>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</si>
  <si>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</si>
  <si>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</si>
  <si>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</si>
  <si>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</si>
  <si>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</si>
  <si>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</si>
  <si>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</si>
  <si>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</si>
  <si>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</si>
  <si>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</si>
  <si>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</si>
  <si>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</si>
  <si>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</si>
  <si>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</si>
  <si>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</si>
  <si>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</si>
  <si>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</si>
  <si>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</si>
  <si>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</si>
  <si>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</si>
  <si>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</si>
  <si>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</si>
  <si>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</si>
  <si>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</si>
  <si>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</si>
  <si>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</si>
  <si>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</si>
  <si>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</si>
  <si>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</si>
  <si>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</si>
  <si>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</si>
  <si>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</si>
  <si>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</si>
  <si>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</si>
  <si>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</si>
  <si>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</si>
  <si>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</si>
  <si>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</si>
  <si>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</si>
  <si>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</si>
  <si>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</si>
  <si>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</si>
  <si>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</si>
  <si>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</si>
  <si>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</si>
  <si>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</si>
  <si>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</si>
  <si>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</si>
  <si>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</si>
  <si>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</si>
  <si>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</si>
  <si>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</si>
  <si>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</si>
  <si>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</si>
  <si>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</si>
  <si>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</si>
  <si>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</si>
  <si>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</si>
  <si>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</si>
  <si>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</si>
  <si>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</si>
  <si>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</si>
  <si>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</si>
  <si>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</si>
  <si>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</si>
  <si>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</si>
  <si>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</si>
  <si>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</si>
  <si>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</si>
  <si>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</si>
  <si>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</si>
  <si>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</si>
  <si>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</si>
  <si>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</si>
  <si>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</si>
  <si>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</si>
  <si>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</si>
  <si>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</si>
  <si>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</si>
  <si>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</si>
  <si>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</si>
  <si>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</si>
  <si>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</si>
  <si>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</si>
  <si>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</si>
  <si>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</si>
  <si>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</si>
  <si>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</si>
  <si>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</si>
  <si>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</si>
  <si>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</si>
  <si>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</si>
  <si>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</si>
  <si>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</si>
  <si>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</si>
  <si>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</si>
  <si>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</si>
  <si>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</si>
  <si>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</si>
  <si>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</si>
  <si>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</si>
  <si>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</si>
  <si>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</si>
  <si>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</si>
  <si>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</si>
  <si>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</si>
  <si>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</si>
  <si>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</si>
  <si>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</si>
  <si>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</si>
  <si>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</si>
  <si>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</si>
  <si>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</si>
  <si>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</si>
  <si>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1.98</t>
  </si>
  <si>
    <t>▲ 0.42</t>
  </si>
  <si>
    <t>▲ 3.20</t>
  </si>
  <si>
    <t>一般会計</t>
  </si>
  <si>
    <t>市民病院事業会計</t>
  </si>
  <si>
    <t>水道事業会計</t>
  </si>
  <si>
    <t>下水道事業会計</t>
  </si>
  <si>
    <t>競輪事業特別会計</t>
  </si>
  <si>
    <t>国民健康保険事業特別会計</t>
  </si>
  <si>
    <t>介護保険事業特別会計</t>
  </si>
  <si>
    <t>中央卸売市場事業会計</t>
  </si>
  <si>
    <t>その他会計（赤字）</t>
  </si>
  <si>
    <t>その他会計（黒字）</t>
  </si>
  <si>
    <t>基金から6,123百万円繰入</t>
    <rPh sb="0" eb="2">
      <t>キキン</t>
    </rPh>
    <rPh sb="9" eb="12">
      <t>ヒャクマンエン</t>
    </rPh>
    <rPh sb="12" eb="14">
      <t>クリイレ</t>
    </rPh>
    <phoneticPr fontId="2"/>
  </si>
  <si>
    <t>法適用企業</t>
  </si>
  <si>
    <t>法非適用企業</t>
  </si>
  <si>
    <t>-</t>
    <phoneticPr fontId="2"/>
  </si>
  <si>
    <t>-</t>
    <phoneticPr fontId="2"/>
  </si>
  <si>
    <t>基金から340百万円繰入</t>
    <rPh sb="0" eb="2">
      <t>キキン</t>
    </rPh>
    <rPh sb="7" eb="10">
      <t>ヒャクマンエン</t>
    </rPh>
    <rPh sb="10" eb="12">
      <t>クリイレ</t>
    </rPh>
    <phoneticPr fontId="2"/>
  </si>
  <si>
    <t>基金から900百万円繰入</t>
    <rPh sb="0" eb="2">
      <t>キキン</t>
    </rPh>
    <rPh sb="7" eb="10">
      <t>ヒャクマンエン</t>
    </rPh>
    <rPh sb="10" eb="12">
      <t>クリイレ</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</si>
  <si>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</si>
  <si>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</si>
  <si>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岐阜県市町村会館組合</t>
    <rPh sb="0" eb="3">
      <t>ギフケン</t>
    </rPh>
    <rPh sb="3" eb="6">
      <t>シチョウソン</t>
    </rPh>
    <rPh sb="6" eb="8">
      <t>カイカン</t>
    </rPh>
    <rPh sb="8" eb="10">
      <t>クミアイ</t>
    </rPh>
    <phoneticPr fontId="22"/>
  </si>
  <si>
    <t>岐阜地域児童発達支援センター組合</t>
    <rPh sb="0" eb="2">
      <t>ギフ</t>
    </rPh>
    <rPh sb="2" eb="4">
      <t>チイキ</t>
    </rPh>
    <rPh sb="4" eb="6">
      <t>ジドウ</t>
    </rPh>
    <rPh sb="6" eb="8">
      <t>ハッタツ</t>
    </rPh>
    <rPh sb="8" eb="10">
      <t>シエン</t>
    </rPh>
    <rPh sb="14" eb="16">
      <t>クミアイ</t>
    </rPh>
    <phoneticPr fontId="22"/>
  </si>
  <si>
    <t>岐阜羽島衛生施設組合（一般会計）</t>
    <rPh sb="0" eb="4">
      <t>ギフハシマ</t>
    </rPh>
    <rPh sb="4" eb="6">
      <t>エイセイ</t>
    </rPh>
    <rPh sb="6" eb="8">
      <t>シセツ</t>
    </rPh>
    <rPh sb="8" eb="10">
      <t>クミアイ</t>
    </rPh>
    <rPh sb="11" eb="13">
      <t>イッパン</t>
    </rPh>
    <rPh sb="13" eb="15">
      <t>カイケイ</t>
    </rPh>
    <phoneticPr fontId="22"/>
  </si>
  <si>
    <t>岐阜羽島衛生施設組合（公共用地取得事業特別会計）</t>
    <rPh sb="0" eb="4">
      <t>ギフハシマ</t>
    </rPh>
    <rPh sb="4" eb="6">
      <t>エイセイ</t>
    </rPh>
    <rPh sb="6" eb="8">
      <t>シセツ</t>
    </rPh>
    <rPh sb="8" eb="10">
      <t>クミアイ</t>
    </rPh>
    <rPh sb="11" eb="13">
      <t>コウキョウ</t>
    </rPh>
    <rPh sb="13" eb="15">
      <t>ヨウチ</t>
    </rPh>
    <rPh sb="15" eb="17">
      <t>シュトク</t>
    </rPh>
    <rPh sb="17" eb="19">
      <t>ジギョウ</t>
    </rPh>
    <rPh sb="19" eb="21">
      <t>トクベツ</t>
    </rPh>
    <rPh sb="21" eb="23">
      <t>カイケイ</t>
    </rPh>
    <phoneticPr fontId="22"/>
  </si>
  <si>
    <t>木曽川右岸地帯水防組合</t>
    <rPh sb="0" eb="3">
      <t>キソガワ</t>
    </rPh>
    <rPh sb="3" eb="5">
      <t>ウガン</t>
    </rPh>
    <rPh sb="5" eb="7">
      <t>チタイ</t>
    </rPh>
    <rPh sb="7" eb="9">
      <t>スイボウ</t>
    </rPh>
    <rPh sb="9" eb="11">
      <t>クミアイ</t>
    </rPh>
    <phoneticPr fontId="22"/>
  </si>
  <si>
    <t>-</t>
    <phoneticPr fontId="2"/>
  </si>
  <si>
    <t>岐阜市にぎわいまち公社</t>
    <rPh sb="0" eb="2">
      <t>ギフ</t>
    </rPh>
    <rPh sb="2" eb="3">
      <t>シ</t>
    </rPh>
    <rPh sb="9" eb="11">
      <t>コウシャ</t>
    </rPh>
    <phoneticPr fontId="24"/>
  </si>
  <si>
    <t>岐阜産業会館</t>
    <rPh sb="0" eb="2">
      <t>ギフ</t>
    </rPh>
    <rPh sb="2" eb="4">
      <t>サンギョウ</t>
    </rPh>
    <rPh sb="4" eb="6">
      <t>カイカン</t>
    </rPh>
    <phoneticPr fontId="24"/>
  </si>
  <si>
    <t>岐阜市学校給食会</t>
    <rPh sb="0" eb="2">
      <t>ギフ</t>
    </rPh>
    <rPh sb="2" eb="3">
      <t>シ</t>
    </rPh>
    <rPh sb="3" eb="5">
      <t>ガッコウ</t>
    </rPh>
    <rPh sb="5" eb="7">
      <t>キュウショク</t>
    </rPh>
    <rPh sb="7" eb="8">
      <t>カイ</t>
    </rPh>
    <phoneticPr fontId="24"/>
  </si>
  <si>
    <t>岐阜市みどりのまち推進財団</t>
    <rPh sb="0" eb="2">
      <t>ギフ</t>
    </rPh>
    <rPh sb="2" eb="3">
      <t>シ</t>
    </rPh>
    <rPh sb="9" eb="11">
      <t>スイシン</t>
    </rPh>
    <rPh sb="11" eb="13">
      <t>ザイダン</t>
    </rPh>
    <phoneticPr fontId="24"/>
  </si>
  <si>
    <t>岐阜市教育文化振興事業団</t>
    <rPh sb="0" eb="2">
      <t>ギフ</t>
    </rPh>
    <rPh sb="2" eb="3">
      <t>シ</t>
    </rPh>
    <rPh sb="3" eb="5">
      <t>キョウイク</t>
    </rPh>
    <rPh sb="5" eb="7">
      <t>ブンカ</t>
    </rPh>
    <rPh sb="7" eb="9">
      <t>シンコウ</t>
    </rPh>
    <rPh sb="9" eb="12">
      <t>ジギョウダン</t>
    </rPh>
    <phoneticPr fontId="24"/>
  </si>
  <si>
    <t>岐阜観光コンベンション協会</t>
    <rPh sb="0" eb="2">
      <t>ギフ</t>
    </rPh>
    <rPh sb="2" eb="4">
      <t>カンコウ</t>
    </rPh>
    <rPh sb="11" eb="13">
      <t>キョウカイ</t>
    </rPh>
    <phoneticPr fontId="24"/>
  </si>
  <si>
    <t>岐阜市国際交流協会</t>
    <rPh sb="0" eb="2">
      <t>ギフ</t>
    </rPh>
    <rPh sb="2" eb="3">
      <t>シ</t>
    </rPh>
    <rPh sb="3" eb="5">
      <t>コクサイ</t>
    </rPh>
    <rPh sb="5" eb="7">
      <t>コウリュウ</t>
    </rPh>
    <rPh sb="7" eb="9">
      <t>キョウカイ</t>
    </rPh>
    <phoneticPr fontId="24"/>
  </si>
  <si>
    <t>岐阜市土地開発公社</t>
    <rPh sb="0" eb="2">
      <t>ギフ</t>
    </rPh>
    <rPh sb="2" eb="3">
      <t>シ</t>
    </rPh>
    <rPh sb="3" eb="5">
      <t>トチ</t>
    </rPh>
    <rPh sb="5" eb="7">
      <t>カイハツ</t>
    </rPh>
    <rPh sb="7" eb="9">
      <t>コウシャ</t>
    </rPh>
    <phoneticPr fontId="24"/>
  </si>
  <si>
    <t>岐阜市公共ホール管理財団</t>
    <rPh sb="0" eb="2">
      <t>ギフ</t>
    </rPh>
    <rPh sb="2" eb="3">
      <t>シ</t>
    </rPh>
    <rPh sb="3" eb="5">
      <t>コウキョウ</t>
    </rPh>
    <rPh sb="8" eb="10">
      <t>カンリ</t>
    </rPh>
    <rPh sb="10" eb="12">
      <t>ザイダン</t>
    </rPh>
    <phoneticPr fontId="24"/>
  </si>
  <si>
    <t>岐阜乗合自動車</t>
    <rPh sb="0" eb="2">
      <t>ギフ</t>
    </rPh>
    <rPh sb="2" eb="4">
      <t>ノリアイ</t>
    </rPh>
    <rPh sb="4" eb="7">
      <t>ジドウシャ</t>
    </rPh>
    <phoneticPr fontId="24"/>
  </si>
  <si>
    <t>○</t>
    <phoneticPr fontId="2"/>
  </si>
  <si>
    <t>基金から2百万円繰入</t>
    <rPh sb="0" eb="2">
      <t>キキン</t>
    </rPh>
    <rPh sb="5" eb="8">
      <t>ヒャクマンエン</t>
    </rPh>
    <rPh sb="8" eb="10">
      <t>クリイレ</t>
    </rPh>
    <phoneticPr fontId="2"/>
  </si>
  <si>
    <t>基金から0百万円繰入</t>
    <rPh sb="0" eb="2">
      <t>キキン</t>
    </rPh>
    <rPh sb="5" eb="8">
      <t>ヒャクマンエン</t>
    </rPh>
    <rPh sb="8" eb="10">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</si>
  <si>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</si>
  <si>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</si>
  <si>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</si>
  <si>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市債残高の抑制を図っていることに加え、大規模財政需要に備え、基金の積立を計画的に行ってきた結果、平成27、28年度ともに0以下の数値となっています。一方で、有形固定資産減価償却比率は、老朽化により前年に比べ増加しました。</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</si>
  <si>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</si>
  <si>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</si>
  <si>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</si>
  <si>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</si>
  <si>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</si>
  <si>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</si>
  <si>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かねてより、市債残高の抑制を図っていることに加え、大規模財政需要に備え、基金の積立を計画的に行ってきた結果、将来負担比率及び実質公債費比率ともに、類似団体平均を大きく下回る数値となっている。
今後も、将来世代に過度の負担を残さないよう、健全な財政運営に努めていく。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</si>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</sst>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35320</c:v>
                </c:pt>
                <c:pt idx="1">
                  <c:v>46980</c:v>
                </c:pt>
                <c:pt idx="2">
                  <c:v>55682</c:v>
                </c:pt>
                <c:pt idx="3">
                  <c:v>40673</c:v>
                </c:pt>
                <c:pt idx="4">
                  <c:v>44408</c:v>
                </c:pt>
              </c:numCache>
            </c:numRef>
          </c:val>
          <c:smooth val="0"/>
        </c:ser>
        <c:dLbls>
          <c:showLegendKey val="0"/>
          <c:showVal val="0"/>
          <c:showCatName val="0"/>
          <c:showSerName val="0"/>
          <c:showPercent val="0"/>
          <c:showBubbleSize val="0"/>
        </c:dLbls>
        <c:marker val="1"/>
        <c:smooth val="0"/>
        <c:axId val="118804864"/>
        <c:axId val="118806784"/>
      </c:lineChart>
      <c:catAx>
        <c:axId val="118804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06784"/>
        <c:crosses val="autoZero"/>
        <c:auto val="1"/>
        <c:lblAlgn val="ctr"/>
        <c:lblOffset val="100"/>
        <c:tickLblSkip val="1"/>
        <c:tickMarkSkip val="1"/>
        <c:noMultiLvlLbl val="0"/>
      </c:catAx>
      <c:valAx>
        <c:axId val="1188067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0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10.57</c:v>
                </c:pt>
                <c:pt idx="1">
                  <c:v>10.7</c:v>
                </c:pt>
                <c:pt idx="2">
                  <c:v>8.7799999999999994</c:v>
                </c:pt>
                <c:pt idx="3">
                  <c:v>9</c:v>
                </c:pt>
                <c:pt idx="4">
                  <c:v>8.81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18.86</c:v>
                </c:pt>
                <c:pt idx="1">
                  <c:v>17.5</c:v>
                </c:pt>
                <c:pt idx="2">
                  <c:v>17.62</c:v>
                </c:pt>
                <c:pt idx="3">
                  <c:v>17.170000000000002</c:v>
                </c:pt>
                <c:pt idx="4">
                  <c:v>14.89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879744"/>
        <c:axId val="11888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c:v>
                </c:pt>
                <c:pt idx="1">
                  <c:v>-0.88</c:v>
                </c:pt>
                <c:pt idx="2">
                  <c:v>-1.98</c:v>
                </c:pt>
                <c:pt idx="3">
                  <c:v>-0.42</c:v>
                </c:pt>
                <c:pt idx="4">
                  <c:v>-3.2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879744"/>
        <c:axId val="118881280"/>
      </c:lineChart>
      <c:catAx>
        <c:axId val="1188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881280"/>
        <c:crosses val="autoZero"/>
        <c:auto val="1"/>
        <c:lblAlgn val="ctr"/>
        <c:lblOffset val="100"/>
        <c:tickLblSkip val="1"/>
        <c:tickMarkSkip val="1"/>
        <c:noMultiLvlLbl val="0"/>
      </c:catAx>
      <c:valAx>
        <c:axId val="11888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0.46</c:v>
                </c:pt>
                <c:pt idx="2">
                  <c:v>#N/A</c:v>
                </c:pt>
                <c:pt idx="3">
                  <c:v>0.63</c:v>
                </c:pt>
                <c:pt idx="4">
                  <c:v>#N/A</c:v>
                </c:pt>
                <c:pt idx="5">
                  <c:v>0.42</c:v>
                </c:pt>
                <c:pt idx="6">
                  <c:v>#N/A</c:v>
                </c:pt>
                <c:pt idx="7">
                  <c:v>0.37</c:v>
                </c:pt>
                <c:pt idx="8">
                  <c:v>#N/A</c:v>
                </c:pt>
                <c:pt idx="9">
                  <c:v>0.46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中央卸売市場事業会計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0.45</c:v>
                </c:pt>
                <c:pt idx="2">
                  <c:v>#N/A</c:v>
                </c:pt>
                <c:pt idx="3">
                  <c:v>0.52</c:v>
                </c:pt>
                <c:pt idx="4">
                  <c:v>#N/A</c:v>
                </c:pt>
                <c:pt idx="5">
                  <c:v>0.59</c:v>
                </c:pt>
                <c:pt idx="6">
                  <c:v>#N/A</c:v>
                </c:pt>
                <c:pt idx="7">
                  <c:v>0.61</c:v>
                </c:pt>
                <c:pt idx="8">
                  <c:v>#N/A</c:v>
                </c:pt>
                <c:pt idx="9">
                  <c:v>0.65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0.39</c:v>
                </c:pt>
                <c:pt idx="4">
                  <c:v>#N/A</c:v>
                </c:pt>
                <c:pt idx="5">
                  <c:v>0.2</c:v>
                </c:pt>
                <c:pt idx="6">
                  <c:v>#N/A</c:v>
                </c:pt>
                <c:pt idx="7">
                  <c:v>0.28999999999999998</c:v>
                </c:pt>
                <c:pt idx="8">
                  <c:v>#N/A</c:v>
                </c:pt>
                <c:pt idx="9">
                  <c:v>0.93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2.79</c:v>
                </c:pt>
                <c:pt idx="2">
                  <c:v>#N/A</c:v>
                </c:pt>
                <c:pt idx="3">
                  <c:v>1.32</c:v>
                </c:pt>
                <c:pt idx="4">
                  <c:v>#N/A</c:v>
                </c:pt>
                <c:pt idx="5">
                  <c:v>0.56000000000000005</c:v>
                </c:pt>
                <c:pt idx="6">
                  <c:v>#N/A</c:v>
                </c:pt>
                <c:pt idx="7">
                  <c:v>0.77</c:v>
                </c:pt>
                <c:pt idx="8">
                  <c:v>#N/A</c:v>
                </c:pt>
                <c:pt idx="9">
                  <c:v>1.28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1.92</c:v>
                </c:pt>
                <c:pt idx="2">
                  <c:v>#N/A</c:v>
                </c:pt>
                <c:pt idx="3">
                  <c:v>1.88</c:v>
                </c:pt>
                <c:pt idx="4">
                  <c:v>#N/A</c:v>
                </c:pt>
                <c:pt idx="5">
                  <c:v>1.88</c:v>
                </c:pt>
                <c:pt idx="6">
                  <c:v>#N/A</c:v>
                </c:pt>
                <c:pt idx="7">
                  <c:v>1.75</c:v>
                </c:pt>
                <c:pt idx="8">
                  <c:v>#N/A</c:v>
                </c:pt>
                <c:pt idx="9">
                  <c:v>1.64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2.66</c:v>
                </c:pt>
                <c:pt idx="2">
                  <c:v>#N/A</c:v>
                </c:pt>
                <c:pt idx="3">
                  <c:v>2.52</c:v>
                </c:pt>
                <c:pt idx="4">
                  <c:v>#N/A</c:v>
                </c:pt>
                <c:pt idx="5">
                  <c:v>2.2999999999999998</c:v>
                </c:pt>
                <c:pt idx="6">
                  <c:v>#N/A</c:v>
                </c:pt>
                <c:pt idx="7">
                  <c:v>2.35</c:v>
                </c:pt>
                <c:pt idx="8">
                  <c:v>#N/A</c:v>
                </c:pt>
                <c:pt idx="9">
                  <c:v>2.88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3.02</c:v>
                </c:pt>
                <c:pt idx="2">
                  <c:v>#N/A</c:v>
                </c:pt>
                <c:pt idx="3">
                  <c:v>3.01</c:v>
                </c:pt>
                <c:pt idx="4">
                  <c:v>#N/A</c:v>
                </c:pt>
                <c:pt idx="5">
                  <c:v>3.2</c:v>
                </c:pt>
                <c:pt idx="6">
                  <c:v>#N/A</c:v>
                </c:pt>
                <c:pt idx="7">
                  <c:v>3.51</c:v>
                </c:pt>
                <c:pt idx="8">
                  <c:v>#N/A</c:v>
                </c:pt>
                <c:pt idx="9">
                  <c:v>3.74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6.94</c:v>
                </c:pt>
                <c:pt idx="2">
                  <c:v>#N/A</c:v>
                </c:pt>
                <c:pt idx="3">
                  <c:v>7.69</c:v>
                </c:pt>
                <c:pt idx="4">
                  <c:v>#N/A</c:v>
                </c:pt>
                <c:pt idx="5">
                  <c:v>7.43</c:v>
                </c:pt>
                <c:pt idx="6">
                  <c:v>#N/A</c:v>
                </c:pt>
                <c:pt idx="7">
                  <c:v>7.41</c:v>
                </c:pt>
                <c:pt idx="8">
                  <c:v>#N/A</c:v>
                </c:pt>
                <c:pt idx="9">
                  <c:v>8.11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10.42</c:v>
                </c:pt>
                <c:pt idx="2">
                  <c:v>#N/A</c:v>
                </c:pt>
                <c:pt idx="3">
                  <c:v>10.53</c:v>
                </c:pt>
                <c:pt idx="4">
                  <c:v>#N/A</c:v>
                </c:pt>
                <c:pt idx="5">
                  <c:v>8.5500000000000007</c:v>
                </c:pt>
                <c:pt idx="6">
                  <c:v>#N/A</c:v>
                </c:pt>
                <c:pt idx="7">
                  <c:v>8.83</c:v>
                </c:pt>
                <c:pt idx="8">
                  <c:v>#N/A</c:v>
                </c:pt>
                <c:pt idx="9">
                  <c:v>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53408"/>
        <c:axId val="2363392"/>
      </c:barChart>
      <c:catAx>
        <c:axId val="23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392"/>
        <c:crosses val="autoZero"/>
        <c:auto val="1"/>
        <c:lblAlgn val="ctr"/>
        <c:lblOffset val="100"/>
        <c:tickLblSkip val="1"/>
        <c:tickMarkSkip val="1"/>
        <c:noMultiLvlLbl val="0"/>
      </c:catAx>
      <c:valAx>
        <c:axId val="236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13158</c:v>
                </c:pt>
                <c:pt idx="5">
                  <c:v>12726</c:v>
                </c:pt>
                <c:pt idx="8">
                  <c:v>13147</c:v>
                </c:pt>
                <c:pt idx="11">
                  <c:v>12393</c:v>
                </c:pt>
                <c:pt idx="14">
                  <c:v>12522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2710</c:v>
                </c:pt>
                <c:pt idx="3">
                  <c:v>2861</c:v>
                </c:pt>
                <c:pt idx="6">
                  <c:v>2837</c:v>
                </c:pt>
                <c:pt idx="9">
                  <c:v>2908</c:v>
                </c:pt>
                <c:pt idx="12">
                  <c:v>2840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13504</c:v>
                </c:pt>
                <c:pt idx="3">
                  <c:v>13036</c:v>
                </c:pt>
                <c:pt idx="6">
                  <c:v>13911</c:v>
                </c:pt>
                <c:pt idx="9">
                  <c:v>12769</c:v>
                </c:pt>
                <c:pt idx="12">
                  <c:v>13240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696128"/>
        <c:axId val="13169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3057</c:v>
                </c:pt>
                <c:pt idx="2">
                  <c:v>#N/A</c:v>
                </c:pt>
                <c:pt idx="3">
                  <c:v>#N/A</c:v>
                </c:pt>
                <c:pt idx="4">
                  <c:v>3172</c:v>
                </c:pt>
                <c:pt idx="5">
                  <c:v>#N/A</c:v>
                </c:pt>
                <c:pt idx="6">
                  <c:v>#N/A</c:v>
                </c:pt>
                <c:pt idx="7">
                  <c:v>3602</c:v>
                </c:pt>
                <c:pt idx="8">
                  <c:v>#N/A</c:v>
                </c:pt>
                <c:pt idx="9">
                  <c:v>#N/A</c:v>
                </c:pt>
                <c:pt idx="10">
                  <c:v>3285</c:v>
                </c:pt>
                <c:pt idx="11">
                  <c:v>#N/A</c:v>
                </c:pt>
                <c:pt idx="12">
                  <c:v>#N/A</c:v>
                </c:pt>
                <c:pt idx="13">
                  <c:v>3572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696128"/>
        <c:axId val="131698048"/>
      </c:lineChart>
      <c:catAx>
        <c:axId val="1316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698048"/>
        <c:crosses val="autoZero"/>
        <c:auto val="1"/>
        <c:lblAlgn val="ctr"/>
        <c:lblOffset val="100"/>
        <c:tickLblSkip val="1"/>
        <c:tickMarkSkip val="1"/>
        <c:noMultiLvlLbl val="0"/>
      </c:catAx>
      <c:valAx>
        <c:axId val="13169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118793</c:v>
                </c:pt>
                <c:pt idx="5">
                  <c:v>122404</c:v>
                </c:pt>
                <c:pt idx="8">
                  <c:v>126235</c:v>
                </c:pt>
                <c:pt idx="11">
                  <c:v>127113</c:v>
                </c:pt>
                <c:pt idx="14">
                  <c:v>128960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34712</c:v>
                </c:pt>
                <c:pt idx="5">
                  <c:v>32196</c:v>
                </c:pt>
                <c:pt idx="8">
                  <c:v>33522</c:v>
                </c:pt>
                <c:pt idx="11">
                  <c:v>34039</c:v>
                </c:pt>
                <c:pt idx="14">
                  <c:v>32956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38242</c:v>
                </c:pt>
                <c:pt idx="5">
                  <c:v>38796</c:v>
                </c:pt>
                <c:pt idx="8">
                  <c:v>39810</c:v>
                </c:pt>
                <c:pt idx="11">
                  <c:v>40857</c:v>
                </c:pt>
                <c:pt idx="14">
                  <c:v>36762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21169</c:v>
                </c:pt>
                <c:pt idx="3">
                  <c:v>20121</c:v>
                </c:pt>
                <c:pt idx="6">
                  <c:v>18129</c:v>
                </c:pt>
                <c:pt idx="9">
                  <c:v>17568</c:v>
                </c:pt>
                <c:pt idx="12">
                  <c:v>16601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125</c:v>
                </c:pt>
                <c:pt idx="12">
                  <c:v>113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38961</c:v>
                </c:pt>
                <c:pt idx="3">
                  <c:v>37562</c:v>
                </c:pt>
                <c:pt idx="6">
                  <c:v>34614</c:v>
                </c:pt>
                <c:pt idx="9">
                  <c:v>32060</c:v>
                </c:pt>
                <c:pt idx="12">
                  <c:v>30886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2367</c:v>
                </c:pt>
                <c:pt idx="3">
                  <c:v>2039</c:v>
                </c:pt>
                <c:pt idx="6">
                  <c:v>2306</c:v>
                </c:pt>
                <c:pt idx="9">
                  <c:v>2307</c:v>
                </c:pt>
                <c:pt idx="12">
                  <c:v>2418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133697</c:v>
                </c:pt>
                <c:pt idx="3">
                  <c:v>134465</c:v>
                </c:pt>
                <c:pt idx="6">
                  <c:v>135849</c:v>
                </c:pt>
                <c:pt idx="9">
                  <c:v>134011</c:v>
                </c:pt>
                <c:pt idx="12">
                  <c:v>133433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561728"/>
        <c:axId val="13158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4448</c:v>
                </c:pt>
                <c:pt idx="2">
                  <c:v>#N/A</c:v>
                </c:pt>
                <c:pt idx="3">
                  <c:v>#N/A</c:v>
                </c:pt>
                <c:pt idx="4">
                  <c:v>791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561728"/>
        <c:axId val="131580288"/>
      </c:lineChart>
      <c:catAx>
        <c:axId val="1315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80288"/>
        <c:crosses val="autoZero"/>
        <c:auto val="1"/>
        <c:lblAlgn val="ctr"/>
        <c:lblOffset val="100"/>
        <c:tickLblSkip val="1"/>
        <c:tickMarkSkip val="1"/>
        <c:noMultiLvlLbl val="0"/>
      </c:catAx>
      <c:valAx>
        <c:axId val="13158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pt idx="4">
                  <c:v>56.2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005056"/>
        <c:axId val="131642112"/>
      </c:scatterChart>
      <c:valAx>
        <c:axId val="131005056"/>
        <c:scaling>
          <c:orientation val="minMax"/>
          <c:max val="62.300000000000004"/>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42112"/>
        <c:crosses val="autoZero"/>
        <c:crossBetween val="midCat"/>
      </c:valAx>
      <c:valAx>
        <c:axId val="131642112"/>
        <c:scaling>
          <c:orientation val="minMax"/>
          <c:max val="41.9"/>
          <c:min val="3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005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4</c:v>
                </c:pt>
                <c:pt idx="2">
                  <c:v>4.3</c:v>
                </c:pt>
                <c:pt idx="3">
                  <c:v>4.4000000000000004</c:v>
                </c:pt>
                <c:pt idx="4">
                  <c:v>4.5999999999999996</c:v>
                </c:pt>
              </c:numCache>
            </c:numRef>
          </c:xVal>
          <c:yVal>
            <c:numRef>
              <c:f>公会計指標分析・財政指標組合せ分析表!$K$73:$O$73</c:f>
              <c:numCache>
                <c:formatCode>#,##0.0;"▲ "#,##0.0</c:formatCode>
                <c:ptCount val="5"/>
                <c:pt idx="0">
                  <c:v>5.8</c:v>
                </c:pt>
                <c:pt idx="1">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359296"/>
        <c:axId val="132361216"/>
      </c:scatterChart>
      <c:valAx>
        <c:axId val="132359296"/>
        <c:scaling>
          <c:orientation val="minMax"/>
          <c:max val="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361216"/>
        <c:crosses val="autoZero"/>
        <c:crossBetween val="midCat"/>
      </c:valAx>
      <c:valAx>
        <c:axId val="132361216"/>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35929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かねてより、市債残高の</a:t>
          </a:r>
          <a:r>
            <a:rPr kumimoji="1" lang="ja-JP" altLang="en-US" sz="1400" b="0" i="0" baseline="0">
              <a:solidFill>
                <a:schemeClr val="dk1"/>
              </a:solidFill>
              <a:effectLst/>
              <a:latin typeface="+mn-lt"/>
              <a:ea typeface="+mn-ea"/>
              <a:cs typeface="+mn-cs"/>
            </a:rPr>
            <a:t>縮減</a:t>
          </a:r>
          <a:r>
            <a:rPr kumimoji="1" lang="ja-JP" altLang="ja-JP" sz="1400" b="0" i="0" baseline="0">
              <a:solidFill>
                <a:schemeClr val="dk1"/>
              </a:solidFill>
              <a:effectLst/>
              <a:latin typeface="+mn-lt"/>
              <a:ea typeface="+mn-ea"/>
              <a:cs typeface="+mn-cs"/>
            </a:rPr>
            <a:t>を図っていることから、元利償還金等の合計額は</a:t>
          </a:r>
          <a:r>
            <a:rPr kumimoji="1" lang="ja-JP" altLang="en-US" sz="1400" b="0" i="0" baseline="0">
              <a:solidFill>
                <a:schemeClr val="dk1"/>
              </a:solidFill>
              <a:effectLst/>
              <a:latin typeface="+mn-lt"/>
              <a:ea typeface="+mn-ea"/>
              <a:cs typeface="+mn-cs"/>
            </a:rPr>
            <a:t>減少傾向にあるが、将来負担のさらなる軽減を目的に、市債の償還方法を見直した影響により、平成</a:t>
          </a:r>
          <a:r>
            <a:rPr kumimoji="1" lang="en-US" altLang="ja-JP" sz="1400" b="0" i="0" baseline="0">
              <a:solidFill>
                <a:schemeClr val="dk1"/>
              </a:solidFill>
              <a:effectLst/>
              <a:latin typeface="+mn-lt"/>
              <a:ea typeface="+mn-ea"/>
              <a:cs typeface="+mn-cs"/>
            </a:rPr>
            <a:t>28</a:t>
          </a:r>
          <a:r>
            <a:rPr kumimoji="1" lang="ja-JP" altLang="en-US" sz="1400" b="0" i="0" baseline="0">
              <a:solidFill>
                <a:schemeClr val="dk1"/>
              </a:solidFill>
              <a:effectLst/>
              <a:latin typeface="+mn-lt"/>
              <a:ea typeface="+mn-ea"/>
              <a:cs typeface="+mn-cs"/>
            </a:rPr>
            <a:t>年度は増加となった</a:t>
          </a:r>
          <a:r>
            <a:rPr kumimoji="1" lang="ja-JP" altLang="ja-JP" sz="1400" b="0" i="0" baseline="0">
              <a:solidFill>
                <a:schemeClr val="dk1"/>
              </a:solidFill>
              <a:effectLst/>
              <a:latin typeface="+mn-lt"/>
              <a:ea typeface="+mn-ea"/>
              <a:cs typeface="+mn-cs"/>
            </a:rPr>
            <a:t>。</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年度の実質公債費比率は</a:t>
          </a:r>
          <a:r>
            <a:rPr kumimoji="1" lang="en-US" altLang="ja-JP" sz="1400" b="0" i="0" baseline="0">
              <a:solidFill>
                <a:schemeClr val="dk1"/>
              </a:solidFill>
              <a:effectLst/>
              <a:latin typeface="+mn-lt"/>
              <a:ea typeface="+mn-ea"/>
              <a:cs typeface="+mn-cs"/>
            </a:rPr>
            <a:t>0.2</a:t>
          </a:r>
          <a:r>
            <a:rPr kumimoji="1" lang="ja-JP" altLang="ja-JP" sz="1400" b="0" i="0" baseline="0">
              <a:solidFill>
                <a:schemeClr val="dk1"/>
              </a:solidFill>
              <a:effectLst/>
              <a:latin typeface="+mn-lt"/>
              <a:ea typeface="+mn-ea"/>
              <a:cs typeface="+mn-cs"/>
            </a:rPr>
            <a:t>ポイント増の</a:t>
          </a:r>
          <a:r>
            <a:rPr kumimoji="1" lang="en-US" altLang="ja-JP" sz="1400" b="0" i="0" baseline="0">
              <a:solidFill>
                <a:schemeClr val="dk1"/>
              </a:solidFill>
              <a:effectLst/>
              <a:latin typeface="+mn-lt"/>
              <a:ea typeface="+mn-ea"/>
              <a:cs typeface="+mn-cs"/>
            </a:rPr>
            <a:t>4.6</a:t>
          </a:r>
          <a:r>
            <a:rPr kumimoji="1" lang="ja-JP" altLang="ja-JP" sz="1400" b="0" i="0" baseline="0">
              <a:solidFill>
                <a:schemeClr val="dk1"/>
              </a:solidFill>
              <a:effectLst/>
              <a:latin typeface="+mn-lt"/>
              <a:ea typeface="+mn-ea"/>
              <a:cs typeface="+mn-cs"/>
            </a:rPr>
            <a:t>％となった。</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団塊世代の大量退職後、退職手当負担見込額が減少していることや、継続的に市債残高の抑制に努めていることにより、臨時財政対策債を除いた残高が減少し</a:t>
          </a:r>
          <a:r>
            <a:rPr kumimoji="1" lang="ja-JP" altLang="en-US" sz="1400" b="0" i="0" baseline="0">
              <a:solidFill>
                <a:schemeClr val="dk1"/>
              </a:solidFill>
              <a:effectLst/>
              <a:latin typeface="+mn-lt"/>
              <a:ea typeface="+mn-ea"/>
              <a:cs typeface="+mn-cs"/>
            </a:rPr>
            <a:t>ており</a:t>
          </a:r>
          <a:r>
            <a:rPr kumimoji="1" lang="ja-JP" altLang="ja-JP" sz="1400" b="0" i="0" baseline="0">
              <a:solidFill>
                <a:schemeClr val="dk1"/>
              </a:solidFill>
              <a:effectLst/>
              <a:latin typeface="+mn-lt"/>
              <a:ea typeface="+mn-ea"/>
              <a:cs typeface="+mn-cs"/>
            </a:rPr>
            <a:t>、将来負担額は徐々に減少している。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一方、庁舎建設、鉄道高架事業などの大規模な財政</a:t>
          </a:r>
          <a:r>
            <a:rPr kumimoji="1" lang="ja-JP" altLang="en-US" sz="1400" b="0" i="0" baseline="0">
              <a:solidFill>
                <a:schemeClr val="dk1"/>
              </a:solidFill>
              <a:effectLst/>
              <a:latin typeface="+mn-lt"/>
              <a:ea typeface="+mn-ea"/>
              <a:cs typeface="+mn-cs"/>
            </a:rPr>
            <a:t>需要を伴う</a:t>
          </a:r>
          <a:r>
            <a:rPr kumimoji="1" lang="ja-JP" altLang="ja-JP" sz="1400" b="0" i="0" baseline="0">
              <a:solidFill>
                <a:schemeClr val="dk1"/>
              </a:solidFill>
              <a:effectLst/>
              <a:latin typeface="+mn-lt"/>
              <a:ea typeface="+mn-ea"/>
              <a:cs typeface="+mn-cs"/>
            </a:rPr>
            <a:t>事業実施に備え基金積立を計画的に行</a:t>
          </a:r>
          <a:r>
            <a:rPr kumimoji="1" lang="ja-JP" altLang="en-US" sz="1400" b="0" i="0" baseline="0">
              <a:solidFill>
                <a:schemeClr val="dk1"/>
              </a:solidFill>
              <a:effectLst/>
              <a:latin typeface="+mn-lt"/>
              <a:ea typeface="+mn-ea"/>
              <a:cs typeface="+mn-cs"/>
            </a:rPr>
            <a:t>う等、</a:t>
          </a:r>
          <a:r>
            <a:rPr kumimoji="1" lang="ja-JP" altLang="ja-JP" sz="1400" b="0" i="0" baseline="0">
              <a:solidFill>
                <a:schemeClr val="dk1"/>
              </a:solidFill>
              <a:effectLst/>
              <a:latin typeface="+mn-lt"/>
              <a:ea typeface="+mn-ea"/>
              <a:cs typeface="+mn-cs"/>
            </a:rPr>
            <a:t>充当可能財源等</a:t>
          </a:r>
          <a:r>
            <a:rPr kumimoji="1" lang="ja-JP" altLang="en-US" sz="1400" b="0" i="0" baseline="0">
              <a:solidFill>
                <a:schemeClr val="dk1"/>
              </a:solidFill>
              <a:effectLst/>
              <a:latin typeface="+mn-lt"/>
              <a:ea typeface="+mn-ea"/>
              <a:cs typeface="+mn-cs"/>
            </a:rPr>
            <a:t>の確保に努めてきている。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これらの結果、</a:t>
          </a:r>
          <a:r>
            <a:rPr kumimoji="1" lang="ja-JP" altLang="ja-JP" sz="1400" b="0" i="0" baseline="0">
              <a:solidFill>
                <a:schemeClr val="dk1"/>
              </a:solidFill>
              <a:effectLst/>
              <a:latin typeface="+mn-lt"/>
              <a:ea typeface="+mn-ea"/>
              <a:cs typeface="+mn-cs"/>
            </a:rPr>
            <a:t>将来負担比率</a:t>
          </a:r>
          <a:r>
            <a:rPr kumimoji="1" lang="ja-JP" altLang="en-US" sz="1400" b="0" i="0" baseline="0">
              <a:solidFill>
                <a:schemeClr val="dk1"/>
              </a:solidFill>
              <a:effectLst/>
              <a:latin typeface="+mn-lt"/>
              <a:ea typeface="+mn-ea"/>
              <a:cs typeface="+mn-cs"/>
            </a:rPr>
            <a:t>（分子）</a:t>
          </a:r>
          <a:r>
            <a:rPr kumimoji="1" lang="ja-JP" altLang="ja-JP" sz="1400" b="0" i="0" baseline="0">
              <a:solidFill>
                <a:schemeClr val="dk1"/>
              </a:solidFill>
              <a:effectLst/>
              <a:latin typeface="+mn-lt"/>
              <a:ea typeface="+mn-ea"/>
              <a:cs typeface="+mn-cs"/>
            </a:rPr>
            <a:t>は平成</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年度から</a:t>
          </a:r>
          <a:r>
            <a:rPr kumimoji="1" lang="ja-JP" altLang="en-US" sz="1400" b="0" i="0" baseline="0">
              <a:solidFill>
                <a:schemeClr val="dk1"/>
              </a:solidFill>
              <a:effectLst/>
              <a:latin typeface="+mn-lt"/>
              <a:ea typeface="+mn-ea"/>
              <a:cs typeface="+mn-cs"/>
            </a:rPr>
            <a:t>マイナスに転じており、平成</a:t>
          </a:r>
          <a:r>
            <a:rPr kumimoji="1" lang="en-US" altLang="ja-JP" sz="1400" b="0" i="0" baseline="0">
              <a:solidFill>
                <a:schemeClr val="dk1"/>
              </a:solidFill>
              <a:effectLst/>
              <a:latin typeface="+mn-lt"/>
              <a:ea typeface="+mn-ea"/>
              <a:cs typeface="+mn-cs"/>
            </a:rPr>
            <a:t>28</a:t>
          </a:r>
          <a:r>
            <a:rPr kumimoji="1" lang="ja-JP" altLang="en-US" sz="1400" b="0" i="0" baseline="0">
              <a:solidFill>
                <a:schemeClr val="dk1"/>
              </a:solidFill>
              <a:effectLst/>
              <a:latin typeface="+mn-lt"/>
              <a:ea typeface="+mn-ea"/>
              <a:cs typeface="+mn-cs"/>
            </a:rPr>
            <a:t>年度は財政調整基金取り崩し等により充当可能財源等が減少したものの、引き続きマイナス状態を維持している。</a:t>
          </a:r>
          <a:endParaRPr kumimoji="1" lang="en-US" altLang="ja-JP" sz="14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近年、ぎふメディアコスモスなどの建設や、学校などの公共施設の耐震化など、設備投資に積極的に取り組んだため、比率は類似団体平均を下回っております。</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年度の比率は、減価償却により上昇しますが、今後は、新庁舎の建設などの大規模な設備投資が、比率の減少に影響を与えるものと思われます。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7" name="直線コネクタ 66"/>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8"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9" name="直線コネクタ 68"/>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70"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71" name="直線コネクタ 70"/>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72"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73" name="フローチャート : 判断 72"/>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74" name="フローチャート : 判断 73"/>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94234</xdr:rowOff>
    </xdr:from>
    <xdr:to>
      <xdr:col>3</xdr:col>
      <xdr:colOff>1222375</xdr:colOff>
      <xdr:row>33</xdr:row>
      <xdr:rowOff>24384</xdr:rowOff>
    </xdr:to>
    <xdr:sp macro="" textlink="">
      <xdr:nvSpPr>
        <xdr:cNvPr id="80" name="円/楕円 79"/>
        <xdr:cNvSpPr/>
      </xdr:nvSpPr>
      <xdr:spPr>
        <a:xfrm>
          <a:off x="4711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72661</xdr:rowOff>
    </xdr:from>
    <xdr:ext cx="405111" cy="259045"/>
    <xdr:sp macro="" textlink="">
      <xdr:nvSpPr>
        <xdr:cNvPr id="81" name="有形固定資産減価償却率該当値テキスト"/>
        <xdr:cNvSpPr txBox="1"/>
      </xdr:nvSpPr>
      <xdr:spPr>
        <a:xfrm>
          <a:off x="4813300" y="634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150368</xdr:rowOff>
    </xdr:from>
    <xdr:to>
      <xdr:col>3</xdr:col>
      <xdr:colOff>511175</xdr:colOff>
      <xdr:row>33</xdr:row>
      <xdr:rowOff>80518</xdr:rowOff>
    </xdr:to>
    <xdr:sp macro="" textlink="">
      <xdr:nvSpPr>
        <xdr:cNvPr id="82" name="円/楕円 81"/>
        <xdr:cNvSpPr/>
      </xdr:nvSpPr>
      <xdr:spPr>
        <a:xfrm>
          <a:off x="4000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145034</xdr:rowOff>
    </xdr:from>
    <xdr:to>
      <xdr:col>3</xdr:col>
      <xdr:colOff>1171575</xdr:colOff>
      <xdr:row>33</xdr:row>
      <xdr:rowOff>29718</xdr:rowOff>
    </xdr:to>
    <xdr:cxnSp macro="">
      <xdr:nvCxnSpPr>
        <xdr:cNvPr id="83" name="直線コネクタ 82"/>
        <xdr:cNvCxnSpPr/>
      </xdr:nvCxnSpPr>
      <xdr:spPr>
        <a:xfrm flipV="1">
          <a:off x="4051300" y="641248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39641</xdr:rowOff>
    </xdr:from>
    <xdr:ext cx="405111" cy="259045"/>
    <xdr:sp macro="" textlink="">
      <xdr:nvSpPr>
        <xdr:cNvPr id="84"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71645</xdr:rowOff>
    </xdr:from>
    <xdr:ext cx="405111" cy="259045"/>
    <xdr:sp macro="" textlink="">
      <xdr:nvSpPr>
        <xdr:cNvPr id="85" name="n_1mainValue有形固定資産減価償却率"/>
        <xdr:cNvSpPr txBox="1"/>
      </xdr:nvSpPr>
      <xdr:spPr>
        <a:xfrm>
          <a:off x="3836043" y="651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61976</xdr:rowOff>
    </xdr:from>
    <xdr:to>
      <xdr:col>6</xdr:col>
      <xdr:colOff>561975</xdr:colOff>
      <xdr:row>40</xdr:row>
      <xdr:rowOff>163576</xdr:rowOff>
    </xdr:to>
    <xdr:sp macro="" textlink="">
      <xdr:nvSpPr>
        <xdr:cNvPr id="68" name="円/楕円 67"/>
        <xdr:cNvSpPr/>
      </xdr:nvSpPr>
      <xdr:spPr>
        <a:xfrm>
          <a:off x="4584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40403</xdr:rowOff>
    </xdr:from>
    <xdr:ext cx="405111" cy="259045"/>
    <xdr:sp macro="" textlink="">
      <xdr:nvSpPr>
        <xdr:cNvPr id="69" name="【道路】&#10;有形固定資産減価償却率該当値テキスト"/>
        <xdr:cNvSpPr txBox="1"/>
      </xdr:nvSpPr>
      <xdr:spPr>
        <a:xfrm>
          <a:off x="4724400"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91694</xdr:rowOff>
    </xdr:from>
    <xdr:to>
      <xdr:col>5</xdr:col>
      <xdr:colOff>409575</xdr:colOff>
      <xdr:row>41</xdr:row>
      <xdr:rowOff>21844</xdr:rowOff>
    </xdr:to>
    <xdr:sp macro="" textlink="">
      <xdr:nvSpPr>
        <xdr:cNvPr id="70" name="円/楕円 69"/>
        <xdr:cNvSpPr/>
      </xdr:nvSpPr>
      <xdr:spPr>
        <a:xfrm>
          <a:off x="3746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112776</xdr:rowOff>
    </xdr:from>
    <xdr:to>
      <xdr:col>6</xdr:col>
      <xdr:colOff>511175</xdr:colOff>
      <xdr:row>40</xdr:row>
      <xdr:rowOff>142494</xdr:rowOff>
    </xdr:to>
    <xdr:cxnSp macro="">
      <xdr:nvCxnSpPr>
        <xdr:cNvPr id="71" name="直線コネクタ 70"/>
        <xdr:cNvCxnSpPr/>
      </xdr:nvCxnSpPr>
      <xdr:spPr>
        <a:xfrm flipV="1">
          <a:off x="3797300" y="69707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33799</xdr:rowOff>
    </xdr:from>
    <xdr:ext cx="405111" cy="259045"/>
    <xdr:sp macro="" textlink="">
      <xdr:nvSpPr>
        <xdr:cNvPr id="72"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12971</xdr:rowOff>
    </xdr:from>
    <xdr:ext cx="405111" cy="259045"/>
    <xdr:sp macro="" textlink="">
      <xdr:nvSpPr>
        <xdr:cNvPr id="73" name="n_1mainValue【道路】&#10;有形固定資産減価償却率"/>
        <xdr:cNvSpPr txBox="1"/>
      </xdr:nvSpPr>
      <xdr:spPr>
        <a:xfrm>
          <a:off x="3582043"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4"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50764</xdr:rowOff>
    </xdr:from>
    <xdr:to>
      <xdr:col>15</xdr:col>
      <xdr:colOff>231775</xdr:colOff>
      <xdr:row>38</xdr:row>
      <xdr:rowOff>152364</xdr:rowOff>
    </xdr:to>
    <xdr:sp macro="" textlink="">
      <xdr:nvSpPr>
        <xdr:cNvPr id="112" name="円/楕円 111"/>
        <xdr:cNvSpPr/>
      </xdr:nvSpPr>
      <xdr:spPr>
        <a:xfrm>
          <a:off x="10426700" y="65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73641</xdr:rowOff>
    </xdr:from>
    <xdr:ext cx="469744" cy="259045"/>
    <xdr:sp macro="" textlink="">
      <xdr:nvSpPr>
        <xdr:cNvPr id="113" name="【道路】&#10;一人当たり延長該当値テキスト"/>
        <xdr:cNvSpPr txBox="1"/>
      </xdr:nvSpPr>
      <xdr:spPr>
        <a:xfrm>
          <a:off x="10566400" y="641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59799</xdr:rowOff>
    </xdr:from>
    <xdr:to>
      <xdr:col>14</xdr:col>
      <xdr:colOff>79375</xdr:colOff>
      <xdr:row>38</xdr:row>
      <xdr:rowOff>161399</xdr:rowOff>
    </xdr:to>
    <xdr:sp macro="" textlink="">
      <xdr:nvSpPr>
        <xdr:cNvPr id="114" name="円/楕円 113"/>
        <xdr:cNvSpPr/>
      </xdr:nvSpPr>
      <xdr:spPr>
        <a:xfrm>
          <a:off x="9588500" y="65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101564</xdr:rowOff>
    </xdr:from>
    <xdr:to>
      <xdr:col>15</xdr:col>
      <xdr:colOff>180975</xdr:colOff>
      <xdr:row>38</xdr:row>
      <xdr:rowOff>110599</xdr:rowOff>
    </xdr:to>
    <xdr:cxnSp macro="">
      <xdr:nvCxnSpPr>
        <xdr:cNvPr id="115" name="直線コネクタ 114"/>
        <xdr:cNvCxnSpPr/>
      </xdr:nvCxnSpPr>
      <xdr:spPr>
        <a:xfrm flipV="1">
          <a:off x="9639300" y="6616664"/>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22333</xdr:rowOff>
    </xdr:from>
    <xdr:ext cx="469744" cy="259045"/>
    <xdr:sp macro="" textlink="">
      <xdr:nvSpPr>
        <xdr:cNvPr id="116" name="n_1aveValue【道路】&#10;一人当たり延長"/>
        <xdr:cNvSpPr txBox="1"/>
      </xdr:nvSpPr>
      <xdr:spPr>
        <a:xfrm>
          <a:off x="93917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6476</xdr:rowOff>
    </xdr:from>
    <xdr:ext cx="469744" cy="259045"/>
    <xdr:sp macro="" textlink="">
      <xdr:nvSpPr>
        <xdr:cNvPr id="117" name="n_1mainValue【道路】&#10;一人当たり延長"/>
        <xdr:cNvSpPr txBox="1"/>
      </xdr:nvSpPr>
      <xdr:spPr>
        <a:xfrm>
          <a:off x="9391727" y="63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53" name="円/楕円 152"/>
        <xdr:cNvSpPr/>
      </xdr:nvSpPr>
      <xdr:spPr>
        <a:xfrm>
          <a:off x="4584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37355</xdr:rowOff>
    </xdr:from>
    <xdr:ext cx="405111" cy="259045"/>
    <xdr:sp macro="" textlink="">
      <xdr:nvSpPr>
        <xdr:cNvPr id="154" name="【橋りょう・トンネル】&#10;有形固定資産減価償却率該当値テキスト"/>
        <xdr:cNvSpPr txBox="1"/>
      </xdr:nvSpPr>
      <xdr:spPr>
        <a:xfrm>
          <a:off x="4724400"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90932</xdr:rowOff>
    </xdr:from>
    <xdr:to>
      <xdr:col>5</xdr:col>
      <xdr:colOff>409575</xdr:colOff>
      <xdr:row>60</xdr:row>
      <xdr:rowOff>21082</xdr:rowOff>
    </xdr:to>
    <xdr:sp macro="" textlink="">
      <xdr:nvSpPr>
        <xdr:cNvPr id="155" name="円/楕円 154"/>
        <xdr:cNvSpPr/>
      </xdr:nvSpPr>
      <xdr:spPr>
        <a:xfrm>
          <a:off x="3746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109728</xdr:rowOff>
    </xdr:from>
    <xdr:to>
      <xdr:col>6</xdr:col>
      <xdr:colOff>511175</xdr:colOff>
      <xdr:row>59</xdr:row>
      <xdr:rowOff>141732</xdr:rowOff>
    </xdr:to>
    <xdr:cxnSp macro="">
      <xdr:nvCxnSpPr>
        <xdr:cNvPr id="156" name="直線コネクタ 155"/>
        <xdr:cNvCxnSpPr/>
      </xdr:nvCxnSpPr>
      <xdr:spPr>
        <a:xfrm flipV="1">
          <a:off x="3797300" y="1022527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7891</xdr:rowOff>
    </xdr:from>
    <xdr:ext cx="405111" cy="259045"/>
    <xdr:sp macro="" textlink="">
      <xdr:nvSpPr>
        <xdr:cNvPr id="157"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12209</xdr:rowOff>
    </xdr:from>
    <xdr:ext cx="405111" cy="259045"/>
    <xdr:sp macro="" textlink="">
      <xdr:nvSpPr>
        <xdr:cNvPr id="158" name="n_1mainValue【橋りょう・トンネル】&#10;有形固定資産減価償却率"/>
        <xdr:cNvSpPr txBox="1"/>
      </xdr:nvSpPr>
      <xdr:spPr>
        <a:xfrm>
          <a:off x="3582043"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85"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14932</xdr:rowOff>
    </xdr:from>
    <xdr:to>
      <xdr:col>15</xdr:col>
      <xdr:colOff>231775</xdr:colOff>
      <xdr:row>60</xdr:row>
      <xdr:rowOff>116532</xdr:rowOff>
    </xdr:to>
    <xdr:sp macro="" textlink="">
      <xdr:nvSpPr>
        <xdr:cNvPr id="193" name="円/楕円 192"/>
        <xdr:cNvSpPr/>
      </xdr:nvSpPr>
      <xdr:spPr>
        <a:xfrm>
          <a:off x="10426700" y="103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37809</xdr:rowOff>
    </xdr:from>
    <xdr:ext cx="599010" cy="259045"/>
    <xdr:sp macro="" textlink="">
      <xdr:nvSpPr>
        <xdr:cNvPr id="194" name="【橋りょう・トンネル】&#10;一人当たり有形固定資産（償却資産）額該当値テキスト"/>
        <xdr:cNvSpPr txBox="1"/>
      </xdr:nvSpPr>
      <xdr:spPr>
        <a:xfrm>
          <a:off x="10566400" y="101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135,623</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20514</xdr:rowOff>
    </xdr:from>
    <xdr:to>
      <xdr:col>14</xdr:col>
      <xdr:colOff>79375</xdr:colOff>
      <xdr:row>60</xdr:row>
      <xdr:rowOff>122114</xdr:rowOff>
    </xdr:to>
    <xdr:sp macro="" textlink="">
      <xdr:nvSpPr>
        <xdr:cNvPr id="195" name="円/楕円 194"/>
        <xdr:cNvSpPr/>
      </xdr:nvSpPr>
      <xdr:spPr>
        <a:xfrm>
          <a:off x="9588500" y="103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65732</xdr:rowOff>
    </xdr:from>
    <xdr:to>
      <xdr:col>15</xdr:col>
      <xdr:colOff>180975</xdr:colOff>
      <xdr:row>60</xdr:row>
      <xdr:rowOff>71314</xdr:rowOff>
    </xdr:to>
    <xdr:cxnSp macro="">
      <xdr:nvCxnSpPr>
        <xdr:cNvPr id="196" name="直線コネクタ 195"/>
        <xdr:cNvCxnSpPr/>
      </xdr:nvCxnSpPr>
      <xdr:spPr>
        <a:xfrm flipV="1">
          <a:off x="9639300" y="10352732"/>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113570</xdr:rowOff>
    </xdr:from>
    <xdr:ext cx="534377" cy="259045"/>
    <xdr:sp macro="" textlink="">
      <xdr:nvSpPr>
        <xdr:cNvPr id="197" name="n_1aveValue【橋りょう・トンネル】&#10;一人当たり有形固定資産（償却資産）額"/>
        <xdr:cNvSpPr txBox="1"/>
      </xdr:nvSpPr>
      <xdr:spPr>
        <a:xfrm>
          <a:off x="93594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138641</xdr:rowOff>
    </xdr:from>
    <xdr:ext cx="599010" cy="259045"/>
    <xdr:sp macro="" textlink="">
      <xdr:nvSpPr>
        <xdr:cNvPr id="198" name="n_1mainValue【橋りょう・トンネル】&#10;一人当たり有形固定資産（償却資産）額"/>
        <xdr:cNvSpPr txBox="1"/>
      </xdr:nvSpPr>
      <xdr:spPr>
        <a:xfrm>
          <a:off x="9327094" y="1008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30"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67311</xdr:rowOff>
    </xdr:from>
    <xdr:to>
      <xdr:col>6</xdr:col>
      <xdr:colOff>561975</xdr:colOff>
      <xdr:row>77</xdr:row>
      <xdr:rowOff>168911</xdr:rowOff>
    </xdr:to>
    <xdr:sp macro="" textlink="">
      <xdr:nvSpPr>
        <xdr:cNvPr id="238" name="円/楕円 237"/>
        <xdr:cNvSpPr/>
      </xdr:nvSpPr>
      <xdr:spPr>
        <a:xfrm>
          <a:off x="4584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20338</xdr:rowOff>
    </xdr:from>
    <xdr:ext cx="405111" cy="259045"/>
    <xdr:sp macro="" textlink="">
      <xdr:nvSpPr>
        <xdr:cNvPr id="239" name="【公営住宅】&#10;有形固定資産減価償却率該当値テキスト"/>
        <xdr:cNvSpPr txBox="1"/>
      </xdr:nvSpPr>
      <xdr:spPr>
        <a:xfrm>
          <a:off x="4724400" y="1322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119562</xdr:rowOff>
    </xdr:from>
    <xdr:to>
      <xdr:col>5</xdr:col>
      <xdr:colOff>409575</xdr:colOff>
      <xdr:row>78</xdr:row>
      <xdr:rowOff>49712</xdr:rowOff>
    </xdr:to>
    <xdr:sp macro="" textlink="">
      <xdr:nvSpPr>
        <xdr:cNvPr id="240" name="円/楕円 239"/>
        <xdr:cNvSpPr/>
      </xdr:nvSpPr>
      <xdr:spPr>
        <a:xfrm>
          <a:off x="37465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118111</xdr:rowOff>
    </xdr:from>
    <xdr:to>
      <xdr:col>6</xdr:col>
      <xdr:colOff>511175</xdr:colOff>
      <xdr:row>77</xdr:row>
      <xdr:rowOff>170362</xdr:rowOff>
    </xdr:to>
    <xdr:cxnSp macro="">
      <xdr:nvCxnSpPr>
        <xdr:cNvPr id="241" name="直線コネクタ 240"/>
        <xdr:cNvCxnSpPr/>
      </xdr:nvCxnSpPr>
      <xdr:spPr>
        <a:xfrm flipV="1">
          <a:off x="3797300" y="1331976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71863</xdr:rowOff>
    </xdr:from>
    <xdr:ext cx="405111" cy="259045"/>
    <xdr:sp macro="" textlink="">
      <xdr:nvSpPr>
        <xdr:cNvPr id="242"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66239</xdr:rowOff>
    </xdr:from>
    <xdr:ext cx="405111" cy="259045"/>
    <xdr:sp macro="" textlink="">
      <xdr:nvSpPr>
        <xdr:cNvPr id="243" name="n_1mainValue【公営住宅】&#10;有形固定資産減価償却率"/>
        <xdr:cNvSpPr txBox="1"/>
      </xdr:nvSpPr>
      <xdr:spPr>
        <a:xfrm>
          <a:off x="3582043" y="130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95250</xdr:rowOff>
    </xdr:from>
    <xdr:to>
      <xdr:col>15</xdr:col>
      <xdr:colOff>231775</xdr:colOff>
      <xdr:row>83</xdr:row>
      <xdr:rowOff>25400</xdr:rowOff>
    </xdr:to>
    <xdr:sp macro="" textlink="">
      <xdr:nvSpPr>
        <xdr:cNvPr id="280" name="円/楕円 279"/>
        <xdr:cNvSpPr/>
      </xdr:nvSpPr>
      <xdr:spPr>
        <a:xfrm>
          <a:off x="104267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73677</xdr:rowOff>
    </xdr:from>
    <xdr:ext cx="469744" cy="259045"/>
    <xdr:sp macro="" textlink="">
      <xdr:nvSpPr>
        <xdr:cNvPr id="281" name="【公営住宅】&#10;一人当たり面積該当値テキスト"/>
        <xdr:cNvSpPr txBox="1"/>
      </xdr:nvSpPr>
      <xdr:spPr>
        <a:xfrm>
          <a:off x="10566400"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0.515</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95250</xdr:rowOff>
    </xdr:from>
    <xdr:to>
      <xdr:col>14</xdr:col>
      <xdr:colOff>79375</xdr:colOff>
      <xdr:row>83</xdr:row>
      <xdr:rowOff>25400</xdr:rowOff>
    </xdr:to>
    <xdr:sp macro="" textlink="">
      <xdr:nvSpPr>
        <xdr:cNvPr id="282" name="円/楕円 281"/>
        <xdr:cNvSpPr/>
      </xdr:nvSpPr>
      <xdr:spPr>
        <a:xfrm>
          <a:off x="9588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146050</xdr:rowOff>
    </xdr:from>
    <xdr:to>
      <xdr:col>15</xdr:col>
      <xdr:colOff>180975</xdr:colOff>
      <xdr:row>82</xdr:row>
      <xdr:rowOff>146050</xdr:rowOff>
    </xdr:to>
    <xdr:cxnSp macro="">
      <xdr:nvCxnSpPr>
        <xdr:cNvPr id="283" name="直線コネクタ 282"/>
        <xdr:cNvCxnSpPr/>
      </xdr:nvCxnSpPr>
      <xdr:spPr>
        <a:xfrm>
          <a:off x="9639300" y="14204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16527</xdr:rowOff>
    </xdr:from>
    <xdr:ext cx="469744" cy="259045"/>
    <xdr:sp macro="" textlink="">
      <xdr:nvSpPr>
        <xdr:cNvPr id="285" name="n_1mainValue【公営住宅】&#10;一人当たり面積"/>
        <xdr:cNvSpPr txBox="1"/>
      </xdr:nvSpPr>
      <xdr:spPr>
        <a:xfrm>
          <a:off x="9391727"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28" name="直線コネクタ 327"/>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29"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30" name="直線コネクタ 32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31"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32" name="直線コネクタ 331"/>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33"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34" name="フローチャート : 判断 33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35" name="フローチャート : 判断 334"/>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85816</xdr:rowOff>
    </xdr:from>
    <xdr:to>
      <xdr:col>23</xdr:col>
      <xdr:colOff>568325</xdr:colOff>
      <xdr:row>36</xdr:row>
      <xdr:rowOff>15966</xdr:rowOff>
    </xdr:to>
    <xdr:sp macro="" textlink="">
      <xdr:nvSpPr>
        <xdr:cNvPr id="341" name="円/楕円 340"/>
        <xdr:cNvSpPr/>
      </xdr:nvSpPr>
      <xdr:spPr>
        <a:xfrm>
          <a:off x="16268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108693</xdr:rowOff>
    </xdr:from>
    <xdr:ext cx="405111" cy="259045"/>
    <xdr:sp macro="" textlink="">
      <xdr:nvSpPr>
        <xdr:cNvPr id="342" name="【認定こども園・幼稚園・保育所】&#10;有形固定資産減価償却率該当値テキスト"/>
        <xdr:cNvSpPr txBox="1"/>
      </xdr:nvSpPr>
      <xdr:spPr>
        <a:xfrm>
          <a:off x="164084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121739</xdr:rowOff>
    </xdr:from>
    <xdr:to>
      <xdr:col>22</xdr:col>
      <xdr:colOff>415925</xdr:colOff>
      <xdr:row>36</xdr:row>
      <xdr:rowOff>51889</xdr:rowOff>
    </xdr:to>
    <xdr:sp macro="" textlink="">
      <xdr:nvSpPr>
        <xdr:cNvPr id="343" name="円/楕円 342"/>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136616</xdr:rowOff>
    </xdr:from>
    <xdr:to>
      <xdr:col>23</xdr:col>
      <xdr:colOff>517525</xdr:colOff>
      <xdr:row>36</xdr:row>
      <xdr:rowOff>1089</xdr:rowOff>
    </xdr:to>
    <xdr:cxnSp macro="">
      <xdr:nvCxnSpPr>
        <xdr:cNvPr id="344" name="直線コネクタ 343"/>
        <xdr:cNvCxnSpPr/>
      </xdr:nvCxnSpPr>
      <xdr:spPr>
        <a:xfrm flipV="1">
          <a:off x="15481300" y="61373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114861</xdr:rowOff>
    </xdr:from>
    <xdr:ext cx="405111" cy="259045"/>
    <xdr:sp macro="" textlink="">
      <xdr:nvSpPr>
        <xdr:cNvPr id="345"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68416</xdr:rowOff>
    </xdr:from>
    <xdr:ext cx="405111" cy="259045"/>
    <xdr:sp macro="" textlink="">
      <xdr:nvSpPr>
        <xdr:cNvPr id="346" name="n_1mainValue【認定こども園・幼稚園・保育所】&#10;有形固定資産減価償却率"/>
        <xdr:cNvSpPr txBox="1"/>
      </xdr:nvSpPr>
      <xdr:spPr>
        <a:xfrm>
          <a:off x="15266043"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8" name="テキスト ボックス 3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0" name="テキスト ボックス 3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2" name="テキスト ボックス 3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4" name="テキスト ボックス 3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6" name="テキスト ボックス 3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70" name="直線コネクタ 369"/>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71"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72" name="直線コネクタ 37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73"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4" name="直線コネクタ 373"/>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75"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6" name="フローチャート : 判断 37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7" name="フローチャート : 判断 37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10160</xdr:rowOff>
    </xdr:from>
    <xdr:to>
      <xdr:col>32</xdr:col>
      <xdr:colOff>238125</xdr:colOff>
      <xdr:row>40</xdr:row>
      <xdr:rowOff>111760</xdr:rowOff>
    </xdr:to>
    <xdr:sp macro="" textlink="">
      <xdr:nvSpPr>
        <xdr:cNvPr id="383" name="円/楕円 382"/>
        <xdr:cNvSpPr/>
      </xdr:nvSpPr>
      <xdr:spPr>
        <a:xfrm>
          <a:off x="22110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160037</xdr:rowOff>
    </xdr:from>
    <xdr:ext cx="469744" cy="259045"/>
    <xdr:sp macro="" textlink="">
      <xdr:nvSpPr>
        <xdr:cNvPr id="384" name="【認定こども園・幼稚園・保育所】&#10;一人当たり面積該当値テキスト"/>
        <xdr:cNvSpPr txBox="1"/>
      </xdr:nvSpPr>
      <xdr:spPr>
        <a:xfrm>
          <a:off x="22250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10160</xdr:rowOff>
    </xdr:from>
    <xdr:to>
      <xdr:col>31</xdr:col>
      <xdr:colOff>85725</xdr:colOff>
      <xdr:row>40</xdr:row>
      <xdr:rowOff>111760</xdr:rowOff>
    </xdr:to>
    <xdr:sp macro="" textlink="">
      <xdr:nvSpPr>
        <xdr:cNvPr id="385" name="円/楕円 384"/>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60960</xdr:rowOff>
    </xdr:from>
    <xdr:to>
      <xdr:col>32</xdr:col>
      <xdr:colOff>187325</xdr:colOff>
      <xdr:row>40</xdr:row>
      <xdr:rowOff>60960</xdr:rowOff>
    </xdr:to>
    <xdr:cxnSp macro="">
      <xdr:nvCxnSpPr>
        <xdr:cNvPr id="386" name="直線コネクタ 385"/>
        <xdr:cNvCxnSpPr/>
      </xdr:nvCxnSpPr>
      <xdr:spPr>
        <a:xfrm>
          <a:off x="21323300" y="6918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387"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102887</xdr:rowOff>
    </xdr:from>
    <xdr:ext cx="469744" cy="259045"/>
    <xdr:sp macro="" textlink="">
      <xdr:nvSpPr>
        <xdr:cNvPr id="388" name="n_1mainValue【認定こども園・幼稚園・保育所】&#10;一人当たり面積"/>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11" name="直線コネクタ 410"/>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12"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13" name="直線コネクタ 41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4"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5" name="直線コネクタ 414"/>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16"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7" name="フローチャート : 判断 416"/>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8" name="フローチャート : 判断 417"/>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24" name="円/楕円 423"/>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19067</xdr:rowOff>
    </xdr:from>
    <xdr:ext cx="405111" cy="259045"/>
    <xdr:sp macro="" textlink="">
      <xdr:nvSpPr>
        <xdr:cNvPr id="425" name="【学校施設】&#10;有形固定資産減価償却率該当値テキスト"/>
        <xdr:cNvSpPr txBox="1"/>
      </xdr:nvSpPr>
      <xdr:spPr>
        <a:xfrm>
          <a:off x="164084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81788</xdr:rowOff>
    </xdr:from>
    <xdr:to>
      <xdr:col>22</xdr:col>
      <xdr:colOff>415925</xdr:colOff>
      <xdr:row>61</xdr:row>
      <xdr:rowOff>11938</xdr:rowOff>
    </xdr:to>
    <xdr:sp macro="" textlink="">
      <xdr:nvSpPr>
        <xdr:cNvPr id="426" name="円/楕円 425"/>
        <xdr:cNvSpPr/>
      </xdr:nvSpPr>
      <xdr:spPr>
        <a:xfrm>
          <a:off x="15430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91440</xdr:rowOff>
    </xdr:from>
    <xdr:to>
      <xdr:col>23</xdr:col>
      <xdr:colOff>517525</xdr:colOff>
      <xdr:row>60</xdr:row>
      <xdr:rowOff>132588</xdr:rowOff>
    </xdr:to>
    <xdr:cxnSp macro="">
      <xdr:nvCxnSpPr>
        <xdr:cNvPr id="427" name="直線コネクタ 426"/>
        <xdr:cNvCxnSpPr/>
      </xdr:nvCxnSpPr>
      <xdr:spPr>
        <a:xfrm flipV="1">
          <a:off x="15481300" y="103784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76471</xdr:rowOff>
    </xdr:from>
    <xdr:ext cx="405111" cy="259045"/>
    <xdr:sp macro="" textlink="">
      <xdr:nvSpPr>
        <xdr:cNvPr id="428"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3065</xdr:rowOff>
    </xdr:from>
    <xdr:ext cx="405111" cy="259045"/>
    <xdr:sp macro="" textlink="">
      <xdr:nvSpPr>
        <xdr:cNvPr id="429" name="n_1mainValue【学校施設】&#10;有形固定資産減価償却率"/>
        <xdr:cNvSpPr txBox="1"/>
      </xdr:nvSpPr>
      <xdr:spPr>
        <a:xfrm>
          <a:off x="15266043"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4" name="直線コネクタ 453"/>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5"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6" name="直線コネクタ 455"/>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7"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8" name="直線コネクタ 457"/>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59"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60" name="フローチャート : 判断 459"/>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61" name="フローチャート : 判断 46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36830</xdr:rowOff>
    </xdr:from>
    <xdr:to>
      <xdr:col>32</xdr:col>
      <xdr:colOff>238125</xdr:colOff>
      <xdr:row>57</xdr:row>
      <xdr:rowOff>138430</xdr:rowOff>
    </xdr:to>
    <xdr:sp macro="" textlink="">
      <xdr:nvSpPr>
        <xdr:cNvPr id="467" name="円/楕円 466"/>
        <xdr:cNvSpPr/>
      </xdr:nvSpPr>
      <xdr:spPr>
        <a:xfrm>
          <a:off x="22110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59707</xdr:rowOff>
    </xdr:from>
    <xdr:ext cx="469744" cy="259045"/>
    <xdr:sp macro="" textlink="">
      <xdr:nvSpPr>
        <xdr:cNvPr id="468" name="【学校施設】&#10;一人当たり面積該当値テキスト"/>
        <xdr:cNvSpPr txBox="1"/>
      </xdr:nvSpPr>
      <xdr:spPr>
        <a:xfrm>
          <a:off x="22250400"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48260</xdr:rowOff>
    </xdr:from>
    <xdr:to>
      <xdr:col>31</xdr:col>
      <xdr:colOff>85725</xdr:colOff>
      <xdr:row>57</xdr:row>
      <xdr:rowOff>149860</xdr:rowOff>
    </xdr:to>
    <xdr:sp macro="" textlink="">
      <xdr:nvSpPr>
        <xdr:cNvPr id="469" name="円/楕円 468"/>
        <xdr:cNvSpPr/>
      </xdr:nvSpPr>
      <xdr:spPr>
        <a:xfrm>
          <a:off x="21272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87630</xdr:rowOff>
    </xdr:from>
    <xdr:to>
      <xdr:col>32</xdr:col>
      <xdr:colOff>187325</xdr:colOff>
      <xdr:row>57</xdr:row>
      <xdr:rowOff>99060</xdr:rowOff>
    </xdr:to>
    <xdr:cxnSp macro="">
      <xdr:nvCxnSpPr>
        <xdr:cNvPr id="470" name="直線コネクタ 469"/>
        <xdr:cNvCxnSpPr/>
      </xdr:nvCxnSpPr>
      <xdr:spPr>
        <a:xfrm flipV="1">
          <a:off x="21323300" y="98602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71"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166387</xdr:rowOff>
    </xdr:from>
    <xdr:ext cx="469744" cy="259045"/>
    <xdr:sp macro="" textlink="">
      <xdr:nvSpPr>
        <xdr:cNvPr id="472" name="n_1mainValue【学校施設】&#10;一人当たり面積"/>
        <xdr:cNvSpPr txBox="1"/>
      </xdr:nvSpPr>
      <xdr:spPr>
        <a:xfrm>
          <a:off x="21075727" y="95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99" name="直線コネクタ 49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0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01" name="直線コネクタ 50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0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03" name="直線コネクタ 50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50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05" name="フローチャート : 判断 50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06" name="フローチャート : 判断 50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155484</xdr:rowOff>
    </xdr:from>
    <xdr:to>
      <xdr:col>23</xdr:col>
      <xdr:colOff>568325</xdr:colOff>
      <xdr:row>82</xdr:row>
      <xdr:rowOff>85634</xdr:rowOff>
    </xdr:to>
    <xdr:sp macro="" textlink="">
      <xdr:nvSpPr>
        <xdr:cNvPr id="512" name="円/楕円 511"/>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6911</xdr:rowOff>
    </xdr:from>
    <xdr:ext cx="405111" cy="259045"/>
    <xdr:sp macro="" textlink="">
      <xdr:nvSpPr>
        <xdr:cNvPr id="513" name="【児童館】&#10;有形固定資産減価償却率該当値テキスト"/>
        <xdr:cNvSpPr txBox="1"/>
      </xdr:nvSpPr>
      <xdr:spPr>
        <a:xfrm>
          <a:off x="16408400" y="1389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13426</xdr:rowOff>
    </xdr:from>
    <xdr:to>
      <xdr:col>22</xdr:col>
      <xdr:colOff>415925</xdr:colOff>
      <xdr:row>82</xdr:row>
      <xdr:rowOff>115026</xdr:rowOff>
    </xdr:to>
    <xdr:sp macro="" textlink="">
      <xdr:nvSpPr>
        <xdr:cNvPr id="514" name="円/楕円 513"/>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34834</xdr:rowOff>
    </xdr:from>
    <xdr:to>
      <xdr:col>23</xdr:col>
      <xdr:colOff>517525</xdr:colOff>
      <xdr:row>82</xdr:row>
      <xdr:rowOff>64226</xdr:rowOff>
    </xdr:to>
    <xdr:cxnSp macro="">
      <xdr:nvCxnSpPr>
        <xdr:cNvPr id="515" name="直線コネクタ 514"/>
        <xdr:cNvCxnSpPr/>
      </xdr:nvCxnSpPr>
      <xdr:spPr>
        <a:xfrm flipV="1">
          <a:off x="15481300" y="140937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21245</xdr:rowOff>
    </xdr:from>
    <xdr:ext cx="405111" cy="259045"/>
    <xdr:sp macro="" textlink="">
      <xdr:nvSpPr>
        <xdr:cNvPr id="516" name="n_1aveValue【児童館】&#10;有形固定資産減価償却率"/>
        <xdr:cNvSpPr txBox="1"/>
      </xdr:nvSpPr>
      <xdr:spPr>
        <a:xfrm>
          <a:off x="15266043"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131553</xdr:rowOff>
    </xdr:from>
    <xdr:ext cx="405111" cy="259045"/>
    <xdr:sp macro="" textlink="">
      <xdr:nvSpPr>
        <xdr:cNvPr id="517" name="n_1mainValue【児童館】&#10;有形固定資産減価償却率"/>
        <xdr:cNvSpPr txBox="1"/>
      </xdr:nvSpPr>
      <xdr:spPr>
        <a:xfrm>
          <a:off x="15266043"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41" name="直線コネクタ 540"/>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2"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3" name="直線コネクタ 54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46"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フローチャート : 判断 54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48" name="フローチャート : 判断 54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54" name="円/楕円 553"/>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162577</xdr:rowOff>
    </xdr:from>
    <xdr:ext cx="469744" cy="259045"/>
    <xdr:sp macro="" textlink="">
      <xdr:nvSpPr>
        <xdr:cNvPr id="555" name="【児童館】&#10;一人当たり面積該当値テキスト"/>
        <xdr:cNvSpPr txBox="1"/>
      </xdr:nvSpPr>
      <xdr:spPr>
        <a:xfrm>
          <a:off x="222504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139700</xdr:rowOff>
    </xdr:from>
    <xdr:to>
      <xdr:col>31</xdr:col>
      <xdr:colOff>85725</xdr:colOff>
      <xdr:row>83</xdr:row>
      <xdr:rowOff>69850</xdr:rowOff>
    </xdr:to>
    <xdr:sp macro="" textlink="">
      <xdr:nvSpPr>
        <xdr:cNvPr id="556" name="円/楕円 555"/>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19050</xdr:rowOff>
    </xdr:from>
    <xdr:to>
      <xdr:col>32</xdr:col>
      <xdr:colOff>187325</xdr:colOff>
      <xdr:row>83</xdr:row>
      <xdr:rowOff>19050</xdr:rowOff>
    </xdr:to>
    <xdr:cxnSp macro="">
      <xdr:nvCxnSpPr>
        <xdr:cNvPr id="557" name="直線コネクタ 556"/>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558"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86377</xdr:rowOff>
    </xdr:from>
    <xdr:ext cx="469744" cy="259045"/>
    <xdr:sp macro="" textlink="">
      <xdr:nvSpPr>
        <xdr:cNvPr id="559"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84" name="直線コネクタ 583"/>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87"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88" name="直線コネクタ 5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89"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90" name="フローチャート : 判断 589"/>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91" name="フローチャート : 判断 590"/>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12064</xdr:rowOff>
    </xdr:from>
    <xdr:to>
      <xdr:col>23</xdr:col>
      <xdr:colOff>568325</xdr:colOff>
      <xdr:row>104</xdr:row>
      <xdr:rowOff>113664</xdr:rowOff>
    </xdr:to>
    <xdr:sp macro="" textlink="">
      <xdr:nvSpPr>
        <xdr:cNvPr id="597" name="円/楕円 596"/>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34941</xdr:rowOff>
    </xdr:from>
    <xdr:ext cx="405111" cy="259045"/>
    <xdr:sp macro="" textlink="">
      <xdr:nvSpPr>
        <xdr:cNvPr id="598" name="【公民館】&#10;有形固定資産減価償却率該当値テキスト"/>
        <xdr:cNvSpPr txBox="1"/>
      </xdr:nvSpPr>
      <xdr:spPr>
        <a:xfrm>
          <a:off x="164084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46355</xdr:rowOff>
    </xdr:from>
    <xdr:to>
      <xdr:col>22</xdr:col>
      <xdr:colOff>415925</xdr:colOff>
      <xdr:row>104</xdr:row>
      <xdr:rowOff>147955</xdr:rowOff>
    </xdr:to>
    <xdr:sp macro="" textlink="">
      <xdr:nvSpPr>
        <xdr:cNvPr id="599" name="円/楕円 598"/>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62864</xdr:rowOff>
    </xdr:from>
    <xdr:to>
      <xdr:col>23</xdr:col>
      <xdr:colOff>517525</xdr:colOff>
      <xdr:row>104</xdr:row>
      <xdr:rowOff>97155</xdr:rowOff>
    </xdr:to>
    <xdr:cxnSp macro="">
      <xdr:nvCxnSpPr>
        <xdr:cNvPr id="600" name="直線コネクタ 599"/>
        <xdr:cNvCxnSpPr/>
      </xdr:nvCxnSpPr>
      <xdr:spPr>
        <a:xfrm flipV="1">
          <a:off x="15481300" y="178936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01"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164482</xdr:rowOff>
    </xdr:from>
    <xdr:ext cx="405111" cy="259045"/>
    <xdr:sp macro="" textlink="">
      <xdr:nvSpPr>
        <xdr:cNvPr id="602" name="n_1mainValue【公民館】&#10;有形固定資産減価償却率"/>
        <xdr:cNvSpPr txBox="1"/>
      </xdr:nvSpPr>
      <xdr:spPr>
        <a:xfrm>
          <a:off x="15266043"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28" name="直線コネクタ 627"/>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9"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30" name="直線コネクタ 629"/>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1"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2" name="直線コネクタ 631"/>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633"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34" name="フローチャート : 判断 633"/>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35" name="フローチャート : 判断 634"/>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17236</xdr:rowOff>
    </xdr:from>
    <xdr:to>
      <xdr:col>32</xdr:col>
      <xdr:colOff>238125</xdr:colOff>
      <xdr:row>105</xdr:row>
      <xdr:rowOff>118836</xdr:rowOff>
    </xdr:to>
    <xdr:sp macro="" textlink="">
      <xdr:nvSpPr>
        <xdr:cNvPr id="641" name="円/楕円 640"/>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167113</xdr:rowOff>
    </xdr:from>
    <xdr:ext cx="469744" cy="259045"/>
    <xdr:sp macro="" textlink="">
      <xdr:nvSpPr>
        <xdr:cNvPr id="642" name="【公民館】&#10;一人当たり面積該当値テキスト"/>
        <xdr:cNvSpPr txBox="1"/>
      </xdr:nvSpPr>
      <xdr:spPr>
        <a:xfrm>
          <a:off x="22250400"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28121</xdr:rowOff>
    </xdr:from>
    <xdr:to>
      <xdr:col>31</xdr:col>
      <xdr:colOff>85725</xdr:colOff>
      <xdr:row>105</xdr:row>
      <xdr:rowOff>129721</xdr:rowOff>
    </xdr:to>
    <xdr:sp macro="" textlink="">
      <xdr:nvSpPr>
        <xdr:cNvPr id="643" name="円/楕円 642"/>
        <xdr:cNvSpPr/>
      </xdr:nvSpPr>
      <xdr:spPr>
        <a:xfrm>
          <a:off x="212725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68036</xdr:rowOff>
    </xdr:from>
    <xdr:to>
      <xdr:col>32</xdr:col>
      <xdr:colOff>187325</xdr:colOff>
      <xdr:row>105</xdr:row>
      <xdr:rowOff>78921</xdr:rowOff>
    </xdr:to>
    <xdr:cxnSp macro="">
      <xdr:nvCxnSpPr>
        <xdr:cNvPr id="644" name="直線コネクタ 643"/>
        <xdr:cNvCxnSpPr/>
      </xdr:nvCxnSpPr>
      <xdr:spPr>
        <a:xfrm flipV="1">
          <a:off x="21323300" y="180702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131734</xdr:rowOff>
    </xdr:from>
    <xdr:ext cx="469744" cy="259045"/>
    <xdr:sp macro="" textlink="">
      <xdr:nvSpPr>
        <xdr:cNvPr id="645" name="n_1aveValue【公民館】&#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146248</xdr:rowOff>
    </xdr:from>
    <xdr:ext cx="469744" cy="259045"/>
    <xdr:sp macro="" textlink="">
      <xdr:nvSpPr>
        <xdr:cNvPr id="646" name="n_1mainValue【公民館】&#10;一人当たり面積"/>
        <xdr:cNvSpPr txBox="1"/>
      </xdr:nvSpPr>
      <xdr:spPr>
        <a:xfrm>
          <a:off x="21075727"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については、西部縦貫道線など都市計画道路の整備などの近年の積極的な投資により、比率は類似団体を下回っております。一方、公営住宅等については、老朽化した住宅などが多くあるため数値が上回っており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29227</xdr:rowOff>
    </xdr:from>
    <xdr:ext cx="405111" cy="259045"/>
    <xdr:sp macro="" textlink="">
      <xdr:nvSpPr>
        <xdr:cNvPr id="61" name="【図書館】&#10;有形固定資産減価償却率平均値テキスト"/>
        <xdr:cNvSpPr txBox="1"/>
      </xdr:nvSpPr>
      <xdr:spPr>
        <a:xfrm>
          <a:off x="47244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147320</xdr:rowOff>
    </xdr:from>
    <xdr:to>
      <xdr:col>6</xdr:col>
      <xdr:colOff>561975</xdr:colOff>
      <xdr:row>41</xdr:row>
      <xdr:rowOff>77470</xdr:rowOff>
    </xdr:to>
    <xdr:sp macro="" textlink="">
      <xdr:nvSpPr>
        <xdr:cNvPr id="69" name="円/楕円 68"/>
        <xdr:cNvSpPr/>
      </xdr:nvSpPr>
      <xdr:spPr>
        <a:xfrm>
          <a:off x="4584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62247</xdr:rowOff>
    </xdr:from>
    <xdr:ext cx="340478" cy="259045"/>
    <xdr:sp macro="" textlink="">
      <xdr:nvSpPr>
        <xdr:cNvPr id="70" name="【図書館】&#10;有形固定資産減価償却率該当値テキスト"/>
        <xdr:cNvSpPr txBox="1"/>
      </xdr:nvSpPr>
      <xdr:spPr>
        <a:xfrm>
          <a:off x="4724400" y="692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38735</xdr:rowOff>
    </xdr:from>
    <xdr:to>
      <xdr:col>5</xdr:col>
      <xdr:colOff>409575</xdr:colOff>
      <xdr:row>41</xdr:row>
      <xdr:rowOff>140335</xdr:rowOff>
    </xdr:to>
    <xdr:sp macro="" textlink="">
      <xdr:nvSpPr>
        <xdr:cNvPr id="71" name="円/楕円 70"/>
        <xdr:cNvSpPr/>
      </xdr:nvSpPr>
      <xdr:spPr>
        <a:xfrm>
          <a:off x="3746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26670</xdr:rowOff>
    </xdr:from>
    <xdr:to>
      <xdr:col>6</xdr:col>
      <xdr:colOff>511175</xdr:colOff>
      <xdr:row>41</xdr:row>
      <xdr:rowOff>89535</xdr:rowOff>
    </xdr:to>
    <xdr:cxnSp macro="">
      <xdr:nvCxnSpPr>
        <xdr:cNvPr id="72" name="直線コネクタ 71"/>
        <xdr:cNvCxnSpPr/>
      </xdr:nvCxnSpPr>
      <xdr:spPr>
        <a:xfrm flipV="1">
          <a:off x="3797300" y="70561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113047</xdr:rowOff>
    </xdr:from>
    <xdr:ext cx="405111" cy="259045"/>
    <xdr:sp macro="" textlink="">
      <xdr:nvSpPr>
        <xdr:cNvPr id="73"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175835</xdr:colOff>
      <xdr:row>41</xdr:row>
      <xdr:rowOff>131462</xdr:rowOff>
    </xdr:from>
    <xdr:ext cx="340478" cy="259045"/>
    <xdr:sp macro="" textlink="">
      <xdr:nvSpPr>
        <xdr:cNvPr id="74" name="n_1mainValue【図書館】&#10;有形固定資産減価償却率"/>
        <xdr:cNvSpPr txBox="1"/>
      </xdr:nvSpPr>
      <xdr:spPr>
        <a:xfrm>
          <a:off x="361436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3"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82550</xdr:rowOff>
    </xdr:from>
    <xdr:to>
      <xdr:col>15</xdr:col>
      <xdr:colOff>231775</xdr:colOff>
      <xdr:row>36</xdr:row>
      <xdr:rowOff>12700</xdr:rowOff>
    </xdr:to>
    <xdr:sp macro="" textlink="">
      <xdr:nvSpPr>
        <xdr:cNvPr id="111" name="円/楕円 110"/>
        <xdr:cNvSpPr/>
      </xdr:nvSpPr>
      <xdr:spPr>
        <a:xfrm>
          <a:off x="10426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105427</xdr:rowOff>
    </xdr:from>
    <xdr:ext cx="469744" cy="259045"/>
    <xdr:sp macro="" textlink="">
      <xdr:nvSpPr>
        <xdr:cNvPr id="112" name="【図書館】&#10;一人当たり面積該当値テキスト"/>
        <xdr:cNvSpPr txBox="1"/>
      </xdr:nvSpPr>
      <xdr:spPr>
        <a:xfrm>
          <a:off x="105664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82550</xdr:rowOff>
    </xdr:from>
    <xdr:to>
      <xdr:col>14</xdr:col>
      <xdr:colOff>79375</xdr:colOff>
      <xdr:row>36</xdr:row>
      <xdr:rowOff>12700</xdr:rowOff>
    </xdr:to>
    <xdr:sp macro="" textlink="">
      <xdr:nvSpPr>
        <xdr:cNvPr id="113" name="円/楕円 112"/>
        <xdr:cNvSpPr/>
      </xdr:nvSpPr>
      <xdr:spPr>
        <a:xfrm>
          <a:off x="958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133350</xdr:rowOff>
    </xdr:from>
    <xdr:to>
      <xdr:col>15</xdr:col>
      <xdr:colOff>180975</xdr:colOff>
      <xdr:row>35</xdr:row>
      <xdr:rowOff>133350</xdr:rowOff>
    </xdr:to>
    <xdr:cxnSp macro="">
      <xdr:nvCxnSpPr>
        <xdr:cNvPr id="114" name="直線コネクタ 113"/>
        <xdr:cNvCxnSpPr/>
      </xdr:nvCxnSpPr>
      <xdr:spPr>
        <a:xfrm>
          <a:off x="9639300" y="613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22877</xdr:rowOff>
    </xdr:from>
    <xdr:ext cx="469744" cy="259045"/>
    <xdr:sp macro="" textlink="">
      <xdr:nvSpPr>
        <xdr:cNvPr id="115"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29227</xdr:rowOff>
    </xdr:from>
    <xdr:ext cx="469744" cy="259045"/>
    <xdr:sp macro="" textlink="">
      <xdr:nvSpPr>
        <xdr:cNvPr id="116" name="n_1mainValue【図書館】&#10;一人当たり面積"/>
        <xdr:cNvSpPr txBox="1"/>
      </xdr:nvSpPr>
      <xdr:spPr>
        <a:xfrm>
          <a:off x="9391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52070</xdr:rowOff>
    </xdr:from>
    <xdr:to>
      <xdr:col>6</xdr:col>
      <xdr:colOff>561975</xdr:colOff>
      <xdr:row>58</xdr:row>
      <xdr:rowOff>153670</xdr:rowOff>
    </xdr:to>
    <xdr:sp macro="" textlink="">
      <xdr:nvSpPr>
        <xdr:cNvPr id="152" name="円/楕円 151"/>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74947</xdr:rowOff>
    </xdr:from>
    <xdr:ext cx="405111" cy="259045"/>
    <xdr:sp macro="" textlink="">
      <xdr:nvSpPr>
        <xdr:cNvPr id="153" name="【体育館・プール】&#10;有形固定資産減価償却率該当値テキスト"/>
        <xdr:cNvSpPr txBox="1"/>
      </xdr:nvSpPr>
      <xdr:spPr>
        <a:xfrm>
          <a:off x="47244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170942</xdr:rowOff>
    </xdr:from>
    <xdr:to>
      <xdr:col>5</xdr:col>
      <xdr:colOff>409575</xdr:colOff>
      <xdr:row>57</xdr:row>
      <xdr:rowOff>101092</xdr:rowOff>
    </xdr:to>
    <xdr:sp macro="" textlink="">
      <xdr:nvSpPr>
        <xdr:cNvPr id="154" name="円/楕円 153"/>
        <xdr:cNvSpPr/>
      </xdr:nvSpPr>
      <xdr:spPr>
        <a:xfrm>
          <a:off x="3746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50292</xdr:rowOff>
    </xdr:from>
    <xdr:to>
      <xdr:col>6</xdr:col>
      <xdr:colOff>511175</xdr:colOff>
      <xdr:row>58</xdr:row>
      <xdr:rowOff>102870</xdr:rowOff>
    </xdr:to>
    <xdr:cxnSp macro="">
      <xdr:nvCxnSpPr>
        <xdr:cNvPr id="155" name="直線コネクタ 154"/>
        <xdr:cNvCxnSpPr/>
      </xdr:nvCxnSpPr>
      <xdr:spPr>
        <a:xfrm>
          <a:off x="3797300" y="982294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117619</xdr:rowOff>
    </xdr:from>
    <xdr:ext cx="405111" cy="259045"/>
    <xdr:sp macro="" textlink="">
      <xdr:nvSpPr>
        <xdr:cNvPr id="157" name="n_1mainValue【体育館・プール】&#10;有形固定資産減価償却率"/>
        <xdr:cNvSpPr txBox="1"/>
      </xdr:nvSpPr>
      <xdr:spPr>
        <a:xfrm>
          <a:off x="3582043"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143510</xdr:rowOff>
    </xdr:from>
    <xdr:to>
      <xdr:col>15</xdr:col>
      <xdr:colOff>231775</xdr:colOff>
      <xdr:row>62</xdr:row>
      <xdr:rowOff>73660</xdr:rowOff>
    </xdr:to>
    <xdr:sp macro="" textlink="">
      <xdr:nvSpPr>
        <xdr:cNvPr id="192" name="円/楕円 191"/>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121937</xdr:rowOff>
    </xdr:from>
    <xdr:ext cx="469744" cy="259045"/>
    <xdr:sp macro="" textlink="">
      <xdr:nvSpPr>
        <xdr:cNvPr id="193" name="【体育館・プール】&#10;一人当たり面積該当値テキスト"/>
        <xdr:cNvSpPr txBox="1"/>
      </xdr:nvSpPr>
      <xdr:spPr>
        <a:xfrm>
          <a:off x="105664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166370</xdr:rowOff>
    </xdr:from>
    <xdr:to>
      <xdr:col>14</xdr:col>
      <xdr:colOff>79375</xdr:colOff>
      <xdr:row>62</xdr:row>
      <xdr:rowOff>96520</xdr:rowOff>
    </xdr:to>
    <xdr:sp macro="" textlink="">
      <xdr:nvSpPr>
        <xdr:cNvPr id="194" name="円/楕円 193"/>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22860</xdr:rowOff>
    </xdr:from>
    <xdr:to>
      <xdr:col>15</xdr:col>
      <xdr:colOff>180975</xdr:colOff>
      <xdr:row>62</xdr:row>
      <xdr:rowOff>45720</xdr:rowOff>
    </xdr:to>
    <xdr:cxnSp macro="">
      <xdr:nvCxnSpPr>
        <xdr:cNvPr id="195" name="直線コネクタ 194"/>
        <xdr:cNvCxnSpPr/>
      </xdr:nvCxnSpPr>
      <xdr:spPr>
        <a:xfrm flipV="1">
          <a:off x="9639300" y="10652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87647</xdr:rowOff>
    </xdr:from>
    <xdr:ext cx="469744" cy="259045"/>
    <xdr:sp macro="" textlink="">
      <xdr:nvSpPr>
        <xdr:cNvPr id="197"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147320</xdr:rowOff>
    </xdr:from>
    <xdr:to>
      <xdr:col>6</xdr:col>
      <xdr:colOff>561975</xdr:colOff>
      <xdr:row>77</xdr:row>
      <xdr:rowOff>77470</xdr:rowOff>
    </xdr:to>
    <xdr:sp macro="" textlink="">
      <xdr:nvSpPr>
        <xdr:cNvPr id="237" name="円/楕円 236"/>
        <xdr:cNvSpPr/>
      </xdr:nvSpPr>
      <xdr:spPr>
        <a:xfrm>
          <a:off x="45847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100347</xdr:rowOff>
    </xdr:from>
    <xdr:ext cx="405111" cy="259045"/>
    <xdr:sp macro="" textlink="">
      <xdr:nvSpPr>
        <xdr:cNvPr id="238" name="【福祉施設】&#10;有形固定資産減価償却率該当値テキスト"/>
        <xdr:cNvSpPr txBox="1"/>
      </xdr:nvSpPr>
      <xdr:spPr>
        <a:xfrm>
          <a:off x="4724400" y="1313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15058</xdr:rowOff>
    </xdr:from>
    <xdr:to>
      <xdr:col>5</xdr:col>
      <xdr:colOff>409575</xdr:colOff>
      <xdr:row>77</xdr:row>
      <xdr:rowOff>116658</xdr:rowOff>
    </xdr:to>
    <xdr:sp macro="" textlink="">
      <xdr:nvSpPr>
        <xdr:cNvPr id="239" name="円/楕円 238"/>
        <xdr:cNvSpPr/>
      </xdr:nvSpPr>
      <xdr:spPr>
        <a:xfrm>
          <a:off x="3746500" y="132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26670</xdr:rowOff>
    </xdr:from>
    <xdr:to>
      <xdr:col>6</xdr:col>
      <xdr:colOff>511175</xdr:colOff>
      <xdr:row>77</xdr:row>
      <xdr:rowOff>65858</xdr:rowOff>
    </xdr:to>
    <xdr:cxnSp macro="">
      <xdr:nvCxnSpPr>
        <xdr:cNvPr id="240" name="直線コネクタ 239"/>
        <xdr:cNvCxnSpPr/>
      </xdr:nvCxnSpPr>
      <xdr:spPr>
        <a:xfrm flipV="1">
          <a:off x="3797300" y="132283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133185</xdr:rowOff>
    </xdr:from>
    <xdr:ext cx="405111" cy="259045"/>
    <xdr:sp macro="" textlink="">
      <xdr:nvSpPr>
        <xdr:cNvPr id="242" name="n_1mainValue【福祉施設】&#10;有形固定資産減価償却率"/>
        <xdr:cNvSpPr txBox="1"/>
      </xdr:nvSpPr>
      <xdr:spPr>
        <a:xfrm>
          <a:off x="3582043" y="1299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38100</xdr:rowOff>
    </xdr:from>
    <xdr:to>
      <xdr:col>15</xdr:col>
      <xdr:colOff>231775</xdr:colOff>
      <xdr:row>84</xdr:row>
      <xdr:rowOff>139700</xdr:rowOff>
    </xdr:to>
    <xdr:sp macro="" textlink="">
      <xdr:nvSpPr>
        <xdr:cNvPr id="279" name="円/楕円 278"/>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16527</xdr:rowOff>
    </xdr:from>
    <xdr:ext cx="469744" cy="259045"/>
    <xdr:sp macro="" textlink="">
      <xdr:nvSpPr>
        <xdr:cNvPr id="280" name="【福祉施設】&#10;一人当たり面積該当値テキスト"/>
        <xdr:cNvSpPr txBox="1"/>
      </xdr:nvSpPr>
      <xdr:spPr>
        <a:xfrm>
          <a:off x="10566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38100</xdr:rowOff>
    </xdr:from>
    <xdr:to>
      <xdr:col>14</xdr:col>
      <xdr:colOff>79375</xdr:colOff>
      <xdr:row>84</xdr:row>
      <xdr:rowOff>139700</xdr:rowOff>
    </xdr:to>
    <xdr:sp macro="" textlink="">
      <xdr:nvSpPr>
        <xdr:cNvPr id="281" name="円/楕円 280"/>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88900</xdr:rowOff>
    </xdr:from>
    <xdr:to>
      <xdr:col>15</xdr:col>
      <xdr:colOff>180975</xdr:colOff>
      <xdr:row>84</xdr:row>
      <xdr:rowOff>88900</xdr:rowOff>
    </xdr:to>
    <xdr:cxnSp macro="">
      <xdr:nvCxnSpPr>
        <xdr:cNvPr id="282" name="直線コネクタ 281"/>
        <xdr:cNvCxnSpPr/>
      </xdr:nvCxnSpPr>
      <xdr:spPr>
        <a:xfrm>
          <a:off x="9639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83"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130827</xdr:rowOff>
    </xdr:from>
    <xdr:ext cx="469744" cy="259045"/>
    <xdr:sp macro="" textlink="">
      <xdr:nvSpPr>
        <xdr:cNvPr id="284"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99695</xdr:rowOff>
    </xdr:from>
    <xdr:to>
      <xdr:col>6</xdr:col>
      <xdr:colOff>561975</xdr:colOff>
      <xdr:row>105</xdr:row>
      <xdr:rowOff>29845</xdr:rowOff>
    </xdr:to>
    <xdr:sp macro="" textlink="">
      <xdr:nvSpPr>
        <xdr:cNvPr id="322" name="円/楕円 321"/>
        <xdr:cNvSpPr/>
      </xdr:nvSpPr>
      <xdr:spPr>
        <a:xfrm>
          <a:off x="4584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122572</xdr:rowOff>
    </xdr:from>
    <xdr:ext cx="405111" cy="259045"/>
    <xdr:sp macro="" textlink="">
      <xdr:nvSpPr>
        <xdr:cNvPr id="323" name="【市民会館】&#10;有形固定資産減価償却率該当値テキスト"/>
        <xdr:cNvSpPr txBox="1"/>
      </xdr:nvSpPr>
      <xdr:spPr>
        <a:xfrm>
          <a:off x="4724400"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128270</xdr:rowOff>
    </xdr:from>
    <xdr:to>
      <xdr:col>5</xdr:col>
      <xdr:colOff>409575</xdr:colOff>
      <xdr:row>105</xdr:row>
      <xdr:rowOff>58420</xdr:rowOff>
    </xdr:to>
    <xdr:sp macro="" textlink="">
      <xdr:nvSpPr>
        <xdr:cNvPr id="324" name="円/楕円 323"/>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150495</xdr:rowOff>
    </xdr:from>
    <xdr:to>
      <xdr:col>6</xdr:col>
      <xdr:colOff>511175</xdr:colOff>
      <xdr:row>105</xdr:row>
      <xdr:rowOff>7620</xdr:rowOff>
    </xdr:to>
    <xdr:cxnSp macro="">
      <xdr:nvCxnSpPr>
        <xdr:cNvPr id="325" name="直線コネクタ 324"/>
        <xdr:cNvCxnSpPr/>
      </xdr:nvCxnSpPr>
      <xdr:spPr>
        <a:xfrm flipV="1">
          <a:off x="3797300" y="17981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74947</xdr:rowOff>
    </xdr:from>
    <xdr:ext cx="405111" cy="259045"/>
    <xdr:sp macro="" textlink="">
      <xdr:nvSpPr>
        <xdr:cNvPr id="327" name="n_1mainValue【市民会館】&#10;有形固定資産減価償却率"/>
        <xdr:cNvSpPr txBox="1"/>
      </xdr:nvSpPr>
      <xdr:spPr>
        <a:xfrm>
          <a:off x="3582043"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0</xdr:rowOff>
    </xdr:from>
    <xdr:to>
      <xdr:col>15</xdr:col>
      <xdr:colOff>231775</xdr:colOff>
      <xdr:row>100</xdr:row>
      <xdr:rowOff>101600</xdr:rowOff>
    </xdr:to>
    <xdr:sp macro="" textlink="">
      <xdr:nvSpPr>
        <xdr:cNvPr id="364" name="円/楕円 363"/>
        <xdr:cNvSpPr/>
      </xdr:nvSpPr>
      <xdr:spPr>
        <a:xfrm>
          <a:off x="104267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124477</xdr:rowOff>
    </xdr:from>
    <xdr:ext cx="469744" cy="259045"/>
    <xdr:sp macro="" textlink="">
      <xdr:nvSpPr>
        <xdr:cNvPr id="365" name="【市民会館】&#10;一人当たり面積該当値テキスト"/>
        <xdr:cNvSpPr txBox="1"/>
      </xdr:nvSpPr>
      <xdr:spPr>
        <a:xfrm>
          <a:off x="10566400"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0</xdr:rowOff>
    </xdr:from>
    <xdr:to>
      <xdr:col>14</xdr:col>
      <xdr:colOff>79375</xdr:colOff>
      <xdr:row>100</xdr:row>
      <xdr:rowOff>101600</xdr:rowOff>
    </xdr:to>
    <xdr:sp macro="" textlink="">
      <xdr:nvSpPr>
        <xdr:cNvPr id="366" name="円/楕円 365"/>
        <xdr:cNvSpPr/>
      </xdr:nvSpPr>
      <xdr:spPr>
        <a:xfrm>
          <a:off x="9588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50800</xdr:rowOff>
    </xdr:from>
    <xdr:to>
      <xdr:col>15</xdr:col>
      <xdr:colOff>180975</xdr:colOff>
      <xdr:row>100</xdr:row>
      <xdr:rowOff>50800</xdr:rowOff>
    </xdr:to>
    <xdr:cxnSp macro="">
      <xdr:nvCxnSpPr>
        <xdr:cNvPr id="367" name="直線コネクタ 366"/>
        <xdr:cNvCxnSpPr/>
      </xdr:nvCxnSpPr>
      <xdr:spPr>
        <a:xfrm>
          <a:off x="9639300" y="1719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8"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118127</xdr:rowOff>
    </xdr:from>
    <xdr:ext cx="469744" cy="259045"/>
    <xdr:sp macro="" textlink="">
      <xdr:nvSpPr>
        <xdr:cNvPr id="369" name="n_1mainValue【市民会館】&#10;一人当たり面積"/>
        <xdr:cNvSpPr txBox="1"/>
      </xdr:nvSpPr>
      <xdr:spPr>
        <a:xfrm>
          <a:off x="9391727"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8" name="テキスト ボックス 3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6" name="テキスト ボックス 4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8" name="テキスト ボックス 4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10" name="直線コネクタ 409"/>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11"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12" name="直線コネクタ 411"/>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13"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14" name="直線コネクタ 413"/>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15"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16" name="フローチャート : 判断 415"/>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17" name="フローチャート : 判断 416"/>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78740</xdr:rowOff>
    </xdr:from>
    <xdr:to>
      <xdr:col>23</xdr:col>
      <xdr:colOff>568325</xdr:colOff>
      <xdr:row>57</xdr:row>
      <xdr:rowOff>8890</xdr:rowOff>
    </xdr:to>
    <xdr:sp macro="" textlink="">
      <xdr:nvSpPr>
        <xdr:cNvPr id="423" name="円/楕円 422"/>
        <xdr:cNvSpPr/>
      </xdr:nvSpPr>
      <xdr:spPr>
        <a:xfrm>
          <a:off x="16268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101617</xdr:rowOff>
    </xdr:from>
    <xdr:ext cx="405111" cy="259045"/>
    <xdr:sp macro="" textlink="">
      <xdr:nvSpPr>
        <xdr:cNvPr id="424" name="【保健センター・保健所】&#10;有形固定資産減価償却率該当値テキスト"/>
        <xdr:cNvSpPr txBox="1"/>
      </xdr:nvSpPr>
      <xdr:spPr>
        <a:xfrm>
          <a:off x="16408400"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135890</xdr:rowOff>
    </xdr:from>
    <xdr:to>
      <xdr:col>22</xdr:col>
      <xdr:colOff>415925</xdr:colOff>
      <xdr:row>57</xdr:row>
      <xdr:rowOff>66040</xdr:rowOff>
    </xdr:to>
    <xdr:sp macro="" textlink="">
      <xdr:nvSpPr>
        <xdr:cNvPr id="425" name="円/楕円 424"/>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129540</xdr:rowOff>
    </xdr:from>
    <xdr:to>
      <xdr:col>23</xdr:col>
      <xdr:colOff>517525</xdr:colOff>
      <xdr:row>57</xdr:row>
      <xdr:rowOff>15240</xdr:rowOff>
    </xdr:to>
    <xdr:cxnSp macro="">
      <xdr:nvCxnSpPr>
        <xdr:cNvPr id="426" name="直線コネクタ 425"/>
        <xdr:cNvCxnSpPr/>
      </xdr:nvCxnSpPr>
      <xdr:spPr>
        <a:xfrm flipV="1">
          <a:off x="15481300" y="97307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3827</xdr:rowOff>
    </xdr:from>
    <xdr:ext cx="405111" cy="259045"/>
    <xdr:sp macro="" textlink="">
      <xdr:nvSpPr>
        <xdr:cNvPr id="427"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82567</xdr:rowOff>
    </xdr:from>
    <xdr:ext cx="405111" cy="259045"/>
    <xdr:sp macro="" textlink="">
      <xdr:nvSpPr>
        <xdr:cNvPr id="428" name="n_1mainValue【保健センター・保健所】&#10;有形固定資産減価償却率"/>
        <xdr:cNvSpPr txBox="1"/>
      </xdr:nvSpPr>
      <xdr:spPr>
        <a:xfrm>
          <a:off x="15266043"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50" name="直線コネクタ 449"/>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51"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52" name="直線コネクタ 451"/>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53"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54" name="直線コネクタ 453"/>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55"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56" name="フローチャート : 判断 45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57" name="フローチャート : 判断 456"/>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97790</xdr:rowOff>
    </xdr:from>
    <xdr:to>
      <xdr:col>32</xdr:col>
      <xdr:colOff>238125</xdr:colOff>
      <xdr:row>62</xdr:row>
      <xdr:rowOff>27940</xdr:rowOff>
    </xdr:to>
    <xdr:sp macro="" textlink="">
      <xdr:nvSpPr>
        <xdr:cNvPr id="463" name="円/楕円 462"/>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76217</xdr:rowOff>
    </xdr:from>
    <xdr:ext cx="469744" cy="259045"/>
    <xdr:sp macro="" textlink="">
      <xdr:nvSpPr>
        <xdr:cNvPr id="464" name="【保健センター・保健所】&#10;一人当たり面積該当値テキスト"/>
        <xdr:cNvSpPr txBox="1"/>
      </xdr:nvSpPr>
      <xdr:spPr>
        <a:xfrm>
          <a:off x="22250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97790</xdr:rowOff>
    </xdr:from>
    <xdr:to>
      <xdr:col>31</xdr:col>
      <xdr:colOff>85725</xdr:colOff>
      <xdr:row>62</xdr:row>
      <xdr:rowOff>27940</xdr:rowOff>
    </xdr:to>
    <xdr:sp macro="" textlink="">
      <xdr:nvSpPr>
        <xdr:cNvPr id="465" name="円/楕円 464"/>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148590</xdr:rowOff>
    </xdr:from>
    <xdr:to>
      <xdr:col>32</xdr:col>
      <xdr:colOff>187325</xdr:colOff>
      <xdr:row>61</xdr:row>
      <xdr:rowOff>148590</xdr:rowOff>
    </xdr:to>
    <xdr:cxnSp macro="">
      <xdr:nvCxnSpPr>
        <xdr:cNvPr id="466" name="直線コネクタ 465"/>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90187</xdr:rowOff>
    </xdr:from>
    <xdr:ext cx="469744" cy="259045"/>
    <xdr:sp macro="" textlink="">
      <xdr:nvSpPr>
        <xdr:cNvPr id="467"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19067</xdr:rowOff>
    </xdr:from>
    <xdr:ext cx="469744" cy="259045"/>
    <xdr:sp macro="" textlink="">
      <xdr:nvSpPr>
        <xdr:cNvPr id="468"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9" name="テキスト ボックス 4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1" name="テキスト ボックス 48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1" name="テキスト ボックス 49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3" name="テキスト ボックス 4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495" name="直線コネクタ 494"/>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496"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497" name="直線コネクタ 496"/>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498"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499" name="直線コネクタ 498"/>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00"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01" name="フローチャート : 判断 500"/>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02" name="フローチャート : 判断 501"/>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104866</xdr:rowOff>
    </xdr:from>
    <xdr:to>
      <xdr:col>23</xdr:col>
      <xdr:colOff>568325</xdr:colOff>
      <xdr:row>83</xdr:row>
      <xdr:rowOff>35016</xdr:rowOff>
    </xdr:to>
    <xdr:sp macro="" textlink="">
      <xdr:nvSpPr>
        <xdr:cNvPr id="508" name="円/楕円 507"/>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83293</xdr:rowOff>
    </xdr:from>
    <xdr:ext cx="405111" cy="259045"/>
    <xdr:sp macro="" textlink="">
      <xdr:nvSpPr>
        <xdr:cNvPr id="509" name="【消防施設】&#10;有形固定資産減価償却率該当値テキスト"/>
        <xdr:cNvSpPr txBox="1"/>
      </xdr:nvSpPr>
      <xdr:spPr>
        <a:xfrm>
          <a:off x="16408400"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140788</xdr:rowOff>
    </xdr:from>
    <xdr:to>
      <xdr:col>22</xdr:col>
      <xdr:colOff>415925</xdr:colOff>
      <xdr:row>83</xdr:row>
      <xdr:rowOff>70938</xdr:rowOff>
    </xdr:to>
    <xdr:sp macro="" textlink="">
      <xdr:nvSpPr>
        <xdr:cNvPr id="510" name="円/楕円 509"/>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155666</xdr:rowOff>
    </xdr:from>
    <xdr:to>
      <xdr:col>23</xdr:col>
      <xdr:colOff>517525</xdr:colOff>
      <xdr:row>83</xdr:row>
      <xdr:rowOff>20138</xdr:rowOff>
    </xdr:to>
    <xdr:cxnSp macro="">
      <xdr:nvCxnSpPr>
        <xdr:cNvPr id="511" name="直線コネクタ 510"/>
        <xdr:cNvCxnSpPr/>
      </xdr:nvCxnSpPr>
      <xdr:spPr>
        <a:xfrm flipV="1">
          <a:off x="15481300" y="1421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56441</xdr:rowOff>
    </xdr:from>
    <xdr:ext cx="405111" cy="259045"/>
    <xdr:sp macro="" textlink="">
      <xdr:nvSpPr>
        <xdr:cNvPr id="512"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62065</xdr:rowOff>
    </xdr:from>
    <xdr:ext cx="405111" cy="259045"/>
    <xdr:sp macro="" textlink="">
      <xdr:nvSpPr>
        <xdr:cNvPr id="513" name="n_1mainValue【消防施設】&#10;有形固定資産減価償却率"/>
        <xdr:cNvSpPr txBox="1"/>
      </xdr:nvSpPr>
      <xdr:spPr>
        <a:xfrm>
          <a:off x="15266043"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37" name="直線コネクタ 536"/>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38"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39" name="直線コネクタ 538"/>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40"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41" name="直線コネクタ 540"/>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42"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43" name="フローチャート : 判断 542"/>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4" name="フローチャート : 判断 543"/>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120650</xdr:rowOff>
    </xdr:from>
    <xdr:to>
      <xdr:col>32</xdr:col>
      <xdr:colOff>238125</xdr:colOff>
      <xdr:row>81</xdr:row>
      <xdr:rowOff>50800</xdr:rowOff>
    </xdr:to>
    <xdr:sp macro="" textlink="">
      <xdr:nvSpPr>
        <xdr:cNvPr id="550" name="円/楕円 549"/>
        <xdr:cNvSpPr/>
      </xdr:nvSpPr>
      <xdr:spPr>
        <a:xfrm>
          <a:off x="22110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143527</xdr:rowOff>
    </xdr:from>
    <xdr:ext cx="469744" cy="259045"/>
    <xdr:sp macro="" textlink="">
      <xdr:nvSpPr>
        <xdr:cNvPr id="551" name="【消防施設】&#10;一人当たり面積該当値テキスト"/>
        <xdr:cNvSpPr txBox="1"/>
      </xdr:nvSpPr>
      <xdr:spPr>
        <a:xfrm>
          <a:off x="222504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139700</xdr:rowOff>
    </xdr:from>
    <xdr:to>
      <xdr:col>31</xdr:col>
      <xdr:colOff>85725</xdr:colOff>
      <xdr:row>81</xdr:row>
      <xdr:rowOff>69850</xdr:rowOff>
    </xdr:to>
    <xdr:sp macro="" textlink="">
      <xdr:nvSpPr>
        <xdr:cNvPr id="552" name="円/楕円 551"/>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0</xdr:rowOff>
    </xdr:from>
    <xdr:to>
      <xdr:col>32</xdr:col>
      <xdr:colOff>187325</xdr:colOff>
      <xdr:row>81</xdr:row>
      <xdr:rowOff>19050</xdr:rowOff>
    </xdr:to>
    <xdr:cxnSp macro="">
      <xdr:nvCxnSpPr>
        <xdr:cNvPr id="553" name="直線コネクタ 552"/>
        <xdr:cNvCxnSpPr/>
      </xdr:nvCxnSpPr>
      <xdr:spPr>
        <a:xfrm flipV="1">
          <a:off x="21323300" y="13887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554"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86377</xdr:rowOff>
    </xdr:from>
    <xdr:ext cx="469744" cy="259045"/>
    <xdr:sp macro="" textlink="">
      <xdr:nvSpPr>
        <xdr:cNvPr id="555" name="n_1mainValue【消防施設】&#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578" name="直線コネクタ 577"/>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79"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80" name="直線コネクタ 579"/>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581"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582" name="直線コネクタ 581"/>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583"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584" name="フローチャート : 判断 583"/>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585" name="フローチャート : 判断 584"/>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52832</xdr:rowOff>
    </xdr:from>
    <xdr:to>
      <xdr:col>23</xdr:col>
      <xdr:colOff>568325</xdr:colOff>
      <xdr:row>101</xdr:row>
      <xdr:rowOff>154432</xdr:rowOff>
    </xdr:to>
    <xdr:sp macro="" textlink="">
      <xdr:nvSpPr>
        <xdr:cNvPr id="591" name="円/楕円 590"/>
        <xdr:cNvSpPr/>
      </xdr:nvSpPr>
      <xdr:spPr>
        <a:xfrm>
          <a:off x="162687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5859</xdr:rowOff>
    </xdr:from>
    <xdr:ext cx="405111" cy="259045"/>
    <xdr:sp macro="" textlink="">
      <xdr:nvSpPr>
        <xdr:cNvPr id="592" name="【庁舎】&#10;有形固定資産減価償却率該当値テキスト"/>
        <xdr:cNvSpPr txBox="1"/>
      </xdr:nvSpPr>
      <xdr:spPr>
        <a:xfrm>
          <a:off x="16408400" y="17322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39115</xdr:rowOff>
    </xdr:from>
    <xdr:to>
      <xdr:col>22</xdr:col>
      <xdr:colOff>415925</xdr:colOff>
      <xdr:row>101</xdr:row>
      <xdr:rowOff>140715</xdr:rowOff>
    </xdr:to>
    <xdr:sp macro="" textlink="">
      <xdr:nvSpPr>
        <xdr:cNvPr id="593" name="円/楕円 592"/>
        <xdr:cNvSpPr/>
      </xdr:nvSpPr>
      <xdr:spPr>
        <a:xfrm>
          <a:off x="15430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89915</xdr:rowOff>
    </xdr:from>
    <xdr:to>
      <xdr:col>23</xdr:col>
      <xdr:colOff>517525</xdr:colOff>
      <xdr:row>101</xdr:row>
      <xdr:rowOff>103632</xdr:rowOff>
    </xdr:to>
    <xdr:cxnSp macro="">
      <xdr:nvCxnSpPr>
        <xdr:cNvPr id="594" name="直線コネクタ 593"/>
        <xdr:cNvCxnSpPr/>
      </xdr:nvCxnSpPr>
      <xdr:spPr>
        <a:xfrm>
          <a:off x="15481300" y="1740636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595"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157242</xdr:rowOff>
    </xdr:from>
    <xdr:ext cx="405111" cy="259045"/>
    <xdr:sp macro="" textlink="">
      <xdr:nvSpPr>
        <xdr:cNvPr id="596" name="n_1mainValue【庁舎】&#10;有形固定資産減価償却率"/>
        <xdr:cNvSpPr txBox="1"/>
      </xdr:nvSpPr>
      <xdr:spPr>
        <a:xfrm>
          <a:off x="15266043"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7" name="テキスト ボックス 6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23" name="直線コネクタ 622"/>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4"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25" name="直線コネクタ 624"/>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26"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27" name="直線コネクタ 626"/>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4734</xdr:rowOff>
    </xdr:from>
    <xdr:ext cx="469744" cy="259045"/>
    <xdr:sp macro="" textlink="">
      <xdr:nvSpPr>
        <xdr:cNvPr id="628" name="【庁舎】&#10;一人当たり面積平均値テキスト"/>
        <xdr:cNvSpPr txBox="1"/>
      </xdr:nvSpPr>
      <xdr:spPr>
        <a:xfrm>
          <a:off x="22250400" y="17664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29" name="フローチャート : 判断 628"/>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30" name="フローチャート : 判断 629"/>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101600</xdr:rowOff>
    </xdr:from>
    <xdr:to>
      <xdr:col>32</xdr:col>
      <xdr:colOff>238125</xdr:colOff>
      <xdr:row>109</xdr:row>
      <xdr:rowOff>31750</xdr:rowOff>
    </xdr:to>
    <xdr:sp macro="" textlink="">
      <xdr:nvSpPr>
        <xdr:cNvPr id="636" name="円/楕円 635"/>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16527</xdr:rowOff>
    </xdr:from>
    <xdr:ext cx="469744" cy="259045"/>
    <xdr:sp macro="" textlink="">
      <xdr:nvSpPr>
        <xdr:cNvPr id="637" name="【庁舎】&#10;一人当たり面積該当値テキスト"/>
        <xdr:cNvSpPr txBox="1"/>
      </xdr:nvSpPr>
      <xdr:spPr>
        <a:xfrm>
          <a:off x="222504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101600</xdr:rowOff>
    </xdr:from>
    <xdr:to>
      <xdr:col>31</xdr:col>
      <xdr:colOff>85725</xdr:colOff>
      <xdr:row>109</xdr:row>
      <xdr:rowOff>31750</xdr:rowOff>
    </xdr:to>
    <xdr:sp macro="" textlink="">
      <xdr:nvSpPr>
        <xdr:cNvPr id="638" name="円/楕円 637"/>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152400</xdr:rowOff>
    </xdr:from>
    <xdr:to>
      <xdr:col>32</xdr:col>
      <xdr:colOff>187325</xdr:colOff>
      <xdr:row>108</xdr:row>
      <xdr:rowOff>152400</xdr:rowOff>
    </xdr:to>
    <xdr:cxnSp macro="">
      <xdr:nvCxnSpPr>
        <xdr:cNvPr id="639" name="直線コネクタ 638"/>
        <xdr:cNvCxnSpPr/>
      </xdr:nvCxnSpPr>
      <xdr:spPr>
        <a:xfrm>
          <a:off x="21323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15620</xdr:rowOff>
    </xdr:from>
    <xdr:ext cx="469744" cy="259045"/>
    <xdr:sp macro="" textlink="">
      <xdr:nvSpPr>
        <xdr:cNvPr id="640"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22877</xdr:rowOff>
    </xdr:from>
    <xdr:ext cx="469744" cy="259045"/>
    <xdr:sp macro="" textlink="">
      <xdr:nvSpPr>
        <xdr:cNvPr id="641" name="n_1mainValue【庁舎】&#10;一人当たり面積"/>
        <xdr:cNvSpPr txBox="1"/>
      </xdr:nvSpPr>
      <xdr:spPr>
        <a:xfrm>
          <a:off x="21075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図書館については、ぎふメディアコスモスの建設などで、類似団体を大きく下回っております。一方、庁舎は、老朽化のため、大きく上回っております。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年度は、</a:t>
          </a:r>
          <a:r>
            <a:rPr kumimoji="1" lang="ja-JP" altLang="en-US" sz="1200" b="0" i="0" baseline="0">
              <a:solidFill>
                <a:schemeClr val="dk1"/>
              </a:solidFill>
              <a:effectLst/>
              <a:latin typeface="+mn-lt"/>
              <a:ea typeface="+mn-ea"/>
              <a:cs typeface="+mn-cs"/>
            </a:rPr>
            <a:t>景気回復基調の中、個人市民税、固定資産税及び</a:t>
          </a:r>
          <a:r>
            <a:rPr kumimoji="1" lang="ja-JP" altLang="ja-JP" sz="1200" b="0" i="0" baseline="0">
              <a:solidFill>
                <a:schemeClr val="dk1"/>
              </a:solidFill>
              <a:effectLst/>
              <a:latin typeface="+mn-lt"/>
              <a:ea typeface="+mn-ea"/>
              <a:cs typeface="+mn-cs"/>
            </a:rPr>
            <a:t>地方消費税交付金の増などにより、基準財政収入額が増加し、</a:t>
          </a:r>
          <a:r>
            <a:rPr kumimoji="1" lang="en-US" altLang="ja-JP" sz="1200" b="0" i="0" baseline="0">
              <a:solidFill>
                <a:schemeClr val="dk1"/>
              </a:solidFill>
              <a:effectLst/>
              <a:latin typeface="+mn-lt"/>
              <a:ea typeface="+mn-ea"/>
              <a:cs typeface="+mn-cs"/>
            </a:rPr>
            <a:t>0.85</a:t>
          </a:r>
          <a:r>
            <a:rPr kumimoji="1" lang="ja-JP" altLang="ja-JP" sz="1200" b="0" i="0" baseline="0">
              <a:solidFill>
                <a:schemeClr val="dk1"/>
              </a:solidFill>
              <a:effectLst/>
              <a:latin typeface="+mn-lt"/>
              <a:ea typeface="+mn-ea"/>
              <a:cs typeface="+mn-cs"/>
            </a:rPr>
            <a:t>と、対前年比</a:t>
          </a:r>
          <a:r>
            <a:rPr kumimoji="1" lang="en-US" altLang="ja-JP" sz="1200" b="0" i="0" baseline="0">
              <a:solidFill>
                <a:schemeClr val="dk1"/>
              </a:solidFill>
              <a:effectLst/>
              <a:latin typeface="+mn-lt"/>
              <a:ea typeface="+mn-ea"/>
              <a:cs typeface="+mn-cs"/>
            </a:rPr>
            <a:t>0.01</a:t>
          </a:r>
          <a:r>
            <a:rPr kumimoji="1" lang="ja-JP" altLang="ja-JP" sz="1200" b="0" i="0" baseline="0">
              <a:solidFill>
                <a:schemeClr val="dk1"/>
              </a:solidFill>
              <a:effectLst/>
              <a:latin typeface="+mn-lt"/>
              <a:ea typeface="+mn-ea"/>
              <a:cs typeface="+mn-cs"/>
            </a:rPr>
            <a:t>ポイント上昇した。</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本市は企業城下町でないこともあり、税収の増減は、近年小幅で推移しているが、教育・子育て環境、観光等の充実などによる定住・交流人口の増加や、企業立地の促進等、様々な施策の推進により、さらなる税源の確保を図り、持続性のある都市づくりを支える財政基盤を確立していく。</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58965</xdr:rowOff>
    </xdr:to>
    <xdr:cxnSp macro="">
      <xdr:nvCxnSpPr>
        <xdr:cNvPr id="70" name="直線コネクタ 69"/>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93435</xdr:rowOff>
    </xdr:to>
    <xdr:cxnSp macro="">
      <xdr:nvCxnSpPr>
        <xdr:cNvPr id="73" name="直線コネクタ 72"/>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9" name="直線コネクタ 78"/>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9" name="円/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1" name="円/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継続的な行財政改革により、普通債（臨時財政対策債等を除く地方債）残高の縮減や職員定数の削減など、義務的経費の縮減に努めてきており、扶助費が増加し続ける中にあっても、類似団体平均を下回る水準で推移してきた。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年度は地方交付税が前年比約</a:t>
          </a:r>
          <a:r>
            <a:rPr kumimoji="1" lang="en-US" altLang="ja-JP" sz="1200" b="0" i="0" baseline="0">
              <a:solidFill>
                <a:schemeClr val="dk1"/>
              </a:solidFill>
              <a:effectLst/>
              <a:latin typeface="+mn-lt"/>
              <a:ea typeface="+mn-ea"/>
              <a:cs typeface="+mn-cs"/>
            </a:rPr>
            <a:t>34</a:t>
          </a:r>
          <a:r>
            <a:rPr kumimoji="1" lang="ja-JP" altLang="en-US" sz="1200" b="0" i="0" baseline="0">
              <a:solidFill>
                <a:schemeClr val="dk1"/>
              </a:solidFill>
              <a:effectLst/>
              <a:latin typeface="+mn-lt"/>
              <a:ea typeface="+mn-ea"/>
              <a:cs typeface="+mn-cs"/>
            </a:rPr>
            <a:t>億円減収となったことなどにより、分母となる経常収入一般財源が減少し、</a:t>
          </a:r>
          <a:r>
            <a:rPr kumimoji="1" lang="en-US" altLang="ja-JP" sz="1200" b="0" i="0" baseline="0">
              <a:solidFill>
                <a:schemeClr val="dk1"/>
              </a:solidFill>
              <a:effectLst/>
              <a:latin typeface="+mn-lt"/>
              <a:ea typeface="+mn-ea"/>
              <a:cs typeface="+mn-cs"/>
            </a:rPr>
            <a:t>93.9</a:t>
          </a:r>
          <a:r>
            <a:rPr kumimoji="1" lang="ja-JP" altLang="en-US" sz="1200" b="0" i="0" baseline="0">
              <a:solidFill>
                <a:schemeClr val="dk1"/>
              </a:solidFill>
              <a:effectLst/>
              <a:latin typeface="+mn-lt"/>
              <a:ea typeface="+mn-ea"/>
              <a:cs typeface="+mn-cs"/>
            </a:rPr>
            <a:t>％と平均を上回った。</a:t>
          </a:r>
          <a:endParaRPr kumimoji="1" lang="en-US" altLang="ja-JP" sz="12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今後も扶助費の増加は避けられないため、行財政改革を徹底し、義務的経費の縮減に努めていく。</a:t>
          </a:r>
          <a:endParaRPr lang="ja-JP" altLang="ja-JP" sz="1600">
            <a:effectLst/>
          </a:endParaRPr>
        </a:p>
        <a:p>
          <a:pPr eaLnBrk="1" fontAlgn="auto" latinLnBrk="0" hangingPunct="1"/>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66</xdr:row>
      <xdr:rowOff>38312</xdr:rowOff>
    </xdr:to>
    <xdr:cxnSp macro="">
      <xdr:nvCxnSpPr>
        <xdr:cNvPr id="133" name="直線コネクタ 132"/>
        <xdr:cNvCxnSpPr/>
      </xdr:nvCxnSpPr>
      <xdr:spPr>
        <a:xfrm>
          <a:off x="4114800" y="11132820"/>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8679</xdr:rowOff>
    </xdr:to>
    <xdr:cxnSp macro="">
      <xdr:nvCxnSpPr>
        <xdr:cNvPr id="136" name="直線コネクタ 135"/>
        <xdr:cNvCxnSpPr/>
      </xdr:nvCxnSpPr>
      <xdr:spPr>
        <a:xfrm flipV="1">
          <a:off x="3225800" y="111328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155998</xdr:rowOff>
    </xdr:from>
    <xdr:to>
      <xdr:col>4</xdr:col>
      <xdr:colOff>482600</xdr:colOff>
      <xdr:row>65</xdr:row>
      <xdr:rowOff>8679</xdr:rowOff>
    </xdr:to>
    <xdr:cxnSp macro="">
      <xdr:nvCxnSpPr>
        <xdr:cNvPr id="139" name="直線コネクタ 138"/>
        <xdr:cNvCxnSpPr/>
      </xdr:nvCxnSpPr>
      <xdr:spPr>
        <a:xfrm>
          <a:off x="2336800" y="111287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131869</xdr:rowOff>
    </xdr:from>
    <xdr:to>
      <xdr:col>3</xdr:col>
      <xdr:colOff>279400</xdr:colOff>
      <xdr:row>64</xdr:row>
      <xdr:rowOff>155998</xdr:rowOff>
    </xdr:to>
    <xdr:cxnSp macro="">
      <xdr:nvCxnSpPr>
        <xdr:cNvPr id="142" name="直線コネクタ 141"/>
        <xdr:cNvCxnSpPr/>
      </xdr:nvCxnSpPr>
      <xdr:spPr>
        <a:xfrm>
          <a:off x="1447800" y="111046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158962</xdr:rowOff>
    </xdr:from>
    <xdr:to>
      <xdr:col>7</xdr:col>
      <xdr:colOff>203200</xdr:colOff>
      <xdr:row>66</xdr:row>
      <xdr:rowOff>89112</xdr:rowOff>
    </xdr:to>
    <xdr:sp macro="" textlink="">
      <xdr:nvSpPr>
        <xdr:cNvPr id="152" name="円/楕円 151"/>
        <xdr:cNvSpPr/>
      </xdr:nvSpPr>
      <xdr:spPr>
        <a:xfrm>
          <a:off x="49022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131039</xdr:rowOff>
    </xdr:from>
    <xdr:ext cx="762000" cy="259045"/>
    <xdr:sp macro="" textlink="">
      <xdr:nvSpPr>
        <xdr:cNvPr id="153" name="財政構造の弾力性該当値テキスト"/>
        <xdr:cNvSpPr txBox="1"/>
      </xdr:nvSpPr>
      <xdr:spPr>
        <a:xfrm>
          <a:off x="5041900" y="112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4" name="円/楕円 153"/>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55" name="テキスト ボックス 154"/>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129329</xdr:rowOff>
    </xdr:from>
    <xdr:to>
      <xdr:col>4</xdr:col>
      <xdr:colOff>533400</xdr:colOff>
      <xdr:row>65</xdr:row>
      <xdr:rowOff>59479</xdr:rowOff>
    </xdr:to>
    <xdr:sp macro="" textlink="">
      <xdr:nvSpPr>
        <xdr:cNvPr id="156" name="円/楕円 155"/>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69656</xdr:rowOff>
    </xdr:from>
    <xdr:ext cx="762000" cy="259045"/>
    <xdr:sp macro="" textlink="">
      <xdr:nvSpPr>
        <xdr:cNvPr id="157" name="テキスト ボックス 156"/>
        <xdr:cNvSpPr txBox="1"/>
      </xdr:nvSpPr>
      <xdr:spPr>
        <a:xfrm>
          <a:off x="2844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8" name="円/楕円 157"/>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45525</xdr:rowOff>
    </xdr:from>
    <xdr:ext cx="762000" cy="259045"/>
    <xdr:sp macro="" textlink="">
      <xdr:nvSpPr>
        <xdr:cNvPr id="159" name="テキスト ボックス 158"/>
        <xdr:cNvSpPr txBox="1"/>
      </xdr:nvSpPr>
      <xdr:spPr>
        <a:xfrm>
          <a:off x="1955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60" name="円/楕円 159"/>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21396</xdr:rowOff>
    </xdr:from>
    <xdr:ext cx="762000" cy="259045"/>
    <xdr:sp macro="" textlink="">
      <xdr:nvSpPr>
        <xdr:cNvPr id="161" name="テキスト ボックス 160"/>
        <xdr:cNvSpPr txBox="1"/>
      </xdr:nvSpPr>
      <xdr:spPr>
        <a:xfrm>
          <a:off x="1066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a:t>
          </a:r>
          <a:r>
            <a:rPr kumimoji="1" lang="ja-JP" altLang="en-US" sz="1400" b="0" i="0" baseline="0">
              <a:solidFill>
                <a:schemeClr val="dk1"/>
              </a:solidFill>
              <a:effectLst/>
              <a:latin typeface="+mn-lt"/>
              <a:ea typeface="+mn-ea"/>
              <a:cs typeface="+mn-cs"/>
            </a:rPr>
            <a:t>小中学校用タブレットＰＣなどＩＣＴ機器賃借料の増により</a:t>
          </a:r>
          <a:r>
            <a:rPr kumimoji="1" lang="ja-JP" altLang="ja-JP" sz="1400" b="0" i="0" baseline="0">
              <a:solidFill>
                <a:schemeClr val="dk1"/>
              </a:solidFill>
              <a:effectLst/>
              <a:latin typeface="+mn-lt"/>
              <a:ea typeface="+mn-ea"/>
              <a:cs typeface="+mn-cs"/>
            </a:rPr>
            <a:t>物件費が増加したことなどに</a:t>
          </a:r>
          <a:r>
            <a:rPr kumimoji="1" lang="ja-JP" altLang="en-US" sz="1400" b="0" i="0" baseline="0">
              <a:solidFill>
                <a:schemeClr val="dk1"/>
              </a:solidFill>
              <a:effectLst/>
              <a:latin typeface="+mn-lt"/>
              <a:ea typeface="+mn-ea"/>
              <a:cs typeface="+mn-cs"/>
            </a:rPr>
            <a:t>伴い</a:t>
          </a:r>
          <a:r>
            <a:rPr kumimoji="1" lang="ja-JP" altLang="ja-JP" sz="1400" b="0" i="0" baseline="0">
              <a:solidFill>
                <a:schemeClr val="dk1"/>
              </a:solidFill>
              <a:effectLst/>
              <a:latin typeface="+mn-lt"/>
              <a:ea typeface="+mn-ea"/>
              <a:cs typeface="+mn-cs"/>
            </a:rPr>
            <a:t>、対前年比で</a:t>
          </a:r>
          <a:r>
            <a:rPr kumimoji="1" lang="ja-JP" altLang="en-US" sz="1400" b="0" i="0" baseline="0">
              <a:solidFill>
                <a:schemeClr val="dk1"/>
              </a:solidFill>
              <a:effectLst/>
              <a:latin typeface="+mn-lt"/>
              <a:ea typeface="+mn-ea"/>
              <a:cs typeface="+mn-cs"/>
            </a:rPr>
            <a:t>微</a:t>
          </a:r>
          <a:r>
            <a:rPr kumimoji="1" lang="ja-JP" altLang="ja-JP" sz="1400" b="0" i="0" baseline="0">
              <a:solidFill>
                <a:schemeClr val="dk1"/>
              </a:solidFill>
              <a:effectLst/>
              <a:latin typeface="+mn-lt"/>
              <a:ea typeface="+mn-ea"/>
              <a:cs typeface="+mn-cs"/>
            </a:rPr>
            <a:t>増となった。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類似団体平均を上回っている要因としては、大学（短大・薬大）や、障がい者施設（</a:t>
          </a:r>
          <a:r>
            <a:rPr kumimoji="1" lang="en-US" altLang="ja-JP" sz="1400" b="0" i="0" baseline="0">
              <a:solidFill>
                <a:schemeClr val="dk1"/>
              </a:solidFill>
              <a:effectLst/>
              <a:latin typeface="+mn-lt"/>
              <a:ea typeface="+mn-ea"/>
              <a:cs typeface="+mn-cs"/>
            </a:rPr>
            <a:t>6</a:t>
          </a:r>
          <a:r>
            <a:rPr kumimoji="1" lang="ja-JP" altLang="ja-JP" sz="1400" b="0" i="0" baseline="0">
              <a:solidFill>
                <a:schemeClr val="dk1"/>
              </a:solidFill>
              <a:effectLst/>
              <a:latin typeface="+mn-lt"/>
              <a:ea typeface="+mn-ea"/>
              <a:cs typeface="+mn-cs"/>
            </a:rPr>
            <a:t>施設）を直営で運営していることなどによるものであるが、これまで取り組んできた保育所等の民営化や施設管理業務の委託化など、組織・業務のスリム化に向けた改革を継続していく。</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11916</xdr:rowOff>
    </xdr:from>
    <xdr:to>
      <xdr:col>7</xdr:col>
      <xdr:colOff>152400</xdr:colOff>
      <xdr:row>82</xdr:row>
      <xdr:rowOff>16970</xdr:rowOff>
    </xdr:to>
    <xdr:cxnSp macro="">
      <xdr:nvCxnSpPr>
        <xdr:cNvPr id="196" name="直線コネクタ 195"/>
        <xdr:cNvCxnSpPr/>
      </xdr:nvCxnSpPr>
      <xdr:spPr>
        <a:xfrm>
          <a:off x="4114800" y="14070816"/>
          <a:ext cx="8382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121714</xdr:rowOff>
    </xdr:from>
    <xdr:to>
      <xdr:col>6</xdr:col>
      <xdr:colOff>0</xdr:colOff>
      <xdr:row>82</xdr:row>
      <xdr:rowOff>11916</xdr:rowOff>
    </xdr:to>
    <xdr:cxnSp macro="">
      <xdr:nvCxnSpPr>
        <xdr:cNvPr id="199" name="直線コネクタ 198"/>
        <xdr:cNvCxnSpPr/>
      </xdr:nvCxnSpPr>
      <xdr:spPr>
        <a:xfrm>
          <a:off x="3225800" y="14009164"/>
          <a:ext cx="889000" cy="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77970</xdr:rowOff>
    </xdr:from>
    <xdr:to>
      <xdr:col>4</xdr:col>
      <xdr:colOff>482600</xdr:colOff>
      <xdr:row>81</xdr:row>
      <xdr:rowOff>121714</xdr:rowOff>
    </xdr:to>
    <xdr:cxnSp macro="">
      <xdr:nvCxnSpPr>
        <xdr:cNvPr id="202" name="直線コネクタ 201"/>
        <xdr:cNvCxnSpPr/>
      </xdr:nvCxnSpPr>
      <xdr:spPr>
        <a:xfrm>
          <a:off x="2336800" y="13965420"/>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77970</xdr:rowOff>
    </xdr:from>
    <xdr:to>
      <xdr:col>3</xdr:col>
      <xdr:colOff>279400</xdr:colOff>
      <xdr:row>81</xdr:row>
      <xdr:rowOff>136232</xdr:rowOff>
    </xdr:to>
    <xdr:cxnSp macro="">
      <xdr:nvCxnSpPr>
        <xdr:cNvPr id="205" name="直線コネクタ 204"/>
        <xdr:cNvCxnSpPr/>
      </xdr:nvCxnSpPr>
      <xdr:spPr>
        <a:xfrm flipV="1">
          <a:off x="1447800" y="13965420"/>
          <a:ext cx="889000" cy="5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137620</xdr:rowOff>
    </xdr:from>
    <xdr:to>
      <xdr:col>7</xdr:col>
      <xdr:colOff>203200</xdr:colOff>
      <xdr:row>82</xdr:row>
      <xdr:rowOff>67770</xdr:rowOff>
    </xdr:to>
    <xdr:sp macro="" textlink="">
      <xdr:nvSpPr>
        <xdr:cNvPr id="215" name="円/楕円 214"/>
        <xdr:cNvSpPr/>
      </xdr:nvSpPr>
      <xdr:spPr>
        <a:xfrm>
          <a:off x="4902200" y="140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109697</xdr:rowOff>
    </xdr:from>
    <xdr:ext cx="762000" cy="259045"/>
    <xdr:sp macro="" textlink="">
      <xdr:nvSpPr>
        <xdr:cNvPr id="216" name="人件費・物件費等の状況該当値テキスト"/>
        <xdr:cNvSpPr txBox="1"/>
      </xdr:nvSpPr>
      <xdr:spPr>
        <a:xfrm>
          <a:off x="5041900" y="139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132566</xdr:rowOff>
    </xdr:from>
    <xdr:to>
      <xdr:col>6</xdr:col>
      <xdr:colOff>50800</xdr:colOff>
      <xdr:row>82</xdr:row>
      <xdr:rowOff>62716</xdr:rowOff>
    </xdr:to>
    <xdr:sp macro="" textlink="">
      <xdr:nvSpPr>
        <xdr:cNvPr id="217" name="円/楕円 216"/>
        <xdr:cNvSpPr/>
      </xdr:nvSpPr>
      <xdr:spPr>
        <a:xfrm>
          <a:off x="4064000" y="14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47493</xdr:rowOff>
    </xdr:from>
    <xdr:ext cx="736600" cy="259045"/>
    <xdr:sp macro="" textlink="">
      <xdr:nvSpPr>
        <xdr:cNvPr id="218" name="テキスト ボックス 217"/>
        <xdr:cNvSpPr txBox="1"/>
      </xdr:nvSpPr>
      <xdr:spPr>
        <a:xfrm>
          <a:off x="3733800" y="1410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70914</xdr:rowOff>
    </xdr:from>
    <xdr:to>
      <xdr:col>4</xdr:col>
      <xdr:colOff>533400</xdr:colOff>
      <xdr:row>82</xdr:row>
      <xdr:rowOff>1064</xdr:rowOff>
    </xdr:to>
    <xdr:sp macro="" textlink="">
      <xdr:nvSpPr>
        <xdr:cNvPr id="219" name="円/楕円 218"/>
        <xdr:cNvSpPr/>
      </xdr:nvSpPr>
      <xdr:spPr>
        <a:xfrm>
          <a:off x="3175000" y="139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157291</xdr:rowOff>
    </xdr:from>
    <xdr:ext cx="762000" cy="259045"/>
    <xdr:sp macro="" textlink="">
      <xdr:nvSpPr>
        <xdr:cNvPr id="220" name="テキスト ボックス 219"/>
        <xdr:cNvSpPr txBox="1"/>
      </xdr:nvSpPr>
      <xdr:spPr>
        <a:xfrm>
          <a:off x="2844800" y="1404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27170</xdr:rowOff>
    </xdr:from>
    <xdr:to>
      <xdr:col>3</xdr:col>
      <xdr:colOff>330200</xdr:colOff>
      <xdr:row>81</xdr:row>
      <xdr:rowOff>128770</xdr:rowOff>
    </xdr:to>
    <xdr:sp macro="" textlink="">
      <xdr:nvSpPr>
        <xdr:cNvPr id="221" name="円/楕円 220"/>
        <xdr:cNvSpPr/>
      </xdr:nvSpPr>
      <xdr:spPr>
        <a:xfrm>
          <a:off x="2286000" y="13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113547</xdr:rowOff>
    </xdr:from>
    <xdr:ext cx="762000" cy="259045"/>
    <xdr:sp macro="" textlink="">
      <xdr:nvSpPr>
        <xdr:cNvPr id="222" name="テキスト ボックス 221"/>
        <xdr:cNvSpPr txBox="1"/>
      </xdr:nvSpPr>
      <xdr:spPr>
        <a:xfrm>
          <a:off x="1955800" y="140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85432</xdr:rowOff>
    </xdr:from>
    <xdr:to>
      <xdr:col>2</xdr:col>
      <xdr:colOff>127000</xdr:colOff>
      <xdr:row>82</xdr:row>
      <xdr:rowOff>15582</xdr:rowOff>
    </xdr:to>
    <xdr:sp macro="" textlink="">
      <xdr:nvSpPr>
        <xdr:cNvPr id="223" name="円/楕円 222"/>
        <xdr:cNvSpPr/>
      </xdr:nvSpPr>
      <xdr:spPr>
        <a:xfrm>
          <a:off x="1397000" y="139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359</xdr:rowOff>
    </xdr:from>
    <xdr:ext cx="762000" cy="259045"/>
    <xdr:sp macro="" textlink="">
      <xdr:nvSpPr>
        <xdr:cNvPr id="224" name="テキスト ボックス 223"/>
        <xdr:cNvSpPr txBox="1"/>
      </xdr:nvSpPr>
      <xdr:spPr>
        <a:xfrm>
          <a:off x="1066800" y="1405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24</a:t>
          </a:r>
          <a:r>
            <a:rPr kumimoji="1" lang="ja-JP" altLang="ja-JP" sz="1400" b="0" i="0" baseline="0">
              <a:solidFill>
                <a:schemeClr val="dk1"/>
              </a:solidFill>
              <a:effectLst/>
              <a:latin typeface="+mn-lt"/>
              <a:ea typeface="+mn-ea"/>
              <a:cs typeface="+mn-cs"/>
            </a:rPr>
            <a:t>年</a:t>
          </a:r>
          <a:r>
            <a:rPr kumimoji="1" lang="en-US" altLang="ja-JP" sz="1400" b="0" i="0" baseline="0">
              <a:solidFill>
                <a:schemeClr val="dk1"/>
              </a:solidFill>
              <a:effectLst/>
              <a:latin typeface="+mn-lt"/>
              <a:ea typeface="+mn-ea"/>
              <a:cs typeface="+mn-cs"/>
            </a:rPr>
            <a:t>4</a:t>
          </a:r>
          <a:r>
            <a:rPr kumimoji="1" lang="ja-JP" altLang="ja-JP" sz="1400" b="0" i="0" baseline="0">
              <a:solidFill>
                <a:schemeClr val="dk1"/>
              </a:solidFill>
              <a:effectLst/>
              <a:latin typeface="+mn-lt"/>
              <a:ea typeface="+mn-ea"/>
              <a:cs typeface="+mn-cs"/>
            </a:rPr>
            <a:t>月から平成</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年</a:t>
          </a:r>
          <a:r>
            <a:rPr kumimoji="1" lang="en-US" altLang="ja-JP" sz="1400" b="0" i="0" baseline="0">
              <a:solidFill>
                <a:schemeClr val="dk1"/>
              </a:solidFill>
              <a:effectLst/>
              <a:latin typeface="+mn-lt"/>
              <a:ea typeface="+mn-ea"/>
              <a:cs typeface="+mn-cs"/>
            </a:rPr>
            <a:t>3</a:t>
          </a:r>
          <a:r>
            <a:rPr kumimoji="1" lang="ja-JP" altLang="ja-JP" sz="1400" b="0" i="0" baseline="0">
              <a:solidFill>
                <a:schemeClr val="dk1"/>
              </a:solidFill>
              <a:effectLst/>
              <a:latin typeface="+mn-lt"/>
              <a:ea typeface="+mn-ea"/>
              <a:cs typeface="+mn-cs"/>
            </a:rPr>
            <a:t>月まで、国における給与の特例減額により、相対的にラスパイレス指数が上昇しているが、本市においても平成</a:t>
          </a:r>
          <a:r>
            <a:rPr kumimoji="1" lang="en-US" altLang="ja-JP" sz="1400" b="0" i="0" baseline="0">
              <a:solidFill>
                <a:schemeClr val="dk1"/>
              </a:solidFill>
              <a:effectLst/>
              <a:latin typeface="+mn-lt"/>
              <a:ea typeface="+mn-ea"/>
              <a:cs typeface="+mn-cs"/>
            </a:rPr>
            <a:t>25</a:t>
          </a:r>
          <a:r>
            <a:rPr kumimoji="1" lang="ja-JP" altLang="ja-JP" sz="1400" b="0" i="0" baseline="0">
              <a:solidFill>
                <a:schemeClr val="dk1"/>
              </a:solidFill>
              <a:effectLst/>
              <a:latin typeface="+mn-lt"/>
              <a:ea typeface="+mn-ea"/>
              <a:cs typeface="+mn-cs"/>
            </a:rPr>
            <a:t>年</a:t>
          </a:r>
          <a:r>
            <a:rPr kumimoji="1" lang="en-US" altLang="ja-JP" sz="1400" b="0" i="0" baseline="0">
              <a:solidFill>
                <a:schemeClr val="dk1"/>
              </a:solidFill>
              <a:effectLst/>
              <a:latin typeface="+mn-lt"/>
              <a:ea typeface="+mn-ea"/>
              <a:cs typeface="+mn-cs"/>
            </a:rPr>
            <a:t>7</a:t>
          </a:r>
          <a:r>
            <a:rPr kumimoji="1" lang="ja-JP" altLang="ja-JP" sz="1400" b="0" i="0" baseline="0">
              <a:solidFill>
                <a:schemeClr val="dk1"/>
              </a:solidFill>
              <a:effectLst/>
              <a:latin typeface="+mn-lt"/>
              <a:ea typeface="+mn-ea"/>
              <a:cs typeface="+mn-cs"/>
            </a:rPr>
            <a:t>月から平成</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年</a:t>
          </a:r>
          <a:r>
            <a:rPr kumimoji="1" lang="en-US" altLang="ja-JP" sz="1400" b="0" i="0" baseline="0">
              <a:solidFill>
                <a:schemeClr val="dk1"/>
              </a:solidFill>
              <a:effectLst/>
              <a:latin typeface="+mn-lt"/>
              <a:ea typeface="+mn-ea"/>
              <a:cs typeface="+mn-cs"/>
            </a:rPr>
            <a:t>3</a:t>
          </a:r>
          <a:r>
            <a:rPr kumimoji="1" lang="ja-JP" altLang="ja-JP" sz="1400" b="0" i="0" baseline="0">
              <a:solidFill>
                <a:schemeClr val="dk1"/>
              </a:solidFill>
              <a:effectLst/>
              <a:latin typeface="+mn-lt"/>
              <a:ea typeface="+mn-ea"/>
              <a:cs typeface="+mn-cs"/>
            </a:rPr>
            <a:t>月にかけ、特例減額を実施した。</a:t>
          </a:r>
          <a:endParaRPr lang="ja-JP" altLang="ja-JP" sz="1800" i="0">
            <a:effectLst/>
          </a:endParaRPr>
        </a:p>
        <a:p>
          <a:pPr eaLnBrk="1" fontAlgn="auto" latinLnBrk="0" hangingPunct="1"/>
          <a:r>
            <a:rPr kumimoji="1" lang="ja-JP" altLang="ja-JP" sz="1400" b="0" i="0" baseline="0">
              <a:solidFill>
                <a:schemeClr val="dk1"/>
              </a:solidFill>
              <a:effectLst/>
              <a:latin typeface="+mn-lt"/>
              <a:ea typeface="+mn-ea"/>
              <a:cs typeface="+mn-cs"/>
            </a:rPr>
            <a:t>また、人事院勧告に準じ、高年齢層の職員の昇給抑制を行うとともに、昇給制度も大きく見直し、平成</a:t>
          </a:r>
          <a:r>
            <a:rPr kumimoji="1" lang="en-US" altLang="ja-JP" sz="1400" b="0" i="0" baseline="0">
              <a:solidFill>
                <a:schemeClr val="dk1"/>
              </a:solidFill>
              <a:effectLst/>
              <a:latin typeface="+mn-lt"/>
              <a:ea typeface="+mn-ea"/>
              <a:cs typeface="+mn-cs"/>
            </a:rPr>
            <a:t>27</a:t>
          </a:r>
          <a:r>
            <a:rPr kumimoji="1" lang="ja-JP" altLang="ja-JP" sz="1400" b="0" i="0" baseline="0">
              <a:solidFill>
                <a:schemeClr val="dk1"/>
              </a:solidFill>
              <a:effectLst/>
              <a:latin typeface="+mn-lt"/>
              <a:ea typeface="+mn-ea"/>
              <a:cs typeface="+mn-cs"/>
            </a:rPr>
            <a:t>年に給与の総合的見直しを完全実施</a:t>
          </a:r>
          <a:r>
            <a:rPr kumimoji="1" lang="ja-JP" altLang="en-US" sz="1400" b="0" i="0" baseline="0">
              <a:solidFill>
                <a:schemeClr val="dk1"/>
              </a:solidFill>
              <a:effectLst/>
              <a:latin typeface="+mn-lt"/>
              <a:ea typeface="+mn-ea"/>
              <a:cs typeface="+mn-cs"/>
            </a:rPr>
            <a:t>した。今後は高年齢層のラスパイレス指数が高いことを踏まえ、昇給制度の見直しを実施し</a:t>
          </a:r>
          <a:r>
            <a:rPr kumimoji="1" lang="ja-JP" altLang="ja-JP" sz="1400" b="0" i="0" baseline="0">
              <a:solidFill>
                <a:schemeClr val="dk1"/>
              </a:solidFill>
              <a:effectLst/>
              <a:latin typeface="+mn-lt"/>
              <a:ea typeface="+mn-ea"/>
              <a:cs typeface="+mn-cs"/>
            </a:rPr>
            <a:t>給与の適正化に努め</a:t>
          </a:r>
          <a:r>
            <a:rPr kumimoji="1" lang="ja-JP" altLang="en-US" sz="1400" b="0" i="0" baseline="0">
              <a:solidFill>
                <a:schemeClr val="dk1"/>
              </a:solidFill>
              <a:effectLst/>
              <a:latin typeface="+mn-lt"/>
              <a:ea typeface="+mn-ea"/>
              <a:cs typeface="+mn-cs"/>
            </a:rPr>
            <a:t>る</a:t>
          </a:r>
          <a:r>
            <a:rPr kumimoji="1" lang="ja-JP" altLang="ja-JP" sz="1400" b="0" i="0" baseline="0">
              <a:solidFill>
                <a:schemeClr val="dk1"/>
              </a:solidFill>
              <a:effectLst/>
              <a:latin typeface="+mn-lt"/>
              <a:ea typeface="+mn-ea"/>
              <a:cs typeface="+mn-cs"/>
            </a:rPr>
            <a:t>。</a:t>
          </a:r>
          <a:endParaRPr lang="ja-JP" altLang="ja-JP" sz="1800" i="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135637</xdr:rowOff>
    </xdr:to>
    <xdr:cxnSp macro="">
      <xdr:nvCxnSpPr>
        <xdr:cNvPr id="256" name="直線コネクタ 255"/>
        <xdr:cNvCxnSpPr/>
      </xdr:nvCxnSpPr>
      <xdr:spPr>
        <a:xfrm flipV="1">
          <a:off x="16179800" y="1448917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135637</xdr:rowOff>
    </xdr:to>
    <xdr:cxnSp macro="">
      <xdr:nvCxnSpPr>
        <xdr:cNvPr id="259" name="直線コネクタ 258"/>
        <xdr:cNvCxnSpPr/>
      </xdr:nvCxnSpPr>
      <xdr:spPr>
        <a:xfrm>
          <a:off x="15290800" y="144119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145287</xdr:rowOff>
    </xdr:to>
    <xdr:cxnSp macro="">
      <xdr:nvCxnSpPr>
        <xdr:cNvPr id="262" name="直線コネクタ 261"/>
        <xdr:cNvCxnSpPr/>
      </xdr:nvCxnSpPr>
      <xdr:spPr>
        <a:xfrm flipV="1">
          <a:off x="14401800" y="14411961"/>
          <a:ext cx="889000" cy="1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89</xdr:row>
      <xdr:rowOff>50546</xdr:rowOff>
    </xdr:to>
    <xdr:cxnSp macro="">
      <xdr:nvCxnSpPr>
        <xdr:cNvPr id="265" name="直線コネクタ 264"/>
        <xdr:cNvCxnSpPr/>
      </xdr:nvCxnSpPr>
      <xdr:spPr>
        <a:xfrm flipV="1">
          <a:off x="13512800" y="14547087"/>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5" name="円/楕円 274"/>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8653</xdr:rowOff>
    </xdr:from>
    <xdr:ext cx="762000" cy="259045"/>
    <xdr:sp macro="" textlink="">
      <xdr:nvSpPr>
        <xdr:cNvPr id="276" name="給与水準   （国との比較）該当値テキスト"/>
        <xdr:cNvSpPr txBox="1"/>
      </xdr:nvSpPr>
      <xdr:spPr>
        <a:xfrm>
          <a:off x="17106900" y="144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84837</xdr:rowOff>
    </xdr:from>
    <xdr:to>
      <xdr:col>23</xdr:col>
      <xdr:colOff>457200</xdr:colOff>
      <xdr:row>85</xdr:row>
      <xdr:rowOff>14987</xdr:rowOff>
    </xdr:to>
    <xdr:sp macro="" textlink="">
      <xdr:nvSpPr>
        <xdr:cNvPr id="277" name="円/楕円 276"/>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78" name="テキスト ボックス 277"/>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9" name="円/楕円 278"/>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45738</xdr:rowOff>
    </xdr:from>
    <xdr:ext cx="762000" cy="259045"/>
    <xdr:sp macro="" textlink="">
      <xdr:nvSpPr>
        <xdr:cNvPr id="280" name="テキスト ボックス 279"/>
        <xdr:cNvSpPr txBox="1"/>
      </xdr:nvSpPr>
      <xdr:spPr>
        <a:xfrm>
          <a:off x="14909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81" name="円/楕円 280"/>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9414</xdr:rowOff>
    </xdr:from>
    <xdr:ext cx="762000" cy="259045"/>
    <xdr:sp macro="" textlink="">
      <xdr:nvSpPr>
        <xdr:cNvPr id="282" name="テキスト ボックス 281"/>
        <xdr:cNvSpPr txBox="1"/>
      </xdr:nvSpPr>
      <xdr:spPr>
        <a:xfrm>
          <a:off x="14020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83" name="円/楕円 282"/>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4" name="テキスト ボックス 283"/>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類似団体平均を上回っている主な要因としては、大学（短大・薬大）や、障がい者施設（</a:t>
          </a:r>
          <a:r>
            <a:rPr kumimoji="1" lang="en-US" altLang="ja-JP" sz="1400" b="0" i="0" baseline="0">
              <a:solidFill>
                <a:schemeClr val="dk1"/>
              </a:solidFill>
              <a:effectLst/>
              <a:latin typeface="+mn-lt"/>
              <a:ea typeface="+mn-ea"/>
              <a:cs typeface="+mn-cs"/>
            </a:rPr>
            <a:t>6</a:t>
          </a:r>
          <a:r>
            <a:rPr kumimoji="1" lang="ja-JP" altLang="ja-JP" sz="1400" b="0" i="0" baseline="0">
              <a:solidFill>
                <a:schemeClr val="dk1"/>
              </a:solidFill>
              <a:effectLst/>
              <a:latin typeface="+mn-lt"/>
              <a:ea typeface="+mn-ea"/>
              <a:cs typeface="+mn-cs"/>
            </a:rPr>
            <a:t>施設）などを直営で運営していることによるものである。</a:t>
          </a:r>
          <a:endParaRPr lang="ja-JP" altLang="ja-JP" sz="1800" i="0">
            <a:effectLst/>
          </a:endParaRPr>
        </a:p>
        <a:p>
          <a:pPr eaLnBrk="1" fontAlgn="auto" latinLnBrk="0" hangingPunct="1"/>
          <a:r>
            <a:rPr kumimoji="1" lang="ja-JP" altLang="ja-JP" sz="1400" b="0" i="0" baseline="0">
              <a:solidFill>
                <a:schemeClr val="dk1"/>
              </a:solidFill>
              <a:effectLst/>
              <a:latin typeface="+mn-lt"/>
              <a:ea typeface="+mn-ea"/>
              <a:cs typeface="+mn-cs"/>
            </a:rPr>
            <a:t>職員定数については、民営化、委託化の推進などにより、ピーク時（昭和</a:t>
          </a:r>
          <a:r>
            <a:rPr kumimoji="1" lang="en-US" altLang="ja-JP" sz="1400" b="0" i="0" baseline="0">
              <a:solidFill>
                <a:schemeClr val="dk1"/>
              </a:solidFill>
              <a:effectLst/>
              <a:latin typeface="+mn-lt"/>
              <a:ea typeface="+mn-ea"/>
              <a:cs typeface="+mn-cs"/>
            </a:rPr>
            <a:t>56</a:t>
          </a:r>
          <a:r>
            <a:rPr kumimoji="1" lang="ja-JP" altLang="ja-JP" sz="1400" b="0" i="0" baseline="0">
              <a:solidFill>
                <a:schemeClr val="dk1"/>
              </a:solidFill>
              <a:effectLst/>
              <a:latin typeface="+mn-lt"/>
              <a:ea typeface="+mn-ea"/>
              <a:cs typeface="+mn-cs"/>
            </a:rPr>
            <a:t>年・</a:t>
          </a:r>
          <a:r>
            <a:rPr kumimoji="1" lang="en-US" altLang="ja-JP" sz="1400" b="0" i="0" baseline="0">
              <a:solidFill>
                <a:schemeClr val="dk1"/>
              </a:solidFill>
              <a:effectLst/>
              <a:latin typeface="+mn-lt"/>
              <a:ea typeface="+mn-ea"/>
              <a:cs typeface="+mn-cs"/>
            </a:rPr>
            <a:t>4,999</a:t>
          </a:r>
          <a:r>
            <a:rPr kumimoji="1" lang="ja-JP" altLang="ja-JP" sz="1400" b="0" i="0" baseline="0">
              <a:solidFill>
                <a:schemeClr val="dk1"/>
              </a:solidFill>
              <a:effectLst/>
              <a:latin typeface="+mn-lt"/>
              <a:ea typeface="+mn-ea"/>
              <a:cs typeface="+mn-cs"/>
            </a:rPr>
            <a:t>人）と比較し、平成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年度には</a:t>
          </a:r>
          <a:r>
            <a:rPr kumimoji="1" lang="en-US" altLang="ja-JP" sz="1400" b="0" i="0" baseline="0">
              <a:solidFill>
                <a:schemeClr val="dk1"/>
              </a:solidFill>
              <a:effectLst/>
              <a:latin typeface="+mn-lt"/>
              <a:ea typeface="+mn-ea"/>
              <a:cs typeface="+mn-cs"/>
            </a:rPr>
            <a:t>3,766</a:t>
          </a:r>
          <a:r>
            <a:rPr kumimoji="1" lang="ja-JP" altLang="ja-JP" sz="1400" b="0" i="0" baseline="0">
              <a:solidFill>
                <a:schemeClr val="dk1"/>
              </a:solidFill>
              <a:effectLst/>
              <a:latin typeface="+mn-lt"/>
              <a:ea typeface="+mn-ea"/>
              <a:cs typeface="+mn-cs"/>
            </a:rPr>
            <a:t>人と、約</a:t>
          </a:r>
          <a:r>
            <a:rPr kumimoji="1" lang="en-US" altLang="ja-JP" sz="1400" b="0" i="0" baseline="0">
              <a:solidFill>
                <a:schemeClr val="dk1"/>
              </a:solidFill>
              <a:effectLst/>
              <a:latin typeface="+mn-lt"/>
              <a:ea typeface="+mn-ea"/>
              <a:cs typeface="+mn-cs"/>
            </a:rPr>
            <a:t>25</a:t>
          </a:r>
          <a:r>
            <a:rPr kumimoji="1" lang="ja-JP" altLang="ja-JP" sz="1400" b="0" i="0" baseline="0">
              <a:solidFill>
                <a:schemeClr val="dk1"/>
              </a:solidFill>
              <a:effectLst/>
              <a:latin typeface="+mn-lt"/>
              <a:ea typeface="+mn-ea"/>
              <a:cs typeface="+mn-cs"/>
            </a:rPr>
            <a:t>％削減するなど効率化を進めており、今後もさらなる行財政改革の取り組みにより、人件費の抑制に努めていく。</a:t>
          </a:r>
          <a:endParaRPr lang="ja-JP" altLang="ja-JP" sz="1800" i="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111337</xdr:rowOff>
    </xdr:to>
    <xdr:cxnSp macro="">
      <xdr:nvCxnSpPr>
        <xdr:cNvPr id="319" name="直線コネクタ 318"/>
        <xdr:cNvCxnSpPr/>
      </xdr:nvCxnSpPr>
      <xdr:spPr>
        <a:xfrm>
          <a:off x="16179800" y="1056576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0"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91229</xdr:rowOff>
    </xdr:from>
    <xdr:to>
      <xdr:col>23</xdr:col>
      <xdr:colOff>406400</xdr:colOff>
      <xdr:row>61</xdr:row>
      <xdr:rowOff>107315</xdr:rowOff>
    </xdr:to>
    <xdr:cxnSp macro="">
      <xdr:nvCxnSpPr>
        <xdr:cNvPr id="322" name="直線コネクタ 321"/>
        <xdr:cNvCxnSpPr/>
      </xdr:nvCxnSpPr>
      <xdr:spPr>
        <a:xfrm>
          <a:off x="15290800" y="105496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4" name="テキスト ボックス 323"/>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91229</xdr:rowOff>
    </xdr:to>
    <xdr:cxnSp macro="">
      <xdr:nvCxnSpPr>
        <xdr:cNvPr id="325" name="直線コネクタ 324"/>
        <xdr:cNvCxnSpPr/>
      </xdr:nvCxnSpPr>
      <xdr:spPr>
        <a:xfrm>
          <a:off x="14401800" y="105456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27" name="テキスト ボックス 326"/>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95250</xdr:rowOff>
    </xdr:to>
    <xdr:cxnSp macro="">
      <xdr:nvCxnSpPr>
        <xdr:cNvPr id="328" name="直線コネクタ 327"/>
        <xdr:cNvCxnSpPr/>
      </xdr:nvCxnSpPr>
      <xdr:spPr>
        <a:xfrm flipV="1">
          <a:off x="13512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2" name="テキスト ボックス 331"/>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38" name="円/楕円 337"/>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32614</xdr:rowOff>
    </xdr:from>
    <xdr:ext cx="762000" cy="259045"/>
    <xdr:sp macro="" textlink="">
      <xdr:nvSpPr>
        <xdr:cNvPr id="339"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40" name="円/楕円 339"/>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142892</xdr:rowOff>
    </xdr:from>
    <xdr:ext cx="736600" cy="259045"/>
    <xdr:sp macro="" textlink="">
      <xdr:nvSpPr>
        <xdr:cNvPr id="341" name="テキスト ボックス 340"/>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40429</xdr:rowOff>
    </xdr:from>
    <xdr:to>
      <xdr:col>22</xdr:col>
      <xdr:colOff>254000</xdr:colOff>
      <xdr:row>61</xdr:row>
      <xdr:rowOff>142029</xdr:rowOff>
    </xdr:to>
    <xdr:sp macro="" textlink="">
      <xdr:nvSpPr>
        <xdr:cNvPr id="342" name="円/楕円 341"/>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126806</xdr:rowOff>
    </xdr:from>
    <xdr:ext cx="762000" cy="259045"/>
    <xdr:sp macro="" textlink="">
      <xdr:nvSpPr>
        <xdr:cNvPr id="343" name="テキスト ボックス 342"/>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44" name="円/楕円 343"/>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122783</xdr:rowOff>
    </xdr:from>
    <xdr:ext cx="762000" cy="259045"/>
    <xdr:sp macro="" textlink="">
      <xdr:nvSpPr>
        <xdr:cNvPr id="345" name="テキスト ボックス 344"/>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46" name="円/楕円 345"/>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47" name="テキスト ボックス 346"/>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かねてより市債残高の抑制を図ってきていることから、類似団体平均を下回る状況が続いている。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a:t>
          </a:r>
          <a:r>
            <a:rPr kumimoji="1" lang="ja-JP" altLang="en-US" sz="1400" b="0" i="0" baseline="0">
              <a:solidFill>
                <a:schemeClr val="dk1"/>
              </a:solidFill>
              <a:effectLst/>
              <a:latin typeface="+mn-lt"/>
              <a:ea typeface="+mn-ea"/>
              <a:cs typeface="+mn-cs"/>
            </a:rPr>
            <a:t>将来負担のさらなる軽減を図るため市債の償還方法を見直したことに伴い、</a:t>
          </a:r>
          <a:r>
            <a:rPr kumimoji="1" lang="ja-JP" altLang="ja-JP" sz="1400" b="0" i="0" baseline="0">
              <a:solidFill>
                <a:schemeClr val="dk1"/>
              </a:solidFill>
              <a:effectLst/>
              <a:latin typeface="+mn-lt"/>
              <a:ea typeface="+mn-ea"/>
              <a:cs typeface="+mn-cs"/>
            </a:rPr>
            <a:t>前年度と比べ、元利償還金</a:t>
          </a:r>
          <a:r>
            <a:rPr kumimoji="1" lang="ja-JP" altLang="en-US" sz="1400" b="0" i="0" baseline="0">
              <a:solidFill>
                <a:schemeClr val="dk1"/>
              </a:solidFill>
              <a:effectLst/>
              <a:latin typeface="+mn-lt"/>
              <a:ea typeface="+mn-ea"/>
              <a:cs typeface="+mn-cs"/>
            </a:rPr>
            <a:t>が増加し、</a:t>
          </a:r>
          <a:r>
            <a:rPr kumimoji="1" lang="ja-JP" altLang="ja-JP" sz="1400" b="0" i="0" baseline="0">
              <a:solidFill>
                <a:schemeClr val="dk1"/>
              </a:solidFill>
              <a:effectLst/>
              <a:latin typeface="+mn-lt"/>
              <a:ea typeface="+mn-ea"/>
              <a:cs typeface="+mn-cs"/>
            </a:rPr>
            <a:t>対前年度比</a:t>
          </a:r>
          <a:r>
            <a:rPr kumimoji="1" lang="en-US" altLang="ja-JP" sz="1400" b="0" i="0" baseline="0">
              <a:solidFill>
                <a:schemeClr val="dk1"/>
              </a:solidFill>
              <a:effectLst/>
              <a:latin typeface="+mn-lt"/>
              <a:ea typeface="+mn-ea"/>
              <a:cs typeface="+mn-cs"/>
            </a:rPr>
            <a:t>0.2</a:t>
          </a:r>
          <a:r>
            <a:rPr kumimoji="1" lang="ja-JP" altLang="ja-JP" sz="1400" b="0" i="0" baseline="0">
              <a:solidFill>
                <a:schemeClr val="dk1"/>
              </a:solidFill>
              <a:effectLst/>
              <a:latin typeface="+mn-lt"/>
              <a:ea typeface="+mn-ea"/>
              <a:cs typeface="+mn-cs"/>
            </a:rPr>
            <a:t>ポイントの上昇</a:t>
          </a:r>
          <a:r>
            <a:rPr kumimoji="1" lang="ja-JP" altLang="en-US" sz="1400" b="0" i="0" baseline="0">
              <a:solidFill>
                <a:schemeClr val="dk1"/>
              </a:solidFill>
              <a:effectLst/>
              <a:latin typeface="+mn-lt"/>
              <a:ea typeface="+mn-ea"/>
              <a:cs typeface="+mn-cs"/>
            </a:rPr>
            <a:t>となる</a:t>
          </a:r>
          <a:r>
            <a:rPr kumimoji="1" lang="en-US" altLang="ja-JP" sz="1400" b="0" i="0" baseline="0">
              <a:solidFill>
                <a:schemeClr val="dk1"/>
              </a:solidFill>
              <a:effectLst/>
              <a:latin typeface="+mn-lt"/>
              <a:ea typeface="+mn-ea"/>
              <a:cs typeface="+mn-cs"/>
            </a:rPr>
            <a:t>4.6</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となった。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今後も岐阜市行財政改革プランに定める実質公債費比率</a:t>
          </a:r>
          <a:r>
            <a:rPr kumimoji="1" lang="en-US" altLang="ja-JP" sz="1400" b="0" i="0" baseline="0">
              <a:solidFill>
                <a:schemeClr val="dk1"/>
              </a:solidFill>
              <a:effectLst/>
              <a:latin typeface="+mn-lt"/>
              <a:ea typeface="+mn-ea"/>
              <a:cs typeface="+mn-cs"/>
            </a:rPr>
            <a:t>6</a:t>
          </a:r>
          <a:r>
            <a:rPr kumimoji="1" lang="ja-JP" altLang="ja-JP" sz="1400" b="0" i="0" baseline="0">
              <a:solidFill>
                <a:schemeClr val="dk1"/>
              </a:solidFill>
              <a:effectLst/>
              <a:latin typeface="+mn-lt"/>
              <a:ea typeface="+mn-ea"/>
              <a:cs typeface="+mn-cs"/>
            </a:rPr>
            <a:t>％未満の水準を堅持すべく適切な市債管理に努める。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170688</xdr:rowOff>
    </xdr:from>
    <xdr:to>
      <xdr:col>24</xdr:col>
      <xdr:colOff>558800</xdr:colOff>
      <xdr:row>39</xdr:row>
      <xdr:rowOff>18542</xdr:rowOff>
    </xdr:to>
    <xdr:cxnSp macro="">
      <xdr:nvCxnSpPr>
        <xdr:cNvPr id="379" name="直線コネクタ 378"/>
        <xdr:cNvCxnSpPr/>
      </xdr:nvCxnSpPr>
      <xdr:spPr>
        <a:xfrm>
          <a:off x="16179800" y="66857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38</xdr:row>
      <xdr:rowOff>170688</xdr:rowOff>
    </xdr:to>
    <xdr:cxnSp macro="">
      <xdr:nvCxnSpPr>
        <xdr:cNvPr id="382" name="直線コネクタ 381"/>
        <xdr:cNvCxnSpPr/>
      </xdr:nvCxnSpPr>
      <xdr:spPr>
        <a:xfrm>
          <a:off x="15290800" y="667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161036</xdr:rowOff>
    </xdr:to>
    <xdr:cxnSp macro="">
      <xdr:nvCxnSpPr>
        <xdr:cNvPr id="385" name="直線コネクタ 384"/>
        <xdr:cNvCxnSpPr/>
      </xdr:nvCxnSpPr>
      <xdr:spPr>
        <a:xfrm>
          <a:off x="14401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8890</xdr:rowOff>
    </xdr:to>
    <xdr:cxnSp macro="">
      <xdr:nvCxnSpPr>
        <xdr:cNvPr id="388" name="直線コネクタ 387"/>
        <xdr:cNvCxnSpPr/>
      </xdr:nvCxnSpPr>
      <xdr:spPr>
        <a:xfrm flipV="1">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139192</xdr:rowOff>
    </xdr:from>
    <xdr:to>
      <xdr:col>24</xdr:col>
      <xdr:colOff>609600</xdr:colOff>
      <xdr:row>39</xdr:row>
      <xdr:rowOff>69342</xdr:rowOff>
    </xdr:to>
    <xdr:sp macro="" textlink="">
      <xdr:nvSpPr>
        <xdr:cNvPr id="398" name="円/楕円 397"/>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155719</xdr:rowOff>
    </xdr:from>
    <xdr:ext cx="762000" cy="259045"/>
    <xdr:sp macro="" textlink="">
      <xdr:nvSpPr>
        <xdr:cNvPr id="399"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0" name="円/楕円 399"/>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60215</xdr:rowOff>
    </xdr:from>
    <xdr:ext cx="736600" cy="259045"/>
    <xdr:sp macro="" textlink="">
      <xdr:nvSpPr>
        <xdr:cNvPr id="401" name="テキスト ボックス 400"/>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2" name="円/楕円 401"/>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3" name="テキスト ボックス 402"/>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4" name="円/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6" name="円/楕円 405"/>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7" name="テキスト ボックス 406"/>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年度も、前年度に続き「－」となり、類似団体平均を大きく下回っている。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主な要因としては、継続的に取り組んでいる市債残高の縮減により将来負担額を抑制していることや、庁舎・教育施設整備、鉄道高架事業などの大規模な財政需要に備えた基金の積立等により充当可能財源の確保に努めていることなどがあげられ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今後も計画的な財政運営に努めていく。</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149860</xdr:rowOff>
    </xdr:from>
    <xdr:to>
      <xdr:col>21</xdr:col>
      <xdr:colOff>0</xdr:colOff>
      <xdr:row>14</xdr:row>
      <xdr:rowOff>17018</xdr:rowOff>
    </xdr:to>
    <xdr:cxnSp macro="">
      <xdr:nvCxnSpPr>
        <xdr:cNvPr id="441" name="直線コネクタ 440"/>
        <xdr:cNvCxnSpPr/>
      </xdr:nvCxnSpPr>
      <xdr:spPr>
        <a:xfrm flipV="1">
          <a:off x="13512800" y="23787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4" name="フローチャート : 判断 443"/>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5" name="テキスト ボックス 444"/>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46" name="フローチャート : 判断 445"/>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47" name="テキスト ボックス 446"/>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48" name="フローチャート : 判断 447"/>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49" name="テキスト ボックス 448"/>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0" name="フローチャート : 判断 449"/>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1" name="テキスト ボックス 450"/>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99060</xdr:rowOff>
    </xdr:from>
    <xdr:to>
      <xdr:col>21</xdr:col>
      <xdr:colOff>50800</xdr:colOff>
      <xdr:row>14</xdr:row>
      <xdr:rowOff>29210</xdr:rowOff>
    </xdr:to>
    <xdr:sp macro="" textlink="">
      <xdr:nvSpPr>
        <xdr:cNvPr id="457" name="円/楕円 456"/>
        <xdr:cNvSpPr/>
      </xdr:nvSpPr>
      <xdr:spPr>
        <a:xfrm>
          <a:off x="1435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39387</xdr:rowOff>
    </xdr:from>
    <xdr:ext cx="762000" cy="259045"/>
    <xdr:sp macro="" textlink="">
      <xdr:nvSpPr>
        <xdr:cNvPr id="458" name="テキスト ボックス 457"/>
        <xdr:cNvSpPr txBox="1"/>
      </xdr:nvSpPr>
      <xdr:spPr>
        <a:xfrm>
          <a:off x="14020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137668</xdr:rowOff>
    </xdr:from>
    <xdr:to>
      <xdr:col>19</xdr:col>
      <xdr:colOff>533400</xdr:colOff>
      <xdr:row>14</xdr:row>
      <xdr:rowOff>67818</xdr:rowOff>
    </xdr:to>
    <xdr:sp macro="" textlink="">
      <xdr:nvSpPr>
        <xdr:cNvPr id="459" name="円/楕円 458"/>
        <xdr:cNvSpPr/>
      </xdr:nvSpPr>
      <xdr:spPr>
        <a:xfrm>
          <a:off x="13462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77995</xdr:rowOff>
    </xdr:from>
    <xdr:ext cx="762000" cy="259045"/>
    <xdr:sp macro="" textlink="">
      <xdr:nvSpPr>
        <xdr:cNvPr id="460" name="テキスト ボックス 459"/>
        <xdr:cNvSpPr txBox="1"/>
      </xdr:nvSpPr>
      <xdr:spPr>
        <a:xfrm>
          <a:off x="13131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退職手当の増などにより、</a:t>
          </a:r>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増加となる</a:t>
          </a:r>
          <a:r>
            <a:rPr kumimoji="1" lang="en-US" altLang="ja-JP" sz="1100" b="0" i="0" baseline="0">
              <a:solidFill>
                <a:schemeClr val="dk1"/>
              </a:solidFill>
              <a:effectLst/>
              <a:latin typeface="+mn-lt"/>
              <a:ea typeface="+mn-ea"/>
              <a:cs typeface="+mn-cs"/>
            </a:rPr>
            <a:t>26.5</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類似団体平均を上回っている主な要因としては、大学（短大・薬大）や、障がい者施設（</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施設）などを直営で運営していることによるものである。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職員定数については、民営化、委託化の推進などにより、ピーク時（昭和</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4,999</a:t>
          </a:r>
          <a:r>
            <a:rPr kumimoji="1" lang="ja-JP" altLang="ja-JP" sz="1100" b="0" i="0" baseline="0">
              <a:solidFill>
                <a:schemeClr val="dk1"/>
              </a:solidFill>
              <a:effectLst/>
              <a:latin typeface="+mn-lt"/>
              <a:ea typeface="+mn-ea"/>
              <a:cs typeface="+mn-cs"/>
            </a:rPr>
            <a:t>人）と比較し、平成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年度には</a:t>
          </a:r>
          <a:r>
            <a:rPr kumimoji="1" lang="en-US" altLang="ja-JP" sz="1100" b="0" i="0" baseline="0">
              <a:solidFill>
                <a:schemeClr val="dk1"/>
              </a:solidFill>
              <a:effectLst/>
              <a:latin typeface="+mn-lt"/>
              <a:ea typeface="+mn-ea"/>
              <a:cs typeface="+mn-cs"/>
            </a:rPr>
            <a:t>3,766</a:t>
          </a:r>
          <a:r>
            <a:rPr kumimoji="1" lang="ja-JP" altLang="ja-JP" sz="1100" b="0" i="0" baseline="0">
              <a:solidFill>
                <a:schemeClr val="dk1"/>
              </a:solidFill>
              <a:effectLst/>
              <a:latin typeface="+mn-lt"/>
              <a:ea typeface="+mn-ea"/>
              <a:cs typeface="+mn-cs"/>
            </a:rPr>
            <a:t>人と、約</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％削減するなど効率化を進めており、今後もさらなる行財政改革の取り組みにより、人件費の抑制に努めていく。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99568</xdr:rowOff>
    </xdr:from>
    <xdr:to>
      <xdr:col>7</xdr:col>
      <xdr:colOff>15875</xdr:colOff>
      <xdr:row>39</xdr:row>
      <xdr:rowOff>92710</xdr:rowOff>
    </xdr:to>
    <xdr:cxnSp macro="">
      <xdr:nvCxnSpPr>
        <xdr:cNvPr id="64" name="直線コネクタ 63"/>
        <xdr:cNvCxnSpPr/>
      </xdr:nvCxnSpPr>
      <xdr:spPr>
        <a:xfrm>
          <a:off x="3987800" y="661466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99568</xdr:rowOff>
    </xdr:from>
    <xdr:to>
      <xdr:col>5</xdr:col>
      <xdr:colOff>549275</xdr:colOff>
      <xdr:row>38</xdr:row>
      <xdr:rowOff>136144</xdr:rowOff>
    </xdr:to>
    <xdr:cxnSp macro="">
      <xdr:nvCxnSpPr>
        <xdr:cNvPr id="67" name="直線コネクタ 66"/>
        <xdr:cNvCxnSpPr/>
      </xdr:nvCxnSpPr>
      <xdr:spPr>
        <a:xfrm flipV="1">
          <a:off x="3098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136144</xdr:rowOff>
    </xdr:from>
    <xdr:to>
      <xdr:col>4</xdr:col>
      <xdr:colOff>346075</xdr:colOff>
      <xdr:row>38</xdr:row>
      <xdr:rowOff>154432</xdr:rowOff>
    </xdr:to>
    <xdr:cxnSp macro="">
      <xdr:nvCxnSpPr>
        <xdr:cNvPr id="70" name="直線コネクタ 69"/>
        <xdr:cNvCxnSpPr/>
      </xdr:nvCxnSpPr>
      <xdr:spPr>
        <a:xfrm flipV="1">
          <a:off x="2209800" y="6651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154432</xdr:rowOff>
    </xdr:from>
    <xdr:to>
      <xdr:col>3</xdr:col>
      <xdr:colOff>142875</xdr:colOff>
      <xdr:row>39</xdr:row>
      <xdr:rowOff>74422</xdr:rowOff>
    </xdr:to>
    <xdr:cxnSp macro="">
      <xdr:nvCxnSpPr>
        <xdr:cNvPr id="73" name="直線コネクタ 72"/>
        <xdr:cNvCxnSpPr/>
      </xdr:nvCxnSpPr>
      <xdr:spPr>
        <a:xfrm flipV="1">
          <a:off x="1320800" y="6669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3" name="円/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48768</xdr:rowOff>
    </xdr:from>
    <xdr:to>
      <xdr:col>5</xdr:col>
      <xdr:colOff>600075</xdr:colOff>
      <xdr:row>38</xdr:row>
      <xdr:rowOff>150368</xdr:rowOff>
    </xdr:to>
    <xdr:sp macro="" textlink="">
      <xdr:nvSpPr>
        <xdr:cNvPr id="85" name="円/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7" name="円/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103632</xdr:rowOff>
    </xdr:from>
    <xdr:to>
      <xdr:col>3</xdr:col>
      <xdr:colOff>193675</xdr:colOff>
      <xdr:row>39</xdr:row>
      <xdr:rowOff>33782</xdr:rowOff>
    </xdr:to>
    <xdr:sp macro="" textlink="">
      <xdr:nvSpPr>
        <xdr:cNvPr id="89" name="円/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1" name="円/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岐阜市行財政改革プランに基づき、各種業務の委託化などを推進しており、人件費から物件費へのシフトが進んでいる。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加えて、平成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年度は、小中学校用タブレットＰＣなどＩＣＴ機器</a:t>
          </a:r>
          <a:r>
            <a:rPr kumimoji="1" lang="ja-JP" altLang="en-US" sz="1400" b="0" i="0" baseline="0">
              <a:solidFill>
                <a:schemeClr val="dk1"/>
              </a:solidFill>
              <a:effectLst/>
              <a:latin typeface="+mn-lt"/>
              <a:ea typeface="+mn-ea"/>
              <a:cs typeface="+mn-cs"/>
            </a:rPr>
            <a:t>賃借</a:t>
          </a:r>
          <a:r>
            <a:rPr kumimoji="1" lang="ja-JP" altLang="ja-JP" sz="1400" b="0" i="0" baseline="0">
              <a:solidFill>
                <a:schemeClr val="dk1"/>
              </a:solidFill>
              <a:effectLst/>
              <a:latin typeface="+mn-lt"/>
              <a:ea typeface="+mn-ea"/>
              <a:cs typeface="+mn-cs"/>
            </a:rPr>
            <a:t>料の増などにより、</a:t>
          </a:r>
          <a:r>
            <a:rPr kumimoji="1" lang="en-US" altLang="ja-JP" sz="1400" b="0" i="0" baseline="0">
              <a:solidFill>
                <a:schemeClr val="dk1"/>
              </a:solidFill>
              <a:effectLst/>
              <a:latin typeface="+mn-lt"/>
              <a:ea typeface="+mn-ea"/>
              <a:cs typeface="+mn-cs"/>
            </a:rPr>
            <a:t>16.5</a:t>
          </a:r>
          <a:r>
            <a:rPr kumimoji="1" lang="ja-JP" altLang="ja-JP" sz="1400" b="0" i="0" baseline="0">
              <a:solidFill>
                <a:schemeClr val="dk1"/>
              </a:solidFill>
              <a:effectLst/>
              <a:latin typeface="+mn-lt"/>
              <a:ea typeface="+mn-ea"/>
              <a:cs typeface="+mn-cs"/>
            </a:rPr>
            <a:t>％と、対前年度比</a:t>
          </a:r>
          <a:r>
            <a:rPr kumimoji="1" lang="en-US" altLang="ja-JP" sz="1400" b="0" i="0" baseline="0">
              <a:solidFill>
                <a:schemeClr val="dk1"/>
              </a:solidFill>
              <a:effectLst/>
              <a:latin typeface="+mn-lt"/>
              <a:ea typeface="+mn-ea"/>
              <a:cs typeface="+mn-cs"/>
            </a:rPr>
            <a:t>0.9</a:t>
          </a:r>
          <a:r>
            <a:rPr kumimoji="1" lang="ja-JP" altLang="ja-JP" sz="1400" b="0" i="0" baseline="0">
              <a:solidFill>
                <a:schemeClr val="dk1"/>
              </a:solidFill>
              <a:effectLst/>
              <a:latin typeface="+mn-lt"/>
              <a:ea typeface="+mn-ea"/>
              <a:cs typeface="+mn-cs"/>
            </a:rPr>
            <a:t>ポイント増となった。</a:t>
          </a:r>
          <a:endParaRPr lang="ja-JP" altLang="ja-JP" sz="18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88900</xdr:rowOff>
    </xdr:to>
    <xdr:cxnSp macro="">
      <xdr:nvCxnSpPr>
        <xdr:cNvPr id="125" name="直線コネクタ 124"/>
        <xdr:cNvCxnSpPr/>
      </xdr:nvCxnSpPr>
      <xdr:spPr>
        <a:xfrm>
          <a:off x="15671800" y="306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17</xdr:row>
      <xdr:rowOff>146050</xdr:rowOff>
    </xdr:to>
    <xdr:cxnSp macro="">
      <xdr:nvCxnSpPr>
        <xdr:cNvPr id="128" name="直線コネクタ 127"/>
        <xdr:cNvCxnSpPr/>
      </xdr:nvCxnSpPr>
      <xdr:spPr>
        <a:xfrm>
          <a:off x="14782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95250</xdr:rowOff>
    </xdr:to>
    <xdr:cxnSp macro="">
      <xdr:nvCxnSpPr>
        <xdr:cNvPr id="131" name="直線コネクタ 130"/>
        <xdr:cNvCxnSpPr/>
      </xdr:nvCxnSpPr>
      <xdr:spPr>
        <a:xfrm>
          <a:off x="13893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101600</xdr:rowOff>
    </xdr:from>
    <xdr:to>
      <xdr:col>20</xdr:col>
      <xdr:colOff>158750</xdr:colOff>
      <xdr:row>17</xdr:row>
      <xdr:rowOff>57150</xdr:rowOff>
    </xdr:to>
    <xdr:cxnSp macro="">
      <xdr:nvCxnSpPr>
        <xdr:cNvPr id="134" name="直線コネクタ 133"/>
        <xdr:cNvCxnSpPr/>
      </xdr:nvCxnSpPr>
      <xdr:spPr>
        <a:xfrm>
          <a:off x="13004800" y="284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4" name="円/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6" name="円/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48" name="円/楕円 147"/>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49" name="テキスト ボックス 148"/>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0" name="円/楕円 149"/>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1" name="テキスト ボックス 150"/>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2" name="円/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3" name="テキスト ボックス 152"/>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類似団体平均と同様に、近年は増加傾向で推移している。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生活保護費は高止まりとなっている一方、障害者自立支援給付費や、</a:t>
          </a:r>
          <a:r>
            <a:rPr kumimoji="1" lang="ja-JP" altLang="en-US" sz="1200" b="0" i="0" baseline="0">
              <a:solidFill>
                <a:schemeClr val="dk1"/>
              </a:solidFill>
              <a:effectLst/>
              <a:latin typeface="+mn-lt"/>
              <a:ea typeface="+mn-ea"/>
              <a:cs typeface="+mn-cs"/>
            </a:rPr>
            <a:t>私立保育所等運営費</a:t>
          </a:r>
          <a:r>
            <a:rPr kumimoji="1" lang="ja-JP" altLang="ja-JP" sz="1200" b="0" i="0" baseline="0">
              <a:solidFill>
                <a:schemeClr val="dk1"/>
              </a:solidFill>
              <a:effectLst/>
              <a:latin typeface="+mn-lt"/>
              <a:ea typeface="+mn-ea"/>
              <a:cs typeface="+mn-cs"/>
            </a:rPr>
            <a:t>などが増加している</a:t>
          </a:r>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27</a:t>
          </a:r>
          <a:r>
            <a:rPr kumimoji="1" lang="ja-JP" altLang="en-US" sz="1200" b="0" i="0" baseline="0">
              <a:solidFill>
                <a:schemeClr val="dk1"/>
              </a:solidFill>
              <a:effectLst/>
              <a:latin typeface="+mn-lt"/>
              <a:ea typeface="+mn-ea"/>
              <a:cs typeface="+mn-cs"/>
            </a:rPr>
            <a:t>年度は子ども子育て新制度の施行に伴い</a:t>
          </a:r>
          <a:r>
            <a:rPr kumimoji="1" lang="ja-JP" altLang="ja-JP" sz="1200" b="0" i="0" baseline="0">
              <a:solidFill>
                <a:schemeClr val="dk1"/>
              </a:solidFill>
              <a:effectLst/>
              <a:latin typeface="+mn-lt"/>
              <a:ea typeface="+mn-ea"/>
              <a:cs typeface="+mn-cs"/>
            </a:rPr>
            <a:t>特定財源</a:t>
          </a:r>
          <a:r>
            <a:rPr kumimoji="1" lang="ja-JP" altLang="en-US" sz="1200" b="0" i="0" baseline="0">
              <a:solidFill>
                <a:schemeClr val="dk1"/>
              </a:solidFill>
              <a:effectLst/>
              <a:latin typeface="+mn-lt"/>
              <a:ea typeface="+mn-ea"/>
              <a:cs typeface="+mn-cs"/>
            </a:rPr>
            <a:t>が</a:t>
          </a:r>
          <a:r>
            <a:rPr kumimoji="1" lang="ja-JP" altLang="ja-JP" sz="1200" b="0" i="0" baseline="0">
              <a:solidFill>
                <a:schemeClr val="dk1"/>
              </a:solidFill>
              <a:effectLst/>
              <a:latin typeface="+mn-lt"/>
              <a:ea typeface="+mn-ea"/>
              <a:cs typeface="+mn-cs"/>
            </a:rPr>
            <a:t>増</a:t>
          </a:r>
          <a:r>
            <a:rPr kumimoji="1" lang="ja-JP" altLang="en-US" sz="1200" b="0" i="0" baseline="0">
              <a:solidFill>
                <a:schemeClr val="dk1"/>
              </a:solidFill>
              <a:effectLst/>
              <a:latin typeface="+mn-lt"/>
              <a:ea typeface="+mn-ea"/>
              <a:cs typeface="+mn-cs"/>
            </a:rPr>
            <a:t>となったため比率が改善したが、平成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a:t>
          </a:r>
          <a:r>
            <a:rPr kumimoji="1" lang="ja-JP" altLang="ja-JP" sz="1200" b="0" i="0" baseline="0">
              <a:solidFill>
                <a:schemeClr val="dk1"/>
              </a:solidFill>
              <a:effectLst/>
              <a:latin typeface="+mn-lt"/>
              <a:ea typeface="+mn-ea"/>
              <a:cs typeface="+mn-cs"/>
            </a:rPr>
            <a:t>対前年度比</a:t>
          </a:r>
          <a:r>
            <a:rPr kumimoji="1" lang="en-US" altLang="ja-JP" sz="1200" b="0" i="0" baseline="0">
              <a:solidFill>
                <a:schemeClr val="dk1"/>
              </a:solidFill>
              <a:effectLst/>
              <a:latin typeface="+mn-lt"/>
              <a:ea typeface="+mn-ea"/>
              <a:cs typeface="+mn-cs"/>
            </a:rPr>
            <a:t>0.6</a:t>
          </a:r>
          <a:r>
            <a:rPr kumimoji="1" lang="ja-JP" altLang="ja-JP" sz="1200" b="0" i="0" baseline="0">
              <a:solidFill>
                <a:schemeClr val="dk1"/>
              </a:solidFill>
              <a:effectLst/>
              <a:latin typeface="+mn-lt"/>
              <a:ea typeface="+mn-ea"/>
              <a:cs typeface="+mn-cs"/>
            </a:rPr>
            <a:t>ポイント</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し</a:t>
          </a:r>
          <a:r>
            <a:rPr kumimoji="1" lang="en-US" altLang="ja-JP" sz="1200" b="0" i="0" baseline="0">
              <a:solidFill>
                <a:schemeClr val="dk1"/>
              </a:solidFill>
              <a:effectLst/>
              <a:latin typeface="+mn-lt"/>
              <a:ea typeface="+mn-ea"/>
              <a:cs typeface="+mn-cs"/>
            </a:rPr>
            <a:t>13.9</a:t>
          </a:r>
          <a:r>
            <a:rPr kumimoji="1" lang="ja-JP" altLang="ja-JP" sz="1200" b="0" i="0" baseline="0">
              <a:solidFill>
                <a:schemeClr val="dk1"/>
              </a:solidFill>
              <a:effectLst/>
              <a:latin typeface="+mn-lt"/>
              <a:ea typeface="+mn-ea"/>
              <a:cs typeface="+mn-cs"/>
            </a:rPr>
            <a:t>％となった。</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101600</xdr:rowOff>
    </xdr:to>
    <xdr:cxnSp macro="">
      <xdr:nvCxnSpPr>
        <xdr:cNvPr id="186" name="直線コネクタ 185"/>
        <xdr:cNvCxnSpPr/>
      </xdr:nvCxnSpPr>
      <xdr:spPr>
        <a:xfrm>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38100</xdr:rowOff>
    </xdr:to>
    <xdr:cxnSp macro="">
      <xdr:nvCxnSpPr>
        <xdr:cNvPr id="189" name="直線コネクタ 188"/>
        <xdr:cNvCxnSpPr/>
      </xdr:nvCxnSpPr>
      <xdr:spPr>
        <a:xfrm flipV="1">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38100</xdr:rowOff>
    </xdr:to>
    <xdr:cxnSp macro="">
      <xdr:nvCxnSpPr>
        <xdr:cNvPr id="192" name="直線コネクタ 191"/>
        <xdr:cNvCxnSpPr/>
      </xdr:nvCxnSpPr>
      <xdr:spPr>
        <a:xfrm>
          <a:off x="2209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12700</xdr:rowOff>
    </xdr:to>
    <xdr:cxnSp macro="">
      <xdr:nvCxnSpPr>
        <xdr:cNvPr id="195" name="直線コネクタ 194"/>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5" name="円/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8" name="テキスト ボックス 207"/>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99077</xdr:rowOff>
    </xdr:from>
    <xdr:ext cx="762000" cy="259045"/>
    <xdr:sp macro="" textlink="">
      <xdr:nvSpPr>
        <xdr:cNvPr id="210" name="テキスト ボックス 209"/>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a:t>
          </a:r>
          <a:r>
            <a:rPr kumimoji="1" lang="en-US" altLang="ja-JP" sz="1400" b="0" i="0" baseline="0">
              <a:solidFill>
                <a:schemeClr val="dk1"/>
              </a:solidFill>
              <a:effectLst/>
              <a:latin typeface="+mn-lt"/>
              <a:ea typeface="+mn-ea"/>
              <a:cs typeface="+mn-cs"/>
            </a:rPr>
            <a:t>13.2</a:t>
          </a:r>
          <a:r>
            <a:rPr kumimoji="1" lang="ja-JP" altLang="ja-JP" sz="1400" b="0" i="0" baseline="0">
              <a:solidFill>
                <a:schemeClr val="dk1"/>
              </a:solidFill>
              <a:effectLst/>
              <a:latin typeface="+mn-lt"/>
              <a:ea typeface="+mn-ea"/>
              <a:cs typeface="+mn-cs"/>
            </a:rPr>
            <a:t>％と、対前年度比</a:t>
          </a:r>
          <a:r>
            <a:rPr kumimoji="1" lang="en-US" altLang="ja-JP" sz="1400" b="0" i="0" baseline="0">
              <a:solidFill>
                <a:schemeClr val="dk1"/>
              </a:solidFill>
              <a:effectLst/>
              <a:latin typeface="+mn-lt"/>
              <a:ea typeface="+mn-ea"/>
              <a:cs typeface="+mn-cs"/>
            </a:rPr>
            <a:t>0.9</a:t>
          </a:r>
          <a:r>
            <a:rPr kumimoji="1" lang="ja-JP" altLang="ja-JP" sz="1400" b="0" i="0" baseline="0">
              <a:solidFill>
                <a:schemeClr val="dk1"/>
              </a:solidFill>
              <a:effectLst/>
              <a:latin typeface="+mn-lt"/>
              <a:ea typeface="+mn-ea"/>
              <a:cs typeface="+mn-cs"/>
            </a:rPr>
            <a:t>ポイント増加した。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主な要因は、高齢化の進展に伴い、介護保険事業への繰出金が増加傾向で推移していることによるものである。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104140</xdr:rowOff>
    </xdr:to>
    <xdr:cxnSp macro="">
      <xdr:nvCxnSpPr>
        <xdr:cNvPr id="247" name="直線コネクタ 246"/>
        <xdr:cNvCxnSpPr/>
      </xdr:nvCxnSpPr>
      <xdr:spPr>
        <a:xfrm>
          <a:off x="15671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35560</xdr:rowOff>
    </xdr:to>
    <xdr:cxnSp macro="">
      <xdr:nvCxnSpPr>
        <xdr:cNvPr id="250" name="直線コネクタ 249"/>
        <xdr:cNvCxnSpPr/>
      </xdr:nvCxnSpPr>
      <xdr:spPr>
        <a:xfrm>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xdr:rowOff>
    </xdr:to>
    <xdr:cxnSp macro="">
      <xdr:nvCxnSpPr>
        <xdr:cNvPr id="253" name="直線コネクタ 252"/>
        <xdr:cNvCxnSpPr/>
      </xdr:nvCxnSpPr>
      <xdr:spPr>
        <a:xfrm>
          <a:off x="13893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168910</xdr:rowOff>
    </xdr:to>
    <xdr:cxnSp macro="">
      <xdr:nvCxnSpPr>
        <xdr:cNvPr id="256" name="直線コネクタ 255"/>
        <xdr:cNvCxnSpPr/>
      </xdr:nvCxnSpPr>
      <xdr:spPr>
        <a:xfrm>
          <a:off x="13004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6" name="円/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25417</xdr:rowOff>
    </xdr:from>
    <xdr:ext cx="762000" cy="259045"/>
    <xdr:sp macro="" textlink="">
      <xdr:nvSpPr>
        <xdr:cNvPr id="267"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8" name="円/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2" name="円/楕円 271"/>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3" name="テキスト ボックス 272"/>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a:t>
          </a:r>
          <a:r>
            <a:rPr kumimoji="1" lang="en-US" altLang="ja-JP" sz="1400" b="0" i="0" baseline="0">
              <a:solidFill>
                <a:schemeClr val="dk1"/>
              </a:solidFill>
              <a:effectLst/>
              <a:latin typeface="+mn-lt"/>
              <a:ea typeface="+mn-ea"/>
              <a:cs typeface="+mn-cs"/>
            </a:rPr>
            <a:t>8.5</a:t>
          </a:r>
          <a:r>
            <a:rPr kumimoji="1" lang="ja-JP" altLang="ja-JP" sz="1400" b="0" i="0" baseline="0">
              <a:solidFill>
                <a:schemeClr val="dk1"/>
              </a:solidFill>
              <a:effectLst/>
              <a:latin typeface="+mn-lt"/>
              <a:ea typeface="+mn-ea"/>
              <a:cs typeface="+mn-cs"/>
            </a:rPr>
            <a:t>％と、類似団体平均とほぼ同水準で推移している。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岐阜市行財政改革プランに基づき、今後も補助金・負担金の見直しを継続して行っていく。</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162378</xdr:rowOff>
    </xdr:from>
    <xdr:to>
      <xdr:col>24</xdr:col>
      <xdr:colOff>31750</xdr:colOff>
      <xdr:row>36</xdr:row>
      <xdr:rowOff>23586</xdr:rowOff>
    </xdr:to>
    <xdr:cxnSp macro="">
      <xdr:nvCxnSpPr>
        <xdr:cNvPr id="310" name="直線コネクタ 309"/>
        <xdr:cNvCxnSpPr/>
      </xdr:nvCxnSpPr>
      <xdr:spPr>
        <a:xfrm>
          <a:off x="15671800" y="61631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162378</xdr:rowOff>
    </xdr:from>
    <xdr:to>
      <xdr:col>22</xdr:col>
      <xdr:colOff>565150</xdr:colOff>
      <xdr:row>36</xdr:row>
      <xdr:rowOff>12700</xdr:rowOff>
    </xdr:to>
    <xdr:cxnSp macro="">
      <xdr:nvCxnSpPr>
        <xdr:cNvPr id="313" name="直線コネクタ 312"/>
        <xdr:cNvCxnSpPr/>
      </xdr:nvCxnSpPr>
      <xdr:spPr>
        <a:xfrm flipV="1">
          <a:off x="14782800" y="616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1814</xdr:rowOff>
    </xdr:from>
    <xdr:to>
      <xdr:col>21</xdr:col>
      <xdr:colOff>361950</xdr:colOff>
      <xdr:row>36</xdr:row>
      <xdr:rowOff>12700</xdr:rowOff>
    </xdr:to>
    <xdr:cxnSp macro="">
      <xdr:nvCxnSpPr>
        <xdr:cNvPr id="316" name="直線コネクタ 315"/>
        <xdr:cNvCxnSpPr/>
      </xdr:nvCxnSpPr>
      <xdr:spPr>
        <a:xfrm>
          <a:off x="13893800" y="617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36</xdr:row>
      <xdr:rowOff>1814</xdr:rowOff>
    </xdr:to>
    <xdr:cxnSp macro="">
      <xdr:nvCxnSpPr>
        <xdr:cNvPr id="319" name="直線コネクタ 318"/>
        <xdr:cNvCxnSpPr/>
      </xdr:nvCxnSpPr>
      <xdr:spPr>
        <a:xfrm>
          <a:off x="13004800" y="610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29" name="円/楕円 328"/>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116313</xdr:rowOff>
    </xdr:from>
    <xdr:ext cx="762000" cy="259045"/>
    <xdr:sp macro="" textlink="">
      <xdr:nvSpPr>
        <xdr:cNvPr id="330" name="補助費等該当値テキスト"/>
        <xdr:cNvSpPr txBox="1"/>
      </xdr:nvSpPr>
      <xdr:spPr>
        <a:xfrm>
          <a:off x="16598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111578</xdr:rowOff>
    </xdr:from>
    <xdr:to>
      <xdr:col>22</xdr:col>
      <xdr:colOff>615950</xdr:colOff>
      <xdr:row>36</xdr:row>
      <xdr:rowOff>41728</xdr:rowOff>
    </xdr:to>
    <xdr:sp macro="" textlink="">
      <xdr:nvSpPr>
        <xdr:cNvPr id="331" name="円/楕円 330"/>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32" name="テキスト ボックス 331"/>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3" name="円/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4" name="テキスト ボックス 33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122464</xdr:rowOff>
    </xdr:from>
    <xdr:to>
      <xdr:col>20</xdr:col>
      <xdr:colOff>209550</xdr:colOff>
      <xdr:row>36</xdr:row>
      <xdr:rowOff>52614</xdr:rowOff>
    </xdr:to>
    <xdr:sp macro="" textlink="">
      <xdr:nvSpPr>
        <xdr:cNvPr id="335" name="円/楕円 334"/>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36" name="テキスト ボックス 335"/>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37" name="円/楕円 336"/>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38" name="テキスト ボックス 337"/>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継続的に、普通債（臨時財政対策債等を除く地方債）残高の縮減を図ってきており、ピーク時（平成</a:t>
          </a:r>
          <a:r>
            <a:rPr kumimoji="1" lang="en-US" altLang="ja-JP" sz="1400" b="0" i="0" baseline="0">
              <a:solidFill>
                <a:schemeClr val="dk1"/>
              </a:solidFill>
              <a:effectLst/>
              <a:latin typeface="+mn-lt"/>
              <a:ea typeface="+mn-ea"/>
              <a:cs typeface="+mn-cs"/>
            </a:rPr>
            <a:t>11</a:t>
          </a:r>
          <a:r>
            <a:rPr kumimoji="1" lang="ja-JP" altLang="ja-JP" sz="1400" b="0" i="0" baseline="0">
              <a:solidFill>
                <a:schemeClr val="dk1"/>
              </a:solidFill>
              <a:effectLst/>
              <a:latin typeface="+mn-lt"/>
              <a:ea typeface="+mn-ea"/>
              <a:cs typeface="+mn-cs"/>
            </a:rPr>
            <a:t>年・</a:t>
          </a:r>
          <a:r>
            <a:rPr kumimoji="1" lang="en-US" altLang="ja-JP" sz="1400" b="0" i="0" baseline="0">
              <a:solidFill>
                <a:schemeClr val="dk1"/>
              </a:solidFill>
              <a:effectLst/>
              <a:latin typeface="+mn-lt"/>
              <a:ea typeface="+mn-ea"/>
              <a:cs typeface="+mn-cs"/>
            </a:rPr>
            <a:t>1,363</a:t>
          </a:r>
          <a:r>
            <a:rPr kumimoji="1" lang="ja-JP" altLang="ja-JP" sz="1400" b="0" i="0" baseline="0">
              <a:solidFill>
                <a:schemeClr val="dk1"/>
              </a:solidFill>
              <a:effectLst/>
              <a:latin typeface="+mn-lt"/>
              <a:ea typeface="+mn-ea"/>
              <a:cs typeface="+mn-cs"/>
            </a:rPr>
            <a:t>億円）と比較し、平成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年度末には</a:t>
          </a:r>
          <a:r>
            <a:rPr kumimoji="1" lang="en-US" altLang="ja-JP" sz="1400" b="0" i="0" baseline="0">
              <a:solidFill>
                <a:schemeClr val="dk1"/>
              </a:solidFill>
              <a:effectLst/>
              <a:latin typeface="+mn-lt"/>
              <a:ea typeface="+mn-ea"/>
              <a:cs typeface="+mn-cs"/>
            </a:rPr>
            <a:t>699</a:t>
          </a:r>
          <a:r>
            <a:rPr kumimoji="1" lang="ja-JP" altLang="ja-JP" sz="1400" b="0" i="0" baseline="0">
              <a:solidFill>
                <a:schemeClr val="dk1"/>
              </a:solidFill>
              <a:effectLst/>
              <a:latin typeface="+mn-lt"/>
              <a:ea typeface="+mn-ea"/>
              <a:cs typeface="+mn-cs"/>
            </a:rPr>
            <a:t>億円と、約</a:t>
          </a:r>
          <a:r>
            <a:rPr kumimoji="1" lang="en-US" altLang="ja-JP" sz="1400" b="0" i="0" baseline="0">
              <a:solidFill>
                <a:schemeClr val="dk1"/>
              </a:solidFill>
              <a:effectLst/>
              <a:latin typeface="+mn-lt"/>
              <a:ea typeface="+mn-ea"/>
              <a:cs typeface="+mn-cs"/>
            </a:rPr>
            <a:t>49</a:t>
          </a:r>
          <a:r>
            <a:rPr kumimoji="1" lang="ja-JP" altLang="ja-JP" sz="1400" b="0" i="0" baseline="0">
              <a:solidFill>
                <a:schemeClr val="dk1"/>
              </a:solidFill>
              <a:effectLst/>
              <a:latin typeface="+mn-lt"/>
              <a:ea typeface="+mn-ea"/>
              <a:cs typeface="+mn-cs"/>
            </a:rPr>
            <a:t>％縮減してきていることから、公債費は減少傾向で推移している。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a:t>
          </a:r>
          <a:r>
            <a:rPr kumimoji="1" lang="en-US" altLang="ja-JP" sz="1400" b="0" i="0" baseline="0">
              <a:solidFill>
                <a:schemeClr val="dk1"/>
              </a:solidFill>
              <a:effectLst/>
              <a:latin typeface="+mn-lt"/>
              <a:ea typeface="+mn-ea"/>
              <a:cs typeface="+mn-cs"/>
            </a:rPr>
            <a:t>15.3</a:t>
          </a:r>
          <a:r>
            <a:rPr kumimoji="1" lang="ja-JP" altLang="en-US" sz="1400" b="0" i="0" baseline="0">
              <a:solidFill>
                <a:schemeClr val="dk1"/>
              </a:solidFill>
              <a:effectLst/>
              <a:latin typeface="+mn-lt"/>
              <a:ea typeface="+mn-ea"/>
              <a:cs typeface="+mn-cs"/>
            </a:rPr>
            <a:t>％と、対前年度比</a:t>
          </a:r>
          <a:r>
            <a:rPr kumimoji="1" lang="en-US" altLang="ja-JP" sz="1400" b="0" i="0" baseline="0">
              <a:solidFill>
                <a:schemeClr val="dk1"/>
              </a:solidFill>
              <a:effectLst/>
              <a:latin typeface="+mn-lt"/>
              <a:ea typeface="+mn-ea"/>
              <a:cs typeface="+mn-cs"/>
            </a:rPr>
            <a:t>1.0</a:t>
          </a:r>
          <a:r>
            <a:rPr kumimoji="1" lang="ja-JP" altLang="en-US" sz="1400" b="0" i="0" baseline="0">
              <a:solidFill>
                <a:schemeClr val="dk1"/>
              </a:solidFill>
              <a:effectLst/>
              <a:latin typeface="+mn-lt"/>
              <a:ea typeface="+mn-ea"/>
              <a:cs typeface="+mn-cs"/>
            </a:rPr>
            <a:t>ポイント増となったが、将来負担軽減を目的とした償還方法見直しに伴う一時的なもので、今後は減少に転ずる見込みである。</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92711</xdr:rowOff>
    </xdr:to>
    <xdr:cxnSp macro="">
      <xdr:nvCxnSpPr>
        <xdr:cNvPr id="371" name="直線コネクタ 370"/>
        <xdr:cNvCxnSpPr/>
      </xdr:nvCxnSpPr>
      <xdr:spPr>
        <a:xfrm>
          <a:off x="3987800" y="132181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62230</xdr:rowOff>
    </xdr:to>
    <xdr:cxnSp macro="">
      <xdr:nvCxnSpPr>
        <xdr:cNvPr id="374" name="直線コネクタ 373"/>
        <xdr:cNvCxnSpPr/>
      </xdr:nvCxnSpPr>
      <xdr:spPr>
        <a:xfrm flipV="1">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77470</xdr:rowOff>
    </xdr:to>
    <xdr:cxnSp macro="">
      <xdr:nvCxnSpPr>
        <xdr:cNvPr id="377" name="直線コネクタ 376"/>
        <xdr:cNvCxnSpPr/>
      </xdr:nvCxnSpPr>
      <xdr:spPr>
        <a:xfrm flipV="1">
          <a:off x="2209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107950</xdr:rowOff>
    </xdr:to>
    <xdr:cxnSp macro="">
      <xdr:nvCxnSpPr>
        <xdr:cNvPr id="380" name="直線コネクタ 379"/>
        <xdr:cNvCxnSpPr/>
      </xdr:nvCxnSpPr>
      <xdr:spPr>
        <a:xfrm flipV="1">
          <a:off x="1320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90" name="円/楕円 389"/>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91"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2" name="円/楕円 391"/>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3" name="テキスト ボックス 392"/>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4" name="円/楕円 393"/>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95" name="テキスト ボックス 394"/>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6" name="円/楕円 395"/>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97" name="テキスト ボックス 396"/>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8" name="円/楕円 397"/>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99" name="テキスト ボックス 398"/>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公債費以外の増減は、類似団体平均と同様の推移となっている。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人件費・公債費各欄に記載した、職員定数、市債残高の縮減をはじめ、民間活力の積極的な活用その他の効率的な行政運営の実現のため、岐阜市行財政改革プランに基づき、継続的に取り組んでいく。</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78</xdr:row>
      <xdr:rowOff>62992</xdr:rowOff>
    </xdr:to>
    <xdr:cxnSp macro="">
      <xdr:nvCxnSpPr>
        <xdr:cNvPr id="430" name="直線コネクタ 429"/>
        <xdr:cNvCxnSpPr/>
      </xdr:nvCxnSpPr>
      <xdr:spPr>
        <a:xfrm>
          <a:off x="15671800" y="1323035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28702</xdr:rowOff>
    </xdr:to>
    <xdr:cxnSp macro="">
      <xdr:nvCxnSpPr>
        <xdr:cNvPr id="433" name="直線コネクタ 432"/>
        <xdr:cNvCxnSpPr/>
      </xdr:nvCxnSpPr>
      <xdr:spPr>
        <a:xfrm>
          <a:off x="14782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159004</xdr:rowOff>
    </xdr:from>
    <xdr:to>
      <xdr:col>21</xdr:col>
      <xdr:colOff>361950</xdr:colOff>
      <xdr:row>77</xdr:row>
      <xdr:rowOff>24130</xdr:rowOff>
    </xdr:to>
    <xdr:cxnSp macro="">
      <xdr:nvCxnSpPr>
        <xdr:cNvPr id="436" name="直線コネクタ 435"/>
        <xdr:cNvCxnSpPr/>
      </xdr:nvCxnSpPr>
      <xdr:spPr>
        <a:xfrm>
          <a:off x="13893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76</xdr:row>
      <xdr:rowOff>159004</xdr:rowOff>
    </xdr:to>
    <xdr:cxnSp macro="">
      <xdr:nvCxnSpPr>
        <xdr:cNvPr id="439" name="直線コネクタ 438"/>
        <xdr:cNvCxnSpPr/>
      </xdr:nvCxnSpPr>
      <xdr:spPr>
        <a:xfrm>
          <a:off x="13004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9" name="円/楕円 448"/>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155719</xdr:rowOff>
    </xdr:from>
    <xdr:ext cx="762000" cy="259045"/>
    <xdr:sp macro="" textlink="">
      <xdr:nvSpPr>
        <xdr:cNvPr id="450"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51" name="円/楕円 450"/>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52" name="テキスト ボックス 451"/>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3" name="円/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4" name="テキスト ボックス 45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108204</xdr:rowOff>
    </xdr:from>
    <xdr:to>
      <xdr:col>20</xdr:col>
      <xdr:colOff>209550</xdr:colOff>
      <xdr:row>77</xdr:row>
      <xdr:rowOff>38354</xdr:rowOff>
    </xdr:to>
    <xdr:sp macro="" textlink="">
      <xdr:nvSpPr>
        <xdr:cNvPr id="455" name="円/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23131</xdr:rowOff>
    </xdr:from>
    <xdr:ext cx="762000" cy="259045"/>
    <xdr:sp macro="" textlink="">
      <xdr:nvSpPr>
        <xdr:cNvPr id="456" name="テキスト ボックス 455"/>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7" name="円/楕円 456"/>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58" name="テキスト ボックス 45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124059</xdr:rowOff>
    </xdr:from>
    <xdr:to>
      <xdr:col>4</xdr:col>
      <xdr:colOff>1117600</xdr:colOff>
      <xdr:row>15</xdr:row>
      <xdr:rowOff>171150</xdr:rowOff>
    </xdr:to>
    <xdr:cxnSp macro="">
      <xdr:nvCxnSpPr>
        <xdr:cNvPr id="48" name="直線コネクタ 47"/>
        <xdr:cNvCxnSpPr/>
      </xdr:nvCxnSpPr>
      <xdr:spPr bwMode="auto">
        <a:xfrm flipV="1">
          <a:off x="5003800" y="2743434"/>
          <a:ext cx="6477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171150</xdr:rowOff>
    </xdr:from>
    <xdr:to>
      <xdr:col>4</xdr:col>
      <xdr:colOff>469900</xdr:colOff>
      <xdr:row>16</xdr:row>
      <xdr:rowOff>74452</xdr:rowOff>
    </xdr:to>
    <xdr:cxnSp macro="">
      <xdr:nvCxnSpPr>
        <xdr:cNvPr id="51" name="直線コネクタ 50"/>
        <xdr:cNvCxnSpPr/>
      </xdr:nvCxnSpPr>
      <xdr:spPr bwMode="auto">
        <a:xfrm flipV="1">
          <a:off x="4305300" y="2790525"/>
          <a:ext cx="6985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74452</xdr:rowOff>
    </xdr:from>
    <xdr:to>
      <xdr:col>3</xdr:col>
      <xdr:colOff>904875</xdr:colOff>
      <xdr:row>16</xdr:row>
      <xdr:rowOff>170647</xdr:rowOff>
    </xdr:to>
    <xdr:cxnSp macro="">
      <xdr:nvCxnSpPr>
        <xdr:cNvPr id="54" name="直線コネクタ 53"/>
        <xdr:cNvCxnSpPr/>
      </xdr:nvCxnSpPr>
      <xdr:spPr bwMode="auto">
        <a:xfrm flipV="1">
          <a:off x="3606800" y="2865277"/>
          <a:ext cx="698500" cy="9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74955</xdr:rowOff>
    </xdr:from>
    <xdr:to>
      <xdr:col>3</xdr:col>
      <xdr:colOff>206375</xdr:colOff>
      <xdr:row>16</xdr:row>
      <xdr:rowOff>170647</xdr:rowOff>
    </xdr:to>
    <xdr:cxnSp macro="">
      <xdr:nvCxnSpPr>
        <xdr:cNvPr id="57" name="直線コネクタ 56"/>
        <xdr:cNvCxnSpPr/>
      </xdr:nvCxnSpPr>
      <xdr:spPr bwMode="auto">
        <a:xfrm>
          <a:off x="2908300" y="2865780"/>
          <a:ext cx="698500" cy="9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73259</xdr:rowOff>
    </xdr:from>
    <xdr:to>
      <xdr:col>5</xdr:col>
      <xdr:colOff>34925</xdr:colOff>
      <xdr:row>16</xdr:row>
      <xdr:rowOff>3409</xdr:rowOff>
    </xdr:to>
    <xdr:sp macro="" textlink="">
      <xdr:nvSpPr>
        <xdr:cNvPr id="67" name="円/楕円 66"/>
        <xdr:cNvSpPr/>
      </xdr:nvSpPr>
      <xdr:spPr bwMode="auto">
        <a:xfrm>
          <a:off x="5600700" y="269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89786</xdr:rowOff>
    </xdr:from>
    <xdr:ext cx="762000" cy="259045"/>
    <xdr:sp macro="" textlink="">
      <xdr:nvSpPr>
        <xdr:cNvPr id="68" name="人口1人当たり決算額の推移該当値テキスト130"/>
        <xdr:cNvSpPr txBox="1"/>
      </xdr:nvSpPr>
      <xdr:spPr>
        <a:xfrm>
          <a:off x="5740400" y="253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120350</xdr:rowOff>
    </xdr:from>
    <xdr:to>
      <xdr:col>4</xdr:col>
      <xdr:colOff>520700</xdr:colOff>
      <xdr:row>16</xdr:row>
      <xdr:rowOff>50500</xdr:rowOff>
    </xdr:to>
    <xdr:sp macro="" textlink="">
      <xdr:nvSpPr>
        <xdr:cNvPr id="69" name="円/楕円 68"/>
        <xdr:cNvSpPr/>
      </xdr:nvSpPr>
      <xdr:spPr bwMode="auto">
        <a:xfrm>
          <a:off x="4953000" y="273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60677</xdr:rowOff>
    </xdr:from>
    <xdr:ext cx="736600" cy="259045"/>
    <xdr:sp macro="" textlink="">
      <xdr:nvSpPr>
        <xdr:cNvPr id="70" name="テキスト ボックス 69"/>
        <xdr:cNvSpPr txBox="1"/>
      </xdr:nvSpPr>
      <xdr:spPr>
        <a:xfrm>
          <a:off x="4622800" y="250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23652</xdr:rowOff>
    </xdr:from>
    <xdr:to>
      <xdr:col>3</xdr:col>
      <xdr:colOff>955675</xdr:colOff>
      <xdr:row>16</xdr:row>
      <xdr:rowOff>125252</xdr:rowOff>
    </xdr:to>
    <xdr:sp macro="" textlink="">
      <xdr:nvSpPr>
        <xdr:cNvPr id="71" name="円/楕円 70"/>
        <xdr:cNvSpPr/>
      </xdr:nvSpPr>
      <xdr:spPr bwMode="auto">
        <a:xfrm>
          <a:off x="4254500" y="281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135429</xdr:rowOff>
    </xdr:from>
    <xdr:ext cx="762000" cy="259045"/>
    <xdr:sp macro="" textlink="">
      <xdr:nvSpPr>
        <xdr:cNvPr id="72" name="テキスト ボックス 71"/>
        <xdr:cNvSpPr txBox="1"/>
      </xdr:nvSpPr>
      <xdr:spPr>
        <a:xfrm>
          <a:off x="3924300" y="25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63,441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119847</xdr:rowOff>
    </xdr:from>
    <xdr:to>
      <xdr:col>3</xdr:col>
      <xdr:colOff>257175</xdr:colOff>
      <xdr:row>17</xdr:row>
      <xdr:rowOff>49997</xdr:rowOff>
    </xdr:to>
    <xdr:sp macro="" textlink="">
      <xdr:nvSpPr>
        <xdr:cNvPr id="73" name="円/楕円 72"/>
        <xdr:cNvSpPr/>
      </xdr:nvSpPr>
      <xdr:spPr bwMode="auto">
        <a:xfrm>
          <a:off x="3556000" y="29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60174</xdr:rowOff>
    </xdr:from>
    <xdr:ext cx="762000" cy="259045"/>
    <xdr:sp macro="" textlink="">
      <xdr:nvSpPr>
        <xdr:cNvPr id="74" name="テキスト ボックス 73"/>
        <xdr:cNvSpPr txBox="1"/>
      </xdr:nvSpPr>
      <xdr:spPr>
        <a:xfrm>
          <a:off x="3225800" y="267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24155</xdr:rowOff>
    </xdr:from>
    <xdr:to>
      <xdr:col>2</xdr:col>
      <xdr:colOff>692150</xdr:colOff>
      <xdr:row>16</xdr:row>
      <xdr:rowOff>125755</xdr:rowOff>
    </xdr:to>
    <xdr:sp macro="" textlink="">
      <xdr:nvSpPr>
        <xdr:cNvPr id="75" name="円/楕円 74"/>
        <xdr:cNvSpPr/>
      </xdr:nvSpPr>
      <xdr:spPr bwMode="auto">
        <a:xfrm>
          <a:off x="28575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135932</xdr:rowOff>
    </xdr:from>
    <xdr:ext cx="762000" cy="259045"/>
    <xdr:sp macro="" textlink="">
      <xdr:nvSpPr>
        <xdr:cNvPr id="76" name="テキスト ボックス 75"/>
        <xdr:cNvSpPr txBox="1"/>
      </xdr:nvSpPr>
      <xdr:spPr>
        <a:xfrm>
          <a:off x="2527300" y="25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131709</xdr:rowOff>
    </xdr:from>
    <xdr:to>
      <xdr:col>4</xdr:col>
      <xdr:colOff>1117600</xdr:colOff>
      <xdr:row>36</xdr:row>
      <xdr:rowOff>164125</xdr:rowOff>
    </xdr:to>
    <xdr:cxnSp macro="">
      <xdr:nvCxnSpPr>
        <xdr:cNvPr id="108" name="直線コネクタ 107"/>
        <xdr:cNvCxnSpPr/>
      </xdr:nvCxnSpPr>
      <xdr:spPr bwMode="auto">
        <a:xfrm flipV="1">
          <a:off x="5003800" y="7084959"/>
          <a:ext cx="647700" cy="3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130795</xdr:rowOff>
    </xdr:from>
    <xdr:to>
      <xdr:col>4</xdr:col>
      <xdr:colOff>469900</xdr:colOff>
      <xdr:row>36</xdr:row>
      <xdr:rowOff>164125</xdr:rowOff>
    </xdr:to>
    <xdr:cxnSp macro="">
      <xdr:nvCxnSpPr>
        <xdr:cNvPr id="111" name="直線コネクタ 110"/>
        <xdr:cNvCxnSpPr/>
      </xdr:nvCxnSpPr>
      <xdr:spPr bwMode="auto">
        <a:xfrm>
          <a:off x="4305300" y="7084045"/>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130795</xdr:rowOff>
    </xdr:from>
    <xdr:to>
      <xdr:col>3</xdr:col>
      <xdr:colOff>904875</xdr:colOff>
      <xdr:row>37</xdr:row>
      <xdr:rowOff>7442</xdr:rowOff>
    </xdr:to>
    <xdr:cxnSp macro="">
      <xdr:nvCxnSpPr>
        <xdr:cNvPr id="114" name="直線コネクタ 113"/>
        <xdr:cNvCxnSpPr/>
      </xdr:nvCxnSpPr>
      <xdr:spPr bwMode="auto">
        <a:xfrm flipV="1">
          <a:off x="3606800" y="7084045"/>
          <a:ext cx="698500" cy="4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7442</xdr:rowOff>
    </xdr:from>
    <xdr:to>
      <xdr:col>3</xdr:col>
      <xdr:colOff>206375</xdr:colOff>
      <xdr:row>37</xdr:row>
      <xdr:rowOff>20244</xdr:rowOff>
    </xdr:to>
    <xdr:cxnSp macro="">
      <xdr:nvCxnSpPr>
        <xdr:cNvPr id="117" name="直線コネクタ 116"/>
        <xdr:cNvCxnSpPr/>
      </xdr:nvCxnSpPr>
      <xdr:spPr bwMode="auto">
        <a:xfrm flipV="1">
          <a:off x="2908300" y="7132142"/>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80909</xdr:rowOff>
    </xdr:from>
    <xdr:to>
      <xdr:col>5</xdr:col>
      <xdr:colOff>34925</xdr:colOff>
      <xdr:row>37</xdr:row>
      <xdr:rowOff>11059</xdr:rowOff>
    </xdr:to>
    <xdr:sp macro="" textlink="">
      <xdr:nvSpPr>
        <xdr:cNvPr id="127" name="円/楕円 126"/>
        <xdr:cNvSpPr/>
      </xdr:nvSpPr>
      <xdr:spPr bwMode="auto">
        <a:xfrm>
          <a:off x="5600700" y="703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52986</xdr:rowOff>
    </xdr:from>
    <xdr:ext cx="762000" cy="259045"/>
    <xdr:sp macro="" textlink="">
      <xdr:nvSpPr>
        <xdr:cNvPr id="128" name="人口1人当たり決算額の推移該当値テキスト445"/>
        <xdr:cNvSpPr txBox="1"/>
      </xdr:nvSpPr>
      <xdr:spPr>
        <a:xfrm>
          <a:off x="57404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113325</xdr:rowOff>
    </xdr:from>
    <xdr:to>
      <xdr:col>4</xdr:col>
      <xdr:colOff>520700</xdr:colOff>
      <xdr:row>37</xdr:row>
      <xdr:rowOff>43475</xdr:rowOff>
    </xdr:to>
    <xdr:sp macro="" textlink="">
      <xdr:nvSpPr>
        <xdr:cNvPr id="129" name="円/楕円 128"/>
        <xdr:cNvSpPr/>
      </xdr:nvSpPr>
      <xdr:spPr bwMode="auto">
        <a:xfrm>
          <a:off x="4953000" y="706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28252</xdr:rowOff>
    </xdr:from>
    <xdr:ext cx="736600" cy="259045"/>
    <xdr:sp macro="" textlink="">
      <xdr:nvSpPr>
        <xdr:cNvPr id="130" name="テキスト ボックス 129"/>
        <xdr:cNvSpPr txBox="1"/>
      </xdr:nvSpPr>
      <xdr:spPr>
        <a:xfrm>
          <a:off x="4622800" y="715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79995</xdr:rowOff>
    </xdr:from>
    <xdr:to>
      <xdr:col>3</xdr:col>
      <xdr:colOff>955675</xdr:colOff>
      <xdr:row>37</xdr:row>
      <xdr:rowOff>10145</xdr:rowOff>
    </xdr:to>
    <xdr:sp macro="" textlink="">
      <xdr:nvSpPr>
        <xdr:cNvPr id="131" name="円/楕円 130"/>
        <xdr:cNvSpPr/>
      </xdr:nvSpPr>
      <xdr:spPr bwMode="auto">
        <a:xfrm>
          <a:off x="4254500" y="7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166372</xdr:rowOff>
    </xdr:from>
    <xdr:ext cx="762000" cy="259045"/>
    <xdr:sp macro="" textlink="">
      <xdr:nvSpPr>
        <xdr:cNvPr id="132" name="テキスト ボックス 131"/>
        <xdr:cNvSpPr txBox="1"/>
      </xdr:nvSpPr>
      <xdr:spPr>
        <a:xfrm>
          <a:off x="3924300" y="711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128092</xdr:rowOff>
    </xdr:from>
    <xdr:to>
      <xdr:col>3</xdr:col>
      <xdr:colOff>257175</xdr:colOff>
      <xdr:row>37</xdr:row>
      <xdr:rowOff>58242</xdr:rowOff>
    </xdr:to>
    <xdr:sp macro="" textlink="">
      <xdr:nvSpPr>
        <xdr:cNvPr id="133" name="円/楕円 132"/>
        <xdr:cNvSpPr/>
      </xdr:nvSpPr>
      <xdr:spPr bwMode="auto">
        <a:xfrm>
          <a:off x="35560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43019</xdr:rowOff>
    </xdr:from>
    <xdr:ext cx="762000" cy="259045"/>
    <xdr:sp macro="" textlink="">
      <xdr:nvSpPr>
        <xdr:cNvPr id="134" name="テキスト ボックス 133"/>
        <xdr:cNvSpPr txBox="1"/>
      </xdr:nvSpPr>
      <xdr:spPr>
        <a:xfrm>
          <a:off x="3225800" y="71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140894</xdr:rowOff>
    </xdr:from>
    <xdr:to>
      <xdr:col>2</xdr:col>
      <xdr:colOff>692150</xdr:colOff>
      <xdr:row>37</xdr:row>
      <xdr:rowOff>71044</xdr:rowOff>
    </xdr:to>
    <xdr:sp macro="" textlink="">
      <xdr:nvSpPr>
        <xdr:cNvPr id="135" name="円/楕円 134"/>
        <xdr:cNvSpPr/>
      </xdr:nvSpPr>
      <xdr:spPr bwMode="auto">
        <a:xfrm>
          <a:off x="2857500" y="70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55821</xdr:rowOff>
    </xdr:from>
    <xdr:ext cx="762000" cy="259045"/>
    <xdr:sp macro="" textlink="">
      <xdr:nvSpPr>
        <xdr:cNvPr id="136" name="テキスト ボックス 135"/>
        <xdr:cNvSpPr txBox="1"/>
      </xdr:nvSpPr>
      <xdr:spPr>
        <a:xfrm>
          <a:off x="2527300" y="71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30239</xdr:rowOff>
    </xdr:from>
    <xdr:to>
      <xdr:col>6</xdr:col>
      <xdr:colOff>511175</xdr:colOff>
      <xdr:row>34</xdr:row>
      <xdr:rowOff>91732</xdr:rowOff>
    </xdr:to>
    <xdr:cxnSp macro="">
      <xdr:nvCxnSpPr>
        <xdr:cNvPr id="61" name="直線コネクタ 60"/>
        <xdr:cNvCxnSpPr/>
      </xdr:nvCxnSpPr>
      <xdr:spPr>
        <a:xfrm flipV="1">
          <a:off x="3797300" y="5859539"/>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91732</xdr:rowOff>
    </xdr:from>
    <xdr:to>
      <xdr:col>5</xdr:col>
      <xdr:colOff>358775</xdr:colOff>
      <xdr:row>34</xdr:row>
      <xdr:rowOff>116002</xdr:rowOff>
    </xdr:to>
    <xdr:cxnSp macro="">
      <xdr:nvCxnSpPr>
        <xdr:cNvPr id="64" name="直線コネクタ 63"/>
        <xdr:cNvCxnSpPr/>
      </xdr:nvCxnSpPr>
      <xdr:spPr>
        <a:xfrm flipV="1">
          <a:off x="2908300" y="592103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116002</xdr:rowOff>
    </xdr:from>
    <xdr:to>
      <xdr:col>4</xdr:col>
      <xdr:colOff>155575</xdr:colOff>
      <xdr:row>34</xdr:row>
      <xdr:rowOff>127508</xdr:rowOff>
    </xdr:to>
    <xdr:cxnSp macro="">
      <xdr:nvCxnSpPr>
        <xdr:cNvPr id="67" name="直線コネクタ 66"/>
        <xdr:cNvCxnSpPr/>
      </xdr:nvCxnSpPr>
      <xdr:spPr>
        <a:xfrm flipV="1">
          <a:off x="2019300" y="5945302"/>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35992</xdr:rowOff>
    </xdr:from>
    <xdr:to>
      <xdr:col>2</xdr:col>
      <xdr:colOff>638175</xdr:colOff>
      <xdr:row>34</xdr:row>
      <xdr:rowOff>127508</xdr:rowOff>
    </xdr:to>
    <xdr:cxnSp macro="">
      <xdr:nvCxnSpPr>
        <xdr:cNvPr id="70" name="直線コネクタ 69"/>
        <xdr:cNvCxnSpPr/>
      </xdr:nvCxnSpPr>
      <xdr:spPr>
        <a:xfrm>
          <a:off x="1130300" y="5865292"/>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150889</xdr:rowOff>
    </xdr:from>
    <xdr:to>
      <xdr:col>6</xdr:col>
      <xdr:colOff>561975</xdr:colOff>
      <xdr:row>34</xdr:row>
      <xdr:rowOff>81039</xdr:rowOff>
    </xdr:to>
    <xdr:sp macro="" textlink="">
      <xdr:nvSpPr>
        <xdr:cNvPr id="80" name="円/楕円 79"/>
        <xdr:cNvSpPr/>
      </xdr:nvSpPr>
      <xdr:spPr>
        <a:xfrm>
          <a:off x="4584700" y="58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2316</xdr:rowOff>
    </xdr:from>
    <xdr:ext cx="534377" cy="259045"/>
    <xdr:sp macro="" textlink="">
      <xdr:nvSpPr>
        <xdr:cNvPr id="81" name="人件費該当値テキスト"/>
        <xdr:cNvSpPr txBox="1"/>
      </xdr:nvSpPr>
      <xdr:spPr>
        <a:xfrm>
          <a:off x="4686300" y="56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40932</xdr:rowOff>
    </xdr:from>
    <xdr:to>
      <xdr:col>5</xdr:col>
      <xdr:colOff>409575</xdr:colOff>
      <xdr:row>34</xdr:row>
      <xdr:rowOff>142532</xdr:rowOff>
    </xdr:to>
    <xdr:sp macro="" textlink="">
      <xdr:nvSpPr>
        <xdr:cNvPr id="82" name="円/楕円 81"/>
        <xdr:cNvSpPr/>
      </xdr:nvSpPr>
      <xdr:spPr>
        <a:xfrm>
          <a:off x="3746500" y="5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159059</xdr:rowOff>
    </xdr:from>
    <xdr:ext cx="534377" cy="259045"/>
    <xdr:sp macro="" textlink="">
      <xdr:nvSpPr>
        <xdr:cNvPr id="83" name="テキスト ボックス 82"/>
        <xdr:cNvSpPr txBox="1"/>
      </xdr:nvSpPr>
      <xdr:spPr>
        <a:xfrm>
          <a:off x="3530111" y="56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65202</xdr:rowOff>
    </xdr:from>
    <xdr:to>
      <xdr:col>4</xdr:col>
      <xdr:colOff>206375</xdr:colOff>
      <xdr:row>34</xdr:row>
      <xdr:rowOff>166802</xdr:rowOff>
    </xdr:to>
    <xdr:sp macro="" textlink="">
      <xdr:nvSpPr>
        <xdr:cNvPr id="84" name="円/楕円 83"/>
        <xdr:cNvSpPr/>
      </xdr:nvSpPr>
      <xdr:spPr>
        <a:xfrm>
          <a:off x="2857500" y="58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11879</xdr:rowOff>
    </xdr:from>
    <xdr:ext cx="534377" cy="259045"/>
    <xdr:sp macro="" textlink="">
      <xdr:nvSpPr>
        <xdr:cNvPr id="85" name="テキスト ボックス 84"/>
        <xdr:cNvSpPr txBox="1"/>
      </xdr:nvSpPr>
      <xdr:spPr>
        <a:xfrm>
          <a:off x="2641111" y="56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76708</xdr:rowOff>
    </xdr:from>
    <xdr:to>
      <xdr:col>3</xdr:col>
      <xdr:colOff>3175</xdr:colOff>
      <xdr:row>35</xdr:row>
      <xdr:rowOff>6858</xdr:rowOff>
    </xdr:to>
    <xdr:sp macro="" textlink="">
      <xdr:nvSpPr>
        <xdr:cNvPr id="86" name="円/楕円 85"/>
        <xdr:cNvSpPr/>
      </xdr:nvSpPr>
      <xdr:spPr>
        <a:xfrm>
          <a:off x="1968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23385</xdr:rowOff>
    </xdr:from>
    <xdr:ext cx="534377" cy="259045"/>
    <xdr:sp macro="" textlink="">
      <xdr:nvSpPr>
        <xdr:cNvPr id="87" name="テキスト ボックス 86"/>
        <xdr:cNvSpPr txBox="1"/>
      </xdr:nvSpPr>
      <xdr:spPr>
        <a:xfrm>
          <a:off x="1752111" y="56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156642</xdr:rowOff>
    </xdr:from>
    <xdr:to>
      <xdr:col>1</xdr:col>
      <xdr:colOff>485775</xdr:colOff>
      <xdr:row>34</xdr:row>
      <xdr:rowOff>86792</xdr:rowOff>
    </xdr:to>
    <xdr:sp macro="" textlink="">
      <xdr:nvSpPr>
        <xdr:cNvPr id="88" name="円/楕円 87"/>
        <xdr:cNvSpPr/>
      </xdr:nvSpPr>
      <xdr:spPr>
        <a:xfrm>
          <a:off x="1079500" y="58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103319</xdr:rowOff>
    </xdr:from>
    <xdr:ext cx="534377" cy="259045"/>
    <xdr:sp macro="" textlink="">
      <xdr:nvSpPr>
        <xdr:cNvPr id="89" name="テキスト ボックス 88"/>
        <xdr:cNvSpPr txBox="1"/>
      </xdr:nvSpPr>
      <xdr:spPr>
        <a:xfrm>
          <a:off x="863111" y="55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151054</xdr:rowOff>
    </xdr:from>
    <xdr:to>
      <xdr:col>6</xdr:col>
      <xdr:colOff>511175</xdr:colOff>
      <xdr:row>57</xdr:row>
      <xdr:rowOff>154127</xdr:rowOff>
    </xdr:to>
    <xdr:cxnSp macro="">
      <xdr:nvCxnSpPr>
        <xdr:cNvPr id="119" name="直線コネクタ 118"/>
        <xdr:cNvCxnSpPr/>
      </xdr:nvCxnSpPr>
      <xdr:spPr>
        <a:xfrm>
          <a:off x="3797300" y="9923704"/>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151054</xdr:rowOff>
    </xdr:from>
    <xdr:to>
      <xdr:col>5</xdr:col>
      <xdr:colOff>358775</xdr:colOff>
      <xdr:row>58</xdr:row>
      <xdr:rowOff>16015</xdr:rowOff>
    </xdr:to>
    <xdr:cxnSp macro="">
      <xdr:nvCxnSpPr>
        <xdr:cNvPr id="122" name="直線コネクタ 121"/>
        <xdr:cNvCxnSpPr/>
      </xdr:nvCxnSpPr>
      <xdr:spPr>
        <a:xfrm flipV="1">
          <a:off x="2908300" y="9923704"/>
          <a:ext cx="889000" cy="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16015</xdr:rowOff>
    </xdr:from>
    <xdr:to>
      <xdr:col>4</xdr:col>
      <xdr:colOff>155575</xdr:colOff>
      <xdr:row>58</xdr:row>
      <xdr:rowOff>35268</xdr:rowOff>
    </xdr:to>
    <xdr:cxnSp macro="">
      <xdr:nvCxnSpPr>
        <xdr:cNvPr id="125" name="直線コネクタ 124"/>
        <xdr:cNvCxnSpPr/>
      </xdr:nvCxnSpPr>
      <xdr:spPr>
        <a:xfrm flipV="1">
          <a:off x="2019300" y="9960115"/>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5042</xdr:rowOff>
    </xdr:from>
    <xdr:to>
      <xdr:col>2</xdr:col>
      <xdr:colOff>638175</xdr:colOff>
      <xdr:row>58</xdr:row>
      <xdr:rowOff>35268</xdr:rowOff>
    </xdr:to>
    <xdr:cxnSp macro="">
      <xdr:nvCxnSpPr>
        <xdr:cNvPr id="128" name="直線コネクタ 127"/>
        <xdr:cNvCxnSpPr/>
      </xdr:nvCxnSpPr>
      <xdr:spPr>
        <a:xfrm>
          <a:off x="1130300" y="9949142"/>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103327</xdr:rowOff>
    </xdr:from>
    <xdr:to>
      <xdr:col>6</xdr:col>
      <xdr:colOff>561975</xdr:colOff>
      <xdr:row>58</xdr:row>
      <xdr:rowOff>33477</xdr:rowOff>
    </xdr:to>
    <xdr:sp macro="" textlink="">
      <xdr:nvSpPr>
        <xdr:cNvPr id="138" name="円/楕円 137"/>
        <xdr:cNvSpPr/>
      </xdr:nvSpPr>
      <xdr:spPr>
        <a:xfrm>
          <a:off x="4584700" y="98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126204</xdr:rowOff>
    </xdr:from>
    <xdr:ext cx="534377" cy="259045"/>
    <xdr:sp macro="" textlink="">
      <xdr:nvSpPr>
        <xdr:cNvPr id="139" name="物件費該当値テキスト"/>
        <xdr:cNvSpPr txBox="1"/>
      </xdr:nvSpPr>
      <xdr:spPr>
        <a:xfrm>
          <a:off x="4686300" y="97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100254</xdr:rowOff>
    </xdr:from>
    <xdr:to>
      <xdr:col>5</xdr:col>
      <xdr:colOff>409575</xdr:colOff>
      <xdr:row>58</xdr:row>
      <xdr:rowOff>30404</xdr:rowOff>
    </xdr:to>
    <xdr:sp macro="" textlink="">
      <xdr:nvSpPr>
        <xdr:cNvPr id="140" name="円/楕円 139"/>
        <xdr:cNvSpPr/>
      </xdr:nvSpPr>
      <xdr:spPr>
        <a:xfrm>
          <a:off x="3746500" y="98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46931</xdr:rowOff>
    </xdr:from>
    <xdr:ext cx="534377" cy="259045"/>
    <xdr:sp macro="" textlink="">
      <xdr:nvSpPr>
        <xdr:cNvPr id="141" name="テキスト ボックス 140"/>
        <xdr:cNvSpPr txBox="1"/>
      </xdr:nvSpPr>
      <xdr:spPr>
        <a:xfrm>
          <a:off x="3530111" y="96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136665</xdr:rowOff>
    </xdr:from>
    <xdr:to>
      <xdr:col>4</xdr:col>
      <xdr:colOff>206375</xdr:colOff>
      <xdr:row>58</xdr:row>
      <xdr:rowOff>66815</xdr:rowOff>
    </xdr:to>
    <xdr:sp macro="" textlink="">
      <xdr:nvSpPr>
        <xdr:cNvPr id="142" name="円/楕円 141"/>
        <xdr:cNvSpPr/>
      </xdr:nvSpPr>
      <xdr:spPr>
        <a:xfrm>
          <a:off x="2857500" y="99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57942</xdr:rowOff>
    </xdr:from>
    <xdr:ext cx="534377" cy="259045"/>
    <xdr:sp macro="" textlink="">
      <xdr:nvSpPr>
        <xdr:cNvPr id="143" name="テキスト ボックス 142"/>
        <xdr:cNvSpPr txBox="1"/>
      </xdr:nvSpPr>
      <xdr:spPr>
        <a:xfrm>
          <a:off x="2641111" y="100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155918</xdr:rowOff>
    </xdr:from>
    <xdr:to>
      <xdr:col>3</xdr:col>
      <xdr:colOff>3175</xdr:colOff>
      <xdr:row>58</xdr:row>
      <xdr:rowOff>86068</xdr:rowOff>
    </xdr:to>
    <xdr:sp macro="" textlink="">
      <xdr:nvSpPr>
        <xdr:cNvPr id="144" name="円/楕円 143"/>
        <xdr:cNvSpPr/>
      </xdr:nvSpPr>
      <xdr:spPr>
        <a:xfrm>
          <a:off x="1968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77195</xdr:rowOff>
    </xdr:from>
    <xdr:ext cx="534377" cy="259045"/>
    <xdr:sp macro="" textlink="">
      <xdr:nvSpPr>
        <xdr:cNvPr id="145" name="テキスト ボックス 144"/>
        <xdr:cNvSpPr txBox="1"/>
      </xdr:nvSpPr>
      <xdr:spPr>
        <a:xfrm>
          <a:off x="1752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125692</xdr:rowOff>
    </xdr:from>
    <xdr:to>
      <xdr:col>1</xdr:col>
      <xdr:colOff>485775</xdr:colOff>
      <xdr:row>58</xdr:row>
      <xdr:rowOff>55842</xdr:rowOff>
    </xdr:to>
    <xdr:sp macro="" textlink="">
      <xdr:nvSpPr>
        <xdr:cNvPr id="146" name="円/楕円 145"/>
        <xdr:cNvSpPr/>
      </xdr:nvSpPr>
      <xdr:spPr>
        <a:xfrm>
          <a:off x="1079500" y="98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72369</xdr:rowOff>
    </xdr:from>
    <xdr:ext cx="534377" cy="259045"/>
    <xdr:sp macro="" textlink="">
      <xdr:nvSpPr>
        <xdr:cNvPr id="147" name="テキスト ボックス 146"/>
        <xdr:cNvSpPr txBox="1"/>
      </xdr:nvSpPr>
      <xdr:spPr>
        <a:xfrm>
          <a:off x="863111" y="96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53975</xdr:rowOff>
    </xdr:from>
    <xdr:to>
      <xdr:col>6</xdr:col>
      <xdr:colOff>511175</xdr:colOff>
      <xdr:row>77</xdr:row>
      <xdr:rowOff>63754</xdr:rowOff>
    </xdr:to>
    <xdr:cxnSp macro="">
      <xdr:nvCxnSpPr>
        <xdr:cNvPr id="176" name="直線コネクタ 175"/>
        <xdr:cNvCxnSpPr/>
      </xdr:nvCxnSpPr>
      <xdr:spPr>
        <a:xfrm flipV="1">
          <a:off x="3797300" y="13255625"/>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63754</xdr:rowOff>
    </xdr:from>
    <xdr:to>
      <xdr:col>5</xdr:col>
      <xdr:colOff>358775</xdr:colOff>
      <xdr:row>77</xdr:row>
      <xdr:rowOff>88773</xdr:rowOff>
    </xdr:to>
    <xdr:cxnSp macro="">
      <xdr:nvCxnSpPr>
        <xdr:cNvPr id="179" name="直線コネクタ 178"/>
        <xdr:cNvCxnSpPr/>
      </xdr:nvCxnSpPr>
      <xdr:spPr>
        <a:xfrm flipV="1">
          <a:off x="2908300" y="13265404"/>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88773</xdr:rowOff>
    </xdr:from>
    <xdr:to>
      <xdr:col>4</xdr:col>
      <xdr:colOff>155575</xdr:colOff>
      <xdr:row>77</xdr:row>
      <xdr:rowOff>96647</xdr:rowOff>
    </xdr:to>
    <xdr:cxnSp macro="">
      <xdr:nvCxnSpPr>
        <xdr:cNvPr id="182" name="直線コネクタ 181"/>
        <xdr:cNvCxnSpPr/>
      </xdr:nvCxnSpPr>
      <xdr:spPr>
        <a:xfrm flipV="1">
          <a:off x="2019300" y="1329042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96647</xdr:rowOff>
    </xdr:from>
    <xdr:to>
      <xdr:col>2</xdr:col>
      <xdr:colOff>638175</xdr:colOff>
      <xdr:row>77</xdr:row>
      <xdr:rowOff>115063</xdr:rowOff>
    </xdr:to>
    <xdr:cxnSp macro="">
      <xdr:nvCxnSpPr>
        <xdr:cNvPr id="185" name="直線コネクタ 184"/>
        <xdr:cNvCxnSpPr/>
      </xdr:nvCxnSpPr>
      <xdr:spPr>
        <a:xfrm flipV="1">
          <a:off x="1130300" y="13298297"/>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3175</xdr:rowOff>
    </xdr:from>
    <xdr:to>
      <xdr:col>6</xdr:col>
      <xdr:colOff>561975</xdr:colOff>
      <xdr:row>77</xdr:row>
      <xdr:rowOff>104775</xdr:rowOff>
    </xdr:to>
    <xdr:sp macro="" textlink="">
      <xdr:nvSpPr>
        <xdr:cNvPr id="195" name="円/楕円 194"/>
        <xdr:cNvSpPr/>
      </xdr:nvSpPr>
      <xdr:spPr>
        <a:xfrm>
          <a:off x="45847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153052</xdr:rowOff>
    </xdr:from>
    <xdr:ext cx="469744" cy="259045"/>
    <xdr:sp macro="" textlink="">
      <xdr:nvSpPr>
        <xdr:cNvPr id="196" name="維持補修費該当値テキスト"/>
        <xdr:cNvSpPr txBox="1"/>
      </xdr:nvSpPr>
      <xdr:spPr>
        <a:xfrm>
          <a:off x="4686300" y="131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12954</xdr:rowOff>
    </xdr:from>
    <xdr:to>
      <xdr:col>5</xdr:col>
      <xdr:colOff>409575</xdr:colOff>
      <xdr:row>77</xdr:row>
      <xdr:rowOff>114554</xdr:rowOff>
    </xdr:to>
    <xdr:sp macro="" textlink="">
      <xdr:nvSpPr>
        <xdr:cNvPr id="197" name="円/楕円 196"/>
        <xdr:cNvSpPr/>
      </xdr:nvSpPr>
      <xdr:spPr>
        <a:xfrm>
          <a:off x="3746500" y="132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105681</xdr:rowOff>
    </xdr:from>
    <xdr:ext cx="469744" cy="259045"/>
    <xdr:sp macro="" textlink="">
      <xdr:nvSpPr>
        <xdr:cNvPr id="198" name="テキスト ボックス 197"/>
        <xdr:cNvSpPr txBox="1"/>
      </xdr:nvSpPr>
      <xdr:spPr>
        <a:xfrm>
          <a:off x="3562427" y="133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37973</xdr:rowOff>
    </xdr:from>
    <xdr:to>
      <xdr:col>4</xdr:col>
      <xdr:colOff>206375</xdr:colOff>
      <xdr:row>77</xdr:row>
      <xdr:rowOff>139573</xdr:rowOff>
    </xdr:to>
    <xdr:sp macro="" textlink="">
      <xdr:nvSpPr>
        <xdr:cNvPr id="199" name="円/楕円 198"/>
        <xdr:cNvSpPr/>
      </xdr:nvSpPr>
      <xdr:spPr>
        <a:xfrm>
          <a:off x="2857500" y="132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130700</xdr:rowOff>
    </xdr:from>
    <xdr:ext cx="469744" cy="259045"/>
    <xdr:sp macro="" textlink="">
      <xdr:nvSpPr>
        <xdr:cNvPr id="200" name="テキスト ボックス 199"/>
        <xdr:cNvSpPr txBox="1"/>
      </xdr:nvSpPr>
      <xdr:spPr>
        <a:xfrm>
          <a:off x="2673427" y="133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45847</xdr:rowOff>
    </xdr:from>
    <xdr:to>
      <xdr:col>3</xdr:col>
      <xdr:colOff>3175</xdr:colOff>
      <xdr:row>77</xdr:row>
      <xdr:rowOff>147447</xdr:rowOff>
    </xdr:to>
    <xdr:sp macro="" textlink="">
      <xdr:nvSpPr>
        <xdr:cNvPr id="201" name="円/楕円 200"/>
        <xdr:cNvSpPr/>
      </xdr:nvSpPr>
      <xdr:spPr>
        <a:xfrm>
          <a:off x="1968500" y="132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138574</xdr:rowOff>
    </xdr:from>
    <xdr:ext cx="469744" cy="259045"/>
    <xdr:sp macro="" textlink="">
      <xdr:nvSpPr>
        <xdr:cNvPr id="202" name="テキスト ボックス 201"/>
        <xdr:cNvSpPr txBox="1"/>
      </xdr:nvSpPr>
      <xdr:spPr>
        <a:xfrm>
          <a:off x="1784427" y="133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64263</xdr:rowOff>
    </xdr:from>
    <xdr:to>
      <xdr:col>1</xdr:col>
      <xdr:colOff>485775</xdr:colOff>
      <xdr:row>77</xdr:row>
      <xdr:rowOff>165863</xdr:rowOff>
    </xdr:to>
    <xdr:sp macro="" textlink="">
      <xdr:nvSpPr>
        <xdr:cNvPr id="203" name="円/楕円 202"/>
        <xdr:cNvSpPr/>
      </xdr:nvSpPr>
      <xdr:spPr>
        <a:xfrm>
          <a:off x="1079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156990</xdr:rowOff>
    </xdr:from>
    <xdr:ext cx="469744" cy="259045"/>
    <xdr:sp macro="" textlink="">
      <xdr:nvSpPr>
        <xdr:cNvPr id="204" name="テキスト ボックス 203"/>
        <xdr:cNvSpPr txBox="1"/>
      </xdr:nvSpPr>
      <xdr:spPr>
        <a:xfrm>
          <a:off x="895427"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151930</xdr:rowOff>
    </xdr:from>
    <xdr:to>
      <xdr:col>6</xdr:col>
      <xdr:colOff>511175</xdr:colOff>
      <xdr:row>97</xdr:row>
      <xdr:rowOff>31090</xdr:rowOff>
    </xdr:to>
    <xdr:cxnSp macro="">
      <xdr:nvCxnSpPr>
        <xdr:cNvPr id="234" name="直線コネクタ 233"/>
        <xdr:cNvCxnSpPr/>
      </xdr:nvCxnSpPr>
      <xdr:spPr>
        <a:xfrm flipV="1">
          <a:off x="3797300" y="16611130"/>
          <a:ext cx="8382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31090</xdr:rowOff>
    </xdr:from>
    <xdr:to>
      <xdr:col>5</xdr:col>
      <xdr:colOff>358775</xdr:colOff>
      <xdr:row>97</xdr:row>
      <xdr:rowOff>59296</xdr:rowOff>
    </xdr:to>
    <xdr:cxnSp macro="">
      <xdr:nvCxnSpPr>
        <xdr:cNvPr id="237" name="直線コネクタ 236"/>
        <xdr:cNvCxnSpPr/>
      </xdr:nvCxnSpPr>
      <xdr:spPr>
        <a:xfrm flipV="1">
          <a:off x="2908300" y="16661740"/>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59296</xdr:rowOff>
    </xdr:from>
    <xdr:to>
      <xdr:col>4</xdr:col>
      <xdr:colOff>155575</xdr:colOff>
      <xdr:row>97</xdr:row>
      <xdr:rowOff>127902</xdr:rowOff>
    </xdr:to>
    <xdr:cxnSp macro="">
      <xdr:nvCxnSpPr>
        <xdr:cNvPr id="240" name="直線コネクタ 239"/>
        <xdr:cNvCxnSpPr/>
      </xdr:nvCxnSpPr>
      <xdr:spPr>
        <a:xfrm flipV="1">
          <a:off x="2019300" y="16689946"/>
          <a:ext cx="889000" cy="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127902</xdr:rowOff>
    </xdr:from>
    <xdr:to>
      <xdr:col>2</xdr:col>
      <xdr:colOff>638175</xdr:colOff>
      <xdr:row>97</xdr:row>
      <xdr:rowOff>139015</xdr:rowOff>
    </xdr:to>
    <xdr:cxnSp macro="">
      <xdr:nvCxnSpPr>
        <xdr:cNvPr id="243" name="直線コネクタ 242"/>
        <xdr:cNvCxnSpPr/>
      </xdr:nvCxnSpPr>
      <xdr:spPr>
        <a:xfrm flipV="1">
          <a:off x="1130300" y="16758552"/>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101130</xdr:rowOff>
    </xdr:from>
    <xdr:to>
      <xdr:col>6</xdr:col>
      <xdr:colOff>561975</xdr:colOff>
      <xdr:row>97</xdr:row>
      <xdr:rowOff>31280</xdr:rowOff>
    </xdr:to>
    <xdr:sp macro="" textlink="">
      <xdr:nvSpPr>
        <xdr:cNvPr id="253" name="円/楕円 252"/>
        <xdr:cNvSpPr/>
      </xdr:nvSpPr>
      <xdr:spPr>
        <a:xfrm>
          <a:off x="45847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79557</xdr:rowOff>
    </xdr:from>
    <xdr:ext cx="534377" cy="259045"/>
    <xdr:sp macro="" textlink="">
      <xdr:nvSpPr>
        <xdr:cNvPr id="254" name="扶助費該当値テキスト"/>
        <xdr:cNvSpPr txBox="1"/>
      </xdr:nvSpPr>
      <xdr:spPr>
        <a:xfrm>
          <a:off x="4686300" y="16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151740</xdr:rowOff>
    </xdr:from>
    <xdr:to>
      <xdr:col>5</xdr:col>
      <xdr:colOff>409575</xdr:colOff>
      <xdr:row>97</xdr:row>
      <xdr:rowOff>81890</xdr:rowOff>
    </xdr:to>
    <xdr:sp macro="" textlink="">
      <xdr:nvSpPr>
        <xdr:cNvPr id="255" name="円/楕円 254"/>
        <xdr:cNvSpPr/>
      </xdr:nvSpPr>
      <xdr:spPr>
        <a:xfrm>
          <a:off x="3746500" y="166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73017</xdr:rowOff>
    </xdr:from>
    <xdr:ext cx="534377" cy="259045"/>
    <xdr:sp macro="" textlink="">
      <xdr:nvSpPr>
        <xdr:cNvPr id="256" name="テキスト ボックス 255"/>
        <xdr:cNvSpPr txBox="1"/>
      </xdr:nvSpPr>
      <xdr:spPr>
        <a:xfrm>
          <a:off x="3530111" y="167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8496</xdr:rowOff>
    </xdr:from>
    <xdr:to>
      <xdr:col>4</xdr:col>
      <xdr:colOff>206375</xdr:colOff>
      <xdr:row>97</xdr:row>
      <xdr:rowOff>110096</xdr:rowOff>
    </xdr:to>
    <xdr:sp macro="" textlink="">
      <xdr:nvSpPr>
        <xdr:cNvPr id="257" name="円/楕円 256"/>
        <xdr:cNvSpPr/>
      </xdr:nvSpPr>
      <xdr:spPr>
        <a:xfrm>
          <a:off x="2857500" y="166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101223</xdr:rowOff>
    </xdr:from>
    <xdr:ext cx="534377" cy="259045"/>
    <xdr:sp macro="" textlink="">
      <xdr:nvSpPr>
        <xdr:cNvPr id="258" name="テキスト ボックス 257"/>
        <xdr:cNvSpPr txBox="1"/>
      </xdr:nvSpPr>
      <xdr:spPr>
        <a:xfrm>
          <a:off x="2641111" y="167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77102</xdr:rowOff>
    </xdr:from>
    <xdr:to>
      <xdr:col>3</xdr:col>
      <xdr:colOff>3175</xdr:colOff>
      <xdr:row>98</xdr:row>
      <xdr:rowOff>7252</xdr:rowOff>
    </xdr:to>
    <xdr:sp macro="" textlink="">
      <xdr:nvSpPr>
        <xdr:cNvPr id="259" name="円/楕円 258"/>
        <xdr:cNvSpPr/>
      </xdr:nvSpPr>
      <xdr:spPr>
        <a:xfrm>
          <a:off x="1968500" y="167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169829</xdr:rowOff>
    </xdr:from>
    <xdr:ext cx="534377" cy="259045"/>
    <xdr:sp macro="" textlink="">
      <xdr:nvSpPr>
        <xdr:cNvPr id="260" name="テキスト ボックス 259"/>
        <xdr:cNvSpPr txBox="1"/>
      </xdr:nvSpPr>
      <xdr:spPr>
        <a:xfrm>
          <a:off x="1752111" y="168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88215</xdr:rowOff>
    </xdr:from>
    <xdr:to>
      <xdr:col>1</xdr:col>
      <xdr:colOff>485775</xdr:colOff>
      <xdr:row>98</xdr:row>
      <xdr:rowOff>18365</xdr:rowOff>
    </xdr:to>
    <xdr:sp macro="" textlink="">
      <xdr:nvSpPr>
        <xdr:cNvPr id="261" name="円/楕円 260"/>
        <xdr:cNvSpPr/>
      </xdr:nvSpPr>
      <xdr:spPr>
        <a:xfrm>
          <a:off x="1079500" y="167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9492</xdr:rowOff>
    </xdr:from>
    <xdr:ext cx="534377" cy="259045"/>
    <xdr:sp macro="" textlink="">
      <xdr:nvSpPr>
        <xdr:cNvPr id="262" name="テキスト ボックス 261"/>
        <xdr:cNvSpPr txBox="1"/>
      </xdr:nvSpPr>
      <xdr:spPr>
        <a:xfrm>
          <a:off x="863111" y="168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69977</xdr:rowOff>
    </xdr:from>
    <xdr:to>
      <xdr:col>15</xdr:col>
      <xdr:colOff>180975</xdr:colOff>
      <xdr:row>35</xdr:row>
      <xdr:rowOff>90665</xdr:rowOff>
    </xdr:to>
    <xdr:cxnSp macro="">
      <xdr:nvCxnSpPr>
        <xdr:cNvPr id="289" name="直線コネクタ 288"/>
        <xdr:cNvCxnSpPr/>
      </xdr:nvCxnSpPr>
      <xdr:spPr>
        <a:xfrm>
          <a:off x="9639300" y="6070727"/>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69977</xdr:rowOff>
    </xdr:from>
    <xdr:to>
      <xdr:col>14</xdr:col>
      <xdr:colOff>28575</xdr:colOff>
      <xdr:row>35</xdr:row>
      <xdr:rowOff>104701</xdr:rowOff>
    </xdr:to>
    <xdr:cxnSp macro="">
      <xdr:nvCxnSpPr>
        <xdr:cNvPr id="292" name="直線コネクタ 291"/>
        <xdr:cNvCxnSpPr/>
      </xdr:nvCxnSpPr>
      <xdr:spPr>
        <a:xfrm flipV="1">
          <a:off x="8750300" y="6070727"/>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104701</xdr:rowOff>
    </xdr:from>
    <xdr:to>
      <xdr:col>12</xdr:col>
      <xdr:colOff>511175</xdr:colOff>
      <xdr:row>35</xdr:row>
      <xdr:rowOff>124201</xdr:rowOff>
    </xdr:to>
    <xdr:cxnSp macro="">
      <xdr:nvCxnSpPr>
        <xdr:cNvPr id="295" name="直線コネクタ 294"/>
        <xdr:cNvCxnSpPr/>
      </xdr:nvCxnSpPr>
      <xdr:spPr>
        <a:xfrm flipV="1">
          <a:off x="7861300" y="6105451"/>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124201</xdr:rowOff>
    </xdr:from>
    <xdr:to>
      <xdr:col>11</xdr:col>
      <xdr:colOff>307975</xdr:colOff>
      <xdr:row>35</xdr:row>
      <xdr:rowOff>134671</xdr:rowOff>
    </xdr:to>
    <xdr:cxnSp macro="">
      <xdr:nvCxnSpPr>
        <xdr:cNvPr id="298" name="直線コネクタ 297"/>
        <xdr:cNvCxnSpPr/>
      </xdr:nvCxnSpPr>
      <xdr:spPr>
        <a:xfrm flipV="1">
          <a:off x="6972300" y="612495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39865</xdr:rowOff>
    </xdr:from>
    <xdr:to>
      <xdr:col>15</xdr:col>
      <xdr:colOff>231775</xdr:colOff>
      <xdr:row>35</xdr:row>
      <xdr:rowOff>141465</xdr:rowOff>
    </xdr:to>
    <xdr:sp macro="" textlink="">
      <xdr:nvSpPr>
        <xdr:cNvPr id="308" name="円/楕円 307"/>
        <xdr:cNvSpPr/>
      </xdr:nvSpPr>
      <xdr:spPr>
        <a:xfrm>
          <a:off x="10426700" y="60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18292</xdr:rowOff>
    </xdr:from>
    <xdr:ext cx="534377" cy="259045"/>
    <xdr:sp macro="" textlink="">
      <xdr:nvSpPr>
        <xdr:cNvPr id="309" name="補助費等該当値テキスト"/>
        <xdr:cNvSpPr txBox="1"/>
      </xdr:nvSpPr>
      <xdr:spPr>
        <a:xfrm>
          <a:off x="10528300" y="601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19177</xdr:rowOff>
    </xdr:from>
    <xdr:to>
      <xdr:col>14</xdr:col>
      <xdr:colOff>79375</xdr:colOff>
      <xdr:row>35</xdr:row>
      <xdr:rowOff>120777</xdr:rowOff>
    </xdr:to>
    <xdr:sp macro="" textlink="">
      <xdr:nvSpPr>
        <xdr:cNvPr id="310" name="円/楕円 309"/>
        <xdr:cNvSpPr/>
      </xdr:nvSpPr>
      <xdr:spPr>
        <a:xfrm>
          <a:off x="9588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111904</xdr:rowOff>
    </xdr:from>
    <xdr:ext cx="534377" cy="259045"/>
    <xdr:sp macro="" textlink="">
      <xdr:nvSpPr>
        <xdr:cNvPr id="311" name="テキスト ボックス 310"/>
        <xdr:cNvSpPr txBox="1"/>
      </xdr:nvSpPr>
      <xdr:spPr>
        <a:xfrm>
          <a:off x="9372111" y="61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53901</xdr:rowOff>
    </xdr:from>
    <xdr:to>
      <xdr:col>12</xdr:col>
      <xdr:colOff>561975</xdr:colOff>
      <xdr:row>35</xdr:row>
      <xdr:rowOff>155501</xdr:rowOff>
    </xdr:to>
    <xdr:sp macro="" textlink="">
      <xdr:nvSpPr>
        <xdr:cNvPr id="312" name="円/楕円 311"/>
        <xdr:cNvSpPr/>
      </xdr:nvSpPr>
      <xdr:spPr>
        <a:xfrm>
          <a:off x="8699500" y="60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146628</xdr:rowOff>
    </xdr:from>
    <xdr:ext cx="534377" cy="259045"/>
    <xdr:sp macro="" textlink="">
      <xdr:nvSpPr>
        <xdr:cNvPr id="313" name="テキスト ボックス 312"/>
        <xdr:cNvSpPr txBox="1"/>
      </xdr:nvSpPr>
      <xdr:spPr>
        <a:xfrm>
          <a:off x="8483111" y="61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73401</xdr:rowOff>
    </xdr:from>
    <xdr:to>
      <xdr:col>11</xdr:col>
      <xdr:colOff>358775</xdr:colOff>
      <xdr:row>36</xdr:row>
      <xdr:rowOff>3551</xdr:rowOff>
    </xdr:to>
    <xdr:sp macro="" textlink="">
      <xdr:nvSpPr>
        <xdr:cNvPr id="314" name="円/楕円 313"/>
        <xdr:cNvSpPr/>
      </xdr:nvSpPr>
      <xdr:spPr>
        <a:xfrm>
          <a:off x="7810500" y="60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166128</xdr:rowOff>
    </xdr:from>
    <xdr:ext cx="534377" cy="259045"/>
    <xdr:sp macro="" textlink="">
      <xdr:nvSpPr>
        <xdr:cNvPr id="315" name="テキスト ボックス 314"/>
        <xdr:cNvSpPr txBox="1"/>
      </xdr:nvSpPr>
      <xdr:spPr>
        <a:xfrm>
          <a:off x="7594111" y="61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83871</xdr:rowOff>
    </xdr:from>
    <xdr:to>
      <xdr:col>10</xdr:col>
      <xdr:colOff>155575</xdr:colOff>
      <xdr:row>36</xdr:row>
      <xdr:rowOff>14021</xdr:rowOff>
    </xdr:to>
    <xdr:sp macro="" textlink="">
      <xdr:nvSpPr>
        <xdr:cNvPr id="316" name="円/楕円 315"/>
        <xdr:cNvSpPr/>
      </xdr:nvSpPr>
      <xdr:spPr>
        <a:xfrm>
          <a:off x="6921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5148</xdr:rowOff>
    </xdr:from>
    <xdr:ext cx="534377" cy="259045"/>
    <xdr:sp macro="" textlink="">
      <xdr:nvSpPr>
        <xdr:cNvPr id="317" name="テキスト ボックス 316"/>
        <xdr:cNvSpPr txBox="1"/>
      </xdr:nvSpPr>
      <xdr:spPr>
        <a:xfrm>
          <a:off x="6705111" y="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93828</xdr:rowOff>
    </xdr:from>
    <xdr:to>
      <xdr:col>15</xdr:col>
      <xdr:colOff>180975</xdr:colOff>
      <xdr:row>56</xdr:row>
      <xdr:rowOff>164979</xdr:rowOff>
    </xdr:to>
    <xdr:cxnSp macro="">
      <xdr:nvCxnSpPr>
        <xdr:cNvPr id="347" name="直線コネクタ 346"/>
        <xdr:cNvCxnSpPr/>
      </xdr:nvCxnSpPr>
      <xdr:spPr>
        <a:xfrm flipV="1">
          <a:off x="9639300" y="9695028"/>
          <a:ext cx="8382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50508</xdr:rowOff>
    </xdr:from>
    <xdr:to>
      <xdr:col>14</xdr:col>
      <xdr:colOff>28575</xdr:colOff>
      <xdr:row>56</xdr:row>
      <xdr:rowOff>164979</xdr:rowOff>
    </xdr:to>
    <xdr:cxnSp macro="">
      <xdr:nvCxnSpPr>
        <xdr:cNvPr id="350" name="直線コネクタ 349"/>
        <xdr:cNvCxnSpPr/>
      </xdr:nvCxnSpPr>
      <xdr:spPr>
        <a:xfrm>
          <a:off x="8750300" y="9480258"/>
          <a:ext cx="889000" cy="2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50508</xdr:rowOff>
    </xdr:from>
    <xdr:to>
      <xdr:col>12</xdr:col>
      <xdr:colOff>511175</xdr:colOff>
      <xdr:row>56</xdr:row>
      <xdr:rowOff>44831</xdr:rowOff>
    </xdr:to>
    <xdr:cxnSp macro="">
      <xdr:nvCxnSpPr>
        <xdr:cNvPr id="353" name="直線コネクタ 352"/>
        <xdr:cNvCxnSpPr/>
      </xdr:nvCxnSpPr>
      <xdr:spPr>
        <a:xfrm flipV="1">
          <a:off x="7861300" y="9480258"/>
          <a:ext cx="889000" cy="1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44831</xdr:rowOff>
    </xdr:from>
    <xdr:to>
      <xdr:col>11</xdr:col>
      <xdr:colOff>307975</xdr:colOff>
      <xdr:row>57</xdr:row>
      <xdr:rowOff>95504</xdr:rowOff>
    </xdr:to>
    <xdr:cxnSp macro="">
      <xdr:nvCxnSpPr>
        <xdr:cNvPr id="356" name="直線コネクタ 355"/>
        <xdr:cNvCxnSpPr/>
      </xdr:nvCxnSpPr>
      <xdr:spPr>
        <a:xfrm flipV="1">
          <a:off x="6972300" y="9646031"/>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43028</xdr:rowOff>
    </xdr:from>
    <xdr:to>
      <xdr:col>15</xdr:col>
      <xdr:colOff>231775</xdr:colOff>
      <xdr:row>56</xdr:row>
      <xdr:rowOff>144628</xdr:rowOff>
    </xdr:to>
    <xdr:sp macro="" textlink="">
      <xdr:nvSpPr>
        <xdr:cNvPr id="366" name="円/楕円 365"/>
        <xdr:cNvSpPr/>
      </xdr:nvSpPr>
      <xdr:spPr>
        <a:xfrm>
          <a:off x="10426700" y="96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21455</xdr:rowOff>
    </xdr:from>
    <xdr:ext cx="534377" cy="259045"/>
    <xdr:sp macro="" textlink="">
      <xdr:nvSpPr>
        <xdr:cNvPr id="367" name="普通建設事業費該当値テキスト"/>
        <xdr:cNvSpPr txBox="1"/>
      </xdr:nvSpPr>
      <xdr:spPr>
        <a:xfrm>
          <a:off x="10528300" y="96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114179</xdr:rowOff>
    </xdr:from>
    <xdr:to>
      <xdr:col>14</xdr:col>
      <xdr:colOff>79375</xdr:colOff>
      <xdr:row>57</xdr:row>
      <xdr:rowOff>44329</xdr:rowOff>
    </xdr:to>
    <xdr:sp macro="" textlink="">
      <xdr:nvSpPr>
        <xdr:cNvPr id="368" name="円/楕円 367"/>
        <xdr:cNvSpPr/>
      </xdr:nvSpPr>
      <xdr:spPr>
        <a:xfrm>
          <a:off x="9588500" y="97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35456</xdr:rowOff>
    </xdr:from>
    <xdr:ext cx="534377" cy="259045"/>
    <xdr:sp macro="" textlink="">
      <xdr:nvSpPr>
        <xdr:cNvPr id="369" name="テキスト ボックス 368"/>
        <xdr:cNvSpPr txBox="1"/>
      </xdr:nvSpPr>
      <xdr:spPr>
        <a:xfrm>
          <a:off x="9372111" y="98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171158</xdr:rowOff>
    </xdr:from>
    <xdr:to>
      <xdr:col>12</xdr:col>
      <xdr:colOff>561975</xdr:colOff>
      <xdr:row>55</xdr:row>
      <xdr:rowOff>101308</xdr:rowOff>
    </xdr:to>
    <xdr:sp macro="" textlink="">
      <xdr:nvSpPr>
        <xdr:cNvPr id="370" name="円/楕円 369"/>
        <xdr:cNvSpPr/>
      </xdr:nvSpPr>
      <xdr:spPr>
        <a:xfrm>
          <a:off x="8699500" y="94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117835</xdr:rowOff>
    </xdr:from>
    <xdr:ext cx="534377" cy="259045"/>
    <xdr:sp macro="" textlink="">
      <xdr:nvSpPr>
        <xdr:cNvPr id="371" name="テキスト ボックス 370"/>
        <xdr:cNvSpPr txBox="1"/>
      </xdr:nvSpPr>
      <xdr:spPr>
        <a:xfrm>
          <a:off x="8483111" y="92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165481</xdr:rowOff>
    </xdr:from>
    <xdr:to>
      <xdr:col>11</xdr:col>
      <xdr:colOff>358775</xdr:colOff>
      <xdr:row>56</xdr:row>
      <xdr:rowOff>95631</xdr:rowOff>
    </xdr:to>
    <xdr:sp macro="" textlink="">
      <xdr:nvSpPr>
        <xdr:cNvPr id="372" name="円/楕円 371"/>
        <xdr:cNvSpPr/>
      </xdr:nvSpPr>
      <xdr:spPr>
        <a:xfrm>
          <a:off x="7810500" y="95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86758</xdr:rowOff>
    </xdr:from>
    <xdr:ext cx="534377" cy="259045"/>
    <xdr:sp macro="" textlink="">
      <xdr:nvSpPr>
        <xdr:cNvPr id="373" name="テキスト ボックス 372"/>
        <xdr:cNvSpPr txBox="1"/>
      </xdr:nvSpPr>
      <xdr:spPr>
        <a:xfrm>
          <a:off x="7594111" y="96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44704</xdr:rowOff>
    </xdr:from>
    <xdr:to>
      <xdr:col>10</xdr:col>
      <xdr:colOff>155575</xdr:colOff>
      <xdr:row>57</xdr:row>
      <xdr:rowOff>146304</xdr:rowOff>
    </xdr:to>
    <xdr:sp macro="" textlink="">
      <xdr:nvSpPr>
        <xdr:cNvPr id="374" name="円/楕円 373"/>
        <xdr:cNvSpPr/>
      </xdr:nvSpPr>
      <xdr:spPr>
        <a:xfrm>
          <a:off x="6921500" y="98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137431</xdr:rowOff>
    </xdr:from>
    <xdr:ext cx="534377" cy="259045"/>
    <xdr:sp macro="" textlink="">
      <xdr:nvSpPr>
        <xdr:cNvPr id="375" name="テキスト ボックス 374"/>
        <xdr:cNvSpPr txBox="1"/>
      </xdr:nvSpPr>
      <xdr:spPr>
        <a:xfrm>
          <a:off x="6705111" y="99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59438</xdr:rowOff>
    </xdr:from>
    <xdr:to>
      <xdr:col>15</xdr:col>
      <xdr:colOff>180975</xdr:colOff>
      <xdr:row>76</xdr:row>
      <xdr:rowOff>96357</xdr:rowOff>
    </xdr:to>
    <xdr:cxnSp macro="">
      <xdr:nvCxnSpPr>
        <xdr:cNvPr id="402" name="直線コネクタ 401"/>
        <xdr:cNvCxnSpPr/>
      </xdr:nvCxnSpPr>
      <xdr:spPr>
        <a:xfrm flipV="1">
          <a:off x="9639300" y="13089638"/>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71</xdr:rowOff>
    </xdr:from>
    <xdr:to>
      <xdr:col>14</xdr:col>
      <xdr:colOff>28575</xdr:colOff>
      <xdr:row>76</xdr:row>
      <xdr:rowOff>96357</xdr:rowOff>
    </xdr:to>
    <xdr:cxnSp macro="">
      <xdr:nvCxnSpPr>
        <xdr:cNvPr id="405" name="直線コネクタ 404"/>
        <xdr:cNvCxnSpPr/>
      </xdr:nvCxnSpPr>
      <xdr:spPr>
        <a:xfrm>
          <a:off x="8750300" y="13030271"/>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8638</xdr:rowOff>
    </xdr:from>
    <xdr:to>
      <xdr:col>15</xdr:col>
      <xdr:colOff>231775</xdr:colOff>
      <xdr:row>76</xdr:row>
      <xdr:rowOff>110238</xdr:rowOff>
    </xdr:to>
    <xdr:sp macro="" textlink="">
      <xdr:nvSpPr>
        <xdr:cNvPr id="415" name="円/楕円 414"/>
        <xdr:cNvSpPr/>
      </xdr:nvSpPr>
      <xdr:spPr>
        <a:xfrm>
          <a:off x="10426700" y="130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31515</xdr:rowOff>
    </xdr:from>
    <xdr:ext cx="534377" cy="259045"/>
    <xdr:sp macro="" textlink="">
      <xdr:nvSpPr>
        <xdr:cNvPr id="416" name="普通建設事業費 （ うち新規整備　）該当値テキスト"/>
        <xdr:cNvSpPr txBox="1"/>
      </xdr:nvSpPr>
      <xdr:spPr>
        <a:xfrm>
          <a:off x="10528300" y="128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45557</xdr:rowOff>
    </xdr:from>
    <xdr:to>
      <xdr:col>14</xdr:col>
      <xdr:colOff>79375</xdr:colOff>
      <xdr:row>76</xdr:row>
      <xdr:rowOff>147157</xdr:rowOff>
    </xdr:to>
    <xdr:sp macro="" textlink="">
      <xdr:nvSpPr>
        <xdr:cNvPr id="417" name="円/楕円 416"/>
        <xdr:cNvSpPr/>
      </xdr:nvSpPr>
      <xdr:spPr>
        <a:xfrm>
          <a:off x="9588500" y="130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138284</xdr:rowOff>
    </xdr:from>
    <xdr:ext cx="534377" cy="259045"/>
    <xdr:sp macro="" textlink="">
      <xdr:nvSpPr>
        <xdr:cNvPr id="418" name="テキスト ボックス 417"/>
        <xdr:cNvSpPr txBox="1"/>
      </xdr:nvSpPr>
      <xdr:spPr>
        <a:xfrm>
          <a:off x="9372111" y="131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120721</xdr:rowOff>
    </xdr:from>
    <xdr:to>
      <xdr:col>12</xdr:col>
      <xdr:colOff>561975</xdr:colOff>
      <xdr:row>76</xdr:row>
      <xdr:rowOff>50871</xdr:rowOff>
    </xdr:to>
    <xdr:sp macro="" textlink="">
      <xdr:nvSpPr>
        <xdr:cNvPr id="419" name="円/楕円 418"/>
        <xdr:cNvSpPr/>
      </xdr:nvSpPr>
      <xdr:spPr>
        <a:xfrm>
          <a:off x="8699500" y="129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67398</xdr:rowOff>
    </xdr:from>
    <xdr:ext cx="534377" cy="259045"/>
    <xdr:sp macro="" textlink="">
      <xdr:nvSpPr>
        <xdr:cNvPr id="420" name="テキスト ボックス 419"/>
        <xdr:cNvSpPr txBox="1"/>
      </xdr:nvSpPr>
      <xdr:spPr>
        <a:xfrm>
          <a:off x="8483111" y="127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64883</xdr:rowOff>
    </xdr:from>
    <xdr:to>
      <xdr:col>15</xdr:col>
      <xdr:colOff>180975</xdr:colOff>
      <xdr:row>97</xdr:row>
      <xdr:rowOff>116872</xdr:rowOff>
    </xdr:to>
    <xdr:cxnSp macro="">
      <xdr:nvCxnSpPr>
        <xdr:cNvPr id="452" name="直線コネクタ 451"/>
        <xdr:cNvCxnSpPr/>
      </xdr:nvCxnSpPr>
      <xdr:spPr>
        <a:xfrm flipV="1">
          <a:off x="9639300" y="16695533"/>
          <a:ext cx="838200" cy="5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129577</xdr:rowOff>
    </xdr:from>
    <xdr:to>
      <xdr:col>14</xdr:col>
      <xdr:colOff>28575</xdr:colOff>
      <xdr:row>97</xdr:row>
      <xdr:rowOff>116872</xdr:rowOff>
    </xdr:to>
    <xdr:cxnSp macro="">
      <xdr:nvCxnSpPr>
        <xdr:cNvPr id="455" name="直線コネクタ 454"/>
        <xdr:cNvCxnSpPr/>
      </xdr:nvCxnSpPr>
      <xdr:spPr>
        <a:xfrm>
          <a:off x="8750300" y="16417327"/>
          <a:ext cx="889000" cy="3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14083</xdr:rowOff>
    </xdr:from>
    <xdr:to>
      <xdr:col>15</xdr:col>
      <xdr:colOff>231775</xdr:colOff>
      <xdr:row>97</xdr:row>
      <xdr:rowOff>115683</xdr:rowOff>
    </xdr:to>
    <xdr:sp macro="" textlink="">
      <xdr:nvSpPr>
        <xdr:cNvPr id="465" name="円/楕円 464"/>
        <xdr:cNvSpPr/>
      </xdr:nvSpPr>
      <xdr:spPr>
        <a:xfrm>
          <a:off x="10426700" y="166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163960</xdr:rowOff>
    </xdr:from>
    <xdr:ext cx="534377" cy="259045"/>
    <xdr:sp macro="" textlink="">
      <xdr:nvSpPr>
        <xdr:cNvPr id="466" name="普通建設事業費 （ うち更新整備　）該当値テキスト"/>
        <xdr:cNvSpPr txBox="1"/>
      </xdr:nvSpPr>
      <xdr:spPr>
        <a:xfrm>
          <a:off x="10528300" y="166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66072</xdr:rowOff>
    </xdr:from>
    <xdr:to>
      <xdr:col>14</xdr:col>
      <xdr:colOff>79375</xdr:colOff>
      <xdr:row>97</xdr:row>
      <xdr:rowOff>167672</xdr:rowOff>
    </xdr:to>
    <xdr:sp macro="" textlink="">
      <xdr:nvSpPr>
        <xdr:cNvPr id="467" name="円/楕円 466"/>
        <xdr:cNvSpPr/>
      </xdr:nvSpPr>
      <xdr:spPr>
        <a:xfrm>
          <a:off x="9588500" y="166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158799</xdr:rowOff>
    </xdr:from>
    <xdr:ext cx="534377" cy="259045"/>
    <xdr:sp macro="" textlink="">
      <xdr:nvSpPr>
        <xdr:cNvPr id="468" name="テキスト ボックス 467"/>
        <xdr:cNvSpPr txBox="1"/>
      </xdr:nvSpPr>
      <xdr:spPr>
        <a:xfrm>
          <a:off x="9372111" y="167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78777</xdr:rowOff>
    </xdr:from>
    <xdr:to>
      <xdr:col>12</xdr:col>
      <xdr:colOff>561975</xdr:colOff>
      <xdr:row>96</xdr:row>
      <xdr:rowOff>8927</xdr:rowOff>
    </xdr:to>
    <xdr:sp macro="" textlink="">
      <xdr:nvSpPr>
        <xdr:cNvPr id="469" name="円/楕円 468"/>
        <xdr:cNvSpPr/>
      </xdr:nvSpPr>
      <xdr:spPr>
        <a:xfrm>
          <a:off x="8699500" y="163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25454</xdr:rowOff>
    </xdr:from>
    <xdr:ext cx="534377" cy="259045"/>
    <xdr:sp macro="" textlink="">
      <xdr:nvSpPr>
        <xdr:cNvPr id="470" name="テキスト ボックス 469"/>
        <xdr:cNvSpPr txBox="1"/>
      </xdr:nvSpPr>
      <xdr:spPr>
        <a:xfrm>
          <a:off x="8483111" y="161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96886</xdr:rowOff>
    </xdr:from>
    <xdr:to>
      <xdr:col>23</xdr:col>
      <xdr:colOff>517525</xdr:colOff>
      <xdr:row>39</xdr:row>
      <xdr:rowOff>98878</xdr:rowOff>
    </xdr:to>
    <xdr:cxnSp macro="">
      <xdr:nvCxnSpPr>
        <xdr:cNvPr id="501" name="直線コネクタ 500"/>
        <xdr:cNvCxnSpPr/>
      </xdr:nvCxnSpPr>
      <xdr:spPr>
        <a:xfrm>
          <a:off x="15481300" y="6783436"/>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96886</xdr:rowOff>
    </xdr:from>
    <xdr:to>
      <xdr:col>22</xdr:col>
      <xdr:colOff>365125</xdr:colOff>
      <xdr:row>39</xdr:row>
      <xdr:rowOff>97082</xdr:rowOff>
    </xdr:to>
    <xdr:cxnSp macro="">
      <xdr:nvCxnSpPr>
        <xdr:cNvPr id="504" name="直線コネクタ 503"/>
        <xdr:cNvCxnSpPr/>
      </xdr:nvCxnSpPr>
      <xdr:spPr>
        <a:xfrm flipV="1">
          <a:off x="14592300" y="678343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97082</xdr:rowOff>
    </xdr:from>
    <xdr:to>
      <xdr:col>21</xdr:col>
      <xdr:colOff>161925</xdr:colOff>
      <xdr:row>39</xdr:row>
      <xdr:rowOff>98878</xdr:rowOff>
    </xdr:to>
    <xdr:cxnSp macro="">
      <xdr:nvCxnSpPr>
        <xdr:cNvPr id="507" name="直線コネクタ 506"/>
        <xdr:cNvCxnSpPr/>
      </xdr:nvCxnSpPr>
      <xdr:spPr>
        <a:xfrm flipV="1">
          <a:off x="13703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46086</xdr:rowOff>
    </xdr:from>
    <xdr:to>
      <xdr:col>22</xdr:col>
      <xdr:colOff>415925</xdr:colOff>
      <xdr:row>39</xdr:row>
      <xdr:rowOff>147686</xdr:rowOff>
    </xdr:to>
    <xdr:sp macro="" textlink="">
      <xdr:nvSpPr>
        <xdr:cNvPr id="522" name="円/楕円 521"/>
        <xdr:cNvSpPr/>
      </xdr:nvSpPr>
      <xdr:spPr>
        <a:xfrm>
          <a:off x="15430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138813</xdr:rowOff>
    </xdr:from>
    <xdr:ext cx="313932" cy="259045"/>
    <xdr:sp macro="" textlink="">
      <xdr:nvSpPr>
        <xdr:cNvPr id="523" name="テキスト ボックス 522"/>
        <xdr:cNvSpPr txBox="1"/>
      </xdr:nvSpPr>
      <xdr:spPr>
        <a:xfrm>
          <a:off x="15324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46282</xdr:rowOff>
    </xdr:from>
    <xdr:to>
      <xdr:col>21</xdr:col>
      <xdr:colOff>212725</xdr:colOff>
      <xdr:row>39</xdr:row>
      <xdr:rowOff>147882</xdr:rowOff>
    </xdr:to>
    <xdr:sp macro="" textlink="">
      <xdr:nvSpPr>
        <xdr:cNvPr id="524" name="円/楕円 523"/>
        <xdr:cNvSpPr/>
      </xdr:nvSpPr>
      <xdr:spPr>
        <a:xfrm>
          <a:off x="14541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139009</xdr:rowOff>
    </xdr:from>
    <xdr:ext cx="313932" cy="259045"/>
    <xdr:sp macro="" textlink="">
      <xdr:nvSpPr>
        <xdr:cNvPr id="525" name="テキスト ボックス 524"/>
        <xdr:cNvSpPr txBox="1"/>
      </xdr:nvSpPr>
      <xdr:spPr>
        <a:xfrm>
          <a:off x="14435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64491</xdr:rowOff>
    </xdr:from>
    <xdr:to>
      <xdr:col>23</xdr:col>
      <xdr:colOff>517525</xdr:colOff>
      <xdr:row>75</xdr:row>
      <xdr:rowOff>103908</xdr:rowOff>
    </xdr:to>
    <xdr:cxnSp macro="">
      <xdr:nvCxnSpPr>
        <xdr:cNvPr id="610" name="直線コネクタ 609"/>
        <xdr:cNvCxnSpPr/>
      </xdr:nvCxnSpPr>
      <xdr:spPr>
        <a:xfrm flipV="1">
          <a:off x="15481300" y="12923241"/>
          <a:ext cx="8382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17889</xdr:rowOff>
    </xdr:from>
    <xdr:to>
      <xdr:col>22</xdr:col>
      <xdr:colOff>365125</xdr:colOff>
      <xdr:row>75</xdr:row>
      <xdr:rowOff>103908</xdr:rowOff>
    </xdr:to>
    <xdr:cxnSp macro="">
      <xdr:nvCxnSpPr>
        <xdr:cNvPr id="613" name="直線コネクタ 612"/>
        <xdr:cNvCxnSpPr/>
      </xdr:nvCxnSpPr>
      <xdr:spPr>
        <a:xfrm>
          <a:off x="14592300" y="12876639"/>
          <a:ext cx="8890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17889</xdr:rowOff>
    </xdr:from>
    <xdr:to>
      <xdr:col>21</xdr:col>
      <xdr:colOff>161925</xdr:colOff>
      <xdr:row>75</xdr:row>
      <xdr:rowOff>89343</xdr:rowOff>
    </xdr:to>
    <xdr:cxnSp macro="">
      <xdr:nvCxnSpPr>
        <xdr:cNvPr id="616" name="直線コネクタ 615"/>
        <xdr:cNvCxnSpPr/>
      </xdr:nvCxnSpPr>
      <xdr:spPr>
        <a:xfrm flipV="1">
          <a:off x="13703300" y="12876639"/>
          <a:ext cx="8890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52995</xdr:rowOff>
    </xdr:from>
    <xdr:to>
      <xdr:col>19</xdr:col>
      <xdr:colOff>644525</xdr:colOff>
      <xdr:row>75</xdr:row>
      <xdr:rowOff>89343</xdr:rowOff>
    </xdr:to>
    <xdr:cxnSp macro="">
      <xdr:nvCxnSpPr>
        <xdr:cNvPr id="619" name="直線コネクタ 618"/>
        <xdr:cNvCxnSpPr/>
      </xdr:nvCxnSpPr>
      <xdr:spPr>
        <a:xfrm>
          <a:off x="12814300" y="12911745"/>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13691</xdr:rowOff>
    </xdr:from>
    <xdr:to>
      <xdr:col>23</xdr:col>
      <xdr:colOff>568325</xdr:colOff>
      <xdr:row>75</xdr:row>
      <xdr:rowOff>115291</xdr:rowOff>
    </xdr:to>
    <xdr:sp macro="" textlink="">
      <xdr:nvSpPr>
        <xdr:cNvPr id="629" name="円/楕円 628"/>
        <xdr:cNvSpPr/>
      </xdr:nvSpPr>
      <xdr:spPr>
        <a:xfrm>
          <a:off x="16268700" y="128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163568</xdr:rowOff>
    </xdr:from>
    <xdr:ext cx="534377" cy="259045"/>
    <xdr:sp macro="" textlink="">
      <xdr:nvSpPr>
        <xdr:cNvPr id="630" name="公債費該当値テキスト"/>
        <xdr:cNvSpPr txBox="1"/>
      </xdr:nvSpPr>
      <xdr:spPr>
        <a:xfrm>
          <a:off x="16370300" y="128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53108</xdr:rowOff>
    </xdr:from>
    <xdr:to>
      <xdr:col>22</xdr:col>
      <xdr:colOff>415925</xdr:colOff>
      <xdr:row>75</xdr:row>
      <xdr:rowOff>154707</xdr:rowOff>
    </xdr:to>
    <xdr:sp macro="" textlink="">
      <xdr:nvSpPr>
        <xdr:cNvPr id="631" name="円/楕円 630"/>
        <xdr:cNvSpPr/>
      </xdr:nvSpPr>
      <xdr:spPr>
        <a:xfrm>
          <a:off x="15430500" y="12911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145835</xdr:rowOff>
    </xdr:from>
    <xdr:ext cx="534377" cy="259045"/>
    <xdr:sp macro="" textlink="">
      <xdr:nvSpPr>
        <xdr:cNvPr id="632" name="テキスト ボックス 631"/>
        <xdr:cNvSpPr txBox="1"/>
      </xdr:nvSpPr>
      <xdr:spPr>
        <a:xfrm>
          <a:off x="15214111" y="130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138539</xdr:rowOff>
    </xdr:from>
    <xdr:to>
      <xdr:col>21</xdr:col>
      <xdr:colOff>212725</xdr:colOff>
      <xdr:row>75</xdr:row>
      <xdr:rowOff>68689</xdr:rowOff>
    </xdr:to>
    <xdr:sp macro="" textlink="">
      <xdr:nvSpPr>
        <xdr:cNvPr id="633" name="円/楕円 632"/>
        <xdr:cNvSpPr/>
      </xdr:nvSpPr>
      <xdr:spPr>
        <a:xfrm>
          <a:off x="14541500" y="128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59816</xdr:rowOff>
    </xdr:from>
    <xdr:ext cx="534377" cy="259045"/>
    <xdr:sp macro="" textlink="">
      <xdr:nvSpPr>
        <xdr:cNvPr id="634" name="テキスト ボックス 633"/>
        <xdr:cNvSpPr txBox="1"/>
      </xdr:nvSpPr>
      <xdr:spPr>
        <a:xfrm>
          <a:off x="14325111" y="129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38543</xdr:rowOff>
    </xdr:from>
    <xdr:to>
      <xdr:col>20</xdr:col>
      <xdr:colOff>9525</xdr:colOff>
      <xdr:row>75</xdr:row>
      <xdr:rowOff>140143</xdr:rowOff>
    </xdr:to>
    <xdr:sp macro="" textlink="">
      <xdr:nvSpPr>
        <xdr:cNvPr id="635" name="円/楕円 634"/>
        <xdr:cNvSpPr/>
      </xdr:nvSpPr>
      <xdr:spPr>
        <a:xfrm>
          <a:off x="13652500" y="128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131270</xdr:rowOff>
    </xdr:from>
    <xdr:ext cx="534377" cy="259045"/>
    <xdr:sp macro="" textlink="">
      <xdr:nvSpPr>
        <xdr:cNvPr id="636" name="テキスト ボックス 635"/>
        <xdr:cNvSpPr txBox="1"/>
      </xdr:nvSpPr>
      <xdr:spPr>
        <a:xfrm>
          <a:off x="13436111" y="1299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2195</xdr:rowOff>
    </xdr:from>
    <xdr:to>
      <xdr:col>18</xdr:col>
      <xdr:colOff>492125</xdr:colOff>
      <xdr:row>75</xdr:row>
      <xdr:rowOff>103795</xdr:rowOff>
    </xdr:to>
    <xdr:sp macro="" textlink="">
      <xdr:nvSpPr>
        <xdr:cNvPr id="637" name="円/楕円 636"/>
        <xdr:cNvSpPr/>
      </xdr:nvSpPr>
      <xdr:spPr>
        <a:xfrm>
          <a:off x="12763500" y="128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94922</xdr:rowOff>
    </xdr:from>
    <xdr:ext cx="534377" cy="259045"/>
    <xdr:sp macro="" textlink="">
      <xdr:nvSpPr>
        <xdr:cNvPr id="638" name="テキスト ボックス 637"/>
        <xdr:cNvSpPr txBox="1"/>
      </xdr:nvSpPr>
      <xdr:spPr>
        <a:xfrm>
          <a:off x="12547111" y="1295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150124</xdr:rowOff>
    </xdr:from>
    <xdr:to>
      <xdr:col>23</xdr:col>
      <xdr:colOff>517525</xdr:colOff>
      <xdr:row>96</xdr:row>
      <xdr:rowOff>140568</xdr:rowOff>
    </xdr:to>
    <xdr:cxnSp macro="">
      <xdr:nvCxnSpPr>
        <xdr:cNvPr id="665" name="直線コネクタ 664"/>
        <xdr:cNvCxnSpPr/>
      </xdr:nvCxnSpPr>
      <xdr:spPr>
        <a:xfrm>
          <a:off x="15481300" y="16437874"/>
          <a:ext cx="838200" cy="1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150124</xdr:rowOff>
    </xdr:from>
    <xdr:to>
      <xdr:col>22</xdr:col>
      <xdr:colOff>365125</xdr:colOff>
      <xdr:row>96</xdr:row>
      <xdr:rowOff>91374</xdr:rowOff>
    </xdr:to>
    <xdr:cxnSp macro="">
      <xdr:nvCxnSpPr>
        <xdr:cNvPr id="668" name="直線コネクタ 667"/>
        <xdr:cNvCxnSpPr/>
      </xdr:nvCxnSpPr>
      <xdr:spPr>
        <a:xfrm flipV="1">
          <a:off x="14592300" y="16437874"/>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37105</xdr:rowOff>
    </xdr:from>
    <xdr:to>
      <xdr:col>21</xdr:col>
      <xdr:colOff>161925</xdr:colOff>
      <xdr:row>96</xdr:row>
      <xdr:rowOff>91374</xdr:rowOff>
    </xdr:to>
    <xdr:cxnSp macro="">
      <xdr:nvCxnSpPr>
        <xdr:cNvPr id="671" name="直線コネクタ 670"/>
        <xdr:cNvCxnSpPr/>
      </xdr:nvCxnSpPr>
      <xdr:spPr>
        <a:xfrm>
          <a:off x="13703300" y="16496305"/>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37105</xdr:rowOff>
    </xdr:from>
    <xdr:to>
      <xdr:col>19</xdr:col>
      <xdr:colOff>644525</xdr:colOff>
      <xdr:row>96</xdr:row>
      <xdr:rowOff>131973</xdr:rowOff>
    </xdr:to>
    <xdr:cxnSp macro="">
      <xdr:nvCxnSpPr>
        <xdr:cNvPr id="674" name="直線コネクタ 673"/>
        <xdr:cNvCxnSpPr/>
      </xdr:nvCxnSpPr>
      <xdr:spPr>
        <a:xfrm flipV="1">
          <a:off x="12814300" y="16496305"/>
          <a:ext cx="8890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89768</xdr:rowOff>
    </xdr:from>
    <xdr:to>
      <xdr:col>23</xdr:col>
      <xdr:colOff>568325</xdr:colOff>
      <xdr:row>97</xdr:row>
      <xdr:rowOff>19918</xdr:rowOff>
    </xdr:to>
    <xdr:sp macro="" textlink="">
      <xdr:nvSpPr>
        <xdr:cNvPr id="684" name="円/楕円 683"/>
        <xdr:cNvSpPr/>
      </xdr:nvSpPr>
      <xdr:spPr>
        <a:xfrm>
          <a:off x="16268700" y="165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112645</xdr:rowOff>
    </xdr:from>
    <xdr:ext cx="469744" cy="259045"/>
    <xdr:sp macro="" textlink="">
      <xdr:nvSpPr>
        <xdr:cNvPr id="685" name="積立金該当値テキスト"/>
        <xdr:cNvSpPr txBox="1"/>
      </xdr:nvSpPr>
      <xdr:spPr>
        <a:xfrm>
          <a:off x="16370300" y="1640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99324</xdr:rowOff>
    </xdr:from>
    <xdr:to>
      <xdr:col>22</xdr:col>
      <xdr:colOff>415925</xdr:colOff>
      <xdr:row>96</xdr:row>
      <xdr:rowOff>29474</xdr:rowOff>
    </xdr:to>
    <xdr:sp macro="" textlink="">
      <xdr:nvSpPr>
        <xdr:cNvPr id="686" name="円/楕円 685"/>
        <xdr:cNvSpPr/>
      </xdr:nvSpPr>
      <xdr:spPr>
        <a:xfrm>
          <a:off x="15430500" y="163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46001</xdr:rowOff>
    </xdr:from>
    <xdr:ext cx="534377" cy="259045"/>
    <xdr:sp macro="" textlink="">
      <xdr:nvSpPr>
        <xdr:cNvPr id="687" name="テキスト ボックス 686"/>
        <xdr:cNvSpPr txBox="1"/>
      </xdr:nvSpPr>
      <xdr:spPr>
        <a:xfrm>
          <a:off x="15214111" y="161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40574</xdr:rowOff>
    </xdr:from>
    <xdr:to>
      <xdr:col>21</xdr:col>
      <xdr:colOff>212725</xdr:colOff>
      <xdr:row>96</xdr:row>
      <xdr:rowOff>142174</xdr:rowOff>
    </xdr:to>
    <xdr:sp macro="" textlink="">
      <xdr:nvSpPr>
        <xdr:cNvPr id="688" name="円/楕円 687"/>
        <xdr:cNvSpPr/>
      </xdr:nvSpPr>
      <xdr:spPr>
        <a:xfrm>
          <a:off x="14541500" y="164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133301</xdr:rowOff>
    </xdr:from>
    <xdr:ext cx="469744" cy="259045"/>
    <xdr:sp macro="" textlink="">
      <xdr:nvSpPr>
        <xdr:cNvPr id="689" name="テキスト ボックス 688"/>
        <xdr:cNvSpPr txBox="1"/>
      </xdr:nvSpPr>
      <xdr:spPr>
        <a:xfrm>
          <a:off x="14357427" y="165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157755</xdr:rowOff>
    </xdr:from>
    <xdr:to>
      <xdr:col>20</xdr:col>
      <xdr:colOff>9525</xdr:colOff>
      <xdr:row>96</xdr:row>
      <xdr:rowOff>87905</xdr:rowOff>
    </xdr:to>
    <xdr:sp macro="" textlink="">
      <xdr:nvSpPr>
        <xdr:cNvPr id="690" name="円/楕円 689"/>
        <xdr:cNvSpPr/>
      </xdr:nvSpPr>
      <xdr:spPr>
        <a:xfrm>
          <a:off x="13652500" y="164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104432</xdr:rowOff>
    </xdr:from>
    <xdr:ext cx="469744" cy="259045"/>
    <xdr:sp macro="" textlink="">
      <xdr:nvSpPr>
        <xdr:cNvPr id="691" name="テキスト ボックス 690"/>
        <xdr:cNvSpPr txBox="1"/>
      </xdr:nvSpPr>
      <xdr:spPr>
        <a:xfrm>
          <a:off x="13468427" y="162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81173</xdr:rowOff>
    </xdr:from>
    <xdr:to>
      <xdr:col>18</xdr:col>
      <xdr:colOff>492125</xdr:colOff>
      <xdr:row>97</xdr:row>
      <xdr:rowOff>11323</xdr:rowOff>
    </xdr:to>
    <xdr:sp macro="" textlink="">
      <xdr:nvSpPr>
        <xdr:cNvPr id="692" name="円/楕円 691"/>
        <xdr:cNvSpPr/>
      </xdr:nvSpPr>
      <xdr:spPr>
        <a:xfrm>
          <a:off x="12763500" y="1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2450</xdr:rowOff>
    </xdr:from>
    <xdr:ext cx="469744" cy="259045"/>
    <xdr:sp macro="" textlink="">
      <xdr:nvSpPr>
        <xdr:cNvPr id="693" name="テキスト ボックス 692"/>
        <xdr:cNvSpPr txBox="1"/>
      </xdr:nvSpPr>
      <xdr:spPr>
        <a:xfrm>
          <a:off x="12579427" y="166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35851</xdr:rowOff>
    </xdr:from>
    <xdr:to>
      <xdr:col>32</xdr:col>
      <xdr:colOff>187325</xdr:colOff>
      <xdr:row>39</xdr:row>
      <xdr:rowOff>51526</xdr:rowOff>
    </xdr:to>
    <xdr:cxnSp macro="">
      <xdr:nvCxnSpPr>
        <xdr:cNvPr id="724" name="直線コネクタ 723"/>
        <xdr:cNvCxnSpPr/>
      </xdr:nvCxnSpPr>
      <xdr:spPr>
        <a:xfrm>
          <a:off x="21323300" y="6722401"/>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24257</xdr:rowOff>
    </xdr:from>
    <xdr:to>
      <xdr:col>31</xdr:col>
      <xdr:colOff>34925</xdr:colOff>
      <xdr:row>39</xdr:row>
      <xdr:rowOff>35851</xdr:rowOff>
    </xdr:to>
    <xdr:cxnSp macro="">
      <xdr:nvCxnSpPr>
        <xdr:cNvPr id="727" name="直線コネクタ 726"/>
        <xdr:cNvCxnSpPr/>
      </xdr:nvCxnSpPr>
      <xdr:spPr>
        <a:xfrm>
          <a:off x="20434300" y="6710807"/>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24257</xdr:rowOff>
    </xdr:from>
    <xdr:to>
      <xdr:col>29</xdr:col>
      <xdr:colOff>517525</xdr:colOff>
      <xdr:row>39</xdr:row>
      <xdr:rowOff>40096</xdr:rowOff>
    </xdr:to>
    <xdr:cxnSp macro="">
      <xdr:nvCxnSpPr>
        <xdr:cNvPr id="730" name="直線コネクタ 729"/>
        <xdr:cNvCxnSpPr/>
      </xdr:nvCxnSpPr>
      <xdr:spPr>
        <a:xfrm flipV="1">
          <a:off x="19545300" y="6710807"/>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40096</xdr:rowOff>
    </xdr:from>
    <xdr:to>
      <xdr:col>28</xdr:col>
      <xdr:colOff>314325</xdr:colOff>
      <xdr:row>39</xdr:row>
      <xdr:rowOff>40096</xdr:rowOff>
    </xdr:to>
    <xdr:cxnSp macro="">
      <xdr:nvCxnSpPr>
        <xdr:cNvPr id="733" name="直線コネクタ 732"/>
        <xdr:cNvCxnSpPr/>
      </xdr:nvCxnSpPr>
      <xdr:spPr>
        <a:xfrm>
          <a:off x="18656300" y="6726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726</xdr:rowOff>
    </xdr:from>
    <xdr:to>
      <xdr:col>32</xdr:col>
      <xdr:colOff>238125</xdr:colOff>
      <xdr:row>39</xdr:row>
      <xdr:rowOff>102326</xdr:rowOff>
    </xdr:to>
    <xdr:sp macro="" textlink="">
      <xdr:nvSpPr>
        <xdr:cNvPr id="743" name="円/楕円 742"/>
        <xdr:cNvSpPr/>
      </xdr:nvSpPr>
      <xdr:spPr>
        <a:xfrm>
          <a:off x="221107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87103</xdr:rowOff>
    </xdr:from>
    <xdr:ext cx="378565" cy="259045"/>
    <xdr:sp macro="" textlink="">
      <xdr:nvSpPr>
        <xdr:cNvPr id="744" name="投資及び出資金該当値テキスト"/>
        <xdr:cNvSpPr txBox="1"/>
      </xdr:nvSpPr>
      <xdr:spPr>
        <a:xfrm>
          <a:off x="22212300" y="660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156501</xdr:rowOff>
    </xdr:from>
    <xdr:to>
      <xdr:col>31</xdr:col>
      <xdr:colOff>85725</xdr:colOff>
      <xdr:row>39</xdr:row>
      <xdr:rowOff>86651</xdr:rowOff>
    </xdr:to>
    <xdr:sp macro="" textlink="">
      <xdr:nvSpPr>
        <xdr:cNvPr id="745" name="円/楕円 744"/>
        <xdr:cNvSpPr/>
      </xdr:nvSpPr>
      <xdr:spPr>
        <a:xfrm>
          <a:off x="21272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77778</xdr:rowOff>
    </xdr:from>
    <xdr:ext cx="378565" cy="259045"/>
    <xdr:sp macro="" textlink="">
      <xdr:nvSpPr>
        <xdr:cNvPr id="746" name="テキスト ボックス 745"/>
        <xdr:cNvSpPr txBox="1"/>
      </xdr:nvSpPr>
      <xdr:spPr>
        <a:xfrm>
          <a:off x="21134017" y="676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144907</xdr:rowOff>
    </xdr:from>
    <xdr:to>
      <xdr:col>29</xdr:col>
      <xdr:colOff>568325</xdr:colOff>
      <xdr:row>39</xdr:row>
      <xdr:rowOff>75057</xdr:rowOff>
    </xdr:to>
    <xdr:sp macro="" textlink="">
      <xdr:nvSpPr>
        <xdr:cNvPr id="747" name="円/楕円 746"/>
        <xdr:cNvSpPr/>
      </xdr:nvSpPr>
      <xdr:spPr>
        <a:xfrm>
          <a:off x="20383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66184</xdr:rowOff>
    </xdr:from>
    <xdr:ext cx="378565" cy="259045"/>
    <xdr:sp macro="" textlink="">
      <xdr:nvSpPr>
        <xdr:cNvPr id="748" name="テキスト ボックス 747"/>
        <xdr:cNvSpPr txBox="1"/>
      </xdr:nvSpPr>
      <xdr:spPr>
        <a:xfrm>
          <a:off x="20245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160746</xdr:rowOff>
    </xdr:from>
    <xdr:to>
      <xdr:col>28</xdr:col>
      <xdr:colOff>365125</xdr:colOff>
      <xdr:row>39</xdr:row>
      <xdr:rowOff>90896</xdr:rowOff>
    </xdr:to>
    <xdr:sp macro="" textlink="">
      <xdr:nvSpPr>
        <xdr:cNvPr id="749" name="円/楕円 748"/>
        <xdr:cNvSpPr/>
      </xdr:nvSpPr>
      <xdr:spPr>
        <a:xfrm>
          <a:off x="19494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82023</xdr:rowOff>
    </xdr:from>
    <xdr:ext cx="378565" cy="259045"/>
    <xdr:sp macro="" textlink="">
      <xdr:nvSpPr>
        <xdr:cNvPr id="750" name="テキスト ボックス 749"/>
        <xdr:cNvSpPr txBox="1"/>
      </xdr:nvSpPr>
      <xdr:spPr>
        <a:xfrm>
          <a:off x="19356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160746</xdr:rowOff>
    </xdr:from>
    <xdr:to>
      <xdr:col>27</xdr:col>
      <xdr:colOff>161925</xdr:colOff>
      <xdr:row>39</xdr:row>
      <xdr:rowOff>90896</xdr:rowOff>
    </xdr:to>
    <xdr:sp macro="" textlink="">
      <xdr:nvSpPr>
        <xdr:cNvPr id="751" name="円/楕円 750"/>
        <xdr:cNvSpPr/>
      </xdr:nvSpPr>
      <xdr:spPr>
        <a:xfrm>
          <a:off x="18605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82023</xdr:rowOff>
    </xdr:from>
    <xdr:ext cx="378565" cy="259045"/>
    <xdr:sp macro="" textlink="">
      <xdr:nvSpPr>
        <xdr:cNvPr id="752" name="テキスト ボックス 751"/>
        <xdr:cNvSpPr txBox="1"/>
      </xdr:nvSpPr>
      <xdr:spPr>
        <a:xfrm>
          <a:off x="18467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17921</xdr:rowOff>
    </xdr:from>
    <xdr:to>
      <xdr:col>32</xdr:col>
      <xdr:colOff>187325</xdr:colOff>
      <xdr:row>55</xdr:row>
      <xdr:rowOff>74157</xdr:rowOff>
    </xdr:to>
    <xdr:cxnSp macro="">
      <xdr:nvCxnSpPr>
        <xdr:cNvPr id="783" name="直線コネクタ 782"/>
        <xdr:cNvCxnSpPr/>
      </xdr:nvCxnSpPr>
      <xdr:spPr>
        <a:xfrm>
          <a:off x="21323300" y="9447671"/>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17921</xdr:rowOff>
    </xdr:from>
    <xdr:to>
      <xdr:col>31</xdr:col>
      <xdr:colOff>34925</xdr:colOff>
      <xdr:row>55</xdr:row>
      <xdr:rowOff>50938</xdr:rowOff>
    </xdr:to>
    <xdr:cxnSp macro="">
      <xdr:nvCxnSpPr>
        <xdr:cNvPr id="786" name="直線コネクタ 785"/>
        <xdr:cNvCxnSpPr/>
      </xdr:nvCxnSpPr>
      <xdr:spPr>
        <a:xfrm flipV="1">
          <a:off x="20434300" y="9447671"/>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50938</xdr:rowOff>
    </xdr:from>
    <xdr:to>
      <xdr:col>29</xdr:col>
      <xdr:colOff>517525</xdr:colOff>
      <xdr:row>55</xdr:row>
      <xdr:rowOff>66777</xdr:rowOff>
    </xdr:to>
    <xdr:cxnSp macro="">
      <xdr:nvCxnSpPr>
        <xdr:cNvPr id="789" name="直線コネクタ 788"/>
        <xdr:cNvCxnSpPr/>
      </xdr:nvCxnSpPr>
      <xdr:spPr>
        <a:xfrm flipV="1">
          <a:off x="19545300" y="9480688"/>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135324</xdr:rowOff>
    </xdr:from>
    <xdr:to>
      <xdr:col>28</xdr:col>
      <xdr:colOff>314325</xdr:colOff>
      <xdr:row>55</xdr:row>
      <xdr:rowOff>66777</xdr:rowOff>
    </xdr:to>
    <xdr:cxnSp macro="">
      <xdr:nvCxnSpPr>
        <xdr:cNvPr id="792" name="直線コネクタ 791"/>
        <xdr:cNvCxnSpPr/>
      </xdr:nvCxnSpPr>
      <xdr:spPr>
        <a:xfrm>
          <a:off x="18656300" y="9393624"/>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23357</xdr:rowOff>
    </xdr:from>
    <xdr:to>
      <xdr:col>32</xdr:col>
      <xdr:colOff>238125</xdr:colOff>
      <xdr:row>55</xdr:row>
      <xdr:rowOff>124957</xdr:rowOff>
    </xdr:to>
    <xdr:sp macro="" textlink="">
      <xdr:nvSpPr>
        <xdr:cNvPr id="802" name="円/楕円 801"/>
        <xdr:cNvSpPr/>
      </xdr:nvSpPr>
      <xdr:spPr>
        <a:xfrm>
          <a:off x="22110700" y="94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46234</xdr:rowOff>
    </xdr:from>
    <xdr:ext cx="534377" cy="259045"/>
    <xdr:sp macro="" textlink="">
      <xdr:nvSpPr>
        <xdr:cNvPr id="803" name="貸付金該当値テキスト"/>
        <xdr:cNvSpPr txBox="1"/>
      </xdr:nvSpPr>
      <xdr:spPr>
        <a:xfrm>
          <a:off x="22212300" y="930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138571</xdr:rowOff>
    </xdr:from>
    <xdr:to>
      <xdr:col>31</xdr:col>
      <xdr:colOff>85725</xdr:colOff>
      <xdr:row>55</xdr:row>
      <xdr:rowOff>68721</xdr:rowOff>
    </xdr:to>
    <xdr:sp macro="" textlink="">
      <xdr:nvSpPr>
        <xdr:cNvPr id="804" name="円/楕円 803"/>
        <xdr:cNvSpPr/>
      </xdr:nvSpPr>
      <xdr:spPr>
        <a:xfrm>
          <a:off x="21272500" y="93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85248</xdr:rowOff>
    </xdr:from>
    <xdr:ext cx="534377" cy="259045"/>
    <xdr:sp macro="" textlink="">
      <xdr:nvSpPr>
        <xdr:cNvPr id="805" name="テキスト ボックス 804"/>
        <xdr:cNvSpPr txBox="1"/>
      </xdr:nvSpPr>
      <xdr:spPr>
        <a:xfrm>
          <a:off x="21056111" y="917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138</xdr:rowOff>
    </xdr:from>
    <xdr:to>
      <xdr:col>29</xdr:col>
      <xdr:colOff>568325</xdr:colOff>
      <xdr:row>55</xdr:row>
      <xdr:rowOff>101738</xdr:rowOff>
    </xdr:to>
    <xdr:sp macro="" textlink="">
      <xdr:nvSpPr>
        <xdr:cNvPr id="806" name="円/楕円 805"/>
        <xdr:cNvSpPr/>
      </xdr:nvSpPr>
      <xdr:spPr>
        <a:xfrm>
          <a:off x="20383500" y="942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118265</xdr:rowOff>
    </xdr:from>
    <xdr:ext cx="534377" cy="259045"/>
    <xdr:sp macro="" textlink="">
      <xdr:nvSpPr>
        <xdr:cNvPr id="807" name="テキスト ボックス 806"/>
        <xdr:cNvSpPr txBox="1"/>
      </xdr:nvSpPr>
      <xdr:spPr>
        <a:xfrm>
          <a:off x="20167111" y="92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15977</xdr:rowOff>
    </xdr:from>
    <xdr:to>
      <xdr:col>28</xdr:col>
      <xdr:colOff>365125</xdr:colOff>
      <xdr:row>55</xdr:row>
      <xdr:rowOff>117577</xdr:rowOff>
    </xdr:to>
    <xdr:sp macro="" textlink="">
      <xdr:nvSpPr>
        <xdr:cNvPr id="808" name="円/楕円 807"/>
        <xdr:cNvSpPr/>
      </xdr:nvSpPr>
      <xdr:spPr>
        <a:xfrm>
          <a:off x="19494500" y="94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134104</xdr:rowOff>
    </xdr:from>
    <xdr:ext cx="534377" cy="259045"/>
    <xdr:sp macro="" textlink="">
      <xdr:nvSpPr>
        <xdr:cNvPr id="809" name="テキスト ボックス 808"/>
        <xdr:cNvSpPr txBox="1"/>
      </xdr:nvSpPr>
      <xdr:spPr>
        <a:xfrm>
          <a:off x="19278111" y="92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84524</xdr:rowOff>
    </xdr:from>
    <xdr:to>
      <xdr:col>27</xdr:col>
      <xdr:colOff>161925</xdr:colOff>
      <xdr:row>55</xdr:row>
      <xdr:rowOff>14674</xdr:rowOff>
    </xdr:to>
    <xdr:sp macro="" textlink="">
      <xdr:nvSpPr>
        <xdr:cNvPr id="810" name="円/楕円 809"/>
        <xdr:cNvSpPr/>
      </xdr:nvSpPr>
      <xdr:spPr>
        <a:xfrm>
          <a:off x="18605500" y="93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31201</xdr:rowOff>
    </xdr:from>
    <xdr:ext cx="534377" cy="259045"/>
    <xdr:sp macro="" textlink="">
      <xdr:nvSpPr>
        <xdr:cNvPr id="811" name="テキスト ボックス 810"/>
        <xdr:cNvSpPr txBox="1"/>
      </xdr:nvSpPr>
      <xdr:spPr>
        <a:xfrm>
          <a:off x="18389111" y="91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147831</xdr:rowOff>
    </xdr:from>
    <xdr:to>
      <xdr:col>32</xdr:col>
      <xdr:colOff>187325</xdr:colOff>
      <xdr:row>76</xdr:row>
      <xdr:rowOff>166870</xdr:rowOff>
    </xdr:to>
    <xdr:cxnSp macro="">
      <xdr:nvCxnSpPr>
        <xdr:cNvPr id="843" name="直線コネクタ 842"/>
        <xdr:cNvCxnSpPr/>
      </xdr:nvCxnSpPr>
      <xdr:spPr>
        <a:xfrm flipV="1">
          <a:off x="21323300" y="13178031"/>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161744</xdr:rowOff>
    </xdr:from>
    <xdr:to>
      <xdr:col>31</xdr:col>
      <xdr:colOff>34925</xdr:colOff>
      <xdr:row>76</xdr:row>
      <xdr:rowOff>166870</xdr:rowOff>
    </xdr:to>
    <xdr:cxnSp macro="">
      <xdr:nvCxnSpPr>
        <xdr:cNvPr id="846" name="直線コネクタ 845"/>
        <xdr:cNvCxnSpPr/>
      </xdr:nvCxnSpPr>
      <xdr:spPr>
        <a:xfrm>
          <a:off x="20434300" y="13191944"/>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161744</xdr:rowOff>
    </xdr:from>
    <xdr:to>
      <xdr:col>29</xdr:col>
      <xdr:colOff>517525</xdr:colOff>
      <xdr:row>77</xdr:row>
      <xdr:rowOff>24028</xdr:rowOff>
    </xdr:to>
    <xdr:cxnSp macro="">
      <xdr:nvCxnSpPr>
        <xdr:cNvPr id="849" name="直線コネクタ 848"/>
        <xdr:cNvCxnSpPr/>
      </xdr:nvCxnSpPr>
      <xdr:spPr>
        <a:xfrm flipV="1">
          <a:off x="19545300" y="13191944"/>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24028</xdr:rowOff>
    </xdr:from>
    <xdr:to>
      <xdr:col>28</xdr:col>
      <xdr:colOff>314325</xdr:colOff>
      <xdr:row>77</xdr:row>
      <xdr:rowOff>62923</xdr:rowOff>
    </xdr:to>
    <xdr:cxnSp macro="">
      <xdr:nvCxnSpPr>
        <xdr:cNvPr id="852" name="直線コネクタ 851"/>
        <xdr:cNvCxnSpPr/>
      </xdr:nvCxnSpPr>
      <xdr:spPr>
        <a:xfrm flipV="1">
          <a:off x="18656300" y="13225678"/>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97031</xdr:rowOff>
    </xdr:from>
    <xdr:to>
      <xdr:col>32</xdr:col>
      <xdr:colOff>238125</xdr:colOff>
      <xdr:row>77</xdr:row>
      <xdr:rowOff>27181</xdr:rowOff>
    </xdr:to>
    <xdr:sp macro="" textlink="">
      <xdr:nvSpPr>
        <xdr:cNvPr id="862" name="円/楕円 861"/>
        <xdr:cNvSpPr/>
      </xdr:nvSpPr>
      <xdr:spPr>
        <a:xfrm>
          <a:off x="22110700" y="131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75458</xdr:rowOff>
    </xdr:from>
    <xdr:ext cx="534377" cy="259045"/>
    <xdr:sp macro="" textlink="">
      <xdr:nvSpPr>
        <xdr:cNvPr id="863" name="繰出金該当値テキスト"/>
        <xdr:cNvSpPr txBox="1"/>
      </xdr:nvSpPr>
      <xdr:spPr>
        <a:xfrm>
          <a:off x="22212300" y="131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116070</xdr:rowOff>
    </xdr:from>
    <xdr:to>
      <xdr:col>31</xdr:col>
      <xdr:colOff>85725</xdr:colOff>
      <xdr:row>77</xdr:row>
      <xdr:rowOff>46220</xdr:rowOff>
    </xdr:to>
    <xdr:sp macro="" textlink="">
      <xdr:nvSpPr>
        <xdr:cNvPr id="864" name="円/楕円 863"/>
        <xdr:cNvSpPr/>
      </xdr:nvSpPr>
      <xdr:spPr>
        <a:xfrm>
          <a:off x="21272500" y="1314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37347</xdr:rowOff>
    </xdr:from>
    <xdr:ext cx="534377" cy="259045"/>
    <xdr:sp macro="" textlink="">
      <xdr:nvSpPr>
        <xdr:cNvPr id="865" name="テキスト ボックス 864"/>
        <xdr:cNvSpPr txBox="1"/>
      </xdr:nvSpPr>
      <xdr:spPr>
        <a:xfrm>
          <a:off x="21056111" y="1323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110944</xdr:rowOff>
    </xdr:from>
    <xdr:to>
      <xdr:col>29</xdr:col>
      <xdr:colOff>568325</xdr:colOff>
      <xdr:row>77</xdr:row>
      <xdr:rowOff>41094</xdr:rowOff>
    </xdr:to>
    <xdr:sp macro="" textlink="">
      <xdr:nvSpPr>
        <xdr:cNvPr id="866" name="円/楕円 865"/>
        <xdr:cNvSpPr/>
      </xdr:nvSpPr>
      <xdr:spPr>
        <a:xfrm>
          <a:off x="20383500" y="131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57621</xdr:rowOff>
    </xdr:from>
    <xdr:ext cx="534377" cy="259045"/>
    <xdr:sp macro="" textlink="">
      <xdr:nvSpPr>
        <xdr:cNvPr id="867" name="テキスト ボックス 866"/>
        <xdr:cNvSpPr txBox="1"/>
      </xdr:nvSpPr>
      <xdr:spPr>
        <a:xfrm>
          <a:off x="20167111" y="129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144678</xdr:rowOff>
    </xdr:from>
    <xdr:to>
      <xdr:col>28</xdr:col>
      <xdr:colOff>365125</xdr:colOff>
      <xdr:row>77</xdr:row>
      <xdr:rowOff>74828</xdr:rowOff>
    </xdr:to>
    <xdr:sp macro="" textlink="">
      <xdr:nvSpPr>
        <xdr:cNvPr id="868" name="円/楕円 867"/>
        <xdr:cNvSpPr/>
      </xdr:nvSpPr>
      <xdr:spPr>
        <a:xfrm>
          <a:off x="19494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91356</xdr:rowOff>
    </xdr:from>
    <xdr:ext cx="534377" cy="259045"/>
    <xdr:sp macro="" textlink="">
      <xdr:nvSpPr>
        <xdr:cNvPr id="869" name="テキスト ボックス 868"/>
        <xdr:cNvSpPr txBox="1"/>
      </xdr:nvSpPr>
      <xdr:spPr>
        <a:xfrm>
          <a:off x="19278111" y="129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12123</xdr:rowOff>
    </xdr:from>
    <xdr:to>
      <xdr:col>27</xdr:col>
      <xdr:colOff>161925</xdr:colOff>
      <xdr:row>77</xdr:row>
      <xdr:rowOff>113723</xdr:rowOff>
    </xdr:to>
    <xdr:sp macro="" textlink="">
      <xdr:nvSpPr>
        <xdr:cNvPr id="870" name="円/楕円 869"/>
        <xdr:cNvSpPr/>
      </xdr:nvSpPr>
      <xdr:spPr>
        <a:xfrm>
          <a:off x="18605500" y="13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104850</xdr:rowOff>
    </xdr:from>
    <xdr:ext cx="534377" cy="259045"/>
    <xdr:sp macro="" textlink="">
      <xdr:nvSpPr>
        <xdr:cNvPr id="871" name="テキスト ボックス 870"/>
        <xdr:cNvSpPr txBox="1"/>
      </xdr:nvSpPr>
      <xdr:spPr>
        <a:xfrm>
          <a:off x="18389111" y="133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年度の歳出決算総額は、住民</a:t>
          </a:r>
          <a:r>
            <a:rPr kumimoji="1" lang="en-US" altLang="ja-JP" sz="1400" b="0" i="0" baseline="0">
              <a:solidFill>
                <a:schemeClr val="dk1"/>
              </a:solidFill>
              <a:effectLst/>
              <a:latin typeface="+mn-lt"/>
              <a:ea typeface="+mn-ea"/>
              <a:cs typeface="+mn-cs"/>
            </a:rPr>
            <a:t>1</a:t>
          </a:r>
          <a:r>
            <a:rPr kumimoji="1" lang="ja-JP" altLang="ja-JP" sz="1400" b="0" i="0" baseline="0">
              <a:solidFill>
                <a:schemeClr val="dk1"/>
              </a:solidFill>
              <a:effectLst/>
              <a:latin typeface="+mn-lt"/>
              <a:ea typeface="+mn-ea"/>
              <a:cs typeface="+mn-cs"/>
            </a:rPr>
            <a:t>人あたり</a:t>
          </a:r>
          <a:r>
            <a:rPr kumimoji="1" lang="en-US" altLang="ja-JP" sz="1400" b="0" i="0" baseline="0">
              <a:solidFill>
                <a:schemeClr val="dk1"/>
              </a:solidFill>
              <a:effectLst/>
              <a:latin typeface="+mn-lt"/>
              <a:ea typeface="+mn-ea"/>
              <a:cs typeface="+mn-cs"/>
            </a:rPr>
            <a:t>370,786</a:t>
          </a:r>
          <a:r>
            <a:rPr kumimoji="1" lang="ja-JP" altLang="en-US" sz="1400" b="0" i="0" baseline="0">
              <a:solidFill>
                <a:schemeClr val="dk1"/>
              </a:solidFill>
              <a:effectLst/>
              <a:latin typeface="+mn-lt"/>
              <a:ea typeface="+mn-ea"/>
              <a:cs typeface="+mn-cs"/>
            </a:rPr>
            <a:t>円となり、前年度</a:t>
          </a:r>
          <a:r>
            <a:rPr kumimoji="1" lang="en-US" altLang="ja-JP" sz="1400" b="0" i="0" baseline="0">
              <a:solidFill>
                <a:schemeClr val="dk1"/>
              </a:solidFill>
              <a:effectLst/>
              <a:latin typeface="+mn-lt"/>
              <a:ea typeface="+mn-ea"/>
              <a:cs typeface="+mn-cs"/>
            </a:rPr>
            <a:t>366,151</a:t>
          </a:r>
          <a:r>
            <a:rPr kumimoji="1" lang="ja-JP" altLang="ja-JP" sz="1400" b="0" i="0" baseline="0">
              <a:solidFill>
                <a:schemeClr val="dk1"/>
              </a:solidFill>
              <a:effectLst/>
              <a:latin typeface="+mn-lt"/>
              <a:ea typeface="+mn-ea"/>
              <a:cs typeface="+mn-cs"/>
            </a:rPr>
            <a:t>円</a:t>
          </a:r>
          <a:r>
            <a:rPr kumimoji="1" lang="ja-JP" altLang="en-US" sz="1400" b="0" i="0" baseline="0">
              <a:solidFill>
                <a:schemeClr val="dk1"/>
              </a:solidFill>
              <a:effectLst/>
              <a:latin typeface="+mn-lt"/>
              <a:ea typeface="+mn-ea"/>
              <a:cs typeface="+mn-cs"/>
            </a:rPr>
            <a:t>より微増となった</a:t>
          </a:r>
          <a:r>
            <a:rPr kumimoji="1" lang="ja-JP" altLang="ja-JP" sz="1400" b="0" i="0" baseline="0">
              <a:solidFill>
                <a:schemeClr val="dk1"/>
              </a:solidFill>
              <a:effectLst/>
              <a:latin typeface="+mn-lt"/>
              <a:ea typeface="+mn-ea"/>
              <a:cs typeface="+mn-cs"/>
            </a:rPr>
            <a:t>。</a:t>
          </a:r>
          <a:endParaRPr lang="ja-JP" altLang="ja-JP" sz="1800">
            <a:effectLst/>
          </a:endParaRPr>
        </a:p>
        <a:p>
          <a:pPr eaLnBrk="1" fontAlgn="auto" latinLnBrk="0" hangingPunct="1"/>
          <a:r>
            <a:rPr kumimoji="1" lang="ja-JP" altLang="en-US" sz="1400" b="0" i="0" baseline="0">
              <a:solidFill>
                <a:schemeClr val="dk1"/>
              </a:solidFill>
              <a:effectLst/>
              <a:latin typeface="+mn-lt"/>
              <a:ea typeface="+mn-ea"/>
              <a:cs typeface="+mn-cs"/>
            </a:rPr>
            <a:t>増</a:t>
          </a:r>
          <a:r>
            <a:rPr kumimoji="1" lang="ja-JP" altLang="ja-JP" sz="1400" b="0" i="0" baseline="0">
              <a:solidFill>
                <a:schemeClr val="dk1"/>
              </a:solidFill>
              <a:effectLst/>
              <a:latin typeface="+mn-lt"/>
              <a:ea typeface="+mn-ea"/>
              <a:cs typeface="+mn-cs"/>
            </a:rPr>
            <a:t>となった主な要因としては、</a:t>
          </a:r>
          <a:r>
            <a:rPr kumimoji="1" lang="ja-JP" altLang="en-US" sz="1400" b="0" i="0" baseline="0">
              <a:solidFill>
                <a:schemeClr val="dk1"/>
              </a:solidFill>
              <a:effectLst/>
              <a:latin typeface="+mn-lt"/>
              <a:ea typeface="+mn-ea"/>
              <a:cs typeface="+mn-cs"/>
            </a:rPr>
            <a:t>扶助費が臨時福祉給付金給付などにより</a:t>
          </a:r>
          <a:r>
            <a:rPr kumimoji="1" lang="en-US" altLang="ja-JP" sz="1400" b="0" i="0" baseline="0">
              <a:solidFill>
                <a:schemeClr val="dk1"/>
              </a:solidFill>
              <a:effectLst/>
              <a:latin typeface="+mn-lt"/>
              <a:ea typeface="+mn-ea"/>
              <a:cs typeface="+mn-cs"/>
            </a:rPr>
            <a:t>16</a:t>
          </a:r>
          <a:r>
            <a:rPr kumimoji="1" lang="ja-JP" altLang="en-US" sz="1400" b="0" i="0" baseline="0">
              <a:solidFill>
                <a:schemeClr val="dk1"/>
              </a:solidFill>
              <a:effectLst/>
              <a:latin typeface="+mn-lt"/>
              <a:ea typeface="+mn-ea"/>
              <a:cs typeface="+mn-cs"/>
            </a:rPr>
            <a:t>億円増、普通建設事業費が新庁舎建設や消防施設整備などで</a:t>
          </a:r>
          <a:r>
            <a:rPr kumimoji="1" lang="en-US" altLang="ja-JP" sz="1400" b="0" i="0" baseline="0">
              <a:solidFill>
                <a:schemeClr val="dk1"/>
              </a:solidFill>
              <a:effectLst/>
              <a:latin typeface="+mn-lt"/>
              <a:ea typeface="+mn-ea"/>
              <a:cs typeface="+mn-cs"/>
            </a:rPr>
            <a:t>15</a:t>
          </a:r>
          <a:r>
            <a:rPr kumimoji="1" lang="ja-JP" altLang="en-US" sz="1400" b="0" i="0" baseline="0">
              <a:solidFill>
                <a:schemeClr val="dk1"/>
              </a:solidFill>
              <a:effectLst/>
              <a:latin typeface="+mn-lt"/>
              <a:ea typeface="+mn-ea"/>
              <a:cs typeface="+mn-cs"/>
            </a:rPr>
            <a:t>億円増となった一方、積立金が特定目的基金積立の減により</a:t>
          </a:r>
          <a:r>
            <a:rPr kumimoji="1" lang="en-US" altLang="ja-JP" sz="1400" b="0" i="0" baseline="0">
              <a:solidFill>
                <a:schemeClr val="dk1"/>
              </a:solidFill>
              <a:effectLst/>
              <a:latin typeface="+mn-lt"/>
              <a:ea typeface="+mn-ea"/>
              <a:cs typeface="+mn-cs"/>
            </a:rPr>
            <a:t>15</a:t>
          </a:r>
          <a:r>
            <a:rPr kumimoji="1" lang="ja-JP" altLang="en-US" sz="1400" b="0" i="0" baseline="0">
              <a:solidFill>
                <a:schemeClr val="dk1"/>
              </a:solidFill>
              <a:effectLst/>
              <a:latin typeface="+mn-lt"/>
              <a:ea typeface="+mn-ea"/>
              <a:cs typeface="+mn-cs"/>
            </a:rPr>
            <a:t>億円減となった</a:t>
          </a:r>
          <a:r>
            <a:rPr kumimoji="1" lang="ja-JP" altLang="ja-JP" sz="1400" b="0" i="0" baseline="0">
              <a:solidFill>
                <a:schemeClr val="dk1"/>
              </a:solidFill>
              <a:effectLst/>
              <a:latin typeface="+mn-lt"/>
              <a:ea typeface="+mn-ea"/>
              <a:cs typeface="+mn-cs"/>
            </a:rPr>
            <a:t>等によるものである。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類似団体平均と比較して、人件費と貸付金が高い傾向で推移しているが、前者は大学や障害者施設などを直営で運営していることによるもの、後者は、年度内に貸付及び償還がなされる制度融資にかかるものが主な要因であ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413,111
404,168
203.60
162,748,281
153,175,871
7,324,150
83,122,024
132,913,185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163104</xdr:rowOff>
    </xdr:from>
    <xdr:to>
      <xdr:col>6</xdr:col>
      <xdr:colOff>511175</xdr:colOff>
      <xdr:row>35</xdr:row>
      <xdr:rowOff>31387</xdr:rowOff>
    </xdr:to>
    <xdr:cxnSp macro="">
      <xdr:nvCxnSpPr>
        <xdr:cNvPr id="63" name="直線コネクタ 62"/>
        <xdr:cNvCxnSpPr/>
      </xdr:nvCxnSpPr>
      <xdr:spPr>
        <a:xfrm>
          <a:off x="3797300" y="5820954"/>
          <a:ext cx="8382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163104</xdr:rowOff>
    </xdr:from>
    <xdr:to>
      <xdr:col>5</xdr:col>
      <xdr:colOff>358775</xdr:colOff>
      <xdr:row>34</xdr:row>
      <xdr:rowOff>47172</xdr:rowOff>
    </xdr:to>
    <xdr:cxnSp macro="">
      <xdr:nvCxnSpPr>
        <xdr:cNvPr id="66" name="直線コネクタ 65"/>
        <xdr:cNvCxnSpPr/>
      </xdr:nvCxnSpPr>
      <xdr:spPr>
        <a:xfrm flipV="1">
          <a:off x="2908300" y="58209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39551</xdr:rowOff>
    </xdr:from>
    <xdr:to>
      <xdr:col>4</xdr:col>
      <xdr:colOff>155575</xdr:colOff>
      <xdr:row>34</xdr:row>
      <xdr:rowOff>47172</xdr:rowOff>
    </xdr:to>
    <xdr:cxnSp macro="">
      <xdr:nvCxnSpPr>
        <xdr:cNvPr id="69" name="直線コネクタ 68"/>
        <xdr:cNvCxnSpPr/>
      </xdr:nvCxnSpPr>
      <xdr:spPr>
        <a:xfrm>
          <a:off x="2019300" y="586885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154396</xdr:rowOff>
    </xdr:from>
    <xdr:to>
      <xdr:col>2</xdr:col>
      <xdr:colOff>638175</xdr:colOff>
      <xdr:row>34</xdr:row>
      <xdr:rowOff>39551</xdr:rowOff>
    </xdr:to>
    <xdr:cxnSp macro="">
      <xdr:nvCxnSpPr>
        <xdr:cNvPr id="72" name="直線コネクタ 71"/>
        <xdr:cNvCxnSpPr/>
      </xdr:nvCxnSpPr>
      <xdr:spPr>
        <a:xfrm>
          <a:off x="1130300" y="5812246"/>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152037</xdr:rowOff>
    </xdr:from>
    <xdr:to>
      <xdr:col>6</xdr:col>
      <xdr:colOff>561975</xdr:colOff>
      <xdr:row>35</xdr:row>
      <xdr:rowOff>82187</xdr:rowOff>
    </xdr:to>
    <xdr:sp macro="" textlink="">
      <xdr:nvSpPr>
        <xdr:cNvPr id="82" name="円/楕円 81"/>
        <xdr:cNvSpPr/>
      </xdr:nvSpPr>
      <xdr:spPr>
        <a:xfrm>
          <a:off x="45847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3464</xdr:rowOff>
    </xdr:from>
    <xdr:ext cx="469744" cy="259045"/>
    <xdr:sp macro="" textlink="">
      <xdr:nvSpPr>
        <xdr:cNvPr id="83" name="議会費該当値テキスト"/>
        <xdr:cNvSpPr txBox="1"/>
      </xdr:nvSpPr>
      <xdr:spPr>
        <a:xfrm>
          <a:off x="4686300" y="58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112304</xdr:rowOff>
    </xdr:from>
    <xdr:to>
      <xdr:col>5</xdr:col>
      <xdr:colOff>409575</xdr:colOff>
      <xdr:row>34</xdr:row>
      <xdr:rowOff>42454</xdr:rowOff>
    </xdr:to>
    <xdr:sp macro="" textlink="">
      <xdr:nvSpPr>
        <xdr:cNvPr id="84" name="円/楕円 83"/>
        <xdr:cNvSpPr/>
      </xdr:nvSpPr>
      <xdr:spPr>
        <a:xfrm>
          <a:off x="3746500" y="57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58981</xdr:rowOff>
    </xdr:from>
    <xdr:ext cx="469744" cy="259045"/>
    <xdr:sp macro="" textlink="">
      <xdr:nvSpPr>
        <xdr:cNvPr id="85" name="テキスト ボックス 84"/>
        <xdr:cNvSpPr txBox="1"/>
      </xdr:nvSpPr>
      <xdr:spPr>
        <a:xfrm>
          <a:off x="3562427" y="55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167822</xdr:rowOff>
    </xdr:from>
    <xdr:to>
      <xdr:col>4</xdr:col>
      <xdr:colOff>206375</xdr:colOff>
      <xdr:row>34</xdr:row>
      <xdr:rowOff>97972</xdr:rowOff>
    </xdr:to>
    <xdr:sp macro="" textlink="">
      <xdr:nvSpPr>
        <xdr:cNvPr id="86" name="円/楕円 85"/>
        <xdr:cNvSpPr/>
      </xdr:nvSpPr>
      <xdr:spPr>
        <a:xfrm>
          <a:off x="2857500" y="58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114499</xdr:rowOff>
    </xdr:from>
    <xdr:ext cx="469744" cy="259045"/>
    <xdr:sp macro="" textlink="">
      <xdr:nvSpPr>
        <xdr:cNvPr id="87" name="テキスト ボックス 86"/>
        <xdr:cNvSpPr txBox="1"/>
      </xdr:nvSpPr>
      <xdr:spPr>
        <a:xfrm>
          <a:off x="2673427" y="56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160201</xdr:rowOff>
    </xdr:from>
    <xdr:to>
      <xdr:col>3</xdr:col>
      <xdr:colOff>3175</xdr:colOff>
      <xdr:row>34</xdr:row>
      <xdr:rowOff>90351</xdr:rowOff>
    </xdr:to>
    <xdr:sp macro="" textlink="">
      <xdr:nvSpPr>
        <xdr:cNvPr id="88" name="円/楕円 87"/>
        <xdr:cNvSpPr/>
      </xdr:nvSpPr>
      <xdr:spPr>
        <a:xfrm>
          <a:off x="1968500" y="58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106878</xdr:rowOff>
    </xdr:from>
    <xdr:ext cx="469744" cy="259045"/>
    <xdr:sp macro="" textlink="">
      <xdr:nvSpPr>
        <xdr:cNvPr id="89" name="テキスト ボックス 88"/>
        <xdr:cNvSpPr txBox="1"/>
      </xdr:nvSpPr>
      <xdr:spPr>
        <a:xfrm>
          <a:off x="1784427" y="5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103596</xdr:rowOff>
    </xdr:from>
    <xdr:to>
      <xdr:col>1</xdr:col>
      <xdr:colOff>485775</xdr:colOff>
      <xdr:row>34</xdr:row>
      <xdr:rowOff>33746</xdr:rowOff>
    </xdr:to>
    <xdr:sp macro="" textlink="">
      <xdr:nvSpPr>
        <xdr:cNvPr id="90" name="円/楕円 89"/>
        <xdr:cNvSpPr/>
      </xdr:nvSpPr>
      <xdr:spPr>
        <a:xfrm>
          <a:off x="1079500" y="5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50273</xdr:rowOff>
    </xdr:from>
    <xdr:ext cx="469744" cy="259045"/>
    <xdr:sp macro="" textlink="">
      <xdr:nvSpPr>
        <xdr:cNvPr id="91" name="テキスト ボックス 90"/>
        <xdr:cNvSpPr txBox="1"/>
      </xdr:nvSpPr>
      <xdr:spPr>
        <a:xfrm>
          <a:off x="895427" y="55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88526</xdr:rowOff>
    </xdr:from>
    <xdr:to>
      <xdr:col>6</xdr:col>
      <xdr:colOff>511175</xdr:colOff>
      <xdr:row>56</xdr:row>
      <xdr:rowOff>144533</xdr:rowOff>
    </xdr:to>
    <xdr:cxnSp macro="">
      <xdr:nvCxnSpPr>
        <xdr:cNvPr id="123" name="直線コネクタ 122"/>
        <xdr:cNvCxnSpPr/>
      </xdr:nvCxnSpPr>
      <xdr:spPr>
        <a:xfrm flipV="1">
          <a:off x="3797300" y="9689726"/>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144533</xdr:rowOff>
    </xdr:from>
    <xdr:to>
      <xdr:col>5</xdr:col>
      <xdr:colOff>358775</xdr:colOff>
      <xdr:row>57</xdr:row>
      <xdr:rowOff>62074</xdr:rowOff>
    </xdr:to>
    <xdr:cxnSp macro="">
      <xdr:nvCxnSpPr>
        <xdr:cNvPr id="126" name="直線コネクタ 125"/>
        <xdr:cNvCxnSpPr/>
      </xdr:nvCxnSpPr>
      <xdr:spPr>
        <a:xfrm flipV="1">
          <a:off x="2908300" y="9745733"/>
          <a:ext cx="889000" cy="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62074</xdr:rowOff>
    </xdr:from>
    <xdr:to>
      <xdr:col>4</xdr:col>
      <xdr:colOff>155575</xdr:colOff>
      <xdr:row>57</xdr:row>
      <xdr:rowOff>113509</xdr:rowOff>
    </xdr:to>
    <xdr:cxnSp macro="">
      <xdr:nvCxnSpPr>
        <xdr:cNvPr id="129" name="直線コネクタ 128"/>
        <xdr:cNvCxnSpPr/>
      </xdr:nvCxnSpPr>
      <xdr:spPr>
        <a:xfrm flipV="1">
          <a:off x="2019300" y="9834724"/>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93196</xdr:rowOff>
    </xdr:from>
    <xdr:to>
      <xdr:col>2</xdr:col>
      <xdr:colOff>638175</xdr:colOff>
      <xdr:row>57</xdr:row>
      <xdr:rowOff>113509</xdr:rowOff>
    </xdr:to>
    <xdr:cxnSp macro="">
      <xdr:nvCxnSpPr>
        <xdr:cNvPr id="132" name="直線コネクタ 131"/>
        <xdr:cNvCxnSpPr/>
      </xdr:nvCxnSpPr>
      <xdr:spPr>
        <a:xfrm>
          <a:off x="1130300" y="9694396"/>
          <a:ext cx="889000" cy="19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37726</xdr:rowOff>
    </xdr:from>
    <xdr:to>
      <xdr:col>6</xdr:col>
      <xdr:colOff>561975</xdr:colOff>
      <xdr:row>56</xdr:row>
      <xdr:rowOff>139326</xdr:rowOff>
    </xdr:to>
    <xdr:sp macro="" textlink="">
      <xdr:nvSpPr>
        <xdr:cNvPr id="142" name="円/楕円 141"/>
        <xdr:cNvSpPr/>
      </xdr:nvSpPr>
      <xdr:spPr>
        <a:xfrm>
          <a:off x="4584700" y="96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16153</xdr:rowOff>
    </xdr:from>
    <xdr:ext cx="534377" cy="259045"/>
    <xdr:sp macro="" textlink="">
      <xdr:nvSpPr>
        <xdr:cNvPr id="143" name="総務費該当値テキスト"/>
        <xdr:cNvSpPr txBox="1"/>
      </xdr:nvSpPr>
      <xdr:spPr>
        <a:xfrm>
          <a:off x="4686300" y="96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93733</xdr:rowOff>
    </xdr:from>
    <xdr:to>
      <xdr:col>5</xdr:col>
      <xdr:colOff>409575</xdr:colOff>
      <xdr:row>57</xdr:row>
      <xdr:rowOff>23883</xdr:rowOff>
    </xdr:to>
    <xdr:sp macro="" textlink="">
      <xdr:nvSpPr>
        <xdr:cNvPr id="144" name="円/楕円 143"/>
        <xdr:cNvSpPr/>
      </xdr:nvSpPr>
      <xdr:spPr>
        <a:xfrm>
          <a:off x="3746500" y="96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15010</xdr:rowOff>
    </xdr:from>
    <xdr:ext cx="534377" cy="259045"/>
    <xdr:sp macro="" textlink="">
      <xdr:nvSpPr>
        <xdr:cNvPr id="145" name="テキスト ボックス 144"/>
        <xdr:cNvSpPr txBox="1"/>
      </xdr:nvSpPr>
      <xdr:spPr>
        <a:xfrm>
          <a:off x="3530111" y="97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11274</xdr:rowOff>
    </xdr:from>
    <xdr:to>
      <xdr:col>4</xdr:col>
      <xdr:colOff>206375</xdr:colOff>
      <xdr:row>57</xdr:row>
      <xdr:rowOff>112874</xdr:rowOff>
    </xdr:to>
    <xdr:sp macro="" textlink="">
      <xdr:nvSpPr>
        <xdr:cNvPr id="146" name="円/楕円 145"/>
        <xdr:cNvSpPr/>
      </xdr:nvSpPr>
      <xdr:spPr>
        <a:xfrm>
          <a:off x="2857500" y="97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104001</xdr:rowOff>
    </xdr:from>
    <xdr:ext cx="534377" cy="259045"/>
    <xdr:sp macro="" textlink="">
      <xdr:nvSpPr>
        <xdr:cNvPr id="147" name="テキスト ボックス 146"/>
        <xdr:cNvSpPr txBox="1"/>
      </xdr:nvSpPr>
      <xdr:spPr>
        <a:xfrm>
          <a:off x="2641111" y="98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62709</xdr:rowOff>
    </xdr:from>
    <xdr:to>
      <xdr:col>3</xdr:col>
      <xdr:colOff>3175</xdr:colOff>
      <xdr:row>57</xdr:row>
      <xdr:rowOff>164309</xdr:rowOff>
    </xdr:to>
    <xdr:sp macro="" textlink="">
      <xdr:nvSpPr>
        <xdr:cNvPr id="148" name="円/楕円 147"/>
        <xdr:cNvSpPr/>
      </xdr:nvSpPr>
      <xdr:spPr>
        <a:xfrm>
          <a:off x="1968500" y="98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155436</xdr:rowOff>
    </xdr:from>
    <xdr:ext cx="534377" cy="259045"/>
    <xdr:sp macro="" textlink="">
      <xdr:nvSpPr>
        <xdr:cNvPr id="149" name="テキスト ボックス 148"/>
        <xdr:cNvSpPr txBox="1"/>
      </xdr:nvSpPr>
      <xdr:spPr>
        <a:xfrm>
          <a:off x="1752111" y="992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42396</xdr:rowOff>
    </xdr:from>
    <xdr:to>
      <xdr:col>1</xdr:col>
      <xdr:colOff>485775</xdr:colOff>
      <xdr:row>56</xdr:row>
      <xdr:rowOff>143996</xdr:rowOff>
    </xdr:to>
    <xdr:sp macro="" textlink="">
      <xdr:nvSpPr>
        <xdr:cNvPr id="150" name="円/楕円 149"/>
        <xdr:cNvSpPr/>
      </xdr:nvSpPr>
      <xdr:spPr>
        <a:xfrm>
          <a:off x="1079500" y="96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135123</xdr:rowOff>
    </xdr:from>
    <xdr:ext cx="534377" cy="259045"/>
    <xdr:sp macro="" textlink="">
      <xdr:nvSpPr>
        <xdr:cNvPr id="151" name="テキスト ボックス 150"/>
        <xdr:cNvSpPr txBox="1"/>
      </xdr:nvSpPr>
      <xdr:spPr>
        <a:xfrm>
          <a:off x="863111" y="97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117106</xdr:rowOff>
    </xdr:from>
    <xdr:to>
      <xdr:col>6</xdr:col>
      <xdr:colOff>511175</xdr:colOff>
      <xdr:row>77</xdr:row>
      <xdr:rowOff>167424</xdr:rowOff>
    </xdr:to>
    <xdr:cxnSp macro="">
      <xdr:nvCxnSpPr>
        <xdr:cNvPr id="181" name="直線コネクタ 180"/>
        <xdr:cNvCxnSpPr/>
      </xdr:nvCxnSpPr>
      <xdr:spPr>
        <a:xfrm flipV="1">
          <a:off x="3797300" y="13318756"/>
          <a:ext cx="838200" cy="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167424</xdr:rowOff>
    </xdr:from>
    <xdr:to>
      <xdr:col>5</xdr:col>
      <xdr:colOff>358775</xdr:colOff>
      <xdr:row>78</xdr:row>
      <xdr:rowOff>23661</xdr:rowOff>
    </xdr:to>
    <xdr:cxnSp macro="">
      <xdr:nvCxnSpPr>
        <xdr:cNvPr id="184" name="直線コネクタ 183"/>
        <xdr:cNvCxnSpPr/>
      </xdr:nvCxnSpPr>
      <xdr:spPr>
        <a:xfrm flipV="1">
          <a:off x="2908300" y="13369074"/>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23661</xdr:rowOff>
    </xdr:from>
    <xdr:to>
      <xdr:col>4</xdr:col>
      <xdr:colOff>155575</xdr:colOff>
      <xdr:row>78</xdr:row>
      <xdr:rowOff>132398</xdr:rowOff>
    </xdr:to>
    <xdr:cxnSp macro="">
      <xdr:nvCxnSpPr>
        <xdr:cNvPr id="187" name="直線コネクタ 186"/>
        <xdr:cNvCxnSpPr/>
      </xdr:nvCxnSpPr>
      <xdr:spPr>
        <a:xfrm flipV="1">
          <a:off x="2019300" y="13396761"/>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132398</xdr:rowOff>
    </xdr:from>
    <xdr:to>
      <xdr:col>2</xdr:col>
      <xdr:colOff>638175</xdr:colOff>
      <xdr:row>78</xdr:row>
      <xdr:rowOff>159308</xdr:rowOff>
    </xdr:to>
    <xdr:cxnSp macro="">
      <xdr:nvCxnSpPr>
        <xdr:cNvPr id="190" name="直線コネクタ 189"/>
        <xdr:cNvCxnSpPr/>
      </xdr:nvCxnSpPr>
      <xdr:spPr>
        <a:xfrm flipV="1">
          <a:off x="1130300" y="13505498"/>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66306</xdr:rowOff>
    </xdr:from>
    <xdr:to>
      <xdr:col>6</xdr:col>
      <xdr:colOff>561975</xdr:colOff>
      <xdr:row>77</xdr:row>
      <xdr:rowOff>167906</xdr:rowOff>
    </xdr:to>
    <xdr:sp macro="" textlink="">
      <xdr:nvSpPr>
        <xdr:cNvPr id="200" name="円/楕円 199"/>
        <xdr:cNvSpPr/>
      </xdr:nvSpPr>
      <xdr:spPr>
        <a:xfrm>
          <a:off x="4584700" y="132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44733</xdr:rowOff>
    </xdr:from>
    <xdr:ext cx="599010" cy="259045"/>
    <xdr:sp macro="" textlink="">
      <xdr:nvSpPr>
        <xdr:cNvPr id="201" name="民生費該当値テキスト"/>
        <xdr:cNvSpPr txBox="1"/>
      </xdr:nvSpPr>
      <xdr:spPr>
        <a:xfrm>
          <a:off x="4686300" y="1324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116624</xdr:rowOff>
    </xdr:from>
    <xdr:to>
      <xdr:col>5</xdr:col>
      <xdr:colOff>409575</xdr:colOff>
      <xdr:row>78</xdr:row>
      <xdr:rowOff>46774</xdr:rowOff>
    </xdr:to>
    <xdr:sp macro="" textlink="">
      <xdr:nvSpPr>
        <xdr:cNvPr id="202" name="円/楕円 201"/>
        <xdr:cNvSpPr/>
      </xdr:nvSpPr>
      <xdr:spPr>
        <a:xfrm>
          <a:off x="3746500" y="133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37901</xdr:rowOff>
    </xdr:from>
    <xdr:ext cx="599010" cy="259045"/>
    <xdr:sp macro="" textlink="">
      <xdr:nvSpPr>
        <xdr:cNvPr id="203" name="テキスト ボックス 202"/>
        <xdr:cNvSpPr txBox="1"/>
      </xdr:nvSpPr>
      <xdr:spPr>
        <a:xfrm>
          <a:off x="3497794" y="134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144311</xdr:rowOff>
    </xdr:from>
    <xdr:to>
      <xdr:col>4</xdr:col>
      <xdr:colOff>206375</xdr:colOff>
      <xdr:row>78</xdr:row>
      <xdr:rowOff>74461</xdr:rowOff>
    </xdr:to>
    <xdr:sp macro="" textlink="">
      <xdr:nvSpPr>
        <xdr:cNvPr id="204" name="円/楕円 203"/>
        <xdr:cNvSpPr/>
      </xdr:nvSpPr>
      <xdr:spPr>
        <a:xfrm>
          <a:off x="2857500" y="133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65588</xdr:rowOff>
    </xdr:from>
    <xdr:ext cx="599010" cy="259045"/>
    <xdr:sp macro="" textlink="">
      <xdr:nvSpPr>
        <xdr:cNvPr id="205" name="テキスト ボックス 204"/>
        <xdr:cNvSpPr txBox="1"/>
      </xdr:nvSpPr>
      <xdr:spPr>
        <a:xfrm>
          <a:off x="2608794" y="13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81598</xdr:rowOff>
    </xdr:from>
    <xdr:to>
      <xdr:col>3</xdr:col>
      <xdr:colOff>3175</xdr:colOff>
      <xdr:row>79</xdr:row>
      <xdr:rowOff>11748</xdr:rowOff>
    </xdr:to>
    <xdr:sp macro="" textlink="">
      <xdr:nvSpPr>
        <xdr:cNvPr id="206" name="円/楕円 205"/>
        <xdr:cNvSpPr/>
      </xdr:nvSpPr>
      <xdr:spPr>
        <a:xfrm>
          <a:off x="1968500" y="134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2875</xdr:rowOff>
    </xdr:from>
    <xdr:ext cx="599010" cy="259045"/>
    <xdr:sp macro="" textlink="">
      <xdr:nvSpPr>
        <xdr:cNvPr id="207" name="テキスト ボックス 206"/>
        <xdr:cNvSpPr txBox="1"/>
      </xdr:nvSpPr>
      <xdr:spPr>
        <a:xfrm>
          <a:off x="1719794" y="1354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108508</xdr:rowOff>
    </xdr:from>
    <xdr:to>
      <xdr:col>1</xdr:col>
      <xdr:colOff>485775</xdr:colOff>
      <xdr:row>79</xdr:row>
      <xdr:rowOff>38658</xdr:rowOff>
    </xdr:to>
    <xdr:sp macro="" textlink="">
      <xdr:nvSpPr>
        <xdr:cNvPr id="208" name="円/楕円 207"/>
        <xdr:cNvSpPr/>
      </xdr:nvSpPr>
      <xdr:spPr>
        <a:xfrm>
          <a:off x="1079500" y="134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29785</xdr:rowOff>
    </xdr:from>
    <xdr:ext cx="599010" cy="259045"/>
    <xdr:sp macro="" textlink="">
      <xdr:nvSpPr>
        <xdr:cNvPr id="209" name="テキスト ボックス 208"/>
        <xdr:cNvSpPr txBox="1"/>
      </xdr:nvSpPr>
      <xdr:spPr>
        <a:xfrm>
          <a:off x="830794" y="135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31686</xdr:rowOff>
    </xdr:from>
    <xdr:to>
      <xdr:col>6</xdr:col>
      <xdr:colOff>511175</xdr:colOff>
      <xdr:row>97</xdr:row>
      <xdr:rowOff>88539</xdr:rowOff>
    </xdr:to>
    <xdr:cxnSp macro="">
      <xdr:nvCxnSpPr>
        <xdr:cNvPr id="237" name="直線コネクタ 236"/>
        <xdr:cNvCxnSpPr/>
      </xdr:nvCxnSpPr>
      <xdr:spPr>
        <a:xfrm>
          <a:off x="3797300" y="16662336"/>
          <a:ext cx="8382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156183</xdr:rowOff>
    </xdr:from>
    <xdr:to>
      <xdr:col>5</xdr:col>
      <xdr:colOff>358775</xdr:colOff>
      <xdr:row>97</xdr:row>
      <xdr:rowOff>31686</xdr:rowOff>
    </xdr:to>
    <xdr:cxnSp macro="">
      <xdr:nvCxnSpPr>
        <xdr:cNvPr id="240" name="直線コネクタ 239"/>
        <xdr:cNvCxnSpPr/>
      </xdr:nvCxnSpPr>
      <xdr:spPr>
        <a:xfrm>
          <a:off x="2908300" y="16615383"/>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156183</xdr:rowOff>
    </xdr:from>
    <xdr:to>
      <xdr:col>4</xdr:col>
      <xdr:colOff>155575</xdr:colOff>
      <xdr:row>97</xdr:row>
      <xdr:rowOff>47072</xdr:rowOff>
    </xdr:to>
    <xdr:cxnSp macro="">
      <xdr:nvCxnSpPr>
        <xdr:cNvPr id="243" name="直線コネクタ 242"/>
        <xdr:cNvCxnSpPr/>
      </xdr:nvCxnSpPr>
      <xdr:spPr>
        <a:xfrm flipV="1">
          <a:off x="2019300" y="16615383"/>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165601</xdr:rowOff>
    </xdr:from>
    <xdr:to>
      <xdr:col>2</xdr:col>
      <xdr:colOff>638175</xdr:colOff>
      <xdr:row>97</xdr:row>
      <xdr:rowOff>47072</xdr:rowOff>
    </xdr:to>
    <xdr:cxnSp macro="">
      <xdr:nvCxnSpPr>
        <xdr:cNvPr id="246" name="直線コネクタ 245"/>
        <xdr:cNvCxnSpPr/>
      </xdr:nvCxnSpPr>
      <xdr:spPr>
        <a:xfrm>
          <a:off x="1130300" y="16624801"/>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37739</xdr:rowOff>
    </xdr:from>
    <xdr:to>
      <xdr:col>6</xdr:col>
      <xdr:colOff>561975</xdr:colOff>
      <xdr:row>97</xdr:row>
      <xdr:rowOff>139339</xdr:rowOff>
    </xdr:to>
    <xdr:sp macro="" textlink="">
      <xdr:nvSpPr>
        <xdr:cNvPr id="256" name="円/楕円 255"/>
        <xdr:cNvSpPr/>
      </xdr:nvSpPr>
      <xdr:spPr>
        <a:xfrm>
          <a:off x="4584700" y="1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16166</xdr:rowOff>
    </xdr:from>
    <xdr:ext cx="534377" cy="259045"/>
    <xdr:sp macro="" textlink="">
      <xdr:nvSpPr>
        <xdr:cNvPr id="257" name="衛生費該当値テキスト"/>
        <xdr:cNvSpPr txBox="1"/>
      </xdr:nvSpPr>
      <xdr:spPr>
        <a:xfrm>
          <a:off x="4686300" y="166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152336</xdr:rowOff>
    </xdr:from>
    <xdr:to>
      <xdr:col>5</xdr:col>
      <xdr:colOff>409575</xdr:colOff>
      <xdr:row>97</xdr:row>
      <xdr:rowOff>82486</xdr:rowOff>
    </xdr:to>
    <xdr:sp macro="" textlink="">
      <xdr:nvSpPr>
        <xdr:cNvPr id="258" name="円/楕円 257"/>
        <xdr:cNvSpPr/>
      </xdr:nvSpPr>
      <xdr:spPr>
        <a:xfrm>
          <a:off x="3746500" y="166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73613</xdr:rowOff>
    </xdr:from>
    <xdr:ext cx="534377" cy="259045"/>
    <xdr:sp macro="" textlink="">
      <xdr:nvSpPr>
        <xdr:cNvPr id="259" name="テキスト ボックス 258"/>
        <xdr:cNvSpPr txBox="1"/>
      </xdr:nvSpPr>
      <xdr:spPr>
        <a:xfrm>
          <a:off x="3530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105383</xdr:rowOff>
    </xdr:from>
    <xdr:to>
      <xdr:col>4</xdr:col>
      <xdr:colOff>206375</xdr:colOff>
      <xdr:row>97</xdr:row>
      <xdr:rowOff>35533</xdr:rowOff>
    </xdr:to>
    <xdr:sp macro="" textlink="">
      <xdr:nvSpPr>
        <xdr:cNvPr id="260" name="円/楕円 259"/>
        <xdr:cNvSpPr/>
      </xdr:nvSpPr>
      <xdr:spPr>
        <a:xfrm>
          <a:off x="2857500" y="165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52060</xdr:rowOff>
    </xdr:from>
    <xdr:ext cx="534377" cy="259045"/>
    <xdr:sp macro="" textlink="">
      <xdr:nvSpPr>
        <xdr:cNvPr id="261" name="テキスト ボックス 260"/>
        <xdr:cNvSpPr txBox="1"/>
      </xdr:nvSpPr>
      <xdr:spPr>
        <a:xfrm>
          <a:off x="2641111" y="163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167722</xdr:rowOff>
    </xdr:from>
    <xdr:to>
      <xdr:col>3</xdr:col>
      <xdr:colOff>3175</xdr:colOff>
      <xdr:row>97</xdr:row>
      <xdr:rowOff>97872</xdr:rowOff>
    </xdr:to>
    <xdr:sp macro="" textlink="">
      <xdr:nvSpPr>
        <xdr:cNvPr id="262" name="円/楕円 261"/>
        <xdr:cNvSpPr/>
      </xdr:nvSpPr>
      <xdr:spPr>
        <a:xfrm>
          <a:off x="1968500" y="166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114399</xdr:rowOff>
    </xdr:from>
    <xdr:ext cx="534377" cy="259045"/>
    <xdr:sp macro="" textlink="">
      <xdr:nvSpPr>
        <xdr:cNvPr id="263" name="テキスト ボックス 262"/>
        <xdr:cNvSpPr txBox="1"/>
      </xdr:nvSpPr>
      <xdr:spPr>
        <a:xfrm>
          <a:off x="1752111" y="164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114801</xdr:rowOff>
    </xdr:from>
    <xdr:to>
      <xdr:col>1</xdr:col>
      <xdr:colOff>485775</xdr:colOff>
      <xdr:row>97</xdr:row>
      <xdr:rowOff>44951</xdr:rowOff>
    </xdr:to>
    <xdr:sp macro="" textlink="">
      <xdr:nvSpPr>
        <xdr:cNvPr id="264" name="円/楕円 263"/>
        <xdr:cNvSpPr/>
      </xdr:nvSpPr>
      <xdr:spPr>
        <a:xfrm>
          <a:off x="1079500" y="165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61478</xdr:rowOff>
    </xdr:from>
    <xdr:ext cx="534377" cy="259045"/>
    <xdr:sp macro="" textlink="">
      <xdr:nvSpPr>
        <xdr:cNvPr id="265" name="テキスト ボックス 264"/>
        <xdr:cNvSpPr txBox="1"/>
      </xdr:nvSpPr>
      <xdr:spPr>
        <a:xfrm>
          <a:off x="863111" y="163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47803</xdr:rowOff>
    </xdr:from>
    <xdr:to>
      <xdr:col>15</xdr:col>
      <xdr:colOff>180975</xdr:colOff>
      <xdr:row>38</xdr:row>
      <xdr:rowOff>58775</xdr:rowOff>
    </xdr:to>
    <xdr:cxnSp macro="">
      <xdr:nvCxnSpPr>
        <xdr:cNvPr id="292" name="直線コネクタ 291"/>
        <xdr:cNvCxnSpPr/>
      </xdr:nvCxnSpPr>
      <xdr:spPr>
        <a:xfrm flipV="1">
          <a:off x="9639300" y="6562903"/>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56032</xdr:rowOff>
    </xdr:from>
    <xdr:to>
      <xdr:col>14</xdr:col>
      <xdr:colOff>28575</xdr:colOff>
      <xdr:row>38</xdr:row>
      <xdr:rowOff>58775</xdr:rowOff>
    </xdr:to>
    <xdr:cxnSp macro="">
      <xdr:nvCxnSpPr>
        <xdr:cNvPr id="295" name="直線コネクタ 294"/>
        <xdr:cNvCxnSpPr/>
      </xdr:nvCxnSpPr>
      <xdr:spPr>
        <a:xfrm>
          <a:off x="8750300" y="65711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40030</xdr:rowOff>
    </xdr:from>
    <xdr:to>
      <xdr:col>12</xdr:col>
      <xdr:colOff>511175</xdr:colOff>
      <xdr:row>38</xdr:row>
      <xdr:rowOff>56032</xdr:rowOff>
    </xdr:to>
    <xdr:cxnSp macro="">
      <xdr:nvCxnSpPr>
        <xdr:cNvPr id="298" name="直線コネクタ 297"/>
        <xdr:cNvCxnSpPr/>
      </xdr:nvCxnSpPr>
      <xdr:spPr>
        <a:xfrm>
          <a:off x="7861300" y="65551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12598</xdr:rowOff>
    </xdr:from>
    <xdr:to>
      <xdr:col>11</xdr:col>
      <xdr:colOff>307975</xdr:colOff>
      <xdr:row>38</xdr:row>
      <xdr:rowOff>40030</xdr:rowOff>
    </xdr:to>
    <xdr:cxnSp macro="">
      <xdr:nvCxnSpPr>
        <xdr:cNvPr id="301" name="直線コネクタ 300"/>
        <xdr:cNvCxnSpPr/>
      </xdr:nvCxnSpPr>
      <xdr:spPr>
        <a:xfrm>
          <a:off x="6972300" y="65276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168453</xdr:rowOff>
    </xdr:from>
    <xdr:to>
      <xdr:col>15</xdr:col>
      <xdr:colOff>231775</xdr:colOff>
      <xdr:row>38</xdr:row>
      <xdr:rowOff>98603</xdr:rowOff>
    </xdr:to>
    <xdr:sp macro="" textlink="">
      <xdr:nvSpPr>
        <xdr:cNvPr id="311" name="円/楕円 310"/>
        <xdr:cNvSpPr/>
      </xdr:nvSpPr>
      <xdr:spPr>
        <a:xfrm>
          <a:off x="104267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83380</xdr:rowOff>
    </xdr:from>
    <xdr:ext cx="378565" cy="259045"/>
    <xdr:sp macro="" textlink="">
      <xdr:nvSpPr>
        <xdr:cNvPr id="312" name="労働費該当値テキスト"/>
        <xdr:cNvSpPr txBox="1"/>
      </xdr:nvSpPr>
      <xdr:spPr>
        <a:xfrm>
          <a:off x="10528300" y="6427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7975</xdr:rowOff>
    </xdr:from>
    <xdr:to>
      <xdr:col>14</xdr:col>
      <xdr:colOff>79375</xdr:colOff>
      <xdr:row>38</xdr:row>
      <xdr:rowOff>109575</xdr:rowOff>
    </xdr:to>
    <xdr:sp macro="" textlink="">
      <xdr:nvSpPr>
        <xdr:cNvPr id="313" name="円/楕円 312"/>
        <xdr:cNvSpPr/>
      </xdr:nvSpPr>
      <xdr:spPr>
        <a:xfrm>
          <a:off x="9588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100702</xdr:rowOff>
    </xdr:from>
    <xdr:ext cx="378565" cy="259045"/>
    <xdr:sp macro="" textlink="">
      <xdr:nvSpPr>
        <xdr:cNvPr id="314" name="テキスト ボックス 313"/>
        <xdr:cNvSpPr txBox="1"/>
      </xdr:nvSpPr>
      <xdr:spPr>
        <a:xfrm>
          <a:off x="9450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5232</xdr:rowOff>
    </xdr:from>
    <xdr:to>
      <xdr:col>12</xdr:col>
      <xdr:colOff>561975</xdr:colOff>
      <xdr:row>38</xdr:row>
      <xdr:rowOff>106832</xdr:rowOff>
    </xdr:to>
    <xdr:sp macro="" textlink="">
      <xdr:nvSpPr>
        <xdr:cNvPr id="315" name="円/楕円 314"/>
        <xdr:cNvSpPr/>
      </xdr:nvSpPr>
      <xdr:spPr>
        <a:xfrm>
          <a:off x="8699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97959</xdr:rowOff>
    </xdr:from>
    <xdr:ext cx="378565" cy="259045"/>
    <xdr:sp macro="" textlink="">
      <xdr:nvSpPr>
        <xdr:cNvPr id="316" name="テキスト ボックス 315"/>
        <xdr:cNvSpPr txBox="1"/>
      </xdr:nvSpPr>
      <xdr:spPr>
        <a:xfrm>
          <a:off x="8561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160680</xdr:rowOff>
    </xdr:from>
    <xdr:to>
      <xdr:col>11</xdr:col>
      <xdr:colOff>358775</xdr:colOff>
      <xdr:row>38</xdr:row>
      <xdr:rowOff>90830</xdr:rowOff>
    </xdr:to>
    <xdr:sp macro="" textlink="">
      <xdr:nvSpPr>
        <xdr:cNvPr id="317" name="円/楕円 316"/>
        <xdr:cNvSpPr/>
      </xdr:nvSpPr>
      <xdr:spPr>
        <a:xfrm>
          <a:off x="7810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81957</xdr:rowOff>
    </xdr:from>
    <xdr:ext cx="378565" cy="259045"/>
    <xdr:sp macro="" textlink="">
      <xdr:nvSpPr>
        <xdr:cNvPr id="318" name="テキスト ボックス 317"/>
        <xdr:cNvSpPr txBox="1"/>
      </xdr:nvSpPr>
      <xdr:spPr>
        <a:xfrm>
          <a:off x="7672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133248</xdr:rowOff>
    </xdr:from>
    <xdr:to>
      <xdr:col>10</xdr:col>
      <xdr:colOff>155575</xdr:colOff>
      <xdr:row>38</xdr:row>
      <xdr:rowOff>63398</xdr:rowOff>
    </xdr:to>
    <xdr:sp macro="" textlink="">
      <xdr:nvSpPr>
        <xdr:cNvPr id="319" name="円/楕円 318"/>
        <xdr:cNvSpPr/>
      </xdr:nvSpPr>
      <xdr:spPr>
        <a:xfrm>
          <a:off x="6921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54525</xdr:rowOff>
    </xdr:from>
    <xdr:ext cx="378565" cy="259045"/>
    <xdr:sp macro="" textlink="">
      <xdr:nvSpPr>
        <xdr:cNvPr id="320" name="テキスト ボックス 319"/>
        <xdr:cNvSpPr txBox="1"/>
      </xdr:nvSpPr>
      <xdr:spPr>
        <a:xfrm>
          <a:off x="6783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146231</xdr:rowOff>
    </xdr:from>
    <xdr:to>
      <xdr:col>15</xdr:col>
      <xdr:colOff>180975</xdr:colOff>
      <xdr:row>57</xdr:row>
      <xdr:rowOff>155049</xdr:rowOff>
    </xdr:to>
    <xdr:cxnSp macro="">
      <xdr:nvCxnSpPr>
        <xdr:cNvPr id="351" name="直線コネクタ 350"/>
        <xdr:cNvCxnSpPr/>
      </xdr:nvCxnSpPr>
      <xdr:spPr>
        <a:xfrm flipV="1">
          <a:off x="9639300" y="9918881"/>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155049</xdr:rowOff>
    </xdr:from>
    <xdr:to>
      <xdr:col>14</xdr:col>
      <xdr:colOff>28575</xdr:colOff>
      <xdr:row>57</xdr:row>
      <xdr:rowOff>163975</xdr:rowOff>
    </xdr:to>
    <xdr:cxnSp macro="">
      <xdr:nvCxnSpPr>
        <xdr:cNvPr id="354" name="直線コネクタ 353"/>
        <xdr:cNvCxnSpPr/>
      </xdr:nvCxnSpPr>
      <xdr:spPr>
        <a:xfrm flipV="1">
          <a:off x="8750300" y="9927699"/>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163975</xdr:rowOff>
    </xdr:from>
    <xdr:to>
      <xdr:col>12</xdr:col>
      <xdr:colOff>511175</xdr:colOff>
      <xdr:row>58</xdr:row>
      <xdr:rowOff>4717</xdr:rowOff>
    </xdr:to>
    <xdr:cxnSp macro="">
      <xdr:nvCxnSpPr>
        <xdr:cNvPr id="357" name="直線コネクタ 356"/>
        <xdr:cNvCxnSpPr/>
      </xdr:nvCxnSpPr>
      <xdr:spPr>
        <a:xfrm flipV="1">
          <a:off x="7861300" y="993662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4717</xdr:rowOff>
    </xdr:from>
    <xdr:to>
      <xdr:col>11</xdr:col>
      <xdr:colOff>307975</xdr:colOff>
      <xdr:row>58</xdr:row>
      <xdr:rowOff>15603</xdr:rowOff>
    </xdr:to>
    <xdr:cxnSp macro="">
      <xdr:nvCxnSpPr>
        <xdr:cNvPr id="360" name="直線コネクタ 359"/>
        <xdr:cNvCxnSpPr/>
      </xdr:nvCxnSpPr>
      <xdr:spPr>
        <a:xfrm flipV="1">
          <a:off x="6972300" y="99488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95431</xdr:rowOff>
    </xdr:from>
    <xdr:to>
      <xdr:col>15</xdr:col>
      <xdr:colOff>231775</xdr:colOff>
      <xdr:row>58</xdr:row>
      <xdr:rowOff>25581</xdr:rowOff>
    </xdr:to>
    <xdr:sp macro="" textlink="">
      <xdr:nvSpPr>
        <xdr:cNvPr id="370" name="円/楕円 369"/>
        <xdr:cNvSpPr/>
      </xdr:nvSpPr>
      <xdr:spPr>
        <a:xfrm>
          <a:off x="10426700" y="98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73858</xdr:rowOff>
    </xdr:from>
    <xdr:ext cx="469744" cy="259045"/>
    <xdr:sp macro="" textlink="">
      <xdr:nvSpPr>
        <xdr:cNvPr id="371" name="農林水産業費該当値テキスト"/>
        <xdr:cNvSpPr txBox="1"/>
      </xdr:nvSpPr>
      <xdr:spPr>
        <a:xfrm>
          <a:off x="10528300" y="984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104249</xdr:rowOff>
    </xdr:from>
    <xdr:to>
      <xdr:col>14</xdr:col>
      <xdr:colOff>79375</xdr:colOff>
      <xdr:row>58</xdr:row>
      <xdr:rowOff>34399</xdr:rowOff>
    </xdr:to>
    <xdr:sp macro="" textlink="">
      <xdr:nvSpPr>
        <xdr:cNvPr id="372" name="円/楕円 371"/>
        <xdr:cNvSpPr/>
      </xdr:nvSpPr>
      <xdr:spPr>
        <a:xfrm>
          <a:off x="9588500" y="9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25526</xdr:rowOff>
    </xdr:from>
    <xdr:ext cx="469744" cy="259045"/>
    <xdr:sp macro="" textlink="">
      <xdr:nvSpPr>
        <xdr:cNvPr id="373" name="テキスト ボックス 372"/>
        <xdr:cNvSpPr txBox="1"/>
      </xdr:nvSpPr>
      <xdr:spPr>
        <a:xfrm>
          <a:off x="9404427" y="99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113175</xdr:rowOff>
    </xdr:from>
    <xdr:to>
      <xdr:col>12</xdr:col>
      <xdr:colOff>561975</xdr:colOff>
      <xdr:row>58</xdr:row>
      <xdr:rowOff>43325</xdr:rowOff>
    </xdr:to>
    <xdr:sp macro="" textlink="">
      <xdr:nvSpPr>
        <xdr:cNvPr id="374" name="円/楕円 373"/>
        <xdr:cNvSpPr/>
      </xdr:nvSpPr>
      <xdr:spPr>
        <a:xfrm>
          <a:off x="8699500" y="98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34452</xdr:rowOff>
    </xdr:from>
    <xdr:ext cx="469744" cy="259045"/>
    <xdr:sp macro="" textlink="">
      <xdr:nvSpPr>
        <xdr:cNvPr id="375" name="テキスト ボックス 374"/>
        <xdr:cNvSpPr txBox="1"/>
      </xdr:nvSpPr>
      <xdr:spPr>
        <a:xfrm>
          <a:off x="8515427" y="99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125367</xdr:rowOff>
    </xdr:from>
    <xdr:to>
      <xdr:col>11</xdr:col>
      <xdr:colOff>358775</xdr:colOff>
      <xdr:row>58</xdr:row>
      <xdr:rowOff>55517</xdr:rowOff>
    </xdr:to>
    <xdr:sp macro="" textlink="">
      <xdr:nvSpPr>
        <xdr:cNvPr id="376" name="円/楕円 375"/>
        <xdr:cNvSpPr/>
      </xdr:nvSpPr>
      <xdr:spPr>
        <a:xfrm>
          <a:off x="7810500" y="98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46644</xdr:rowOff>
    </xdr:from>
    <xdr:ext cx="469744" cy="259045"/>
    <xdr:sp macro="" textlink="">
      <xdr:nvSpPr>
        <xdr:cNvPr id="377" name="テキスト ボックス 376"/>
        <xdr:cNvSpPr txBox="1"/>
      </xdr:nvSpPr>
      <xdr:spPr>
        <a:xfrm>
          <a:off x="7626427" y="999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136253</xdr:rowOff>
    </xdr:from>
    <xdr:to>
      <xdr:col>10</xdr:col>
      <xdr:colOff>155575</xdr:colOff>
      <xdr:row>58</xdr:row>
      <xdr:rowOff>66403</xdr:rowOff>
    </xdr:to>
    <xdr:sp macro="" textlink="">
      <xdr:nvSpPr>
        <xdr:cNvPr id="378" name="円/楕円 377"/>
        <xdr:cNvSpPr/>
      </xdr:nvSpPr>
      <xdr:spPr>
        <a:xfrm>
          <a:off x="6921500" y="99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57530</xdr:rowOff>
    </xdr:from>
    <xdr:ext cx="469744" cy="259045"/>
    <xdr:sp macro="" textlink="">
      <xdr:nvSpPr>
        <xdr:cNvPr id="379" name="テキスト ボックス 378"/>
        <xdr:cNvSpPr txBox="1"/>
      </xdr:nvSpPr>
      <xdr:spPr>
        <a:xfrm>
          <a:off x="6737427" y="100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152388</xdr:rowOff>
    </xdr:from>
    <xdr:to>
      <xdr:col>15</xdr:col>
      <xdr:colOff>180975</xdr:colOff>
      <xdr:row>75</xdr:row>
      <xdr:rowOff>46797</xdr:rowOff>
    </xdr:to>
    <xdr:cxnSp macro="">
      <xdr:nvCxnSpPr>
        <xdr:cNvPr id="406" name="直線コネクタ 405"/>
        <xdr:cNvCxnSpPr/>
      </xdr:nvCxnSpPr>
      <xdr:spPr>
        <a:xfrm>
          <a:off x="9639300" y="12839688"/>
          <a:ext cx="838200" cy="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152388</xdr:rowOff>
    </xdr:from>
    <xdr:to>
      <xdr:col>14</xdr:col>
      <xdr:colOff>28575</xdr:colOff>
      <xdr:row>75</xdr:row>
      <xdr:rowOff>16508</xdr:rowOff>
    </xdr:to>
    <xdr:cxnSp macro="">
      <xdr:nvCxnSpPr>
        <xdr:cNvPr id="409" name="直線コネクタ 408"/>
        <xdr:cNvCxnSpPr/>
      </xdr:nvCxnSpPr>
      <xdr:spPr>
        <a:xfrm flipV="1">
          <a:off x="8750300" y="1283968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16508</xdr:rowOff>
    </xdr:from>
    <xdr:to>
      <xdr:col>12</xdr:col>
      <xdr:colOff>511175</xdr:colOff>
      <xdr:row>75</xdr:row>
      <xdr:rowOff>33150</xdr:rowOff>
    </xdr:to>
    <xdr:cxnSp macro="">
      <xdr:nvCxnSpPr>
        <xdr:cNvPr id="412" name="直線コネクタ 411"/>
        <xdr:cNvCxnSpPr/>
      </xdr:nvCxnSpPr>
      <xdr:spPr>
        <a:xfrm flipV="1">
          <a:off x="7861300" y="1287525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141598</xdr:rowOff>
    </xdr:from>
    <xdr:to>
      <xdr:col>11</xdr:col>
      <xdr:colOff>307975</xdr:colOff>
      <xdr:row>75</xdr:row>
      <xdr:rowOff>33150</xdr:rowOff>
    </xdr:to>
    <xdr:cxnSp macro="">
      <xdr:nvCxnSpPr>
        <xdr:cNvPr id="415" name="直線コネクタ 414"/>
        <xdr:cNvCxnSpPr/>
      </xdr:nvCxnSpPr>
      <xdr:spPr>
        <a:xfrm>
          <a:off x="6972300" y="12828898"/>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167447</xdr:rowOff>
    </xdr:from>
    <xdr:to>
      <xdr:col>15</xdr:col>
      <xdr:colOff>231775</xdr:colOff>
      <xdr:row>75</xdr:row>
      <xdr:rowOff>97597</xdr:rowOff>
    </xdr:to>
    <xdr:sp macro="" textlink="">
      <xdr:nvSpPr>
        <xdr:cNvPr id="425" name="円/楕円 424"/>
        <xdr:cNvSpPr/>
      </xdr:nvSpPr>
      <xdr:spPr>
        <a:xfrm>
          <a:off x="10426700" y="128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18874</xdr:rowOff>
    </xdr:from>
    <xdr:ext cx="534377" cy="259045"/>
    <xdr:sp macro="" textlink="">
      <xdr:nvSpPr>
        <xdr:cNvPr id="426" name="商工費該当値テキスト"/>
        <xdr:cNvSpPr txBox="1"/>
      </xdr:nvSpPr>
      <xdr:spPr>
        <a:xfrm>
          <a:off x="10528300" y="1270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101588</xdr:rowOff>
    </xdr:from>
    <xdr:to>
      <xdr:col>14</xdr:col>
      <xdr:colOff>79375</xdr:colOff>
      <xdr:row>75</xdr:row>
      <xdr:rowOff>31738</xdr:rowOff>
    </xdr:to>
    <xdr:sp macro="" textlink="">
      <xdr:nvSpPr>
        <xdr:cNvPr id="427" name="円/楕円 426"/>
        <xdr:cNvSpPr/>
      </xdr:nvSpPr>
      <xdr:spPr>
        <a:xfrm>
          <a:off x="9588500" y="12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48265</xdr:rowOff>
    </xdr:from>
    <xdr:ext cx="534377" cy="259045"/>
    <xdr:sp macro="" textlink="">
      <xdr:nvSpPr>
        <xdr:cNvPr id="428" name="テキスト ボックス 427"/>
        <xdr:cNvSpPr txBox="1"/>
      </xdr:nvSpPr>
      <xdr:spPr>
        <a:xfrm>
          <a:off x="9372111" y="125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137158</xdr:rowOff>
    </xdr:from>
    <xdr:to>
      <xdr:col>12</xdr:col>
      <xdr:colOff>561975</xdr:colOff>
      <xdr:row>75</xdr:row>
      <xdr:rowOff>67308</xdr:rowOff>
    </xdr:to>
    <xdr:sp macro="" textlink="">
      <xdr:nvSpPr>
        <xdr:cNvPr id="429" name="円/楕円 428"/>
        <xdr:cNvSpPr/>
      </xdr:nvSpPr>
      <xdr:spPr>
        <a:xfrm>
          <a:off x="8699500" y="12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83835</xdr:rowOff>
    </xdr:from>
    <xdr:ext cx="534377" cy="259045"/>
    <xdr:sp macro="" textlink="">
      <xdr:nvSpPr>
        <xdr:cNvPr id="430" name="テキスト ボックス 429"/>
        <xdr:cNvSpPr txBox="1"/>
      </xdr:nvSpPr>
      <xdr:spPr>
        <a:xfrm>
          <a:off x="8483111" y="125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153800</xdr:rowOff>
    </xdr:from>
    <xdr:to>
      <xdr:col>11</xdr:col>
      <xdr:colOff>358775</xdr:colOff>
      <xdr:row>75</xdr:row>
      <xdr:rowOff>83950</xdr:rowOff>
    </xdr:to>
    <xdr:sp macro="" textlink="">
      <xdr:nvSpPr>
        <xdr:cNvPr id="431" name="円/楕円 430"/>
        <xdr:cNvSpPr/>
      </xdr:nvSpPr>
      <xdr:spPr>
        <a:xfrm>
          <a:off x="7810500" y="128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100477</xdr:rowOff>
    </xdr:from>
    <xdr:ext cx="534377" cy="259045"/>
    <xdr:sp macro="" textlink="">
      <xdr:nvSpPr>
        <xdr:cNvPr id="432" name="テキスト ボックス 431"/>
        <xdr:cNvSpPr txBox="1"/>
      </xdr:nvSpPr>
      <xdr:spPr>
        <a:xfrm>
          <a:off x="7594111" y="1261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90798</xdr:rowOff>
    </xdr:from>
    <xdr:to>
      <xdr:col>10</xdr:col>
      <xdr:colOff>155575</xdr:colOff>
      <xdr:row>75</xdr:row>
      <xdr:rowOff>20948</xdr:rowOff>
    </xdr:to>
    <xdr:sp macro="" textlink="">
      <xdr:nvSpPr>
        <xdr:cNvPr id="433" name="円/楕円 432"/>
        <xdr:cNvSpPr/>
      </xdr:nvSpPr>
      <xdr:spPr>
        <a:xfrm>
          <a:off x="6921500" y="127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37475</xdr:rowOff>
    </xdr:from>
    <xdr:ext cx="534377" cy="259045"/>
    <xdr:sp macro="" textlink="">
      <xdr:nvSpPr>
        <xdr:cNvPr id="434" name="テキスト ボックス 433"/>
        <xdr:cNvSpPr txBox="1"/>
      </xdr:nvSpPr>
      <xdr:spPr>
        <a:xfrm>
          <a:off x="6705111" y="125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27172</xdr:rowOff>
    </xdr:from>
    <xdr:to>
      <xdr:col>15</xdr:col>
      <xdr:colOff>180975</xdr:colOff>
      <xdr:row>97</xdr:row>
      <xdr:rowOff>72816</xdr:rowOff>
    </xdr:to>
    <xdr:cxnSp macro="">
      <xdr:nvCxnSpPr>
        <xdr:cNvPr id="464" name="直線コネクタ 463"/>
        <xdr:cNvCxnSpPr/>
      </xdr:nvCxnSpPr>
      <xdr:spPr>
        <a:xfrm flipV="1">
          <a:off x="9639300" y="16657822"/>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72816</xdr:rowOff>
    </xdr:from>
    <xdr:to>
      <xdr:col>14</xdr:col>
      <xdr:colOff>28575</xdr:colOff>
      <xdr:row>97</xdr:row>
      <xdr:rowOff>79845</xdr:rowOff>
    </xdr:to>
    <xdr:cxnSp macro="">
      <xdr:nvCxnSpPr>
        <xdr:cNvPr id="467" name="直線コネクタ 466"/>
        <xdr:cNvCxnSpPr/>
      </xdr:nvCxnSpPr>
      <xdr:spPr>
        <a:xfrm flipV="1">
          <a:off x="8750300" y="16703466"/>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30448</xdr:rowOff>
    </xdr:from>
    <xdr:to>
      <xdr:col>12</xdr:col>
      <xdr:colOff>511175</xdr:colOff>
      <xdr:row>97</xdr:row>
      <xdr:rowOff>79845</xdr:rowOff>
    </xdr:to>
    <xdr:cxnSp macro="">
      <xdr:nvCxnSpPr>
        <xdr:cNvPr id="470" name="直線コネクタ 469"/>
        <xdr:cNvCxnSpPr/>
      </xdr:nvCxnSpPr>
      <xdr:spPr>
        <a:xfrm>
          <a:off x="7861300" y="16661098"/>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30448</xdr:rowOff>
    </xdr:from>
    <xdr:to>
      <xdr:col>11</xdr:col>
      <xdr:colOff>307975</xdr:colOff>
      <xdr:row>97</xdr:row>
      <xdr:rowOff>66605</xdr:rowOff>
    </xdr:to>
    <xdr:cxnSp macro="">
      <xdr:nvCxnSpPr>
        <xdr:cNvPr id="473" name="直線コネクタ 472"/>
        <xdr:cNvCxnSpPr/>
      </xdr:nvCxnSpPr>
      <xdr:spPr>
        <a:xfrm flipV="1">
          <a:off x="6972300" y="16661098"/>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147822</xdr:rowOff>
    </xdr:from>
    <xdr:to>
      <xdr:col>15</xdr:col>
      <xdr:colOff>231775</xdr:colOff>
      <xdr:row>97</xdr:row>
      <xdr:rowOff>77972</xdr:rowOff>
    </xdr:to>
    <xdr:sp macro="" textlink="">
      <xdr:nvSpPr>
        <xdr:cNvPr id="483" name="円/楕円 482"/>
        <xdr:cNvSpPr/>
      </xdr:nvSpPr>
      <xdr:spPr>
        <a:xfrm>
          <a:off x="10426700" y="166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126249</xdr:rowOff>
    </xdr:from>
    <xdr:ext cx="534377" cy="259045"/>
    <xdr:sp macro="" textlink="">
      <xdr:nvSpPr>
        <xdr:cNvPr id="484" name="土木費該当値テキスト"/>
        <xdr:cNvSpPr txBox="1"/>
      </xdr:nvSpPr>
      <xdr:spPr>
        <a:xfrm>
          <a:off x="10528300" y="165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22016</xdr:rowOff>
    </xdr:from>
    <xdr:to>
      <xdr:col>14</xdr:col>
      <xdr:colOff>79375</xdr:colOff>
      <xdr:row>97</xdr:row>
      <xdr:rowOff>123616</xdr:rowOff>
    </xdr:to>
    <xdr:sp macro="" textlink="">
      <xdr:nvSpPr>
        <xdr:cNvPr id="485" name="円/楕円 484"/>
        <xdr:cNvSpPr/>
      </xdr:nvSpPr>
      <xdr:spPr>
        <a:xfrm>
          <a:off x="9588500" y="166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114743</xdr:rowOff>
    </xdr:from>
    <xdr:ext cx="534377" cy="259045"/>
    <xdr:sp macro="" textlink="">
      <xdr:nvSpPr>
        <xdr:cNvPr id="486" name="テキスト ボックス 485"/>
        <xdr:cNvSpPr txBox="1"/>
      </xdr:nvSpPr>
      <xdr:spPr>
        <a:xfrm>
          <a:off x="9372111" y="167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29045</xdr:rowOff>
    </xdr:from>
    <xdr:to>
      <xdr:col>12</xdr:col>
      <xdr:colOff>561975</xdr:colOff>
      <xdr:row>97</xdr:row>
      <xdr:rowOff>130645</xdr:rowOff>
    </xdr:to>
    <xdr:sp macro="" textlink="">
      <xdr:nvSpPr>
        <xdr:cNvPr id="487" name="円/楕円 486"/>
        <xdr:cNvSpPr/>
      </xdr:nvSpPr>
      <xdr:spPr>
        <a:xfrm>
          <a:off x="8699500" y="166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121772</xdr:rowOff>
    </xdr:from>
    <xdr:ext cx="534377" cy="259045"/>
    <xdr:sp macro="" textlink="">
      <xdr:nvSpPr>
        <xdr:cNvPr id="488" name="テキスト ボックス 487"/>
        <xdr:cNvSpPr txBox="1"/>
      </xdr:nvSpPr>
      <xdr:spPr>
        <a:xfrm>
          <a:off x="8483111" y="167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151098</xdr:rowOff>
    </xdr:from>
    <xdr:to>
      <xdr:col>11</xdr:col>
      <xdr:colOff>358775</xdr:colOff>
      <xdr:row>97</xdr:row>
      <xdr:rowOff>81248</xdr:rowOff>
    </xdr:to>
    <xdr:sp macro="" textlink="">
      <xdr:nvSpPr>
        <xdr:cNvPr id="489" name="円/楕円 488"/>
        <xdr:cNvSpPr/>
      </xdr:nvSpPr>
      <xdr:spPr>
        <a:xfrm>
          <a:off x="7810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72375</xdr:rowOff>
    </xdr:from>
    <xdr:ext cx="534377" cy="259045"/>
    <xdr:sp macro="" textlink="">
      <xdr:nvSpPr>
        <xdr:cNvPr id="490" name="テキスト ボックス 489"/>
        <xdr:cNvSpPr txBox="1"/>
      </xdr:nvSpPr>
      <xdr:spPr>
        <a:xfrm>
          <a:off x="7594111" y="167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15805</xdr:rowOff>
    </xdr:from>
    <xdr:to>
      <xdr:col>10</xdr:col>
      <xdr:colOff>155575</xdr:colOff>
      <xdr:row>97</xdr:row>
      <xdr:rowOff>117405</xdr:rowOff>
    </xdr:to>
    <xdr:sp macro="" textlink="">
      <xdr:nvSpPr>
        <xdr:cNvPr id="491" name="円/楕円 490"/>
        <xdr:cNvSpPr/>
      </xdr:nvSpPr>
      <xdr:spPr>
        <a:xfrm>
          <a:off x="6921500" y="166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108532</xdr:rowOff>
    </xdr:from>
    <xdr:ext cx="534377" cy="259045"/>
    <xdr:sp macro="" textlink="">
      <xdr:nvSpPr>
        <xdr:cNvPr id="492" name="テキスト ボックス 491"/>
        <xdr:cNvSpPr txBox="1"/>
      </xdr:nvSpPr>
      <xdr:spPr>
        <a:xfrm>
          <a:off x="6705111" y="167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142476</xdr:rowOff>
    </xdr:from>
    <xdr:to>
      <xdr:col>23</xdr:col>
      <xdr:colOff>517525</xdr:colOff>
      <xdr:row>33</xdr:row>
      <xdr:rowOff>80101</xdr:rowOff>
    </xdr:to>
    <xdr:cxnSp macro="">
      <xdr:nvCxnSpPr>
        <xdr:cNvPr id="524" name="直線コネクタ 523"/>
        <xdr:cNvCxnSpPr/>
      </xdr:nvCxnSpPr>
      <xdr:spPr>
        <a:xfrm flipV="1">
          <a:off x="15481300" y="5285976"/>
          <a:ext cx="838200" cy="45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80101</xdr:rowOff>
    </xdr:from>
    <xdr:to>
      <xdr:col>22</xdr:col>
      <xdr:colOff>365125</xdr:colOff>
      <xdr:row>34</xdr:row>
      <xdr:rowOff>164356</xdr:rowOff>
    </xdr:to>
    <xdr:cxnSp macro="">
      <xdr:nvCxnSpPr>
        <xdr:cNvPr id="527" name="直線コネクタ 526"/>
        <xdr:cNvCxnSpPr/>
      </xdr:nvCxnSpPr>
      <xdr:spPr>
        <a:xfrm flipV="1">
          <a:off x="14592300" y="5737951"/>
          <a:ext cx="889000" cy="2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132026</xdr:rowOff>
    </xdr:from>
    <xdr:to>
      <xdr:col>21</xdr:col>
      <xdr:colOff>161925</xdr:colOff>
      <xdr:row>34</xdr:row>
      <xdr:rowOff>164356</xdr:rowOff>
    </xdr:to>
    <xdr:cxnSp macro="">
      <xdr:nvCxnSpPr>
        <xdr:cNvPr id="530" name="直線コネクタ 529"/>
        <xdr:cNvCxnSpPr/>
      </xdr:nvCxnSpPr>
      <xdr:spPr>
        <a:xfrm>
          <a:off x="13703300" y="5961326"/>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132026</xdr:rowOff>
    </xdr:from>
    <xdr:to>
      <xdr:col>19</xdr:col>
      <xdr:colOff>644525</xdr:colOff>
      <xdr:row>34</xdr:row>
      <xdr:rowOff>162560</xdr:rowOff>
    </xdr:to>
    <xdr:cxnSp macro="">
      <xdr:nvCxnSpPr>
        <xdr:cNvPr id="533" name="直線コネクタ 532"/>
        <xdr:cNvCxnSpPr/>
      </xdr:nvCxnSpPr>
      <xdr:spPr>
        <a:xfrm flipV="1">
          <a:off x="12814300" y="5961326"/>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91676</xdr:rowOff>
    </xdr:from>
    <xdr:to>
      <xdr:col>23</xdr:col>
      <xdr:colOff>568325</xdr:colOff>
      <xdr:row>31</xdr:row>
      <xdr:rowOff>21826</xdr:rowOff>
    </xdr:to>
    <xdr:sp macro="" textlink="">
      <xdr:nvSpPr>
        <xdr:cNvPr id="543" name="円/楕円 542"/>
        <xdr:cNvSpPr/>
      </xdr:nvSpPr>
      <xdr:spPr>
        <a:xfrm>
          <a:off x="16268700" y="5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114553</xdr:rowOff>
    </xdr:from>
    <xdr:ext cx="534377" cy="259045"/>
    <xdr:sp macro="" textlink="">
      <xdr:nvSpPr>
        <xdr:cNvPr id="544" name="消防費該当値テキスト"/>
        <xdr:cNvSpPr txBox="1"/>
      </xdr:nvSpPr>
      <xdr:spPr>
        <a:xfrm>
          <a:off x="16370300" y="50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29301</xdr:rowOff>
    </xdr:from>
    <xdr:to>
      <xdr:col>22</xdr:col>
      <xdr:colOff>415925</xdr:colOff>
      <xdr:row>33</xdr:row>
      <xdr:rowOff>130901</xdr:rowOff>
    </xdr:to>
    <xdr:sp macro="" textlink="">
      <xdr:nvSpPr>
        <xdr:cNvPr id="545" name="円/楕円 544"/>
        <xdr:cNvSpPr/>
      </xdr:nvSpPr>
      <xdr:spPr>
        <a:xfrm>
          <a:off x="15430500" y="56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147428</xdr:rowOff>
    </xdr:from>
    <xdr:ext cx="534377" cy="259045"/>
    <xdr:sp macro="" textlink="">
      <xdr:nvSpPr>
        <xdr:cNvPr id="546" name="テキスト ボックス 545"/>
        <xdr:cNvSpPr txBox="1"/>
      </xdr:nvSpPr>
      <xdr:spPr>
        <a:xfrm>
          <a:off x="15214111" y="54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113556</xdr:rowOff>
    </xdr:from>
    <xdr:to>
      <xdr:col>21</xdr:col>
      <xdr:colOff>212725</xdr:colOff>
      <xdr:row>35</xdr:row>
      <xdr:rowOff>43706</xdr:rowOff>
    </xdr:to>
    <xdr:sp macro="" textlink="">
      <xdr:nvSpPr>
        <xdr:cNvPr id="547" name="円/楕円 546"/>
        <xdr:cNvSpPr/>
      </xdr:nvSpPr>
      <xdr:spPr>
        <a:xfrm>
          <a:off x="14541500" y="59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60233</xdr:rowOff>
    </xdr:from>
    <xdr:ext cx="534377" cy="259045"/>
    <xdr:sp macro="" textlink="">
      <xdr:nvSpPr>
        <xdr:cNvPr id="548" name="テキスト ボックス 547"/>
        <xdr:cNvSpPr txBox="1"/>
      </xdr:nvSpPr>
      <xdr:spPr>
        <a:xfrm>
          <a:off x="14325111" y="571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81226</xdr:rowOff>
    </xdr:from>
    <xdr:to>
      <xdr:col>20</xdr:col>
      <xdr:colOff>9525</xdr:colOff>
      <xdr:row>35</xdr:row>
      <xdr:rowOff>11376</xdr:rowOff>
    </xdr:to>
    <xdr:sp macro="" textlink="">
      <xdr:nvSpPr>
        <xdr:cNvPr id="549" name="円/楕円 548"/>
        <xdr:cNvSpPr/>
      </xdr:nvSpPr>
      <xdr:spPr>
        <a:xfrm>
          <a:off x="13652500" y="59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27903</xdr:rowOff>
    </xdr:from>
    <xdr:ext cx="534377" cy="259045"/>
    <xdr:sp macro="" textlink="">
      <xdr:nvSpPr>
        <xdr:cNvPr id="550" name="テキスト ボックス 549"/>
        <xdr:cNvSpPr txBox="1"/>
      </xdr:nvSpPr>
      <xdr:spPr>
        <a:xfrm>
          <a:off x="13436111" y="56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111760</xdr:rowOff>
    </xdr:from>
    <xdr:to>
      <xdr:col>18</xdr:col>
      <xdr:colOff>492125</xdr:colOff>
      <xdr:row>35</xdr:row>
      <xdr:rowOff>41910</xdr:rowOff>
    </xdr:to>
    <xdr:sp macro="" textlink="">
      <xdr:nvSpPr>
        <xdr:cNvPr id="551" name="円/楕円 550"/>
        <xdr:cNvSpPr/>
      </xdr:nvSpPr>
      <xdr:spPr>
        <a:xfrm>
          <a:off x="12763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58437</xdr:rowOff>
    </xdr:from>
    <xdr:ext cx="534377" cy="259045"/>
    <xdr:sp macro="" textlink="">
      <xdr:nvSpPr>
        <xdr:cNvPr id="552" name="テキスト ボックス 551"/>
        <xdr:cNvSpPr txBox="1"/>
      </xdr:nvSpPr>
      <xdr:spPr>
        <a:xfrm>
          <a:off x="12547111" y="571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57838</xdr:rowOff>
    </xdr:from>
    <xdr:to>
      <xdr:col>23</xdr:col>
      <xdr:colOff>517525</xdr:colOff>
      <xdr:row>55</xdr:row>
      <xdr:rowOff>101135</xdr:rowOff>
    </xdr:to>
    <xdr:cxnSp macro="">
      <xdr:nvCxnSpPr>
        <xdr:cNvPr id="580" name="直線コネクタ 579"/>
        <xdr:cNvCxnSpPr/>
      </xdr:nvCxnSpPr>
      <xdr:spPr>
        <a:xfrm>
          <a:off x="15481300" y="9487588"/>
          <a:ext cx="8382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154101</xdr:rowOff>
    </xdr:from>
    <xdr:to>
      <xdr:col>22</xdr:col>
      <xdr:colOff>365125</xdr:colOff>
      <xdr:row>55</xdr:row>
      <xdr:rowOff>57838</xdr:rowOff>
    </xdr:to>
    <xdr:cxnSp macro="">
      <xdr:nvCxnSpPr>
        <xdr:cNvPr id="583" name="直線コネクタ 582"/>
        <xdr:cNvCxnSpPr/>
      </xdr:nvCxnSpPr>
      <xdr:spPr>
        <a:xfrm>
          <a:off x="14592300" y="9240951"/>
          <a:ext cx="889000" cy="24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154101</xdr:rowOff>
    </xdr:from>
    <xdr:to>
      <xdr:col>21</xdr:col>
      <xdr:colOff>161925</xdr:colOff>
      <xdr:row>54</xdr:row>
      <xdr:rowOff>128796</xdr:rowOff>
    </xdr:to>
    <xdr:cxnSp macro="">
      <xdr:nvCxnSpPr>
        <xdr:cNvPr id="586" name="直線コネクタ 585"/>
        <xdr:cNvCxnSpPr/>
      </xdr:nvCxnSpPr>
      <xdr:spPr>
        <a:xfrm flipV="1">
          <a:off x="13703300" y="9240951"/>
          <a:ext cx="889000" cy="1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128796</xdr:rowOff>
    </xdr:from>
    <xdr:to>
      <xdr:col>19</xdr:col>
      <xdr:colOff>644525</xdr:colOff>
      <xdr:row>56</xdr:row>
      <xdr:rowOff>133893</xdr:rowOff>
    </xdr:to>
    <xdr:cxnSp macro="">
      <xdr:nvCxnSpPr>
        <xdr:cNvPr id="589" name="直線コネクタ 588"/>
        <xdr:cNvCxnSpPr/>
      </xdr:nvCxnSpPr>
      <xdr:spPr>
        <a:xfrm flipV="1">
          <a:off x="12814300" y="9387096"/>
          <a:ext cx="889000" cy="3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50335</xdr:rowOff>
    </xdr:from>
    <xdr:to>
      <xdr:col>23</xdr:col>
      <xdr:colOff>568325</xdr:colOff>
      <xdr:row>55</xdr:row>
      <xdr:rowOff>151935</xdr:rowOff>
    </xdr:to>
    <xdr:sp macro="" textlink="">
      <xdr:nvSpPr>
        <xdr:cNvPr id="599" name="円/楕円 598"/>
        <xdr:cNvSpPr/>
      </xdr:nvSpPr>
      <xdr:spPr>
        <a:xfrm>
          <a:off x="16268700" y="94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73212</xdr:rowOff>
    </xdr:from>
    <xdr:ext cx="534377" cy="259045"/>
    <xdr:sp macro="" textlink="">
      <xdr:nvSpPr>
        <xdr:cNvPr id="600" name="教育費該当値テキスト"/>
        <xdr:cNvSpPr txBox="1"/>
      </xdr:nvSpPr>
      <xdr:spPr>
        <a:xfrm>
          <a:off x="16370300" y="93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7038</xdr:rowOff>
    </xdr:from>
    <xdr:to>
      <xdr:col>22</xdr:col>
      <xdr:colOff>415925</xdr:colOff>
      <xdr:row>55</xdr:row>
      <xdr:rowOff>108638</xdr:rowOff>
    </xdr:to>
    <xdr:sp macro="" textlink="">
      <xdr:nvSpPr>
        <xdr:cNvPr id="601" name="円/楕円 600"/>
        <xdr:cNvSpPr/>
      </xdr:nvSpPr>
      <xdr:spPr>
        <a:xfrm>
          <a:off x="15430500" y="94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125165</xdr:rowOff>
    </xdr:from>
    <xdr:ext cx="534377" cy="259045"/>
    <xdr:sp macro="" textlink="">
      <xdr:nvSpPr>
        <xdr:cNvPr id="602" name="テキスト ボックス 601"/>
        <xdr:cNvSpPr txBox="1"/>
      </xdr:nvSpPr>
      <xdr:spPr>
        <a:xfrm>
          <a:off x="15214111" y="921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103301</xdr:rowOff>
    </xdr:from>
    <xdr:to>
      <xdr:col>21</xdr:col>
      <xdr:colOff>212725</xdr:colOff>
      <xdr:row>54</xdr:row>
      <xdr:rowOff>33451</xdr:rowOff>
    </xdr:to>
    <xdr:sp macro="" textlink="">
      <xdr:nvSpPr>
        <xdr:cNvPr id="603" name="円/楕円 602"/>
        <xdr:cNvSpPr/>
      </xdr:nvSpPr>
      <xdr:spPr>
        <a:xfrm>
          <a:off x="14541500" y="91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49978</xdr:rowOff>
    </xdr:from>
    <xdr:ext cx="534377" cy="259045"/>
    <xdr:sp macro="" textlink="">
      <xdr:nvSpPr>
        <xdr:cNvPr id="604" name="テキスト ボックス 603"/>
        <xdr:cNvSpPr txBox="1"/>
      </xdr:nvSpPr>
      <xdr:spPr>
        <a:xfrm>
          <a:off x="14325111" y="89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77996</xdr:rowOff>
    </xdr:from>
    <xdr:to>
      <xdr:col>20</xdr:col>
      <xdr:colOff>9525</xdr:colOff>
      <xdr:row>55</xdr:row>
      <xdr:rowOff>8146</xdr:rowOff>
    </xdr:to>
    <xdr:sp macro="" textlink="">
      <xdr:nvSpPr>
        <xdr:cNvPr id="605" name="円/楕円 604"/>
        <xdr:cNvSpPr/>
      </xdr:nvSpPr>
      <xdr:spPr>
        <a:xfrm>
          <a:off x="13652500" y="93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24673</xdr:rowOff>
    </xdr:from>
    <xdr:ext cx="534377" cy="259045"/>
    <xdr:sp macro="" textlink="">
      <xdr:nvSpPr>
        <xdr:cNvPr id="606" name="テキスト ボックス 605"/>
        <xdr:cNvSpPr txBox="1"/>
      </xdr:nvSpPr>
      <xdr:spPr>
        <a:xfrm>
          <a:off x="13436111" y="91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83093</xdr:rowOff>
    </xdr:from>
    <xdr:to>
      <xdr:col>18</xdr:col>
      <xdr:colOff>492125</xdr:colOff>
      <xdr:row>57</xdr:row>
      <xdr:rowOff>13243</xdr:rowOff>
    </xdr:to>
    <xdr:sp macro="" textlink="">
      <xdr:nvSpPr>
        <xdr:cNvPr id="607" name="円/楕円 606"/>
        <xdr:cNvSpPr/>
      </xdr:nvSpPr>
      <xdr:spPr>
        <a:xfrm>
          <a:off x="12763500" y="96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4370</xdr:rowOff>
    </xdr:from>
    <xdr:ext cx="534377" cy="259045"/>
    <xdr:sp macro="" textlink="">
      <xdr:nvSpPr>
        <xdr:cNvPr id="608" name="テキスト ボックス 607"/>
        <xdr:cNvSpPr txBox="1"/>
      </xdr:nvSpPr>
      <xdr:spPr>
        <a:xfrm>
          <a:off x="12547111" y="97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96855</xdr:rowOff>
    </xdr:from>
    <xdr:to>
      <xdr:col>23</xdr:col>
      <xdr:colOff>517525</xdr:colOff>
      <xdr:row>79</xdr:row>
      <xdr:rowOff>98879</xdr:rowOff>
    </xdr:to>
    <xdr:cxnSp macro="">
      <xdr:nvCxnSpPr>
        <xdr:cNvPr id="639" name="直線コネクタ 638"/>
        <xdr:cNvCxnSpPr/>
      </xdr:nvCxnSpPr>
      <xdr:spPr>
        <a:xfrm>
          <a:off x="15481300" y="13641405"/>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96855</xdr:rowOff>
    </xdr:from>
    <xdr:to>
      <xdr:col>22</xdr:col>
      <xdr:colOff>365125</xdr:colOff>
      <xdr:row>79</xdr:row>
      <xdr:rowOff>97082</xdr:rowOff>
    </xdr:to>
    <xdr:cxnSp macro="">
      <xdr:nvCxnSpPr>
        <xdr:cNvPr id="642" name="直線コネクタ 641"/>
        <xdr:cNvCxnSpPr/>
      </xdr:nvCxnSpPr>
      <xdr:spPr>
        <a:xfrm flipV="1">
          <a:off x="14592300" y="13641405"/>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97082</xdr:rowOff>
    </xdr:from>
    <xdr:to>
      <xdr:col>21</xdr:col>
      <xdr:colOff>161925</xdr:colOff>
      <xdr:row>79</xdr:row>
      <xdr:rowOff>98879</xdr:rowOff>
    </xdr:to>
    <xdr:cxnSp macro="">
      <xdr:nvCxnSpPr>
        <xdr:cNvPr id="645" name="直線コネクタ 644"/>
        <xdr:cNvCxnSpPr/>
      </xdr:nvCxnSpPr>
      <xdr:spPr>
        <a:xfrm flipV="1">
          <a:off x="13703300" y="1364163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46055</xdr:rowOff>
    </xdr:from>
    <xdr:to>
      <xdr:col>22</xdr:col>
      <xdr:colOff>415925</xdr:colOff>
      <xdr:row>79</xdr:row>
      <xdr:rowOff>147655</xdr:rowOff>
    </xdr:to>
    <xdr:sp macro="" textlink="">
      <xdr:nvSpPr>
        <xdr:cNvPr id="660" name="円/楕円 659"/>
        <xdr:cNvSpPr/>
      </xdr:nvSpPr>
      <xdr:spPr>
        <a:xfrm>
          <a:off x="15430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138782</xdr:rowOff>
    </xdr:from>
    <xdr:ext cx="313932" cy="259045"/>
    <xdr:sp macro="" textlink="">
      <xdr:nvSpPr>
        <xdr:cNvPr id="661" name="テキスト ボックス 660"/>
        <xdr:cNvSpPr txBox="1"/>
      </xdr:nvSpPr>
      <xdr:spPr>
        <a:xfrm>
          <a:off x="15324333" y="1368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46282</xdr:rowOff>
    </xdr:from>
    <xdr:to>
      <xdr:col>21</xdr:col>
      <xdr:colOff>212725</xdr:colOff>
      <xdr:row>79</xdr:row>
      <xdr:rowOff>147882</xdr:rowOff>
    </xdr:to>
    <xdr:sp macro="" textlink="">
      <xdr:nvSpPr>
        <xdr:cNvPr id="662" name="円/楕円 661"/>
        <xdr:cNvSpPr/>
      </xdr:nvSpPr>
      <xdr:spPr>
        <a:xfrm>
          <a:off x="14541500" y="13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139009</xdr:rowOff>
    </xdr:from>
    <xdr:ext cx="313932" cy="259045"/>
    <xdr:sp macro="" textlink="">
      <xdr:nvSpPr>
        <xdr:cNvPr id="663" name="テキスト ボックス 662"/>
        <xdr:cNvSpPr txBox="1"/>
      </xdr:nvSpPr>
      <xdr:spPr>
        <a:xfrm>
          <a:off x="14435333" y="13683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64491</xdr:rowOff>
    </xdr:from>
    <xdr:to>
      <xdr:col>23</xdr:col>
      <xdr:colOff>517525</xdr:colOff>
      <xdr:row>95</xdr:row>
      <xdr:rowOff>103908</xdr:rowOff>
    </xdr:to>
    <xdr:cxnSp macro="">
      <xdr:nvCxnSpPr>
        <xdr:cNvPr id="699" name="直線コネクタ 698"/>
        <xdr:cNvCxnSpPr/>
      </xdr:nvCxnSpPr>
      <xdr:spPr>
        <a:xfrm flipV="1">
          <a:off x="15481300" y="16352241"/>
          <a:ext cx="8382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17889</xdr:rowOff>
    </xdr:from>
    <xdr:to>
      <xdr:col>22</xdr:col>
      <xdr:colOff>365125</xdr:colOff>
      <xdr:row>95</xdr:row>
      <xdr:rowOff>103908</xdr:rowOff>
    </xdr:to>
    <xdr:cxnSp macro="">
      <xdr:nvCxnSpPr>
        <xdr:cNvPr id="702" name="直線コネクタ 701"/>
        <xdr:cNvCxnSpPr/>
      </xdr:nvCxnSpPr>
      <xdr:spPr>
        <a:xfrm>
          <a:off x="14592300" y="16305639"/>
          <a:ext cx="8890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17889</xdr:rowOff>
    </xdr:from>
    <xdr:to>
      <xdr:col>21</xdr:col>
      <xdr:colOff>161925</xdr:colOff>
      <xdr:row>95</xdr:row>
      <xdr:rowOff>89343</xdr:rowOff>
    </xdr:to>
    <xdr:cxnSp macro="">
      <xdr:nvCxnSpPr>
        <xdr:cNvPr id="705" name="直線コネクタ 704"/>
        <xdr:cNvCxnSpPr/>
      </xdr:nvCxnSpPr>
      <xdr:spPr>
        <a:xfrm flipV="1">
          <a:off x="13703300" y="16305639"/>
          <a:ext cx="8890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52995</xdr:rowOff>
    </xdr:from>
    <xdr:to>
      <xdr:col>19</xdr:col>
      <xdr:colOff>644525</xdr:colOff>
      <xdr:row>95</xdr:row>
      <xdr:rowOff>89343</xdr:rowOff>
    </xdr:to>
    <xdr:cxnSp macro="">
      <xdr:nvCxnSpPr>
        <xdr:cNvPr id="708" name="直線コネクタ 707"/>
        <xdr:cNvCxnSpPr/>
      </xdr:nvCxnSpPr>
      <xdr:spPr>
        <a:xfrm>
          <a:off x="12814300" y="16340745"/>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13691</xdr:rowOff>
    </xdr:from>
    <xdr:to>
      <xdr:col>23</xdr:col>
      <xdr:colOff>568325</xdr:colOff>
      <xdr:row>95</xdr:row>
      <xdr:rowOff>115291</xdr:rowOff>
    </xdr:to>
    <xdr:sp macro="" textlink="">
      <xdr:nvSpPr>
        <xdr:cNvPr id="718" name="円/楕円 717"/>
        <xdr:cNvSpPr/>
      </xdr:nvSpPr>
      <xdr:spPr>
        <a:xfrm>
          <a:off x="16268700" y="163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163568</xdr:rowOff>
    </xdr:from>
    <xdr:ext cx="534377" cy="259045"/>
    <xdr:sp macro="" textlink="">
      <xdr:nvSpPr>
        <xdr:cNvPr id="719" name="公債費該当値テキスト"/>
        <xdr:cNvSpPr txBox="1"/>
      </xdr:nvSpPr>
      <xdr:spPr>
        <a:xfrm>
          <a:off x="16370300" y="162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53108</xdr:rowOff>
    </xdr:from>
    <xdr:to>
      <xdr:col>22</xdr:col>
      <xdr:colOff>415925</xdr:colOff>
      <xdr:row>95</xdr:row>
      <xdr:rowOff>154708</xdr:rowOff>
    </xdr:to>
    <xdr:sp macro="" textlink="">
      <xdr:nvSpPr>
        <xdr:cNvPr id="720" name="円/楕円 719"/>
        <xdr:cNvSpPr/>
      </xdr:nvSpPr>
      <xdr:spPr>
        <a:xfrm>
          <a:off x="15430500" y="163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145835</xdr:rowOff>
    </xdr:from>
    <xdr:ext cx="534377" cy="259045"/>
    <xdr:sp macro="" textlink="">
      <xdr:nvSpPr>
        <xdr:cNvPr id="721" name="テキスト ボックス 720"/>
        <xdr:cNvSpPr txBox="1"/>
      </xdr:nvSpPr>
      <xdr:spPr>
        <a:xfrm>
          <a:off x="15214111" y="16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138539</xdr:rowOff>
    </xdr:from>
    <xdr:to>
      <xdr:col>21</xdr:col>
      <xdr:colOff>212725</xdr:colOff>
      <xdr:row>95</xdr:row>
      <xdr:rowOff>68689</xdr:rowOff>
    </xdr:to>
    <xdr:sp macro="" textlink="">
      <xdr:nvSpPr>
        <xdr:cNvPr id="722" name="円/楕円 721"/>
        <xdr:cNvSpPr/>
      </xdr:nvSpPr>
      <xdr:spPr>
        <a:xfrm>
          <a:off x="14541500" y="162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59816</xdr:rowOff>
    </xdr:from>
    <xdr:ext cx="534377" cy="259045"/>
    <xdr:sp macro="" textlink="">
      <xdr:nvSpPr>
        <xdr:cNvPr id="723" name="テキスト ボックス 722"/>
        <xdr:cNvSpPr txBox="1"/>
      </xdr:nvSpPr>
      <xdr:spPr>
        <a:xfrm>
          <a:off x="14325111" y="163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38543</xdr:rowOff>
    </xdr:from>
    <xdr:to>
      <xdr:col>20</xdr:col>
      <xdr:colOff>9525</xdr:colOff>
      <xdr:row>95</xdr:row>
      <xdr:rowOff>140143</xdr:rowOff>
    </xdr:to>
    <xdr:sp macro="" textlink="">
      <xdr:nvSpPr>
        <xdr:cNvPr id="724" name="円/楕円 723"/>
        <xdr:cNvSpPr/>
      </xdr:nvSpPr>
      <xdr:spPr>
        <a:xfrm>
          <a:off x="13652500" y="163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131270</xdr:rowOff>
    </xdr:from>
    <xdr:ext cx="534377" cy="259045"/>
    <xdr:sp macro="" textlink="">
      <xdr:nvSpPr>
        <xdr:cNvPr id="725" name="テキスト ボックス 724"/>
        <xdr:cNvSpPr txBox="1"/>
      </xdr:nvSpPr>
      <xdr:spPr>
        <a:xfrm>
          <a:off x="13436111" y="164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2195</xdr:rowOff>
    </xdr:from>
    <xdr:to>
      <xdr:col>18</xdr:col>
      <xdr:colOff>492125</xdr:colOff>
      <xdr:row>95</xdr:row>
      <xdr:rowOff>103795</xdr:rowOff>
    </xdr:to>
    <xdr:sp macro="" textlink="">
      <xdr:nvSpPr>
        <xdr:cNvPr id="726" name="円/楕円 725"/>
        <xdr:cNvSpPr/>
      </xdr:nvSpPr>
      <xdr:spPr>
        <a:xfrm>
          <a:off x="12763500" y="162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94922</xdr:rowOff>
    </xdr:from>
    <xdr:ext cx="534377" cy="259045"/>
    <xdr:sp macro="" textlink="">
      <xdr:nvSpPr>
        <xdr:cNvPr id="727" name="テキスト ボックス 726"/>
        <xdr:cNvSpPr txBox="1"/>
      </xdr:nvSpPr>
      <xdr:spPr>
        <a:xfrm>
          <a:off x="12547111" y="16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目的別歳出の前年度からの特徴的な増減としては、「性質別歳出決算分析表」に記載のとおり、</a:t>
          </a:r>
          <a:r>
            <a:rPr kumimoji="1" lang="ja-JP" altLang="en-US" sz="1400" b="0" i="0" baseline="0">
              <a:solidFill>
                <a:schemeClr val="dk1"/>
              </a:solidFill>
              <a:effectLst/>
              <a:latin typeface="+mn-lt"/>
              <a:ea typeface="+mn-ea"/>
              <a:cs typeface="+mn-cs"/>
            </a:rPr>
            <a:t>高機能消防指令センター整備や南消防署改築など施設整備により消防費が大きく増となっている一方、基金積立の減により教育費が減となっている。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また、類似団体平均との比較においては、商工費について、「性質別歳出決算分析表」に記載のとおり、制度融資にかかる貸付金が決算額を押し上げる要因となっている。公債費については、市債残高の抑制に継続的に取り組んでいることから、類似団体平均を下回って推移してい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年度は、実質収支については対前年度比</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億円</a:t>
          </a:r>
          <a:r>
            <a:rPr kumimoji="1" lang="ja-JP" altLang="en-US" sz="1200" b="0" i="0" baseline="0">
              <a:solidFill>
                <a:schemeClr val="dk1"/>
              </a:solidFill>
              <a:effectLst/>
              <a:latin typeface="+mn-lt"/>
              <a:ea typeface="+mn-ea"/>
              <a:cs typeface="+mn-cs"/>
            </a:rPr>
            <a:t>減</a:t>
          </a:r>
          <a:r>
            <a:rPr kumimoji="1" lang="ja-JP" altLang="ja-JP" sz="1200" b="0" i="0" baseline="0">
              <a:solidFill>
                <a:schemeClr val="dk1"/>
              </a:solidFill>
              <a:effectLst/>
              <a:latin typeface="+mn-lt"/>
              <a:ea typeface="+mn-ea"/>
              <a:cs typeface="+mn-cs"/>
            </a:rPr>
            <a:t>の</a:t>
          </a:r>
          <a:r>
            <a:rPr kumimoji="1" lang="en-US" altLang="ja-JP" sz="1200" b="0" i="0" baseline="0">
              <a:solidFill>
                <a:schemeClr val="dk1"/>
              </a:solidFill>
              <a:effectLst/>
              <a:latin typeface="+mn-lt"/>
              <a:ea typeface="+mn-ea"/>
              <a:cs typeface="+mn-cs"/>
            </a:rPr>
            <a:t>73</a:t>
          </a:r>
          <a:r>
            <a:rPr kumimoji="1" lang="ja-JP" altLang="ja-JP" sz="1200" b="0" i="0" baseline="0">
              <a:solidFill>
                <a:schemeClr val="dk1"/>
              </a:solidFill>
              <a:effectLst/>
              <a:latin typeface="+mn-lt"/>
              <a:ea typeface="+mn-ea"/>
              <a:cs typeface="+mn-cs"/>
            </a:rPr>
            <a:t>億円とな</a:t>
          </a:r>
          <a:r>
            <a:rPr kumimoji="1" lang="ja-JP" altLang="en-US" sz="1200" b="0" i="0" baseline="0">
              <a:solidFill>
                <a:schemeClr val="dk1"/>
              </a:solidFill>
              <a:effectLst/>
              <a:latin typeface="+mn-lt"/>
              <a:ea typeface="+mn-ea"/>
              <a:cs typeface="+mn-cs"/>
            </a:rPr>
            <a:t>るとともに</a:t>
          </a:r>
          <a:r>
            <a:rPr kumimoji="1" lang="ja-JP" altLang="ja-JP" sz="1200" b="0" i="0" baseline="0">
              <a:solidFill>
                <a:schemeClr val="dk1"/>
              </a:solidFill>
              <a:effectLst/>
              <a:latin typeface="+mn-lt"/>
              <a:ea typeface="+mn-ea"/>
              <a:cs typeface="+mn-cs"/>
            </a:rPr>
            <a:t>、財政調整基金</a:t>
          </a:r>
          <a:r>
            <a:rPr kumimoji="1" lang="en-US" altLang="ja-JP" sz="1200" b="0" i="0" baseline="0">
              <a:solidFill>
                <a:schemeClr val="dk1"/>
              </a:solidFill>
              <a:effectLst/>
              <a:latin typeface="+mn-lt"/>
              <a:ea typeface="+mn-ea"/>
              <a:cs typeface="+mn-cs"/>
            </a:rPr>
            <a:t>23</a:t>
          </a:r>
          <a:r>
            <a:rPr kumimoji="1" lang="ja-JP" altLang="ja-JP" sz="1200" b="0" i="0" baseline="0">
              <a:solidFill>
                <a:schemeClr val="dk1"/>
              </a:solidFill>
              <a:effectLst/>
              <a:latin typeface="+mn-lt"/>
              <a:ea typeface="+mn-ea"/>
              <a:cs typeface="+mn-cs"/>
            </a:rPr>
            <a:t>億円を取り崩したため、標準財政規模比における実質単年度収支は、前年度比</a:t>
          </a:r>
          <a:r>
            <a:rPr kumimoji="1" lang="en-US" altLang="ja-JP" sz="1200" b="0" i="0" baseline="0">
              <a:solidFill>
                <a:schemeClr val="dk1"/>
              </a:solidFill>
              <a:effectLst/>
              <a:latin typeface="+mn-lt"/>
              <a:ea typeface="+mn-ea"/>
              <a:cs typeface="+mn-cs"/>
            </a:rPr>
            <a:t>2.78</a:t>
          </a:r>
          <a:r>
            <a:rPr kumimoji="1" lang="ja-JP" altLang="ja-JP" sz="1200" b="0" i="0" baseline="0">
              <a:solidFill>
                <a:schemeClr val="dk1"/>
              </a:solidFill>
              <a:effectLst/>
              <a:latin typeface="+mn-lt"/>
              <a:ea typeface="+mn-ea"/>
              <a:cs typeface="+mn-cs"/>
            </a:rPr>
            <a:t>ポイント</a:t>
          </a:r>
          <a:r>
            <a:rPr kumimoji="1" lang="ja-JP" altLang="en-US" sz="1200" b="0" i="0" baseline="0">
              <a:solidFill>
                <a:schemeClr val="dk1"/>
              </a:solidFill>
              <a:effectLst/>
              <a:latin typeface="+mn-lt"/>
              <a:ea typeface="+mn-ea"/>
              <a:cs typeface="+mn-cs"/>
            </a:rPr>
            <a:t>減少し</a:t>
          </a:r>
          <a:r>
            <a:rPr kumimoji="1" lang="en-US" altLang="ja-JP" sz="1200" b="0" i="0" baseline="0">
              <a:solidFill>
                <a:schemeClr val="dk1"/>
              </a:solidFill>
              <a:effectLst/>
              <a:latin typeface="+mn-lt"/>
              <a:ea typeface="+mn-ea"/>
              <a:cs typeface="+mn-cs"/>
            </a:rPr>
            <a:t>4</a:t>
          </a:r>
          <a:r>
            <a:rPr kumimoji="1" lang="ja-JP" altLang="en-US" sz="1200" b="0" i="0" baseline="0">
              <a:solidFill>
                <a:schemeClr val="dk1"/>
              </a:solidFill>
              <a:effectLst/>
              <a:latin typeface="+mn-lt"/>
              <a:ea typeface="+mn-ea"/>
              <a:cs typeface="+mn-cs"/>
            </a:rPr>
            <a:t>年連続で</a:t>
          </a:r>
          <a:r>
            <a:rPr kumimoji="1" lang="ja-JP" altLang="ja-JP" sz="1200" b="0" i="0" baseline="0">
              <a:solidFill>
                <a:schemeClr val="dk1"/>
              </a:solidFill>
              <a:effectLst/>
              <a:latin typeface="+mn-lt"/>
              <a:ea typeface="+mn-ea"/>
              <a:cs typeface="+mn-cs"/>
            </a:rPr>
            <a:t>マイナスとなった。</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財政調整基金残高は、</a:t>
          </a:r>
          <a:r>
            <a:rPr kumimoji="1" lang="en-US" altLang="ja-JP" sz="1200" b="0" i="0" baseline="0">
              <a:solidFill>
                <a:schemeClr val="dk1"/>
              </a:solidFill>
              <a:effectLst/>
              <a:latin typeface="+mn-lt"/>
              <a:ea typeface="+mn-ea"/>
              <a:cs typeface="+mn-cs"/>
            </a:rPr>
            <a:t>124</a:t>
          </a:r>
          <a:r>
            <a:rPr kumimoji="1" lang="ja-JP" altLang="ja-JP" sz="1200" b="0" i="0" baseline="0">
              <a:solidFill>
                <a:schemeClr val="dk1"/>
              </a:solidFill>
              <a:effectLst/>
              <a:latin typeface="+mn-lt"/>
              <a:ea typeface="+mn-ea"/>
              <a:cs typeface="+mn-cs"/>
            </a:rPr>
            <a:t>億円となり、類似団体（中核市</a:t>
          </a:r>
          <a:r>
            <a:rPr kumimoji="1" lang="en-US" altLang="ja-JP" sz="1200" b="0" i="0" baseline="0">
              <a:solidFill>
                <a:schemeClr val="dk1"/>
              </a:solidFill>
              <a:effectLst/>
              <a:latin typeface="+mn-lt"/>
              <a:ea typeface="+mn-ea"/>
              <a:cs typeface="+mn-cs"/>
            </a:rPr>
            <a:t>45</a:t>
          </a:r>
          <a:r>
            <a:rPr kumimoji="1" lang="ja-JP" altLang="ja-JP" sz="1200" b="0" i="0" baseline="0">
              <a:solidFill>
                <a:schemeClr val="dk1"/>
              </a:solidFill>
              <a:effectLst/>
              <a:latin typeface="+mn-lt"/>
              <a:ea typeface="+mn-ea"/>
              <a:cs typeface="+mn-cs"/>
            </a:rPr>
            <a:t>市）中</a:t>
          </a:r>
          <a:r>
            <a:rPr kumimoji="1" lang="en-US" altLang="ja-JP" sz="1200" b="0" i="0" baseline="0">
              <a:solidFill>
                <a:schemeClr val="dk1"/>
              </a:solidFill>
              <a:effectLst/>
              <a:latin typeface="+mn-lt"/>
              <a:ea typeface="+mn-ea"/>
              <a:cs typeface="+mn-cs"/>
            </a:rPr>
            <a:t>12</a:t>
          </a:r>
          <a:r>
            <a:rPr kumimoji="1" lang="ja-JP" altLang="ja-JP" sz="1200" b="0" i="0" baseline="0">
              <a:solidFill>
                <a:schemeClr val="dk1"/>
              </a:solidFill>
              <a:effectLst/>
              <a:latin typeface="+mn-lt"/>
              <a:ea typeface="+mn-ea"/>
              <a:cs typeface="+mn-cs"/>
            </a:rPr>
            <a:t>位の水準となっている。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今後も岐阜市行財政改革プランに定める、財政調整基金及び実質収支額の合計</a:t>
          </a:r>
          <a:r>
            <a:rPr kumimoji="1" lang="en-US" altLang="ja-JP" sz="1200" b="0" i="0" baseline="0">
              <a:solidFill>
                <a:schemeClr val="dk1"/>
              </a:solidFill>
              <a:effectLst/>
              <a:latin typeface="+mn-lt"/>
              <a:ea typeface="+mn-ea"/>
              <a:cs typeface="+mn-cs"/>
            </a:rPr>
            <a:t>120</a:t>
          </a:r>
          <a:r>
            <a:rPr kumimoji="1" lang="ja-JP" altLang="ja-JP" sz="1200" b="0" i="0" baseline="0">
              <a:solidFill>
                <a:schemeClr val="dk1"/>
              </a:solidFill>
              <a:effectLst/>
              <a:latin typeface="+mn-lt"/>
              <a:ea typeface="+mn-ea"/>
              <a:cs typeface="+mn-cs"/>
            </a:rPr>
            <a:t>億円の維持に努めていく。</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年度は、赤字となった会計はなく、各会計ともほぼ前年度並みの黒字を確保したところである。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今後も健全な運営に努めていく。</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162748281</v>
      </c>
      <c r="BO4" s="411"/>
      <c r="BP4" s="411"/>
      <c r="BQ4" s="411"/>
      <c r="BR4" s="411"/>
      <c r="BS4" s="411"/>
      <c r="BT4" s="411"/>
      <c r="BU4" s="412"/>
      <c r="BV4" s="410">
        <v>159900718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8.8000000000000007</v>
      </c>
      <c r="CU4" s="588"/>
      <c r="CV4" s="588"/>
      <c r="CW4" s="588"/>
      <c r="CX4" s="588"/>
      <c r="CY4" s="588"/>
      <c r="CZ4" s="588"/>
      <c r="DA4" s="589"/>
      <c r="DB4" s="587">
        <v>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153175871</v>
      </c>
      <c r="BO5" s="416"/>
      <c r="BP5" s="416"/>
      <c r="BQ5" s="416"/>
      <c r="BR5" s="416"/>
      <c r="BS5" s="416"/>
      <c r="BT5" s="416"/>
      <c r="BU5" s="417"/>
      <c r="BV5" s="415">
        <v>151584538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93.9</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9572410</v>
      </c>
      <c r="BO6" s="416"/>
      <c r="BP6" s="416"/>
      <c r="BQ6" s="416"/>
      <c r="BR6" s="416"/>
      <c r="BS6" s="416"/>
      <c r="BT6" s="416"/>
      <c r="BU6" s="417"/>
      <c r="BV6" s="415">
        <v>8316180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100.4</v>
      </c>
      <c r="CU6" s="562"/>
      <c r="CV6" s="562"/>
      <c r="CW6" s="562"/>
      <c r="CX6" s="562"/>
      <c r="CY6" s="562"/>
      <c r="CZ6" s="562"/>
      <c r="DA6" s="563"/>
      <c r="DB6" s="561">
        <v>94.3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2248260</v>
      </c>
      <c r="BO7" s="416"/>
      <c r="BP7" s="416"/>
      <c r="BQ7" s="416"/>
      <c r="BR7" s="416"/>
      <c r="BS7" s="416"/>
      <c r="BT7" s="416"/>
      <c r="BU7" s="417"/>
      <c r="BV7" s="415">
        <v>626192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83122024</v>
      </c>
      <c r="CU7" s="416"/>
      <c r="CV7" s="416"/>
      <c r="CW7" s="416"/>
      <c r="CX7" s="416"/>
      <c r="CY7" s="416"/>
      <c r="CZ7" s="416"/>
      <c r="DA7" s="417"/>
      <c r="DB7" s="415">
        <v>85432557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7324150</v>
      </c>
      <c r="BO8" s="416"/>
      <c r="BP8" s="416"/>
      <c r="BQ8" s="416"/>
      <c r="BR8" s="416"/>
      <c r="BS8" s="416"/>
      <c r="BT8" s="416"/>
      <c r="BU8" s="417"/>
      <c r="BV8" s="415">
        <v>7689988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406735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-365838</v>
      </c>
      <c r="BO9" s="416"/>
      <c r="BP9" s="416"/>
      <c r="BQ9" s="416"/>
      <c r="BR9" s="416"/>
      <c r="BS9" s="416"/>
      <c r="BT9" s="416"/>
      <c r="BU9" s="417"/>
      <c r="BV9" s="415">
        <v>132657</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12.7</v>
      </c>
      <c r="CU9" s="386"/>
      <c r="CV9" s="386"/>
      <c r="CW9" s="386"/>
      <c r="CX9" s="386"/>
      <c r="CY9" s="386"/>
      <c r="CZ9" s="386"/>
      <c r="DA9" s="387"/>
      <c r="DB9" s="385">
        <v>12.1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413136</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4957</v>
      </c>
      <c r="BO10" s="416"/>
      <c r="BP10" s="416"/>
      <c r="BQ10" s="416"/>
      <c r="BR10" s="416"/>
      <c r="BS10" s="416"/>
      <c r="BT10" s="416"/>
      <c r="BU10" s="417"/>
      <c r="BV10" s="415">
        <v>6685</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413111</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2300000</v>
      </c>
      <c r="BO12" s="416"/>
      <c r="BP12" s="416"/>
      <c r="BQ12" s="416"/>
      <c r="BR12" s="416"/>
      <c r="BS12" s="416"/>
      <c r="BT12" s="416"/>
      <c r="BU12" s="417"/>
      <c r="BV12" s="415">
        <v>500000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404168</v>
      </c>
      <c r="S13" s="517"/>
      <c r="T13" s="517"/>
      <c r="U13" s="517"/>
      <c r="V13" s="518"/>
      <c r="W13" s="504" t="s">
        <v>126</v>
      </c>
      <c r="X13" s="428"/>
      <c r="Y13" s="428"/>
      <c r="Z13" s="428"/>
      <c r="AA13" s="428"/>
      <c r="AB13" s="429"/>
      <c r="AC13" s="391">
        <v>3187</v>
      </c>
      <c r="AD13" s="392"/>
      <c r="AE13" s="392"/>
      <c r="AF13" s="392"/>
      <c r="AG13" s="393"/>
      <c r="AH13" s="391">
        <v>3422</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-2660881</v>
      </c>
      <c r="BO13" s="416"/>
      <c r="BP13" s="416"/>
      <c r="BQ13" s="416"/>
      <c r="BR13" s="416"/>
      <c r="BS13" s="416"/>
      <c r="BT13" s="416"/>
      <c r="BU13" s="417"/>
      <c r="BV13" s="415">
        <v>-360658</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4.5999999999999996</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131</v>
      </c>
      <c r="M14" s="545"/>
      <c r="N14" s="545"/>
      <c r="O14" s="545"/>
      <c r="P14" s="545"/>
      <c r="Q14" s="546"/>
      <c r="R14" s="516">
        <v>413995</v>
      </c>
      <c r="S14" s="517"/>
      <c r="T14" s="517"/>
      <c r="U14" s="517"/>
      <c r="V14" s="518"/>
      <c r="W14" s="519"/>
      <c r="X14" s="431"/>
      <c r="Y14" s="431"/>
      <c r="Z14" s="431"/>
      <c r="AA14" s="431"/>
      <c r="AB14" s="432"/>
      <c r="AC14" s="509">
        <v>1.7</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124</v>
      </c>
      <c r="CU14" s="488"/>
      <c r="CV14" s="488"/>
      <c r="CW14" s="488"/>
      <c r="CX14" s="488"/>
      <c r="CY14" s="488"/>
      <c r="CZ14" s="488"/>
      <c r="DA14" s="489"/>
      <c r="DB14" s="520" t="s">
        <v>124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405438</v>
      </c>
      <c r="S15" s="517"/>
      <c r="T15" s="517"/>
      <c r="U15" s="517"/>
      <c r="V15" s="518"/>
      <c r="W15" s="504" t="s">
        <v>133</v>
      </c>
      <c r="X15" s="428"/>
      <c r="Y15" s="428"/>
      <c r="Z15" s="428"/>
      <c r="AA15" s="428"/>
      <c r="AB15" s="429"/>
      <c r="AC15" s="391">
        <v>47019</v>
      </c>
      <c r="AD15" s="392"/>
      <c r="AE15" s="392"/>
      <c r="AF15" s="392"/>
      <c r="AG15" s="393"/>
      <c r="AH15" s="391">
        <v>47682</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54328821</v>
      </c>
      <c r="BO15" s="411"/>
      <c r="BP15" s="411"/>
      <c r="BQ15" s="411"/>
      <c r="BR15" s="411"/>
      <c r="BS15" s="411"/>
      <c r="BT15" s="411"/>
      <c r="BU15" s="412"/>
      <c r="BV15" s="410">
        <v>52855223</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25</v>
      </c>
      <c r="AD16" s="510"/>
      <c r="AE16" s="510"/>
      <c r="AF16" s="510"/>
      <c r="AG16" s="511"/>
      <c r="AH16" s="509">
        <v>24.9</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62581250</v>
      </c>
      <c r="BO16" s="416"/>
      <c r="BP16" s="416"/>
      <c r="BQ16" s="416"/>
      <c r="BR16" s="416"/>
      <c r="BS16" s="416"/>
      <c r="BT16" s="416"/>
      <c r="BU16" s="417"/>
      <c r="BV16" s="415">
        <v>61954101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138142</v>
      </c>
      <c r="AD17" s="392"/>
      <c r="AE17" s="392"/>
      <c r="AF17" s="392"/>
      <c r="AG17" s="393"/>
      <c r="AH17" s="391">
        <v>140110</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70112552</v>
      </c>
      <c r="BO17" s="416"/>
      <c r="BP17" s="416"/>
      <c r="BQ17" s="416"/>
      <c r="BR17" s="416"/>
      <c r="BS17" s="416"/>
      <c r="BT17" s="416"/>
      <c r="BU17" s="417"/>
      <c r="BV17" s="415">
        <v>68177272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143</v>
      </c>
      <c r="C18" s="478"/>
      <c r="D18" s="478"/>
      <c r="E18" s="479"/>
      <c r="F18" s="479"/>
      <c r="G18" s="479"/>
      <c r="H18" s="479"/>
      <c r="I18" s="479"/>
      <c r="J18" s="479"/>
      <c r="K18" s="479"/>
      <c r="L18" s="480">
        <v>203.6</v>
      </c>
      <c r="M18" s="480"/>
      <c r="N18" s="480"/>
      <c r="O18" s="480"/>
      <c r="P18" s="480"/>
      <c r="Q18" s="480"/>
      <c r="R18" s="481"/>
      <c r="S18" s="481"/>
      <c r="T18" s="481"/>
      <c r="U18" s="481"/>
      <c r="V18" s="482"/>
      <c r="W18" s="496"/>
      <c r="X18" s="497"/>
      <c r="Y18" s="497"/>
      <c r="Z18" s="497"/>
      <c r="AA18" s="497"/>
      <c r="AB18" s="505"/>
      <c r="AC18" s="379">
        <v>73.3</v>
      </c>
      <c r="AD18" s="380"/>
      <c r="AE18" s="380"/>
      <c r="AF18" s="380"/>
      <c r="AG18" s="483"/>
      <c r="AH18" s="379">
        <v>73.3</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78936186</v>
      </c>
      <c r="BO18" s="416"/>
      <c r="BP18" s="416"/>
      <c r="BQ18" s="416"/>
      <c r="BR18" s="416"/>
      <c r="BS18" s="416"/>
      <c r="BT18" s="416"/>
      <c r="BU18" s="417"/>
      <c r="BV18" s="415">
        <v>77419794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145</v>
      </c>
      <c r="C19" s="478"/>
      <c r="D19" s="478"/>
      <c r="E19" s="479"/>
      <c r="F19" s="479"/>
      <c r="G19" s="479"/>
      <c r="H19" s="479"/>
      <c r="I19" s="479"/>
      <c r="J19" s="479"/>
      <c r="K19" s="479"/>
      <c r="L19" s="485">
        <v>1998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102564784</v>
      </c>
      <c r="BO19" s="416"/>
      <c r="BP19" s="416"/>
      <c r="BQ19" s="416"/>
      <c r="BR19" s="416"/>
      <c r="BS19" s="416"/>
      <c r="BT19" s="416"/>
      <c r="BU19" s="417"/>
      <c r="BV19" s="415">
        <v>103975565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147</v>
      </c>
      <c r="C20" s="478"/>
      <c r="D20" s="478"/>
      <c r="E20" s="479"/>
      <c r="F20" s="479"/>
      <c r="G20" s="479"/>
      <c r="H20" s="479"/>
      <c r="I20" s="479"/>
      <c r="J20" s="479"/>
      <c r="K20" s="479"/>
      <c r="L20" s="485">
        <v>165443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132913185</v>
      </c>
      <c r="BO23" s="416"/>
      <c r="BP23" s="416"/>
      <c r="BQ23" s="416"/>
      <c r="BR23" s="416"/>
      <c r="BS23" s="416"/>
      <c r="BT23" s="416"/>
      <c r="BU23" s="417"/>
      <c r="BV23" s="415">
        <v>133491829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156</v>
      </c>
      <c r="F24" s="389"/>
      <c r="G24" s="389"/>
      <c r="H24" s="389"/>
      <c r="I24" s="389"/>
      <c r="J24" s="389"/>
      <c r="K24" s="390"/>
      <c r="L24" s="391">
        <v>1</v>
      </c>
      <c r="M24" s="392"/>
      <c r="N24" s="392"/>
      <c r="O24" s="392"/>
      <c r="P24" s="393"/>
      <c r="Q24" s="391">
        <v>10900</v>
      </c>
      <c r="R24" s="392"/>
      <c r="S24" s="392"/>
      <c r="T24" s="392"/>
      <c r="U24" s="392"/>
      <c r="V24" s="393"/>
      <c r="W24" s="457"/>
      <c r="X24" s="448"/>
      <c r="Y24" s="449"/>
      <c r="Z24" s="388" t="s">
        <v>157</v>
      </c>
      <c r="AA24" s="389"/>
      <c r="AB24" s="389"/>
      <c r="AC24" s="389"/>
      <c r="AD24" s="389"/>
      <c r="AE24" s="389"/>
      <c r="AF24" s="389"/>
      <c r="AG24" s="390"/>
      <c r="AH24" s="391">
        <v>2466</v>
      </c>
      <c r="AI24" s="392"/>
      <c r="AJ24" s="392"/>
      <c r="AK24" s="392"/>
      <c r="AL24" s="393"/>
      <c r="AM24" s="391">
        <v>7587882</v>
      </c>
      <c r="AN24" s="392"/>
      <c r="AO24" s="392"/>
      <c r="AP24" s="392"/>
      <c r="AQ24" s="392"/>
      <c r="AR24" s="393"/>
      <c r="AS24" s="391">
        <v>3077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78157866</v>
      </c>
      <c r="BO24" s="416"/>
      <c r="BP24" s="416"/>
      <c r="BQ24" s="416"/>
      <c r="BR24" s="416"/>
      <c r="BS24" s="416"/>
      <c r="BT24" s="416"/>
      <c r="BU24" s="417"/>
      <c r="BV24" s="415">
        <v>75967349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159</v>
      </c>
      <c r="F25" s="389"/>
      <c r="G25" s="389"/>
      <c r="H25" s="389"/>
      <c r="I25" s="389"/>
      <c r="J25" s="389"/>
      <c r="K25" s="390"/>
      <c r="L25" s="391">
        <v>2</v>
      </c>
      <c r="M25" s="392"/>
      <c r="N25" s="392"/>
      <c r="O25" s="392"/>
      <c r="P25" s="393"/>
      <c r="Q25" s="391">
        <v>8900</v>
      </c>
      <c r="R25" s="392"/>
      <c r="S25" s="392"/>
      <c r="T25" s="392"/>
      <c r="U25" s="392"/>
      <c r="V25" s="393"/>
      <c r="W25" s="457"/>
      <c r="X25" s="448"/>
      <c r="Y25" s="449"/>
      <c r="Z25" s="388" t="s">
        <v>160</v>
      </c>
      <c r="AA25" s="389"/>
      <c r="AB25" s="389"/>
      <c r="AC25" s="389"/>
      <c r="AD25" s="389"/>
      <c r="AE25" s="389"/>
      <c r="AF25" s="389"/>
      <c r="AG25" s="390"/>
      <c r="AH25" s="391">
        <v>445</v>
      </c>
      <c r="AI25" s="392"/>
      <c r="AJ25" s="392"/>
      <c r="AK25" s="392"/>
      <c r="AL25" s="393"/>
      <c r="AM25" s="391">
        <v>1270030</v>
      </c>
      <c r="AN25" s="392"/>
      <c r="AO25" s="392"/>
      <c r="AP25" s="392"/>
      <c r="AQ25" s="392"/>
      <c r="AR25" s="393"/>
      <c r="AS25" s="391">
        <v>2854</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6952123</v>
      </c>
      <c r="BO25" s="411"/>
      <c r="BP25" s="411"/>
      <c r="BQ25" s="411"/>
      <c r="BR25" s="411"/>
      <c r="BS25" s="411"/>
      <c r="BT25" s="411"/>
      <c r="BU25" s="412"/>
      <c r="BV25" s="410">
        <v>8514045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162</v>
      </c>
      <c r="F26" s="389"/>
      <c r="G26" s="389"/>
      <c r="H26" s="389"/>
      <c r="I26" s="389"/>
      <c r="J26" s="389"/>
      <c r="K26" s="390"/>
      <c r="L26" s="391">
        <v>1</v>
      </c>
      <c r="M26" s="392"/>
      <c r="N26" s="392"/>
      <c r="O26" s="392"/>
      <c r="P26" s="393"/>
      <c r="Q26" s="391">
        <v>7800</v>
      </c>
      <c r="R26" s="392"/>
      <c r="S26" s="392"/>
      <c r="T26" s="392"/>
      <c r="U26" s="392"/>
      <c r="V26" s="393"/>
      <c r="W26" s="457"/>
      <c r="X26" s="448"/>
      <c r="Y26" s="449"/>
      <c r="Z26" s="388" t="s">
        <v>163</v>
      </c>
      <c r="AA26" s="470"/>
      <c r="AB26" s="470"/>
      <c r="AC26" s="470"/>
      <c r="AD26" s="470"/>
      <c r="AE26" s="470"/>
      <c r="AF26" s="470"/>
      <c r="AG26" s="471"/>
      <c r="AH26" s="391">
        <v>192</v>
      </c>
      <c r="AI26" s="392"/>
      <c r="AJ26" s="392"/>
      <c r="AK26" s="392"/>
      <c r="AL26" s="393"/>
      <c r="AM26" s="391">
        <v>628992</v>
      </c>
      <c r="AN26" s="392"/>
      <c r="AO26" s="392"/>
      <c r="AP26" s="392"/>
      <c r="AQ26" s="392"/>
      <c r="AR26" s="393"/>
      <c r="AS26" s="391">
        <v>3276</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v>300000</v>
      </c>
      <c r="BO26" s="416"/>
      <c r="BP26" s="416"/>
      <c r="BQ26" s="416"/>
      <c r="BR26" s="416"/>
      <c r="BS26" s="416"/>
      <c r="BT26" s="416"/>
      <c r="BU26" s="417"/>
      <c r="BV26" s="415">
        <v>300000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165</v>
      </c>
      <c r="F27" s="389"/>
      <c r="G27" s="389"/>
      <c r="H27" s="389"/>
      <c r="I27" s="389"/>
      <c r="J27" s="389"/>
      <c r="K27" s="390"/>
      <c r="L27" s="391">
        <v>1</v>
      </c>
      <c r="M27" s="392"/>
      <c r="N27" s="392"/>
      <c r="O27" s="392"/>
      <c r="P27" s="393"/>
      <c r="Q27" s="391">
        <v>7700</v>
      </c>
      <c r="R27" s="392"/>
      <c r="S27" s="392"/>
      <c r="T27" s="392"/>
      <c r="U27" s="392"/>
      <c r="V27" s="393"/>
      <c r="W27" s="457"/>
      <c r="X27" s="448"/>
      <c r="Y27" s="449"/>
      <c r="Z27" s="388" t="s">
        <v>166</v>
      </c>
      <c r="AA27" s="389"/>
      <c r="AB27" s="389"/>
      <c r="AC27" s="389"/>
      <c r="AD27" s="389"/>
      <c r="AE27" s="389"/>
      <c r="AF27" s="389"/>
      <c r="AG27" s="390"/>
      <c r="AH27" s="391">
        <v>194</v>
      </c>
      <c r="AI27" s="392"/>
      <c r="AJ27" s="392"/>
      <c r="AK27" s="392"/>
      <c r="AL27" s="393"/>
      <c r="AM27" s="391">
        <v>779458</v>
      </c>
      <c r="AN27" s="392"/>
      <c r="AO27" s="392"/>
      <c r="AP27" s="392"/>
      <c r="AQ27" s="392"/>
      <c r="AR27" s="393"/>
      <c r="AS27" s="391">
        <v>4018</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2229166</v>
      </c>
      <c r="BO27" s="419"/>
      <c r="BP27" s="419"/>
      <c r="BQ27" s="419"/>
      <c r="BR27" s="419"/>
      <c r="BS27" s="419"/>
      <c r="BT27" s="419"/>
      <c r="BU27" s="420"/>
      <c r="BV27" s="418">
        <v>2228996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7000</v>
      </c>
      <c r="R28" s="392"/>
      <c r="S28" s="392"/>
      <c r="T28" s="392"/>
      <c r="U28" s="392"/>
      <c r="V28" s="393"/>
      <c r="W28" s="457"/>
      <c r="X28" s="448"/>
      <c r="Y28" s="449"/>
      <c r="Z28" s="388" t="s">
        <v>169</v>
      </c>
      <c r="AA28" s="389"/>
      <c r="AB28" s="389"/>
      <c r="AC28" s="389"/>
      <c r="AD28" s="389"/>
      <c r="AE28" s="389"/>
      <c r="AF28" s="389"/>
      <c r="AG28" s="390"/>
      <c r="AH28" s="391">
        <v>2</v>
      </c>
      <c r="AI28" s="392"/>
      <c r="AJ28" s="392"/>
      <c r="AK28" s="392"/>
      <c r="AL28" s="393"/>
      <c r="AM28" s="391" t="s">
        <v>170</v>
      </c>
      <c r="AN28" s="392"/>
      <c r="AO28" s="392"/>
      <c r="AP28" s="392"/>
      <c r="AQ28" s="392"/>
      <c r="AR28" s="393"/>
      <c r="AS28" s="391" t="s">
        <v>170</v>
      </c>
      <c r="AT28" s="392"/>
      <c r="AU28" s="392"/>
      <c r="AV28" s="392"/>
      <c r="AW28" s="392"/>
      <c r="AX28" s="394"/>
      <c r="AY28" s="398" t="s">
        <v>171</v>
      </c>
      <c r="AZ28" s="399"/>
      <c r="BA28" s="399"/>
      <c r="BB28" s="400"/>
      <c r="BC28" s="407" t="s">
        <v>172</v>
      </c>
      <c r="BD28" s="408"/>
      <c r="BE28" s="408"/>
      <c r="BF28" s="408"/>
      <c r="BG28" s="408"/>
      <c r="BH28" s="408"/>
      <c r="BI28" s="408"/>
      <c r="BJ28" s="408"/>
      <c r="BK28" s="408"/>
      <c r="BL28" s="408"/>
      <c r="BM28" s="409"/>
      <c r="BN28" s="410">
        <v>12377481</v>
      </c>
      <c r="BO28" s="411"/>
      <c r="BP28" s="411"/>
      <c r="BQ28" s="411"/>
      <c r="BR28" s="411"/>
      <c r="BS28" s="411"/>
      <c r="BT28" s="411"/>
      <c r="BU28" s="412"/>
      <c r="BV28" s="410">
        <v>14672524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173</v>
      </c>
      <c r="F29" s="389"/>
      <c r="G29" s="389"/>
      <c r="H29" s="389"/>
      <c r="I29" s="389"/>
      <c r="J29" s="389"/>
      <c r="K29" s="390"/>
      <c r="L29" s="391">
        <v>36</v>
      </c>
      <c r="M29" s="392"/>
      <c r="N29" s="392"/>
      <c r="O29" s="392"/>
      <c r="P29" s="393"/>
      <c r="Q29" s="391">
        <v>6500</v>
      </c>
      <c r="R29" s="392"/>
      <c r="S29" s="392"/>
      <c r="T29" s="392"/>
      <c r="U29" s="392"/>
      <c r="V29" s="393"/>
      <c r="W29" s="458"/>
      <c r="X29" s="459"/>
      <c r="Y29" s="460"/>
      <c r="Z29" s="388" t="s">
        <v>174</v>
      </c>
      <c r="AA29" s="389"/>
      <c r="AB29" s="389"/>
      <c r="AC29" s="389"/>
      <c r="AD29" s="389"/>
      <c r="AE29" s="389"/>
      <c r="AF29" s="389"/>
      <c r="AG29" s="390"/>
      <c r="AH29" s="391">
        <v>2662</v>
      </c>
      <c r="AI29" s="392"/>
      <c r="AJ29" s="392"/>
      <c r="AK29" s="392"/>
      <c r="AL29" s="393"/>
      <c r="AM29" s="391">
        <v>8371746</v>
      </c>
      <c r="AN29" s="392"/>
      <c r="AO29" s="392"/>
      <c r="AP29" s="392"/>
      <c r="AQ29" s="392"/>
      <c r="AR29" s="393"/>
      <c r="AS29" s="391">
        <v>3145</v>
      </c>
      <c r="AT29" s="392"/>
      <c r="AU29" s="392"/>
      <c r="AV29" s="392"/>
      <c r="AW29" s="392"/>
      <c r="AX29" s="394"/>
      <c r="AY29" s="401"/>
      <c r="AZ29" s="402"/>
      <c r="BA29" s="402"/>
      <c r="BB29" s="403"/>
      <c r="BC29" s="395" t="s">
        <v>175</v>
      </c>
      <c r="BD29" s="396"/>
      <c r="BE29" s="396"/>
      <c r="BF29" s="396"/>
      <c r="BG29" s="396"/>
      <c r="BH29" s="396"/>
      <c r="BI29" s="396"/>
      <c r="BJ29" s="396"/>
      <c r="BK29" s="396"/>
      <c r="BL29" s="396"/>
      <c r="BM29" s="397"/>
      <c r="BN29" s="415" t="s">
        <v>124</v>
      </c>
      <c r="BO29" s="416"/>
      <c r="BP29" s="416"/>
      <c r="BQ29" s="416"/>
      <c r="BR29" s="416"/>
      <c r="BS29" s="416"/>
      <c r="BT29" s="416"/>
      <c r="BU29" s="417"/>
      <c r="BV29" s="415" t="s">
        <v>124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176</v>
      </c>
      <c r="X30" s="468"/>
      <c r="Y30" s="468"/>
      <c r="Z30" s="468"/>
      <c r="AA30" s="468"/>
      <c r="AB30" s="468"/>
      <c r="AC30" s="468"/>
      <c r="AD30" s="468"/>
      <c r="AE30" s="468"/>
      <c r="AF30" s="468"/>
      <c r="AG30" s="469"/>
      <c r="AH30" s="379">
        <v>101.3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177</v>
      </c>
      <c r="BD30" s="383"/>
      <c r="BE30" s="383"/>
      <c r="BF30" s="383"/>
      <c r="BG30" s="383"/>
      <c r="BH30" s="383"/>
      <c r="BI30" s="383"/>
      <c r="BJ30" s="383"/>
      <c r="BK30" s="383"/>
      <c r="BL30" s="383"/>
      <c r="BM30" s="384"/>
      <c r="BN30" s="418">
        <v>21281350</v>
      </c>
      <c r="BO30" s="419"/>
      <c r="BP30" s="419"/>
      <c r="BQ30" s="419"/>
      <c r="BR30" s="419"/>
      <c r="BS30" s="419"/>
      <c r="BT30" s="419"/>
      <c r="BU30" s="420"/>
      <c r="BV30" s="418">
        <v>22019109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184</v>
      </c>
      <c r="D33" s="378"/>
      <c r="E33" s="377" t="s">
        <v>185</v>
      </c>
      <c r="F33" s="377"/>
      <c r="G33" s="377"/>
      <c r="H33" s="377"/>
      <c r="I33" s="377"/>
      <c r="J33" s="377"/>
      <c r="K33" s="377"/>
      <c r="L33" s="377"/>
      <c r="M33" s="377"/>
      <c r="N33" s="377"/>
      <c r="O33" s="377"/>
      <c r="P33" s="377"/>
      <c r="Q33" s="377"/>
      <c r="R33" s="377"/>
      <c r="S33" s="377"/>
      <c r="T33" s="169"/>
      <c r="U33" s="378" t="s">
        <v>184</v>
      </c>
      <c r="V33" s="378"/>
      <c r="W33" s="377" t="s">
        <v>185</v>
      </c>
      <c r="X33" s="377"/>
      <c r="Y33" s="377"/>
      <c r="Z33" s="377"/>
      <c r="AA33" s="377"/>
      <c r="AB33" s="377"/>
      <c r="AC33" s="377"/>
      <c r="AD33" s="377"/>
      <c r="AE33" s="377"/>
      <c r="AF33" s="377"/>
      <c r="AG33" s="377"/>
      <c r="AH33" s="377"/>
      <c r="AI33" s="377"/>
      <c r="AJ33" s="377"/>
      <c r="AK33" s="377"/>
      <c r="AL33" s="169"/>
      <c r="AM33" s="378" t="s">
        <v>184</v>
      </c>
      <c r="AN33" s="378"/>
      <c r="AO33" s="377" t="s">
        <v>185</v>
      </c>
      <c r="AP33" s="377"/>
      <c r="AQ33" s="377"/>
      <c r="AR33" s="377"/>
      <c r="AS33" s="377"/>
      <c r="AT33" s="377"/>
      <c r="AU33" s="377"/>
      <c r="AV33" s="377"/>
      <c r="AW33" s="377"/>
      <c r="AX33" s="377"/>
      <c r="AY33" s="377"/>
      <c r="AZ33" s="377"/>
      <c r="BA33" s="377"/>
      <c r="BB33" s="377"/>
      <c r="BC33" s="377"/>
      <c r="BD33" s="170"/>
      <c r="BE33" s="377" t="s">
        <v>186</v>
      </c>
      <c r="BF33" s="377"/>
      <c r="BG33" s="377" t="s">
        <v>187</v>
      </c>
      <c r="BH33" s="377"/>
      <c r="BI33" s="377"/>
      <c r="BJ33" s="377"/>
      <c r="BK33" s="377"/>
      <c r="BL33" s="377"/>
      <c r="BM33" s="377"/>
      <c r="BN33" s="377"/>
      <c r="BO33" s="377"/>
      <c r="BP33" s="377"/>
      <c r="BQ33" s="377"/>
      <c r="BR33" s="377"/>
      <c r="BS33" s="377"/>
      <c r="BT33" s="377"/>
      <c r="BU33" s="377"/>
      <c r="BV33" s="170"/>
      <c r="BW33" s="378" t="s">
        <v>186</v>
      </c>
      <c r="BX33" s="378"/>
      <c r="BY33" s="377" t="s">
        <v>188</v>
      </c>
      <c r="BZ33" s="377"/>
      <c r="CA33" s="377"/>
      <c r="CB33" s="377"/>
      <c r="CC33" s="377"/>
      <c r="CD33" s="377"/>
      <c r="CE33" s="377"/>
      <c r="CF33" s="377"/>
      <c r="CG33" s="377"/>
      <c r="CH33" s="377"/>
      <c r="CI33" s="377"/>
      <c r="CJ33" s="377"/>
      <c r="CK33" s="377"/>
      <c r="CL33" s="377"/>
      <c r="CM33" s="377"/>
      <c r="CN33" s="169"/>
      <c r="CO33" s="378" t="s">
        <v>184</v>
      </c>
      <c r="CP33" s="378"/>
      <c r="CQ33" s="377" t="s">
        <v>189</v>
      </c>
      <c r="CR33" s="377"/>
      <c r="CS33" s="377"/>
      <c r="CT33" s="377"/>
      <c r="CU33" s="377"/>
      <c r="CV33" s="377"/>
      <c r="CW33" s="377"/>
      <c r="CX33" s="377"/>
      <c r="CY33" s="377"/>
      <c r="CZ33" s="377"/>
      <c r="DA33" s="377"/>
      <c r="DB33" s="377"/>
      <c r="DC33" s="377"/>
      <c r="DD33" s="377"/>
      <c r="DE33" s="377"/>
      <c r="DF33" s="169"/>
      <c r="DG33" s="377" t="s">
        <v>190</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競輪事業特別会計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市民病院事業会計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IF('各会計、関係団体の財政状況及び健全化判断比率'!B37="","",'各会計、関係団体の財政状況及び健全化判断比率'!B37)</f>
        <v>廃棄物発電事業特別会計</v>
      </c>
      <c r="BH34" s="374"/>
      <c r="BI34" s="374"/>
      <c r="BJ34" s="374"/>
      <c r="BK34" s="374"/>
      <c r="BL34" s="374"/>
      <c r="BM34" s="374"/>
      <c r="BN34" s="374"/>
      <c r="BO34" s="374"/>
      <c r="BP34" s="374"/>
      <c r="BQ34" s="374"/>
      <c r="BR34" s="374"/>
      <c r="BS34" s="374"/>
      <c r="BT34" s="374"/>
      <c r="BU34" s="374"/>
      <c r="BV34" s="167"/>
      <c r="BW34" s="375">
        <f>IF(BY34="","",MAX(C34:D43,U34:V43,AM34:AN43,BE34:BF43)+1)</f>
        <v>17</v>
      </c>
      <c r="BX34" s="375"/>
      <c r="BY34" s="374" t="str">
        <f>IF('各会計、関係団体の財政状況及び健全化判断比率'!B68="","",'各会計、関係団体の財政状況及び健全化判断比率'!B68)</f>
        <v>岐阜県後期高齢者医療広域連合（一般会計）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岐阜市にぎわいまち公社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育英資金貸付事業特別会計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中央卸売市場事業会計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IF('各会計、関係団体の財政状況及び健全化判断比率'!B38="","",'各会計、関係団体の財政状況及び健全化判断比率'!B38)</f>
        <v>食肉地方卸売市場事業特別会計</v>
      </c>
      <c r="BH35" s="374"/>
      <c r="BI35" s="374"/>
      <c r="BJ35" s="374"/>
      <c r="BK35" s="374"/>
      <c r="BL35" s="374"/>
      <c r="BM35" s="374"/>
      <c r="BN35" s="374"/>
      <c r="BO35" s="374"/>
      <c r="BP35" s="374"/>
      <c r="BQ35" s="374"/>
      <c r="BR35" s="374"/>
      <c r="BS35" s="374"/>
      <c r="BT35" s="374"/>
      <c r="BU35" s="374"/>
      <c r="BV35" s="167"/>
      <c r="BW35" s="375">
        <f t="shared" ref="BW35:BW43" si="2">IF(BY35="","",BW34+1)</f>
        <v>18</v>
      </c>
      <c r="BX35" s="375"/>
      <c r="BY35" s="374" t="str">
        <f>IF('各会計、関係団体の財政状況及び健全化判断比率'!B69="","",'各会計、関係団体の財政状況及び健全化判断比率'!B69)</f>
        <v>岐阜県後期高齢者医療広域連合（後期高齢者医療特別会計）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岐阜産業会館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母子父子寡婦福祉資金貸付事業特別会計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IF('各会計、関係団体の財政状況及び健全化判断比率'!B35="","",'各会計、関係団体の財政状況及び健全化判断比率'!B35)</f>
        <v>水道事業会計</v>
      </c>
      <c r="AP36" s="374"/>
      <c r="AQ36" s="374"/>
      <c r="AR36" s="374"/>
      <c r="AS36" s="374"/>
      <c r="AT36" s="374"/>
      <c r="AU36" s="374"/>
      <c r="AV36" s="374"/>
      <c r="AW36" s="374"/>
      <c r="AX36" s="374"/>
      <c r="AY36" s="374"/>
      <c r="AZ36" s="374"/>
      <c r="BA36" s="374"/>
      <c r="BB36" s="374"/>
      <c r="BC36" s="374"/>
      <c r="BD36" s="167"/>
      <c r="BE36" s="375">
        <f t="shared" si="1"/>
        <v>16</v>
      </c>
      <c r="BF36" s="375"/>
      <c r="BG36" s="374" t="str">
        <f>IF('各会計、関係団体の財政状況及び健全化判断比率'!B39="","",'各会計、関係団体の財政状況及び健全化判断比率'!B39)</f>
        <v>観光事業特別会計</v>
      </c>
      <c r="BH36" s="374"/>
      <c r="BI36" s="374"/>
      <c r="BJ36" s="374"/>
      <c r="BK36" s="374"/>
      <c r="BL36" s="374"/>
      <c r="BM36" s="374"/>
      <c r="BN36" s="374"/>
      <c r="BO36" s="374"/>
      <c r="BP36" s="374"/>
      <c r="BQ36" s="374"/>
      <c r="BR36" s="374"/>
      <c r="BS36" s="374"/>
      <c r="BT36" s="374"/>
      <c r="BU36" s="374"/>
      <c r="BV36" s="167"/>
      <c r="BW36" s="375">
        <f t="shared" si="2"/>
        <v>19</v>
      </c>
      <c r="BX36" s="375"/>
      <c r="BY36" s="374" t="str">
        <f>IF('各会計、関係団体の財政状況及び健全化判断比率'!B70="","",'各会計、関係団体の財政状況及び健全化判断比率'!B70)</f>
        <v>岐阜県市町村会館組合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岐阜市学校給食会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薬科大学附属薬局事業特別会計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f t="shared" si="0"/>
        <v>13</v>
      </c>
      <c r="AN37" s="375"/>
      <c r="AO37" s="374" t="str">
        <f>IF('各会計、関係団体の財政状況及び健全化判断比率'!B36="","",'各会計、関係団体の財政状況及び健全化判断比率'!B36)</f>
        <v>下水道事業会計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20</v>
      </c>
      <c r="BX37" s="375"/>
      <c r="BY37" s="374" t="str">
        <f>IF('各会計、関係団体の財政状況及び健全化判断比率'!B71="","",'各会計、関係団体の財政状況及び健全化判断比率'!B71)</f>
        <v>岐阜地域児童発達支援センター組合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岐阜市みどりのまち推進財団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21</v>
      </c>
      <c r="BX38" s="375"/>
      <c r="BY38" s="374" t="str">
        <f>IF('各会計、関係団体の財政状況及び健全化判断比率'!B72="","",'各会計、関係団体の財政状況及び健全化判断比率'!B72)</f>
        <v>岐阜羽島衛生施設組合（一般会計）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岐阜市教育文化振興事業団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22</v>
      </c>
      <c r="BX39" s="375"/>
      <c r="BY39" s="374" t="str">
        <f>IF('各会計、関係団体の財政状況及び健全化判断比率'!B73="","",'各会計、関係団体の財政状況及び健全化判断比率'!B73)</f>
        <v>岐阜羽島衛生施設組合（公共用地取得事業特別会計）</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岐阜観光コンベンション協会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23</v>
      </c>
      <c r="BX40" s="375"/>
      <c r="BY40" s="374" t="str">
        <f>IF('各会計、関係団体の財政状況及び健全化判断比率'!B74="","",'各会計、関係団体の財政状況及び健全化判断比率'!B74)</f>
        <v>木曽川右岸地帯水防組合</v>
      </c>
      <c r="BZ40" s="374"/>
      <c r="CA40" s="374"/>
      <c r="CB40" s="374"/>
      <c r="CC40" s="374"/>
      <c r="CD40" s="374"/>
      <c r="CE40" s="374"/>
      <c r="CF40" s="374"/>
      <c r="CG40" s="374"/>
      <c r="CH40" s="374"/>
      <c r="CI40" s="374"/>
      <c r="CJ40" s="374"/>
      <c r="CK40" s="374"/>
      <c r="CL40" s="374"/>
      <c r="CM40" s="374"/>
      <c r="CN40" s="167"/>
      <c r="CO40" s="375">
        <f t="shared" si="3"/>
        <v>30</v>
      </c>
      <c r="CP40" s="375"/>
      <c r="CQ40" s="374" t="str">
        <f>IF('各会計、関係団体の財政状況及び健全化判断比率'!BS13="","",'各会計、関係団体の財政状況及び健全化判断比率'!BS13)</f>
        <v>岐阜市国際交流協会</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31</v>
      </c>
      <c r="CP41" s="375"/>
      <c r="CQ41" s="374" t="str">
        <f>IF('各会計、関係団体の財政状況及び健全化判断比率'!BS14="","",'各会計、関係団体の財政状況及び健全化判断比率'!BS14)</f>
        <v>岐阜市土地開発公社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32</v>
      </c>
      <c r="CP42" s="375"/>
      <c r="CQ42" s="374" t="str">
        <f>IF('各会計、関係団体の財政状況及び健全化判断比率'!BS15="","",'各会計、関係団体の財政状況及び健全化判断比率'!BS15)</f>
        <v>岐阜市公共ホール管理財団</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33</v>
      </c>
      <c r="CP43" s="375"/>
      <c r="CQ43" s="374" t="str">
        <f>IF('各会計、関係団体の財政状況及び健全化判断比率'!BS16="","",'各会計、関係団体の財政状況及び健全化判断比率'!BS16)</f>
        <v>岐阜乗合自動車</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195</v>
      </c>
    </row>
    <row r="50" spans="5:5">
      <c r="E50" s="141" t="s">
        <v>196</v>
      </c>
    </row>
    <row r="51" spans="5:5">
      <c r="E51" s="141" t="s">
        <v>197</v>
      </c>
    </row>
    <row r="52" spans="5:5">
      <c r="E52" s="141" t="s">
        <v>198</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539</v>
      </c>
      <c r="D34" s="1184"/>
      <c r="E34" s="1185"/>
      <c r="F34" s="32">
        <v>10.42</v>
      </c>
      <c r="G34" s="33">
        <v>10.53</v>
      </c>
      <c r="H34" s="33">
        <v>8.5500000000000007</v>
      </c>
      <c r="I34" s="33">
        <v>8.83</v>
      </c>
      <c r="J34" s="34">
        <v>8.6</v>
      </c>
      <c r="K34" s="22"/>
      <c r="L34" s="22"/>
      <c r="M34" s="22"/>
      <c r="N34" s="22"/>
      <c r="O34" s="22"/>
      <c r="P34" s="22"/>
    </row>
    <row r="35" spans="1:16" ht="39" customHeight="1">
      <c r="A35" s="22"/>
      <c r="B35" s="35"/>
      <c r="C35" s="1178" t="s">
        <v>540</v>
      </c>
      <c r="D35" s="1179"/>
      <c r="E35" s="1180"/>
      <c r="F35" s="36">
        <v>6.94</v>
      </c>
      <c r="G35" s="37">
        <v>7.69</v>
      </c>
      <c r="H35" s="37">
        <v>7.43</v>
      </c>
      <c r="I35" s="37">
        <v>7.41</v>
      </c>
      <c r="J35" s="38">
        <v>8.11</v>
      </c>
      <c r="K35" s="22"/>
      <c r="L35" s="22"/>
      <c r="M35" s="22"/>
      <c r="N35" s="22"/>
      <c r="O35" s="22"/>
      <c r="P35" s="22"/>
    </row>
    <row r="36" spans="1:16" ht="39" customHeight="1">
      <c r="A36" s="22"/>
      <c r="B36" s="35"/>
      <c r="C36" s="1178" t="s">
        <v>541</v>
      </c>
      <c r="D36" s="1179"/>
      <c r="E36" s="1180"/>
      <c r="F36" s="36">
        <v>3.02</v>
      </c>
      <c r="G36" s="37">
        <v>3.01</v>
      </c>
      <c r="H36" s="37">
        <v>3.2</v>
      </c>
      <c r="I36" s="37">
        <v>3.51</v>
      </c>
      <c r="J36" s="38">
        <v>3.74</v>
      </c>
      <c r="K36" s="22"/>
      <c r="L36" s="22"/>
      <c r="M36" s="22"/>
      <c r="N36" s="22"/>
      <c r="O36" s="22"/>
      <c r="P36" s="22"/>
    </row>
    <row r="37" spans="1:16" ht="39" customHeight="1">
      <c r="A37" s="22"/>
      <c r="B37" s="35"/>
      <c r="C37" s="1178" t="s">
        <v>542</v>
      </c>
      <c r="D37" s="1179"/>
      <c r="E37" s="1180"/>
      <c r="F37" s="36">
        <v>2.66</v>
      </c>
      <c r="G37" s="37">
        <v>2.52</v>
      </c>
      <c r="H37" s="37">
        <v>2.2999999999999998</v>
      </c>
      <c r="I37" s="37">
        <v>2.35</v>
      </c>
      <c r="J37" s="38">
        <v>2.88</v>
      </c>
      <c r="K37" s="22"/>
      <c r="L37" s="22"/>
      <c r="M37" s="22"/>
      <c r="N37" s="22"/>
      <c r="O37" s="22"/>
      <c r="P37" s="22"/>
    </row>
    <row r="38" spans="1:16" ht="39" customHeight="1">
      <c r="A38" s="22"/>
      <c r="B38" s="35"/>
      <c r="C38" s="1178" t="s">
        <v>543</v>
      </c>
      <c r="D38" s="1179"/>
      <c r="E38" s="1180"/>
      <c r="F38" s="36">
        <v>1.92</v>
      </c>
      <c r="G38" s="37">
        <v>1.88</v>
      </c>
      <c r="H38" s="37">
        <v>1.88</v>
      </c>
      <c r="I38" s="37">
        <v>1.75</v>
      </c>
      <c r="J38" s="38">
        <v>1.64</v>
      </c>
      <c r="K38" s="22"/>
      <c r="L38" s="22"/>
      <c r="M38" s="22"/>
      <c r="N38" s="22"/>
      <c r="O38" s="22"/>
      <c r="P38" s="22"/>
    </row>
    <row r="39" spans="1:16" ht="39" customHeight="1">
      <c r="A39" s="22"/>
      <c r="B39" s="35"/>
      <c r="C39" s="1178" t="s">
        <v>544</v>
      </c>
      <c r="D39" s="1179"/>
      <c r="E39" s="1180"/>
      <c r="F39" s="36">
        <v>2.79</v>
      </c>
      <c r="G39" s="37">
        <v>1.32</v>
      </c>
      <c r="H39" s="37">
        <v>0.56000000000000005</v>
      </c>
      <c r="I39" s="37">
        <v>0.77</v>
      </c>
      <c r="J39" s="38">
        <v>1.28</v>
      </c>
      <c r="K39" s="22"/>
      <c r="L39" s="22"/>
      <c r="M39" s="22"/>
      <c r="N39" s="22"/>
      <c r="O39" s="22"/>
      <c r="P39" s="22"/>
    </row>
    <row r="40" spans="1:16" ht="39" customHeight="1">
      <c r="A40" s="22"/>
      <c r="B40" s="35"/>
      <c r="C40" s="1178" t="s">
        <v>545</v>
      </c>
      <c r="D40" s="1179"/>
      <c r="E40" s="1180"/>
      <c r="F40" s="36">
        <v>0.19</v>
      </c>
      <c r="G40" s="37">
        <v>0.39</v>
      </c>
      <c r="H40" s="37">
        <v>0.2</v>
      </c>
      <c r="I40" s="37">
        <v>0.28999999999999998</v>
      </c>
      <c r="J40" s="38">
        <v>0.93</v>
      </c>
      <c r="K40" s="22"/>
      <c r="L40" s="22"/>
      <c r="M40" s="22"/>
      <c r="N40" s="22"/>
      <c r="O40" s="22"/>
      <c r="P40" s="22"/>
    </row>
    <row r="41" spans="1:16" ht="39" customHeight="1">
      <c r="A41" s="22"/>
      <c r="B41" s="35"/>
      <c r="C41" s="1178" t="s">
        <v>546</v>
      </c>
      <c r="D41" s="1179"/>
      <c r="E41" s="1180"/>
      <c r="F41" s="36">
        <v>0.45</v>
      </c>
      <c r="G41" s="37">
        <v>0.52</v>
      </c>
      <c r="H41" s="37">
        <v>0.59</v>
      </c>
      <c r="I41" s="37">
        <v>0.61</v>
      </c>
      <c r="J41" s="38">
        <v>0.65</v>
      </c>
      <c r="K41" s="22"/>
      <c r="L41" s="22"/>
      <c r="M41" s="22"/>
      <c r="N41" s="22"/>
      <c r="O41" s="22"/>
      <c r="P41" s="22"/>
    </row>
    <row r="42" spans="1:16" ht="39" customHeight="1">
      <c r="A42" s="22"/>
      <c r="B42" s="39"/>
      <c r="C42" s="1178" t="s">
        <v>547</v>
      </c>
      <c r="D42" s="1179"/>
      <c r="E42" s="1180"/>
      <c r="F42" s="36" t="s">
        <v>491</v>
      </c>
      <c r="G42" s="37" t="s">
        <v>491</v>
      </c>
      <c r="H42" s="37" t="s">
        <v>491</v>
      </c>
      <c r="I42" s="37" t="s">
        <v>491</v>
      </c>
      <c r="J42" s="38" t="s">
        <v>491</v>
      </c>
      <c r="K42" s="22"/>
      <c r="L42" s="22"/>
      <c r="M42" s="22"/>
      <c r="N42" s="22"/>
      <c r="O42" s="22"/>
      <c r="P42" s="22"/>
    </row>
    <row r="43" spans="1:16" ht="39" customHeight="1" thickBot="1">
      <c r="A43" s="22"/>
      <c r="B43" s="40"/>
      <c r="C43" s="1181" t="s">
        <v>548</v>
      </c>
      <c r="D43" s="1182"/>
      <c r="E43" s="1183"/>
      <c r="F43" s="41">
        <v>0.46</v>
      </c>
      <c r="G43" s="42">
        <v>0.63</v>
      </c>
      <c r="H43" s="42">
        <v>0.42</v>
      </c>
      <c r="I43" s="42">
        <v>0.37</v>
      </c>
      <c r="J43" s="43">
        <v>0.46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13504</v>
      </c>
      <c r="L45" s="60">
        <v>13036</v>
      </c>
      <c r="M45" s="60">
        <v>13911</v>
      </c>
      <c r="N45" s="60">
        <v>12769</v>
      </c>
      <c r="O45" s="61">
        <v>13240</v>
      </c>
      <c r="P45" s="48"/>
      <c r="Q45" s="48"/>
      <c r="R45" s="48"/>
      <c r="S45" s="48"/>
      <c r="T45" s="48"/>
      <c r="U45" s="48"/>
    </row>
    <row r="46" spans="1:21" ht="30.75" customHeight="1">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c r="A48" s="48"/>
      <c r="B48" s="1196"/>
      <c r="C48" s="1197"/>
      <c r="D48" s="62"/>
      <c r="E48" s="1188" t="s">
        <v>15</v>
      </c>
      <c r="F48" s="1188"/>
      <c r="G48" s="1188"/>
      <c r="H48" s="1188"/>
      <c r="I48" s="1188"/>
      <c r="J48" s="1189"/>
      <c r="K48" s="63">
        <v>2710</v>
      </c>
      <c r="L48" s="64">
        <v>2861</v>
      </c>
      <c r="M48" s="64">
        <v>2837</v>
      </c>
      <c r="N48" s="64">
        <v>2908</v>
      </c>
      <c r="O48" s="65">
        <v>2840</v>
      </c>
      <c r="P48" s="48"/>
      <c r="Q48" s="48"/>
      <c r="R48" s="48"/>
      <c r="S48" s="48"/>
      <c r="T48" s="48"/>
      <c r="U48" s="48"/>
    </row>
    <row r="49" spans="1:21" ht="30.75" customHeight="1">
      <c r="A49" s="48"/>
      <c r="B49" s="1196"/>
      <c r="C49" s="1197"/>
      <c r="D49" s="62"/>
      <c r="E49" s="1188" t="s">
        <v>16</v>
      </c>
      <c r="F49" s="1188"/>
      <c r="G49" s="1188"/>
      <c r="H49" s="1188"/>
      <c r="I49" s="1188"/>
      <c r="J49" s="1189"/>
      <c r="K49" s="63" t="s">
        <v>491</v>
      </c>
      <c r="L49" s="64" t="s">
        <v>491</v>
      </c>
      <c r="M49" s="64" t="s">
        <v>491</v>
      </c>
      <c r="N49" s="64" t="s">
        <v>491</v>
      </c>
      <c r="O49" s="65">
        <v>13</v>
      </c>
      <c r="P49" s="48"/>
      <c r="Q49" s="48"/>
      <c r="R49" s="48"/>
      <c r="S49" s="48"/>
      <c r="T49" s="48"/>
      <c r="U49" s="48"/>
    </row>
    <row r="50" spans="1:21" ht="30.75" customHeight="1">
      <c r="A50" s="48"/>
      <c r="B50" s="1196"/>
      <c r="C50" s="1197"/>
      <c r="D50" s="62"/>
      <c r="E50" s="1188" t="s">
        <v>17</v>
      </c>
      <c r="F50" s="1188"/>
      <c r="G50" s="1188"/>
      <c r="H50" s="1188"/>
      <c r="I50" s="1188"/>
      <c r="J50" s="1189"/>
      <c r="K50" s="63">
        <v>0</v>
      </c>
      <c r="L50" s="64" t="s">
        <v>491</v>
      </c>
      <c r="M50" s="64" t="s">
        <v>491</v>
      </c>
      <c r="N50" s="64" t="s">
        <v>491</v>
      </c>
      <c r="O50" s="65" t="s">
        <v>491</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13158</v>
      </c>
      <c r="L52" s="64">
        <v>12726</v>
      </c>
      <c r="M52" s="64">
        <v>13147</v>
      </c>
      <c r="N52" s="64">
        <v>12393</v>
      </c>
      <c r="O52" s="65">
        <v>12522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3057</v>
      </c>
      <c r="L53" s="69">
        <v>3172</v>
      </c>
      <c r="M53" s="69">
        <v>3602</v>
      </c>
      <c r="N53" s="69">
        <v>3285</v>
      </c>
      <c r="O53" s="70">
        <v>3572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4" t="s">
        <v>24</v>
      </c>
      <c r="C41" s="1215"/>
      <c r="D41" s="81"/>
      <c r="E41" s="1216" t="s">
        <v>25</v>
      </c>
      <c r="F41" s="1216"/>
      <c r="G41" s="1216"/>
      <c r="H41" s="1217"/>
      <c r="I41" s="82">
        <v>133697</v>
      </c>
      <c r="J41" s="83">
        <v>134465</v>
      </c>
      <c r="K41" s="83">
        <v>135849</v>
      </c>
      <c r="L41" s="83">
        <v>134011</v>
      </c>
      <c r="M41" s="84">
        <v>133433</v>
      </c>
    </row>
    <row r="42" spans="2:13" ht="27.75" customHeight="1">
      <c r="B42" s="1204"/>
      <c r="C42" s="1205"/>
      <c r="D42" s="85"/>
      <c r="E42" s="1208" t="s">
        <v>26</v>
      </c>
      <c r="F42" s="1208"/>
      <c r="G42" s="1208"/>
      <c r="H42" s="1209"/>
      <c r="I42" s="86">
        <v>2367</v>
      </c>
      <c r="J42" s="87">
        <v>2039</v>
      </c>
      <c r="K42" s="87">
        <v>2306</v>
      </c>
      <c r="L42" s="87">
        <v>2307</v>
      </c>
      <c r="M42" s="88">
        <v>2418</v>
      </c>
    </row>
    <row r="43" spans="2:13" ht="27.75" customHeight="1">
      <c r="B43" s="1204"/>
      <c r="C43" s="1205"/>
      <c r="D43" s="85"/>
      <c r="E43" s="1208" t="s">
        <v>27</v>
      </c>
      <c r="F43" s="1208"/>
      <c r="G43" s="1208"/>
      <c r="H43" s="1209"/>
      <c r="I43" s="86">
        <v>38961</v>
      </c>
      <c r="J43" s="87">
        <v>37562</v>
      </c>
      <c r="K43" s="87">
        <v>34614</v>
      </c>
      <c r="L43" s="87">
        <v>32060</v>
      </c>
      <c r="M43" s="88">
        <v>30886</v>
      </c>
    </row>
    <row r="44" spans="2:13" ht="27.75" customHeight="1">
      <c r="B44" s="1204"/>
      <c r="C44" s="1205"/>
      <c r="D44" s="85"/>
      <c r="E44" s="1208" t="s">
        <v>28</v>
      </c>
      <c r="F44" s="1208"/>
      <c r="G44" s="1208"/>
      <c r="H44" s="1209"/>
      <c r="I44" s="86" t="s">
        <v>491</v>
      </c>
      <c r="J44" s="87" t="s">
        <v>491</v>
      </c>
      <c r="K44" s="87" t="s">
        <v>491</v>
      </c>
      <c r="L44" s="87">
        <v>125</v>
      </c>
      <c r="M44" s="88">
        <v>113</v>
      </c>
    </row>
    <row r="45" spans="2:13" ht="27.75" customHeight="1">
      <c r="B45" s="1204"/>
      <c r="C45" s="1205"/>
      <c r="D45" s="85"/>
      <c r="E45" s="1208" t="s">
        <v>29</v>
      </c>
      <c r="F45" s="1208"/>
      <c r="G45" s="1208"/>
      <c r="H45" s="1209"/>
      <c r="I45" s="86">
        <v>21169</v>
      </c>
      <c r="J45" s="87">
        <v>20121</v>
      </c>
      <c r="K45" s="87">
        <v>18129</v>
      </c>
      <c r="L45" s="87">
        <v>17568</v>
      </c>
      <c r="M45" s="88">
        <v>16601</v>
      </c>
    </row>
    <row r="46" spans="2:13" ht="27.75" customHeight="1">
      <c r="B46" s="1204"/>
      <c r="C46" s="1205"/>
      <c r="D46" s="89"/>
      <c r="E46" s="1208" t="s">
        <v>30</v>
      </c>
      <c r="F46" s="1208"/>
      <c r="G46" s="1208"/>
      <c r="H46" s="1209"/>
      <c r="I46" s="86" t="s">
        <v>491</v>
      </c>
      <c r="J46" s="87" t="s">
        <v>491</v>
      </c>
      <c r="K46" s="87" t="s">
        <v>491</v>
      </c>
      <c r="L46" s="87" t="s">
        <v>491</v>
      </c>
      <c r="M46" s="88" t="s">
        <v>491</v>
      </c>
    </row>
    <row r="47" spans="2:13" ht="27.75" customHeight="1">
      <c r="B47" s="1204"/>
      <c r="C47" s="1205"/>
      <c r="D47" s="90"/>
      <c r="E47" s="1218" t="s">
        <v>31</v>
      </c>
      <c r="F47" s="1219"/>
      <c r="G47" s="1219"/>
      <c r="H47" s="1220"/>
      <c r="I47" s="86" t="s">
        <v>491</v>
      </c>
      <c r="J47" s="87" t="s">
        <v>491</v>
      </c>
      <c r="K47" s="87" t="s">
        <v>491</v>
      </c>
      <c r="L47" s="87" t="s">
        <v>491</v>
      </c>
      <c r="M47" s="88" t="s">
        <v>491</v>
      </c>
    </row>
    <row r="48" spans="2:13" ht="27.75" customHeight="1">
      <c r="B48" s="1204"/>
      <c r="C48" s="1205"/>
      <c r="D48" s="85"/>
      <c r="E48" s="1208" t="s">
        <v>32</v>
      </c>
      <c r="F48" s="1208"/>
      <c r="G48" s="1208"/>
      <c r="H48" s="1209"/>
      <c r="I48" s="86" t="s">
        <v>491</v>
      </c>
      <c r="J48" s="87" t="s">
        <v>491</v>
      </c>
      <c r="K48" s="87" t="s">
        <v>491</v>
      </c>
      <c r="L48" s="87" t="s">
        <v>491</v>
      </c>
      <c r="M48" s="88" t="s">
        <v>491</v>
      </c>
    </row>
    <row r="49" spans="2:13" ht="27.75" customHeight="1">
      <c r="B49" s="1206"/>
      <c r="C49" s="1207"/>
      <c r="D49" s="85"/>
      <c r="E49" s="1208" t="s">
        <v>33</v>
      </c>
      <c r="F49" s="1208"/>
      <c r="G49" s="1208"/>
      <c r="H49" s="1209"/>
      <c r="I49" s="86" t="s">
        <v>491</v>
      </c>
      <c r="J49" s="87" t="s">
        <v>491</v>
      </c>
      <c r="K49" s="87" t="s">
        <v>491</v>
      </c>
      <c r="L49" s="87" t="s">
        <v>491</v>
      </c>
      <c r="M49" s="88" t="s">
        <v>491</v>
      </c>
    </row>
    <row r="50" spans="2:13" ht="27.75" customHeight="1">
      <c r="B50" s="1202" t="s">
        <v>34</v>
      </c>
      <c r="C50" s="1203"/>
      <c r="D50" s="91"/>
      <c r="E50" s="1208" t="s">
        <v>35</v>
      </c>
      <c r="F50" s="1208"/>
      <c r="G50" s="1208"/>
      <c r="H50" s="1209"/>
      <c r="I50" s="86">
        <v>38242</v>
      </c>
      <c r="J50" s="87">
        <v>38796</v>
      </c>
      <c r="K50" s="87">
        <v>39810</v>
      </c>
      <c r="L50" s="87">
        <v>40857</v>
      </c>
      <c r="M50" s="88">
        <v>36762</v>
      </c>
    </row>
    <row r="51" spans="2:13" ht="27.75" customHeight="1">
      <c r="B51" s="1204"/>
      <c r="C51" s="1205"/>
      <c r="D51" s="85"/>
      <c r="E51" s="1208" t="s">
        <v>36</v>
      </c>
      <c r="F51" s="1208"/>
      <c r="G51" s="1208"/>
      <c r="H51" s="1209"/>
      <c r="I51" s="86">
        <v>34712</v>
      </c>
      <c r="J51" s="87">
        <v>32196</v>
      </c>
      <c r="K51" s="87">
        <v>33522</v>
      </c>
      <c r="L51" s="87">
        <v>34039</v>
      </c>
      <c r="M51" s="88">
        <v>32956</v>
      </c>
    </row>
    <row r="52" spans="2:13" ht="27.75" customHeight="1">
      <c r="B52" s="1206"/>
      <c r="C52" s="1207"/>
      <c r="D52" s="85"/>
      <c r="E52" s="1208" t="s">
        <v>37</v>
      </c>
      <c r="F52" s="1208"/>
      <c r="G52" s="1208"/>
      <c r="H52" s="1209"/>
      <c r="I52" s="86">
        <v>118793</v>
      </c>
      <c r="J52" s="87">
        <v>122404</v>
      </c>
      <c r="K52" s="87">
        <v>126235</v>
      </c>
      <c r="L52" s="87">
        <v>127113</v>
      </c>
      <c r="M52" s="88">
        <v>128960</v>
      </c>
    </row>
    <row r="53" spans="2:13" ht="27.75" customHeight="1" thickBot="1">
      <c r="B53" s="1210" t="s">
        <v>38</v>
      </c>
      <c r="C53" s="1211"/>
      <c r="D53" s="92"/>
      <c r="E53" s="1212" t="s">
        <v>39</v>
      </c>
      <c r="F53" s="1212"/>
      <c r="G53" s="1212"/>
      <c r="H53" s="1213"/>
      <c r="I53" s="93">
        <v>4448</v>
      </c>
      <c r="J53" s="94">
        <v>791</v>
      </c>
      <c r="K53" s="94">
        <v>-8670</v>
      </c>
      <c r="L53" s="94">
        <v>-15937</v>
      </c>
      <c r="M53" s="95">
        <v>-15227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A2" sqref="A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578</v>
      </c>
      <c r="C41" s="248"/>
      <c r="D41" s="248"/>
      <c r="E41" s="248"/>
      <c r="F41" s="248"/>
      <c r="G41" s="248"/>
      <c r="H41" s="248"/>
      <c r="I41" s="248"/>
      <c r="J41" s="248"/>
      <c r="K41" s="248"/>
      <c r="L41" s="248"/>
      <c r="M41" s="248"/>
      <c r="N41" s="248"/>
      <c r="O41" s="248"/>
      <c r="P41" s="249"/>
    </row>
    <row r="42" spans="2:17">
      <c r="B42" s="250"/>
      <c r="C42" s="246"/>
      <c r="D42" s="246"/>
      <c r="E42" s="246"/>
      <c r="F42" s="246"/>
      <c r="G42" s="353" t="s">
        <v>579</v>
      </c>
      <c r="I42" s="354"/>
      <c r="J42" s="354"/>
      <c r="K42" s="354"/>
      <c r="L42" s="246"/>
      <c r="M42" s="246"/>
      <c r="N42" s="246"/>
      <c r="O42" s="246"/>
    </row>
    <row r="43" spans="2:17">
      <c r="B43" s="250"/>
      <c r="C43" s="246"/>
      <c r="D43" s="246"/>
      <c r="E43" s="246"/>
      <c r="F43" s="246"/>
      <c r="G43" s="1235" t="s">
        <v>580</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581</v>
      </c>
    </row>
    <row r="50" spans="1:17">
      <c r="B50" s="250"/>
      <c r="C50" s="246"/>
      <c r="D50" s="246"/>
      <c r="E50" s="246"/>
      <c r="F50" s="246"/>
      <c r="G50" s="1244"/>
      <c r="H50" s="1245"/>
      <c r="I50" s="1245"/>
      <c r="J50" s="1246"/>
      <c r="K50" s="356" t="s">
        <v>530</v>
      </c>
      <c r="L50" s="356" t="s">
        <v>531</v>
      </c>
      <c r="M50" s="356" t="s">
        <v>532</v>
      </c>
      <c r="N50" s="356" t="s">
        <v>533</v>
      </c>
      <c r="O50" s="356" t="s">
        <v>534</v>
      </c>
    </row>
    <row r="51" spans="1:17">
      <c r="B51" s="250"/>
      <c r="C51" s="246"/>
      <c r="D51" s="246"/>
      <c r="E51" s="246"/>
      <c r="F51" s="246"/>
      <c r="G51" s="1247" t="s">
        <v>582</v>
      </c>
      <c r="H51" s="1248"/>
      <c r="I51" s="1253" t="s">
        <v>583</v>
      </c>
      <c r="J51" s="1253"/>
      <c r="K51" s="1256"/>
      <c r="L51" s="1256"/>
      <c r="M51" s="1256"/>
      <c r="N51" s="1221"/>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584</v>
      </c>
      <c r="J53" s="1233"/>
      <c r="K53" s="1255"/>
      <c r="L53" s="1255"/>
      <c r="M53" s="1255"/>
      <c r="N53" s="1225">
        <v>54.9</v>
      </c>
      <c r="O53" s="1225">
        <v>56.2</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585</v>
      </c>
      <c r="H55" s="1228"/>
      <c r="I55" s="1233" t="s">
        <v>583</v>
      </c>
      <c r="J55" s="1233"/>
      <c r="K55" s="1256"/>
      <c r="L55" s="1256"/>
      <c r="M55" s="1256"/>
      <c r="N55" s="1221">
        <v>41.4</v>
      </c>
      <c r="O55" s="1221">
        <v>38.9</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584</v>
      </c>
      <c r="J57" s="1223"/>
      <c r="K57" s="1255"/>
      <c r="L57" s="1255"/>
      <c r="M57" s="1255"/>
      <c r="N57" s="1225">
        <v>60.2</v>
      </c>
      <c r="O57" s="1225">
        <v>62.1</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586</v>
      </c>
      <c r="C63" s="246"/>
      <c r="D63" s="246"/>
      <c r="E63" s="246"/>
      <c r="F63" s="246"/>
      <c r="G63" s="246"/>
      <c r="H63" s="246"/>
      <c r="I63" s="246"/>
      <c r="J63" s="246"/>
      <c r="K63" s="246"/>
      <c r="L63" s="246"/>
      <c r="M63" s="246"/>
      <c r="N63" s="246"/>
      <c r="O63" s="246"/>
    </row>
    <row r="64" spans="1:17">
      <c r="B64" s="250"/>
      <c r="C64" s="246"/>
      <c r="D64" s="246"/>
      <c r="E64" s="246"/>
      <c r="F64" s="246"/>
      <c r="G64" s="353" t="s">
        <v>579</v>
      </c>
      <c r="I64" s="354"/>
      <c r="J64" s="354"/>
      <c r="K64" s="354"/>
      <c r="L64" s="246"/>
      <c r="M64" s="246"/>
      <c r="N64" s="246"/>
      <c r="O64" s="246"/>
    </row>
    <row r="65" spans="2:30">
      <c r="B65" s="250"/>
      <c r="C65" s="246"/>
      <c r="D65" s="246"/>
      <c r="E65" s="246"/>
      <c r="F65" s="246"/>
      <c r="G65" s="1235" t="s">
        <v>587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588</v>
      </c>
      <c r="I71" s="370"/>
      <c r="J71" s="366"/>
      <c r="K71" s="366"/>
      <c r="L71" s="367"/>
      <c r="M71" s="366"/>
      <c r="N71" s="367"/>
      <c r="O71" s="368"/>
    </row>
    <row r="72" spans="2:30">
      <c r="B72" s="250"/>
      <c r="C72" s="246"/>
      <c r="D72" s="246"/>
      <c r="E72" s="246"/>
      <c r="F72" s="246"/>
      <c r="G72" s="1244"/>
      <c r="H72" s="1245"/>
      <c r="I72" s="1245"/>
      <c r="J72" s="1246"/>
      <c r="K72" s="356" t="s">
        <v>530</v>
      </c>
      <c r="L72" s="356" t="s">
        <v>531</v>
      </c>
      <c r="M72" s="356" t="s">
        <v>532</v>
      </c>
      <c r="N72" s="356" t="s">
        <v>533</v>
      </c>
      <c r="O72" s="356" t="s">
        <v>534</v>
      </c>
    </row>
    <row r="73" spans="2:30">
      <c r="B73" s="250"/>
      <c r="C73" s="246"/>
      <c r="D73" s="246"/>
      <c r="E73" s="246"/>
      <c r="F73" s="246"/>
      <c r="G73" s="1247" t="s">
        <v>582</v>
      </c>
      <c r="H73" s="1248"/>
      <c r="I73" s="1253" t="s">
        <v>583</v>
      </c>
      <c r="J73" s="1253"/>
      <c r="K73" s="1234">
        <v>5.8</v>
      </c>
      <c r="L73" s="1234">
        <v>1</v>
      </c>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589</v>
      </c>
      <c r="J75" s="1233"/>
      <c r="K75" s="1225">
        <v>4.5</v>
      </c>
      <c r="L75" s="1225">
        <v>4</v>
      </c>
      <c r="M75" s="1225">
        <v>4.3</v>
      </c>
      <c r="N75" s="1225">
        <v>4.4000000000000004</v>
      </c>
      <c r="O75" s="1225">
        <v>4.5999999999999996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585</v>
      </c>
      <c r="H77" s="1228"/>
      <c r="I77" s="1233" t="s">
        <v>583</v>
      </c>
      <c r="J77" s="1233"/>
      <c r="K77" s="1234">
        <v>62.7</v>
      </c>
      <c r="L77" s="1234">
        <v>54.4</v>
      </c>
      <c r="M77" s="1221">
        <v>47</v>
      </c>
      <c r="N77" s="1221">
        <v>41.4</v>
      </c>
      <c r="O77" s="1221">
        <v>38.9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589</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F59" sqref="F5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F59" sqref="F5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529</v>
      </c>
      <c r="G2" s="113"/>
      <c r="H2" s="114"/>
    </row>
    <row r="3" spans="1:8">
      <c r="A3" s="110" t="s">
        <v>522</v>
      </c>
      <c r="B3" s="115"/>
      <c r="C3" s="116"/>
      <c r="D3" s="117">
        <v>35320</v>
      </c>
      <c r="E3" s="118"/>
      <c r="F3" s="119">
        <v>41705</v>
      </c>
      <c r="G3" s="120"/>
      <c r="H3" s="121"/>
    </row>
    <row r="4" spans="1:8">
      <c r="A4" s="122"/>
      <c r="B4" s="123"/>
      <c r="C4" s="124"/>
      <c r="D4" s="125">
        <v>16885</v>
      </c>
      <c r="E4" s="126"/>
      <c r="F4" s="127">
        <v>22742</v>
      </c>
      <c r="G4" s="128"/>
      <c r="H4" s="129"/>
    </row>
    <row r="5" spans="1:8">
      <c r="A5" s="110" t="s">
        <v>524</v>
      </c>
      <c r="B5" s="115"/>
      <c r="C5" s="116"/>
      <c r="D5" s="117">
        <v>46980</v>
      </c>
      <c r="E5" s="118"/>
      <c r="F5" s="119">
        <v>47677</v>
      </c>
      <c r="G5" s="120"/>
      <c r="H5" s="121"/>
    </row>
    <row r="6" spans="1:8">
      <c r="A6" s="122"/>
      <c r="B6" s="123"/>
      <c r="C6" s="124"/>
      <c r="D6" s="125">
        <v>19955</v>
      </c>
      <c r="E6" s="126"/>
      <c r="F6" s="127">
        <v>23360</v>
      </c>
      <c r="G6" s="128"/>
      <c r="H6" s="129"/>
    </row>
    <row r="7" spans="1:8">
      <c r="A7" s="110" t="s">
        <v>525</v>
      </c>
      <c r="B7" s="115"/>
      <c r="C7" s="116"/>
      <c r="D7" s="117">
        <v>55682</v>
      </c>
      <c r="E7" s="118"/>
      <c r="F7" s="119">
        <v>51613</v>
      </c>
      <c r="G7" s="120"/>
      <c r="H7" s="121"/>
    </row>
    <row r="8" spans="1:8">
      <c r="A8" s="122"/>
      <c r="B8" s="123"/>
      <c r="C8" s="124"/>
      <c r="D8" s="125">
        <v>23142</v>
      </c>
      <c r="E8" s="126"/>
      <c r="F8" s="127">
        <v>25872</v>
      </c>
      <c r="G8" s="128"/>
      <c r="H8" s="129"/>
    </row>
    <row r="9" spans="1:8">
      <c r="A9" s="110" t="s">
        <v>526</v>
      </c>
      <c r="B9" s="115"/>
      <c r="C9" s="116"/>
      <c r="D9" s="117">
        <v>40673</v>
      </c>
      <c r="E9" s="118"/>
      <c r="F9" s="119">
        <v>50880</v>
      </c>
      <c r="G9" s="120"/>
      <c r="H9" s="121"/>
    </row>
    <row r="10" spans="1:8">
      <c r="A10" s="122"/>
      <c r="B10" s="123"/>
      <c r="C10" s="124"/>
      <c r="D10" s="125">
        <v>22058</v>
      </c>
      <c r="E10" s="126"/>
      <c r="F10" s="127">
        <v>27819</v>
      </c>
      <c r="G10" s="128"/>
      <c r="H10" s="129"/>
    </row>
    <row r="11" spans="1:8">
      <c r="A11" s="110" t="s">
        <v>527</v>
      </c>
      <c r="B11" s="115"/>
      <c r="C11" s="116"/>
      <c r="D11" s="117">
        <v>44408</v>
      </c>
      <c r="E11" s="118"/>
      <c r="F11" s="119">
        <v>46395</v>
      </c>
      <c r="G11" s="120"/>
      <c r="H11" s="121"/>
    </row>
    <row r="12" spans="1:8">
      <c r="A12" s="122"/>
      <c r="B12" s="123"/>
      <c r="C12" s="130"/>
      <c r="D12" s="125">
        <v>26879</v>
      </c>
      <c r="E12" s="126"/>
      <c r="F12" s="127">
        <v>26304</v>
      </c>
      <c r="G12" s="128"/>
      <c r="H12" s="129"/>
    </row>
    <row r="13" spans="1:8">
      <c r="A13" s="110"/>
      <c r="B13" s="115"/>
      <c r="C13" s="131"/>
      <c r="D13" s="132">
        <v>44613</v>
      </c>
      <c r="E13" s="133"/>
      <c r="F13" s="134">
        <v>47654</v>
      </c>
      <c r="G13" s="135"/>
      <c r="H13" s="121"/>
    </row>
    <row r="14" spans="1:8">
      <c r="A14" s="122"/>
      <c r="B14" s="123"/>
      <c r="C14" s="124"/>
      <c r="D14" s="125">
        <v>21784</v>
      </c>
      <c r="E14" s="126"/>
      <c r="F14" s="127">
        <v>25219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10.57</v>
      </c>
      <c r="C19" s="136">
        <f>ROUND(VALUE(SUBSTITUTE(実質収支比率等に係る経年分析!G$48,"▲","-")),2)</f>
        <v>10.7</v>
      </c>
      <c r="D19" s="136">
        <f>ROUND(VALUE(SUBSTITUTE(実質収支比率等に係る経年分析!H$48,"▲","-")),2)</f>
        <v>8.7799999999999994</v>
      </c>
      <c r="E19" s="136">
        <f>ROUND(VALUE(SUBSTITUTE(実質収支比率等に係る経年分析!I$48,"▲","-")),2)</f>
        <v>9</v>
      </c>
      <c r="F19" s="136">
        <f>ROUND(VALUE(SUBSTITUTE(実質収支比率等に係る経年分析!J$48,"▲","-")),2)</f>
        <v>8.81</v>
      </c>
    </row>
    <row r="20" spans="1:11">
      <c r="A20" s="136" t="s">
        <v>44</v>
      </c>
      <c r="B20" s="136">
        <f>ROUND(VALUE(SUBSTITUTE(実質収支比率等に係る経年分析!F$47,"▲","-")),2)</f>
        <v>18.86</v>
      </c>
      <c r="C20" s="136">
        <f>ROUND(VALUE(SUBSTITUTE(実質収支比率等に係る経年分析!G$47,"▲","-")),2)</f>
        <v>17.5</v>
      </c>
      <c r="D20" s="136">
        <f>ROUND(VALUE(SUBSTITUTE(実質収支比率等に係る経年分析!H$47,"▲","-")),2)</f>
        <v>17.62</v>
      </c>
      <c r="E20" s="136">
        <f>ROUND(VALUE(SUBSTITUTE(実質収支比率等に係る経年分析!I$47,"▲","-")),2)</f>
        <v>17.170000000000002</v>
      </c>
      <c r="F20" s="136">
        <f>ROUND(VALUE(SUBSTITUTE(実質収支比率等に係る経年分析!J$47,"▲","-")),2)</f>
        <v>14.89</v>
      </c>
    </row>
    <row r="21" spans="1:11">
      <c r="A21" s="136" t="s">
        <v>45</v>
      </c>
      <c r="B21" s="136">
        <f>IF(ISNUMBER(VALUE(SUBSTITUTE(実質収支比率等に係る経年分析!F$49,"▲","-"))),ROUND(VALUE(SUBSTITUTE(実質収支比率等に係る経年分析!F$49,"▲","-")),2),NA())</f>
        <v>3.2</v>
      </c>
      <c r="C21" s="136">
        <f>IF(ISNUMBER(VALUE(SUBSTITUTE(実質収支比率等に係る経年分析!G$49,"▲","-"))),ROUND(VALUE(SUBSTITUTE(実質収支比率等に係る経年分析!G$49,"▲","-")),2),NA())</f>
        <v>-0.88</v>
      </c>
      <c r="D21" s="136">
        <f>IF(ISNUMBER(VALUE(SUBSTITUTE(実質収支比率等に係る経年分析!H$49,"▲","-"))),ROUND(VALUE(SUBSTITUTE(実質収支比率等に係る経年分析!H$49,"▲","-")),2),NA())</f>
        <v>-1.98</v>
      </c>
      <c r="E21" s="136">
        <f>IF(ISNUMBER(VALUE(SUBSTITUTE(実質収支比率等に係る経年分析!I$49,"▲","-"))),ROUND(VALUE(SUBSTITUTE(実質収支比率等に係る経年分析!I$49,"▲","-")),2),NA())</f>
        <v>-0.42</v>
      </c>
      <c r="F21" s="136">
        <f>IF(ISNUMBER(VALUE(SUBSTITUTE(実質収支比率等に係る経年分析!J$49,"▲","-"))),ROUND(VALUE(SUBSTITUTE(実質収支比率等に係る経年分析!J$49,"▲","-")),2),NA())</f>
        <v>-3.2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0.46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中央卸売市場事業会計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0.52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0.65</v>
      </c>
    </row>
    <row r="30" spans="1:11">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0.93</v>
      </c>
    </row>
    <row r="31" spans="1:11">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2.79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0.56000000000000005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1.28</v>
      </c>
    </row>
    <row r="32" spans="1:11">
      <c r="A32" s="137" t="str">
        <f>IF(連結実質赤字比率に係る赤字・黒字の構成分析!C$38="",NA(),連結実質赤字比率に係る赤字・黒字の構成分析!C$38)</f>
        <v>競輪事業特別会計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1.64</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2.88</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3.74</v>
      </c>
    </row>
    <row r="35" spans="1:16">
      <c r="A35" s="137" t="str">
        <f>IF(連結実質赤字比率に係る赤字・黒字の構成分析!C$35="",NA(),連結実質赤字比率に係る赤字・黒字の構成分析!C$35)</f>
        <v>市民病院事業会計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8.5500000000000007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13158</v>
      </c>
      <c r="E42" s="138"/>
      <c r="F42" s="138"/>
      <c r="G42" s="138">
        <f>'実質公債費比率（分子）の構造'!L$52</f>
        <v>12726</v>
      </c>
      <c r="H42" s="138"/>
      <c r="I42" s="138"/>
      <c r="J42" s="138">
        <f>'実質公債費比率（分子）の構造'!M$52</f>
        <v>13147</v>
      </c>
      <c r="K42" s="138"/>
      <c r="L42" s="138"/>
      <c r="M42" s="138">
        <f>'実質公債費比率（分子）の構造'!N$52</f>
        <v>12393</v>
      </c>
      <c r="N42" s="138"/>
      <c r="O42" s="138"/>
      <c r="P42" s="138">
        <f>'実質公債費比率（分子）の構造'!O$52</f>
        <v>12522</v>
      </c>
    </row>
    <row r="43" spans="1:16">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c r="A44" s="138" t="s">
        <v>54</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f>'実質公債費比率（分子）の構造'!O$49</f>
        <v>13</v>
      </c>
      <c r="O45" s="138"/>
      <c r="P45" s="138"/>
    </row>
    <row r="46" spans="1:16">
      <c r="A46" s="138" t="s">
        <v>56</v>
      </c>
      <c r="B46" s="138">
        <f>'実質公債費比率（分子）の構造'!K$48</f>
        <v>2710</v>
      </c>
      <c r="C46" s="138"/>
      <c r="D46" s="138"/>
      <c r="E46" s="138">
        <f>'実質公債費比率（分子）の構造'!L$48</f>
        <v>2861</v>
      </c>
      <c r="F46" s="138"/>
      <c r="G46" s="138"/>
      <c r="H46" s="138">
        <f>'実質公債費比率（分子）の構造'!M$48</f>
        <v>2837</v>
      </c>
      <c r="I46" s="138"/>
      <c r="J46" s="138"/>
      <c r="K46" s="138">
        <f>'実質公債費比率（分子）の構造'!N$48</f>
        <v>2908</v>
      </c>
      <c r="L46" s="138"/>
      <c r="M46" s="138"/>
      <c r="N46" s="138">
        <f>'実質公債費比率（分子）の構造'!O$48</f>
        <v>2840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13504</v>
      </c>
      <c r="C49" s="138"/>
      <c r="D49" s="138"/>
      <c r="E49" s="138">
        <f>'実質公債費比率（分子）の構造'!L$45</f>
        <v>13036</v>
      </c>
      <c r="F49" s="138"/>
      <c r="G49" s="138"/>
      <c r="H49" s="138">
        <f>'実質公債費比率（分子）の構造'!M$45</f>
        <v>13911</v>
      </c>
      <c r="I49" s="138"/>
      <c r="J49" s="138"/>
      <c r="K49" s="138">
        <f>'実質公債費比率（分子）の構造'!N$45</f>
        <v>12769</v>
      </c>
      <c r="L49" s="138"/>
      <c r="M49" s="138"/>
      <c r="N49" s="138">
        <f>'実質公債費比率（分子）の構造'!O$45</f>
        <v>13240</v>
      </c>
      <c r="O49" s="138"/>
      <c r="P49" s="138"/>
    </row>
    <row r="50" spans="1:16">
      <c r="A50" s="138" t="s">
        <v>60</v>
      </c>
      <c r="B50" s="138" t="e">
        <f>NA()</f>
        <v>#N/A</v>
      </c>
      <c r="C50" s="138">
        <f>IF(ISNUMBER('実質公債費比率（分子）の構造'!K$53),'実質公債費比率（分子）の構造'!K$53,NA())</f>
        <v>3057</v>
      </c>
      <c r="D50" s="138" t="e">
        <f>NA()</f>
        <v>#N/A</v>
      </c>
      <c r="E50" s="138" t="e">
        <f>NA()</f>
        <v>#N/A</v>
      </c>
      <c r="F50" s="138">
        <f>IF(ISNUMBER('実質公債費比率（分子）の構造'!L$53),'実質公債費比率（分子）の構造'!L$53,NA())</f>
        <v>3172</v>
      </c>
      <c r="G50" s="138" t="e">
        <f>NA()</f>
        <v>#N/A</v>
      </c>
      <c r="H50" s="138" t="e">
        <f>NA()</f>
        <v>#N/A</v>
      </c>
      <c r="I50" s="138">
        <f>IF(ISNUMBER('実質公債費比率（分子）の構造'!M$53),'実質公債費比率（分子）の構造'!M$53,NA())</f>
        <v>3602</v>
      </c>
      <c r="J50" s="138" t="e">
        <f>NA()</f>
        <v>#N/A</v>
      </c>
      <c r="K50" s="138" t="e">
        <f>NA()</f>
        <v>#N/A</v>
      </c>
      <c r="L50" s="138">
        <f>IF(ISNUMBER('実質公債費比率（分子）の構造'!N$53),'実質公債費比率（分子）の構造'!N$53,NA())</f>
        <v>3285</v>
      </c>
      <c r="M50" s="138" t="e">
        <f>NA()</f>
        <v>#N/A</v>
      </c>
      <c r="N50" s="138" t="e">
        <f>NA()</f>
        <v>#N/A</v>
      </c>
      <c r="O50" s="138">
        <f>IF(ISNUMBER('実質公債費比率（分子）の構造'!O$53),'実質公債費比率（分子）の構造'!O$53,NA())</f>
        <v>3572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118793</v>
      </c>
      <c r="E56" s="137"/>
      <c r="F56" s="137"/>
      <c r="G56" s="137">
        <f>'将来負担比率（分子）の構造'!J$52</f>
        <v>122404</v>
      </c>
      <c r="H56" s="137"/>
      <c r="I56" s="137"/>
      <c r="J56" s="137">
        <f>'将来負担比率（分子）の構造'!K$52</f>
        <v>126235</v>
      </c>
      <c r="K56" s="137"/>
      <c r="L56" s="137"/>
      <c r="M56" s="137">
        <f>'将来負担比率（分子）の構造'!L$52</f>
        <v>127113</v>
      </c>
      <c r="N56" s="137"/>
      <c r="O56" s="137"/>
      <c r="P56" s="137">
        <f>'将来負担比率（分子）の構造'!M$52</f>
        <v>128960</v>
      </c>
    </row>
    <row r="57" spans="1:16">
      <c r="A57" s="137" t="s">
        <v>36</v>
      </c>
      <c r="B57" s="137"/>
      <c r="C57" s="137"/>
      <c r="D57" s="137">
        <f>'将来負担比率（分子）の構造'!I$51</f>
        <v>34712</v>
      </c>
      <c r="E57" s="137"/>
      <c r="F57" s="137"/>
      <c r="G57" s="137">
        <f>'将来負担比率（分子）の構造'!J$51</f>
        <v>32196</v>
      </c>
      <c r="H57" s="137"/>
      <c r="I57" s="137"/>
      <c r="J57" s="137">
        <f>'将来負担比率（分子）の構造'!K$51</f>
        <v>33522</v>
      </c>
      <c r="K57" s="137"/>
      <c r="L57" s="137"/>
      <c r="M57" s="137">
        <f>'将来負担比率（分子）の構造'!L$51</f>
        <v>34039</v>
      </c>
      <c r="N57" s="137"/>
      <c r="O57" s="137"/>
      <c r="P57" s="137">
        <f>'将来負担比率（分子）の構造'!M$51</f>
        <v>32956</v>
      </c>
    </row>
    <row r="58" spans="1:16">
      <c r="A58" s="137" t="s">
        <v>35</v>
      </c>
      <c r="B58" s="137"/>
      <c r="C58" s="137"/>
      <c r="D58" s="137">
        <f>'将来負担比率（分子）の構造'!I$50</f>
        <v>38242</v>
      </c>
      <c r="E58" s="137"/>
      <c r="F58" s="137"/>
      <c r="G58" s="137">
        <f>'将来負担比率（分子）の構造'!J$50</f>
        <v>38796</v>
      </c>
      <c r="H58" s="137"/>
      <c r="I58" s="137"/>
      <c r="J58" s="137">
        <f>'将来負担比率（分子）の構造'!K$50</f>
        <v>39810</v>
      </c>
      <c r="K58" s="137"/>
      <c r="L58" s="137"/>
      <c r="M58" s="137">
        <f>'将来負担比率（分子）の構造'!L$50</f>
        <v>40857</v>
      </c>
      <c r="N58" s="137"/>
      <c r="O58" s="137"/>
      <c r="P58" s="137">
        <f>'将来負担比率（分子）の構造'!M$50</f>
        <v>36762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21169</v>
      </c>
      <c r="C62" s="137"/>
      <c r="D62" s="137"/>
      <c r="E62" s="137">
        <f>'将来負担比率（分子）の構造'!J$45</f>
        <v>20121</v>
      </c>
      <c r="F62" s="137"/>
      <c r="G62" s="137"/>
      <c r="H62" s="137">
        <f>'将来負担比率（分子）の構造'!K$45</f>
        <v>18129</v>
      </c>
      <c r="I62" s="137"/>
      <c r="J62" s="137"/>
      <c r="K62" s="137">
        <f>'将来負担比率（分子）の構造'!L$45</f>
        <v>17568</v>
      </c>
      <c r="L62" s="137"/>
      <c r="M62" s="137"/>
      <c r="N62" s="137">
        <f>'将来負担比率（分子）の構造'!M$45</f>
        <v>16601</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125</v>
      </c>
      <c r="L63" s="137"/>
      <c r="M63" s="137"/>
      <c r="N63" s="137">
        <f>'将来負担比率（分子）の構造'!M$44</f>
        <v>113</v>
      </c>
      <c r="O63" s="137"/>
      <c r="P63" s="137"/>
    </row>
    <row r="64" spans="1:16">
      <c r="A64" s="137" t="s">
        <v>27</v>
      </c>
      <c r="B64" s="137">
        <f>'将来負担比率（分子）の構造'!I$43</f>
        <v>38961</v>
      </c>
      <c r="C64" s="137"/>
      <c r="D64" s="137"/>
      <c r="E64" s="137">
        <f>'将来負担比率（分子）の構造'!J$43</f>
        <v>37562</v>
      </c>
      <c r="F64" s="137"/>
      <c r="G64" s="137"/>
      <c r="H64" s="137">
        <f>'将来負担比率（分子）の構造'!K$43</f>
        <v>34614</v>
      </c>
      <c r="I64" s="137"/>
      <c r="J64" s="137"/>
      <c r="K64" s="137">
        <f>'将来負担比率（分子）の構造'!L$43</f>
        <v>32060</v>
      </c>
      <c r="L64" s="137"/>
      <c r="M64" s="137"/>
      <c r="N64" s="137">
        <f>'将来負担比率（分子）の構造'!M$43</f>
        <v>30886</v>
      </c>
      <c r="O64" s="137"/>
      <c r="P64" s="137"/>
    </row>
    <row r="65" spans="1:16">
      <c r="A65" s="137" t="s">
        <v>26</v>
      </c>
      <c r="B65" s="137">
        <f>'将来負担比率（分子）の構造'!I$42</f>
        <v>2367</v>
      </c>
      <c r="C65" s="137"/>
      <c r="D65" s="137"/>
      <c r="E65" s="137">
        <f>'将来負担比率（分子）の構造'!J$42</f>
        <v>2039</v>
      </c>
      <c r="F65" s="137"/>
      <c r="G65" s="137"/>
      <c r="H65" s="137">
        <f>'将来負担比率（分子）の構造'!K$42</f>
        <v>2306</v>
      </c>
      <c r="I65" s="137"/>
      <c r="J65" s="137"/>
      <c r="K65" s="137">
        <f>'将来負担比率（分子）の構造'!L$42</f>
        <v>2307</v>
      </c>
      <c r="L65" s="137"/>
      <c r="M65" s="137"/>
      <c r="N65" s="137">
        <f>'将来負担比率（分子）の構造'!M$42</f>
        <v>2418</v>
      </c>
      <c r="O65" s="137"/>
      <c r="P65" s="137"/>
    </row>
    <row r="66" spans="1:16">
      <c r="A66" s="137" t="s">
        <v>25</v>
      </c>
      <c r="B66" s="137">
        <f>'将来負担比率（分子）の構造'!I$41</f>
        <v>133697</v>
      </c>
      <c r="C66" s="137"/>
      <c r="D66" s="137"/>
      <c r="E66" s="137">
        <f>'将来負担比率（分子）の構造'!J$41</f>
        <v>134465</v>
      </c>
      <c r="F66" s="137"/>
      <c r="G66" s="137"/>
      <c r="H66" s="137">
        <f>'将来負担比率（分子）の構造'!K$41</f>
        <v>135849</v>
      </c>
      <c r="I66" s="137"/>
      <c r="J66" s="137"/>
      <c r="K66" s="137">
        <f>'将来負担比率（分子）の構造'!L$41</f>
        <v>134011</v>
      </c>
      <c r="L66" s="137"/>
      <c r="M66" s="137"/>
      <c r="N66" s="137">
        <f>'将来負担比率（分子）の構造'!M$41</f>
        <v>133433</v>
      </c>
      <c r="O66" s="137"/>
      <c r="P66" s="137"/>
    </row>
    <row r="67" spans="1:16">
      <c r="A67" s="137" t="s">
        <v>64</v>
      </c>
      <c r="B67" s="137" t="e">
        <f>NA()</f>
        <v>#N/A</v>
      </c>
      <c r="C67" s="137">
        <f>IF(ISNUMBER('将来負担比率（分子）の構造'!I$53), IF('将来負担比率（分子）の構造'!I$53 &lt; 0, 0, '将来負担比率（分子）の構造'!I$53), NA())</f>
        <v>4448</v>
      </c>
      <c r="D67" s="137" t="e">
        <f>NA()</f>
        <v>#N/A</v>
      </c>
      <c r="E67" s="137" t="e">
        <f>NA()</f>
        <v>#N/A</v>
      </c>
      <c r="F67" s="137">
        <f>IF(ISNUMBER('将来負担比率（分子）の構造'!J$53), IF('将来負担比率（分子）の構造'!J$53 &lt; 0, 0, '将来負担比率（分子）の構造'!J$53), NA())</f>
        <v>791</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election activeCell="Z27" sqref="Z27:AC27"/>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199</v>
      </c>
      <c r="DI1" s="734"/>
      <c r="DJ1" s="734"/>
      <c r="DK1" s="734"/>
      <c r="DL1" s="734"/>
      <c r="DM1" s="734"/>
      <c r="DN1" s="735"/>
      <c r="DP1" s="733" t="s">
        <v>200</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202</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203</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204</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205</v>
      </c>
      <c r="S4" s="681"/>
      <c r="T4" s="681"/>
      <c r="U4" s="681"/>
      <c r="V4" s="681"/>
      <c r="W4" s="681"/>
      <c r="X4" s="681"/>
      <c r="Y4" s="682"/>
      <c r="Z4" s="680" t="s">
        <v>206</v>
      </c>
      <c r="AA4" s="681"/>
      <c r="AB4" s="681"/>
      <c r="AC4" s="682"/>
      <c r="AD4" s="680" t="s">
        <v>207</v>
      </c>
      <c r="AE4" s="681"/>
      <c r="AF4" s="681"/>
      <c r="AG4" s="681"/>
      <c r="AH4" s="681"/>
      <c r="AI4" s="681"/>
      <c r="AJ4" s="681"/>
      <c r="AK4" s="682"/>
      <c r="AL4" s="680" t="s">
        <v>206</v>
      </c>
      <c r="AM4" s="681"/>
      <c r="AN4" s="681"/>
      <c r="AO4" s="682"/>
      <c r="AP4" s="736" t="s">
        <v>208</v>
      </c>
      <c r="AQ4" s="736"/>
      <c r="AR4" s="736"/>
      <c r="AS4" s="736"/>
      <c r="AT4" s="736"/>
      <c r="AU4" s="736"/>
      <c r="AV4" s="736"/>
      <c r="AW4" s="736"/>
      <c r="AX4" s="736"/>
      <c r="AY4" s="736"/>
      <c r="AZ4" s="736"/>
      <c r="BA4" s="736"/>
      <c r="BB4" s="736"/>
      <c r="BC4" s="736"/>
      <c r="BD4" s="736"/>
      <c r="BE4" s="736"/>
      <c r="BF4" s="736"/>
      <c r="BG4" s="736" t="s">
        <v>209</v>
      </c>
      <c r="BH4" s="736"/>
      <c r="BI4" s="736"/>
      <c r="BJ4" s="736"/>
      <c r="BK4" s="736"/>
      <c r="BL4" s="736"/>
      <c r="BM4" s="736"/>
      <c r="BN4" s="736"/>
      <c r="BO4" s="736" t="s">
        <v>206</v>
      </c>
      <c r="BP4" s="736"/>
      <c r="BQ4" s="736"/>
      <c r="BR4" s="736"/>
      <c r="BS4" s="736" t="s">
        <v>210</v>
      </c>
      <c r="BT4" s="736"/>
      <c r="BU4" s="736"/>
      <c r="BV4" s="736"/>
      <c r="BW4" s="736"/>
      <c r="BX4" s="736"/>
      <c r="BY4" s="736"/>
      <c r="BZ4" s="736"/>
      <c r="CA4" s="736"/>
      <c r="CB4" s="736"/>
      <c r="CD4" s="725" t="s">
        <v>211</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212</v>
      </c>
      <c r="C5" s="708"/>
      <c r="D5" s="708"/>
      <c r="E5" s="708"/>
      <c r="F5" s="708"/>
      <c r="G5" s="708"/>
      <c r="H5" s="708"/>
      <c r="I5" s="708"/>
      <c r="J5" s="708"/>
      <c r="K5" s="708"/>
      <c r="L5" s="708"/>
      <c r="M5" s="708"/>
      <c r="N5" s="708"/>
      <c r="O5" s="708"/>
      <c r="P5" s="708"/>
      <c r="Q5" s="709"/>
      <c r="R5" s="670">
        <v>66056904</v>
      </c>
      <c r="S5" s="671"/>
      <c r="T5" s="671"/>
      <c r="U5" s="671"/>
      <c r="V5" s="671"/>
      <c r="W5" s="671"/>
      <c r="X5" s="671"/>
      <c r="Y5" s="718"/>
      <c r="Z5" s="731">
        <v>40.6</v>
      </c>
      <c r="AA5" s="731"/>
      <c r="AB5" s="731"/>
      <c r="AC5" s="731"/>
      <c r="AD5" s="732">
        <v>60631566</v>
      </c>
      <c r="AE5" s="732"/>
      <c r="AF5" s="732"/>
      <c r="AG5" s="732"/>
      <c r="AH5" s="732"/>
      <c r="AI5" s="732"/>
      <c r="AJ5" s="732"/>
      <c r="AK5" s="732"/>
      <c r="AL5" s="719">
        <v>77.2</v>
      </c>
      <c r="AM5" s="688"/>
      <c r="AN5" s="688"/>
      <c r="AO5" s="720"/>
      <c r="AP5" s="707" t="s">
        <v>213</v>
      </c>
      <c r="AQ5" s="708"/>
      <c r="AR5" s="708"/>
      <c r="AS5" s="708"/>
      <c r="AT5" s="708"/>
      <c r="AU5" s="708"/>
      <c r="AV5" s="708"/>
      <c r="AW5" s="708"/>
      <c r="AX5" s="708"/>
      <c r="AY5" s="708"/>
      <c r="AZ5" s="708"/>
      <c r="BA5" s="708"/>
      <c r="BB5" s="708"/>
      <c r="BC5" s="708"/>
      <c r="BD5" s="708"/>
      <c r="BE5" s="708"/>
      <c r="BF5" s="709"/>
      <c r="BG5" s="620">
        <v>59056560</v>
      </c>
      <c r="BH5" s="621"/>
      <c r="BI5" s="621"/>
      <c r="BJ5" s="621"/>
      <c r="BK5" s="621"/>
      <c r="BL5" s="621"/>
      <c r="BM5" s="621"/>
      <c r="BN5" s="622"/>
      <c r="BO5" s="673">
        <v>89.4</v>
      </c>
      <c r="BP5" s="673"/>
      <c r="BQ5" s="673"/>
      <c r="BR5" s="673"/>
      <c r="BS5" s="674" t="s">
        <v>214</v>
      </c>
      <c r="BT5" s="674"/>
      <c r="BU5" s="674"/>
      <c r="BV5" s="674"/>
      <c r="BW5" s="674"/>
      <c r="BX5" s="674"/>
      <c r="BY5" s="674"/>
      <c r="BZ5" s="674"/>
      <c r="CA5" s="674"/>
      <c r="CB5" s="710"/>
      <c r="CD5" s="725" t="s">
        <v>208</v>
      </c>
      <c r="CE5" s="726"/>
      <c r="CF5" s="726"/>
      <c r="CG5" s="726"/>
      <c r="CH5" s="726"/>
      <c r="CI5" s="726"/>
      <c r="CJ5" s="726"/>
      <c r="CK5" s="726"/>
      <c r="CL5" s="726"/>
      <c r="CM5" s="726"/>
      <c r="CN5" s="726"/>
      <c r="CO5" s="726"/>
      <c r="CP5" s="726"/>
      <c r="CQ5" s="727"/>
      <c r="CR5" s="725" t="s">
        <v>215</v>
      </c>
      <c r="CS5" s="726"/>
      <c r="CT5" s="726"/>
      <c r="CU5" s="726"/>
      <c r="CV5" s="726"/>
      <c r="CW5" s="726"/>
      <c r="CX5" s="726"/>
      <c r="CY5" s="727"/>
      <c r="CZ5" s="725" t="s">
        <v>206</v>
      </c>
      <c r="DA5" s="726"/>
      <c r="DB5" s="726"/>
      <c r="DC5" s="727"/>
      <c r="DD5" s="725" t="s">
        <v>216</v>
      </c>
      <c r="DE5" s="726"/>
      <c r="DF5" s="726"/>
      <c r="DG5" s="726"/>
      <c r="DH5" s="726"/>
      <c r="DI5" s="726"/>
      <c r="DJ5" s="726"/>
      <c r="DK5" s="726"/>
      <c r="DL5" s="726"/>
      <c r="DM5" s="726"/>
      <c r="DN5" s="726"/>
      <c r="DO5" s="726"/>
      <c r="DP5" s="727"/>
      <c r="DQ5" s="725" t="s">
        <v>217</v>
      </c>
      <c r="DR5" s="726"/>
      <c r="DS5" s="726"/>
      <c r="DT5" s="726"/>
      <c r="DU5" s="726"/>
      <c r="DV5" s="726"/>
      <c r="DW5" s="726"/>
      <c r="DX5" s="726"/>
      <c r="DY5" s="726"/>
      <c r="DZ5" s="726"/>
      <c r="EA5" s="726"/>
      <c r="EB5" s="726"/>
      <c r="EC5" s="727"/>
    </row>
    <row r="6" spans="2:143" ht="11.25" customHeight="1">
      <c r="B6" s="617" t="s">
        <v>218</v>
      </c>
      <c r="C6" s="618"/>
      <c r="D6" s="618"/>
      <c r="E6" s="618"/>
      <c r="F6" s="618"/>
      <c r="G6" s="618"/>
      <c r="H6" s="618"/>
      <c r="I6" s="618"/>
      <c r="J6" s="618"/>
      <c r="K6" s="618"/>
      <c r="L6" s="618"/>
      <c r="M6" s="618"/>
      <c r="N6" s="618"/>
      <c r="O6" s="618"/>
      <c r="P6" s="618"/>
      <c r="Q6" s="619"/>
      <c r="R6" s="620">
        <v>1063391</v>
      </c>
      <c r="S6" s="621"/>
      <c r="T6" s="621"/>
      <c r="U6" s="621"/>
      <c r="V6" s="621"/>
      <c r="W6" s="621"/>
      <c r="X6" s="621"/>
      <c r="Y6" s="622"/>
      <c r="Z6" s="673">
        <v>0.7</v>
      </c>
      <c r="AA6" s="673"/>
      <c r="AB6" s="673"/>
      <c r="AC6" s="673"/>
      <c r="AD6" s="674">
        <v>1063391</v>
      </c>
      <c r="AE6" s="674"/>
      <c r="AF6" s="674"/>
      <c r="AG6" s="674"/>
      <c r="AH6" s="674"/>
      <c r="AI6" s="674"/>
      <c r="AJ6" s="674"/>
      <c r="AK6" s="674"/>
      <c r="AL6" s="643">
        <v>1.4</v>
      </c>
      <c r="AM6" s="675"/>
      <c r="AN6" s="675"/>
      <c r="AO6" s="676"/>
      <c r="AP6" s="617" t="s">
        <v>219</v>
      </c>
      <c r="AQ6" s="618"/>
      <c r="AR6" s="618"/>
      <c r="AS6" s="618"/>
      <c r="AT6" s="618"/>
      <c r="AU6" s="618"/>
      <c r="AV6" s="618"/>
      <c r="AW6" s="618"/>
      <c r="AX6" s="618"/>
      <c r="AY6" s="618"/>
      <c r="AZ6" s="618"/>
      <c r="BA6" s="618"/>
      <c r="BB6" s="618"/>
      <c r="BC6" s="618"/>
      <c r="BD6" s="618"/>
      <c r="BE6" s="618"/>
      <c r="BF6" s="619"/>
      <c r="BG6" s="620">
        <v>59056560</v>
      </c>
      <c r="BH6" s="621"/>
      <c r="BI6" s="621"/>
      <c r="BJ6" s="621"/>
      <c r="BK6" s="621"/>
      <c r="BL6" s="621"/>
      <c r="BM6" s="621"/>
      <c r="BN6" s="622"/>
      <c r="BO6" s="673">
        <v>89.4</v>
      </c>
      <c r="BP6" s="673"/>
      <c r="BQ6" s="673"/>
      <c r="BR6" s="673"/>
      <c r="BS6" s="674" t="s">
        <v>214</v>
      </c>
      <c r="BT6" s="674"/>
      <c r="BU6" s="674"/>
      <c r="BV6" s="674"/>
      <c r="BW6" s="674"/>
      <c r="BX6" s="674"/>
      <c r="BY6" s="674"/>
      <c r="BZ6" s="674"/>
      <c r="CA6" s="674"/>
      <c r="CB6" s="710"/>
      <c r="CD6" s="677" t="s">
        <v>220</v>
      </c>
      <c r="CE6" s="678"/>
      <c r="CF6" s="678"/>
      <c r="CG6" s="678"/>
      <c r="CH6" s="678"/>
      <c r="CI6" s="678"/>
      <c r="CJ6" s="678"/>
      <c r="CK6" s="678"/>
      <c r="CL6" s="678"/>
      <c r="CM6" s="678"/>
      <c r="CN6" s="678"/>
      <c r="CO6" s="678"/>
      <c r="CP6" s="678"/>
      <c r="CQ6" s="679"/>
      <c r="CR6" s="620">
        <v>781508</v>
      </c>
      <c r="CS6" s="621"/>
      <c r="CT6" s="621"/>
      <c r="CU6" s="621"/>
      <c r="CV6" s="621"/>
      <c r="CW6" s="621"/>
      <c r="CX6" s="621"/>
      <c r="CY6" s="622"/>
      <c r="CZ6" s="673">
        <v>0.5</v>
      </c>
      <c r="DA6" s="673"/>
      <c r="DB6" s="673"/>
      <c r="DC6" s="673"/>
      <c r="DD6" s="626" t="s">
        <v>214</v>
      </c>
      <c r="DE6" s="621"/>
      <c r="DF6" s="621"/>
      <c r="DG6" s="621"/>
      <c r="DH6" s="621"/>
      <c r="DI6" s="621"/>
      <c r="DJ6" s="621"/>
      <c r="DK6" s="621"/>
      <c r="DL6" s="621"/>
      <c r="DM6" s="621"/>
      <c r="DN6" s="621"/>
      <c r="DO6" s="621"/>
      <c r="DP6" s="622"/>
      <c r="DQ6" s="626">
        <v>781464</v>
      </c>
      <c r="DR6" s="621"/>
      <c r="DS6" s="621"/>
      <c r="DT6" s="621"/>
      <c r="DU6" s="621"/>
      <c r="DV6" s="621"/>
      <c r="DW6" s="621"/>
      <c r="DX6" s="621"/>
      <c r="DY6" s="621"/>
      <c r="DZ6" s="621"/>
      <c r="EA6" s="621"/>
      <c r="EB6" s="621"/>
      <c r="EC6" s="656"/>
    </row>
    <row r="7" spans="2:143" ht="11.25" customHeight="1">
      <c r="B7" s="617" t="s">
        <v>221</v>
      </c>
      <c r="C7" s="618"/>
      <c r="D7" s="618"/>
      <c r="E7" s="618"/>
      <c r="F7" s="618"/>
      <c r="G7" s="618"/>
      <c r="H7" s="618"/>
      <c r="I7" s="618"/>
      <c r="J7" s="618"/>
      <c r="K7" s="618"/>
      <c r="L7" s="618"/>
      <c r="M7" s="618"/>
      <c r="N7" s="618"/>
      <c r="O7" s="618"/>
      <c r="P7" s="618"/>
      <c r="Q7" s="619"/>
      <c r="R7" s="620">
        <v>87392</v>
      </c>
      <c r="S7" s="621"/>
      <c r="T7" s="621"/>
      <c r="U7" s="621"/>
      <c r="V7" s="621"/>
      <c r="W7" s="621"/>
      <c r="X7" s="621"/>
      <c r="Y7" s="622"/>
      <c r="Z7" s="673">
        <v>0.1</v>
      </c>
      <c r="AA7" s="673"/>
      <c r="AB7" s="673"/>
      <c r="AC7" s="673"/>
      <c r="AD7" s="674">
        <v>87392</v>
      </c>
      <c r="AE7" s="674"/>
      <c r="AF7" s="674"/>
      <c r="AG7" s="674"/>
      <c r="AH7" s="674"/>
      <c r="AI7" s="674"/>
      <c r="AJ7" s="674"/>
      <c r="AK7" s="674"/>
      <c r="AL7" s="643">
        <v>0.1</v>
      </c>
      <c r="AM7" s="675"/>
      <c r="AN7" s="675"/>
      <c r="AO7" s="676"/>
      <c r="AP7" s="617" t="s">
        <v>222</v>
      </c>
      <c r="AQ7" s="618"/>
      <c r="AR7" s="618"/>
      <c r="AS7" s="618"/>
      <c r="AT7" s="618"/>
      <c r="AU7" s="618"/>
      <c r="AV7" s="618"/>
      <c r="AW7" s="618"/>
      <c r="AX7" s="618"/>
      <c r="AY7" s="618"/>
      <c r="AZ7" s="618"/>
      <c r="BA7" s="618"/>
      <c r="BB7" s="618"/>
      <c r="BC7" s="618"/>
      <c r="BD7" s="618"/>
      <c r="BE7" s="618"/>
      <c r="BF7" s="619"/>
      <c r="BG7" s="620">
        <v>29719706</v>
      </c>
      <c r="BH7" s="621"/>
      <c r="BI7" s="621"/>
      <c r="BJ7" s="621"/>
      <c r="BK7" s="621"/>
      <c r="BL7" s="621"/>
      <c r="BM7" s="621"/>
      <c r="BN7" s="622"/>
      <c r="BO7" s="673">
        <v>45</v>
      </c>
      <c r="BP7" s="673"/>
      <c r="BQ7" s="673"/>
      <c r="BR7" s="673"/>
      <c r="BS7" s="674" t="s">
        <v>214</v>
      </c>
      <c r="BT7" s="674"/>
      <c r="BU7" s="674"/>
      <c r="BV7" s="674"/>
      <c r="BW7" s="674"/>
      <c r="BX7" s="674"/>
      <c r="BY7" s="674"/>
      <c r="BZ7" s="674"/>
      <c r="CA7" s="674"/>
      <c r="CB7" s="710"/>
      <c r="CD7" s="657" t="s">
        <v>223</v>
      </c>
      <c r="CE7" s="654"/>
      <c r="CF7" s="654"/>
      <c r="CG7" s="654"/>
      <c r="CH7" s="654"/>
      <c r="CI7" s="654"/>
      <c r="CJ7" s="654"/>
      <c r="CK7" s="654"/>
      <c r="CL7" s="654"/>
      <c r="CM7" s="654"/>
      <c r="CN7" s="654"/>
      <c r="CO7" s="654"/>
      <c r="CP7" s="654"/>
      <c r="CQ7" s="655"/>
      <c r="CR7" s="620">
        <v>14899822</v>
      </c>
      <c r="CS7" s="621"/>
      <c r="CT7" s="621"/>
      <c r="CU7" s="621"/>
      <c r="CV7" s="621"/>
      <c r="CW7" s="621"/>
      <c r="CX7" s="621"/>
      <c r="CY7" s="622"/>
      <c r="CZ7" s="673">
        <v>9.6999999999999993</v>
      </c>
      <c r="DA7" s="673"/>
      <c r="DB7" s="673"/>
      <c r="DC7" s="673"/>
      <c r="DD7" s="626">
        <v>2018528</v>
      </c>
      <c r="DE7" s="621"/>
      <c r="DF7" s="621"/>
      <c r="DG7" s="621"/>
      <c r="DH7" s="621"/>
      <c r="DI7" s="621"/>
      <c r="DJ7" s="621"/>
      <c r="DK7" s="621"/>
      <c r="DL7" s="621"/>
      <c r="DM7" s="621"/>
      <c r="DN7" s="621"/>
      <c r="DO7" s="621"/>
      <c r="DP7" s="622"/>
      <c r="DQ7" s="626">
        <v>11664553</v>
      </c>
      <c r="DR7" s="621"/>
      <c r="DS7" s="621"/>
      <c r="DT7" s="621"/>
      <c r="DU7" s="621"/>
      <c r="DV7" s="621"/>
      <c r="DW7" s="621"/>
      <c r="DX7" s="621"/>
      <c r="DY7" s="621"/>
      <c r="DZ7" s="621"/>
      <c r="EA7" s="621"/>
      <c r="EB7" s="621"/>
      <c r="EC7" s="656"/>
    </row>
    <row r="8" spans="2:143" ht="11.25" customHeight="1">
      <c r="B8" s="617" t="s">
        <v>224</v>
      </c>
      <c r="C8" s="618"/>
      <c r="D8" s="618"/>
      <c r="E8" s="618"/>
      <c r="F8" s="618"/>
      <c r="G8" s="618"/>
      <c r="H8" s="618"/>
      <c r="I8" s="618"/>
      <c r="J8" s="618"/>
      <c r="K8" s="618"/>
      <c r="L8" s="618"/>
      <c r="M8" s="618"/>
      <c r="N8" s="618"/>
      <c r="O8" s="618"/>
      <c r="P8" s="618"/>
      <c r="Q8" s="619"/>
      <c r="R8" s="620">
        <v>222915</v>
      </c>
      <c r="S8" s="621"/>
      <c r="T8" s="621"/>
      <c r="U8" s="621"/>
      <c r="V8" s="621"/>
      <c r="W8" s="621"/>
      <c r="X8" s="621"/>
      <c r="Y8" s="622"/>
      <c r="Z8" s="673">
        <v>0.1</v>
      </c>
      <c r="AA8" s="673"/>
      <c r="AB8" s="673"/>
      <c r="AC8" s="673"/>
      <c r="AD8" s="674">
        <v>222915</v>
      </c>
      <c r="AE8" s="674"/>
      <c r="AF8" s="674"/>
      <c r="AG8" s="674"/>
      <c r="AH8" s="674"/>
      <c r="AI8" s="674"/>
      <c r="AJ8" s="674"/>
      <c r="AK8" s="674"/>
      <c r="AL8" s="643">
        <v>0.3</v>
      </c>
      <c r="AM8" s="675"/>
      <c r="AN8" s="675"/>
      <c r="AO8" s="676"/>
      <c r="AP8" s="617" t="s">
        <v>225</v>
      </c>
      <c r="AQ8" s="618"/>
      <c r="AR8" s="618"/>
      <c r="AS8" s="618"/>
      <c r="AT8" s="618"/>
      <c r="AU8" s="618"/>
      <c r="AV8" s="618"/>
      <c r="AW8" s="618"/>
      <c r="AX8" s="618"/>
      <c r="AY8" s="618"/>
      <c r="AZ8" s="618"/>
      <c r="BA8" s="618"/>
      <c r="BB8" s="618"/>
      <c r="BC8" s="618"/>
      <c r="BD8" s="618"/>
      <c r="BE8" s="618"/>
      <c r="BF8" s="619"/>
      <c r="BG8" s="620">
        <v>690910</v>
      </c>
      <c r="BH8" s="621"/>
      <c r="BI8" s="621"/>
      <c r="BJ8" s="621"/>
      <c r="BK8" s="621"/>
      <c r="BL8" s="621"/>
      <c r="BM8" s="621"/>
      <c r="BN8" s="622"/>
      <c r="BO8" s="673">
        <v>1</v>
      </c>
      <c r="BP8" s="673"/>
      <c r="BQ8" s="673"/>
      <c r="BR8" s="673"/>
      <c r="BS8" s="626" t="s">
        <v>226</v>
      </c>
      <c r="BT8" s="621"/>
      <c r="BU8" s="621"/>
      <c r="BV8" s="621"/>
      <c r="BW8" s="621"/>
      <c r="BX8" s="621"/>
      <c r="BY8" s="621"/>
      <c r="BZ8" s="621"/>
      <c r="CA8" s="621"/>
      <c r="CB8" s="656"/>
      <c r="CD8" s="657" t="s">
        <v>227</v>
      </c>
      <c r="CE8" s="654"/>
      <c r="CF8" s="654"/>
      <c r="CG8" s="654"/>
      <c r="CH8" s="654"/>
      <c r="CI8" s="654"/>
      <c r="CJ8" s="654"/>
      <c r="CK8" s="654"/>
      <c r="CL8" s="654"/>
      <c r="CM8" s="654"/>
      <c r="CN8" s="654"/>
      <c r="CO8" s="654"/>
      <c r="CP8" s="654"/>
      <c r="CQ8" s="655"/>
      <c r="CR8" s="620">
        <v>58363827</v>
      </c>
      <c r="CS8" s="621"/>
      <c r="CT8" s="621"/>
      <c r="CU8" s="621"/>
      <c r="CV8" s="621"/>
      <c r="CW8" s="621"/>
      <c r="CX8" s="621"/>
      <c r="CY8" s="622"/>
      <c r="CZ8" s="673">
        <v>38.1</v>
      </c>
      <c r="DA8" s="673"/>
      <c r="DB8" s="673"/>
      <c r="DC8" s="673"/>
      <c r="DD8" s="626">
        <v>383973</v>
      </c>
      <c r="DE8" s="621"/>
      <c r="DF8" s="621"/>
      <c r="DG8" s="621"/>
      <c r="DH8" s="621"/>
      <c r="DI8" s="621"/>
      <c r="DJ8" s="621"/>
      <c r="DK8" s="621"/>
      <c r="DL8" s="621"/>
      <c r="DM8" s="621"/>
      <c r="DN8" s="621"/>
      <c r="DO8" s="621"/>
      <c r="DP8" s="622"/>
      <c r="DQ8" s="626">
        <v>27213844</v>
      </c>
      <c r="DR8" s="621"/>
      <c r="DS8" s="621"/>
      <c r="DT8" s="621"/>
      <c r="DU8" s="621"/>
      <c r="DV8" s="621"/>
      <c r="DW8" s="621"/>
      <c r="DX8" s="621"/>
      <c r="DY8" s="621"/>
      <c r="DZ8" s="621"/>
      <c r="EA8" s="621"/>
      <c r="EB8" s="621"/>
      <c r="EC8" s="656"/>
    </row>
    <row r="9" spans="2:143" ht="11.25" customHeight="1">
      <c r="B9" s="617" t="s">
        <v>228</v>
      </c>
      <c r="C9" s="618"/>
      <c r="D9" s="618"/>
      <c r="E9" s="618"/>
      <c r="F9" s="618"/>
      <c r="G9" s="618"/>
      <c r="H9" s="618"/>
      <c r="I9" s="618"/>
      <c r="J9" s="618"/>
      <c r="K9" s="618"/>
      <c r="L9" s="618"/>
      <c r="M9" s="618"/>
      <c r="N9" s="618"/>
      <c r="O9" s="618"/>
      <c r="P9" s="618"/>
      <c r="Q9" s="619"/>
      <c r="R9" s="620">
        <v>113187</v>
      </c>
      <c r="S9" s="621"/>
      <c r="T9" s="621"/>
      <c r="U9" s="621"/>
      <c r="V9" s="621"/>
      <c r="W9" s="621"/>
      <c r="X9" s="621"/>
      <c r="Y9" s="622"/>
      <c r="Z9" s="673">
        <v>0.1</v>
      </c>
      <c r="AA9" s="673"/>
      <c r="AB9" s="673"/>
      <c r="AC9" s="673"/>
      <c r="AD9" s="674">
        <v>113187</v>
      </c>
      <c r="AE9" s="674"/>
      <c r="AF9" s="674"/>
      <c r="AG9" s="674"/>
      <c r="AH9" s="674"/>
      <c r="AI9" s="674"/>
      <c r="AJ9" s="674"/>
      <c r="AK9" s="674"/>
      <c r="AL9" s="643">
        <v>0.1</v>
      </c>
      <c r="AM9" s="675"/>
      <c r="AN9" s="675"/>
      <c r="AO9" s="676"/>
      <c r="AP9" s="617" t="s">
        <v>229</v>
      </c>
      <c r="AQ9" s="618"/>
      <c r="AR9" s="618"/>
      <c r="AS9" s="618"/>
      <c r="AT9" s="618"/>
      <c r="AU9" s="618"/>
      <c r="AV9" s="618"/>
      <c r="AW9" s="618"/>
      <c r="AX9" s="618"/>
      <c r="AY9" s="618"/>
      <c r="AZ9" s="618"/>
      <c r="BA9" s="618"/>
      <c r="BB9" s="618"/>
      <c r="BC9" s="618"/>
      <c r="BD9" s="618"/>
      <c r="BE9" s="618"/>
      <c r="BF9" s="619"/>
      <c r="BG9" s="620">
        <v>23365143</v>
      </c>
      <c r="BH9" s="621"/>
      <c r="BI9" s="621"/>
      <c r="BJ9" s="621"/>
      <c r="BK9" s="621"/>
      <c r="BL9" s="621"/>
      <c r="BM9" s="621"/>
      <c r="BN9" s="622"/>
      <c r="BO9" s="673">
        <v>35.4</v>
      </c>
      <c r="BP9" s="673"/>
      <c r="BQ9" s="673"/>
      <c r="BR9" s="673"/>
      <c r="BS9" s="626" t="s">
        <v>226</v>
      </c>
      <c r="BT9" s="621"/>
      <c r="BU9" s="621"/>
      <c r="BV9" s="621"/>
      <c r="BW9" s="621"/>
      <c r="BX9" s="621"/>
      <c r="BY9" s="621"/>
      <c r="BZ9" s="621"/>
      <c r="CA9" s="621"/>
      <c r="CB9" s="656"/>
      <c r="CD9" s="657" t="s">
        <v>230</v>
      </c>
      <c r="CE9" s="654"/>
      <c r="CF9" s="654"/>
      <c r="CG9" s="654"/>
      <c r="CH9" s="654"/>
      <c r="CI9" s="654"/>
      <c r="CJ9" s="654"/>
      <c r="CK9" s="654"/>
      <c r="CL9" s="654"/>
      <c r="CM9" s="654"/>
      <c r="CN9" s="654"/>
      <c r="CO9" s="654"/>
      <c r="CP9" s="654"/>
      <c r="CQ9" s="655"/>
      <c r="CR9" s="620">
        <v>12284943</v>
      </c>
      <c r="CS9" s="621"/>
      <c r="CT9" s="621"/>
      <c r="CU9" s="621"/>
      <c r="CV9" s="621"/>
      <c r="CW9" s="621"/>
      <c r="CX9" s="621"/>
      <c r="CY9" s="622"/>
      <c r="CZ9" s="673">
        <v>8</v>
      </c>
      <c r="DA9" s="673"/>
      <c r="DB9" s="673"/>
      <c r="DC9" s="673"/>
      <c r="DD9" s="626">
        <v>743523</v>
      </c>
      <c r="DE9" s="621"/>
      <c r="DF9" s="621"/>
      <c r="DG9" s="621"/>
      <c r="DH9" s="621"/>
      <c r="DI9" s="621"/>
      <c r="DJ9" s="621"/>
      <c r="DK9" s="621"/>
      <c r="DL9" s="621"/>
      <c r="DM9" s="621"/>
      <c r="DN9" s="621"/>
      <c r="DO9" s="621"/>
      <c r="DP9" s="622"/>
      <c r="DQ9" s="626">
        <v>11110448</v>
      </c>
      <c r="DR9" s="621"/>
      <c r="DS9" s="621"/>
      <c r="DT9" s="621"/>
      <c r="DU9" s="621"/>
      <c r="DV9" s="621"/>
      <c r="DW9" s="621"/>
      <c r="DX9" s="621"/>
      <c r="DY9" s="621"/>
      <c r="DZ9" s="621"/>
      <c r="EA9" s="621"/>
      <c r="EB9" s="621"/>
      <c r="EC9" s="656"/>
    </row>
    <row r="10" spans="2:143" ht="11.25" customHeight="1">
      <c r="B10" s="617" t="s">
        <v>231</v>
      </c>
      <c r="C10" s="618"/>
      <c r="D10" s="618"/>
      <c r="E10" s="618"/>
      <c r="F10" s="618"/>
      <c r="G10" s="618"/>
      <c r="H10" s="618"/>
      <c r="I10" s="618"/>
      <c r="J10" s="618"/>
      <c r="K10" s="618"/>
      <c r="L10" s="618"/>
      <c r="M10" s="618"/>
      <c r="N10" s="618"/>
      <c r="O10" s="618"/>
      <c r="P10" s="618"/>
      <c r="Q10" s="619"/>
      <c r="R10" s="620">
        <v>7111244</v>
      </c>
      <c r="S10" s="621"/>
      <c r="T10" s="621"/>
      <c r="U10" s="621"/>
      <c r="V10" s="621"/>
      <c r="W10" s="621"/>
      <c r="X10" s="621"/>
      <c r="Y10" s="622"/>
      <c r="Z10" s="673">
        <v>4.4000000000000004</v>
      </c>
      <c r="AA10" s="673"/>
      <c r="AB10" s="673"/>
      <c r="AC10" s="673"/>
      <c r="AD10" s="674">
        <v>7111244</v>
      </c>
      <c r="AE10" s="674"/>
      <c r="AF10" s="674"/>
      <c r="AG10" s="674"/>
      <c r="AH10" s="674"/>
      <c r="AI10" s="674"/>
      <c r="AJ10" s="674"/>
      <c r="AK10" s="674"/>
      <c r="AL10" s="643">
        <v>9</v>
      </c>
      <c r="AM10" s="675"/>
      <c r="AN10" s="675"/>
      <c r="AO10" s="676"/>
      <c r="AP10" s="617" t="s">
        <v>232</v>
      </c>
      <c r="AQ10" s="618"/>
      <c r="AR10" s="618"/>
      <c r="AS10" s="618"/>
      <c r="AT10" s="618"/>
      <c r="AU10" s="618"/>
      <c r="AV10" s="618"/>
      <c r="AW10" s="618"/>
      <c r="AX10" s="618"/>
      <c r="AY10" s="618"/>
      <c r="AZ10" s="618"/>
      <c r="BA10" s="618"/>
      <c r="BB10" s="618"/>
      <c r="BC10" s="618"/>
      <c r="BD10" s="618"/>
      <c r="BE10" s="618"/>
      <c r="BF10" s="619"/>
      <c r="BG10" s="620">
        <v>1358875</v>
      </c>
      <c r="BH10" s="621"/>
      <c r="BI10" s="621"/>
      <c r="BJ10" s="621"/>
      <c r="BK10" s="621"/>
      <c r="BL10" s="621"/>
      <c r="BM10" s="621"/>
      <c r="BN10" s="622"/>
      <c r="BO10" s="673">
        <v>2.1</v>
      </c>
      <c r="BP10" s="673"/>
      <c r="BQ10" s="673"/>
      <c r="BR10" s="673"/>
      <c r="BS10" s="626" t="s">
        <v>226</v>
      </c>
      <c r="BT10" s="621"/>
      <c r="BU10" s="621"/>
      <c r="BV10" s="621"/>
      <c r="BW10" s="621"/>
      <c r="BX10" s="621"/>
      <c r="BY10" s="621"/>
      <c r="BZ10" s="621"/>
      <c r="CA10" s="621"/>
      <c r="CB10" s="656"/>
      <c r="CD10" s="657" t="s">
        <v>233</v>
      </c>
      <c r="CE10" s="654"/>
      <c r="CF10" s="654"/>
      <c r="CG10" s="654"/>
      <c r="CH10" s="654"/>
      <c r="CI10" s="654"/>
      <c r="CJ10" s="654"/>
      <c r="CK10" s="654"/>
      <c r="CL10" s="654"/>
      <c r="CM10" s="654"/>
      <c r="CN10" s="654"/>
      <c r="CO10" s="654"/>
      <c r="CP10" s="654"/>
      <c r="CQ10" s="655"/>
      <c r="CR10" s="620">
        <v>82920</v>
      </c>
      <c r="CS10" s="621"/>
      <c r="CT10" s="621"/>
      <c r="CU10" s="621"/>
      <c r="CV10" s="621"/>
      <c r="CW10" s="621"/>
      <c r="CX10" s="621"/>
      <c r="CY10" s="622"/>
      <c r="CZ10" s="673">
        <v>0.1</v>
      </c>
      <c r="DA10" s="673"/>
      <c r="DB10" s="673"/>
      <c r="DC10" s="673"/>
      <c r="DD10" s="626">
        <v>685</v>
      </c>
      <c r="DE10" s="621"/>
      <c r="DF10" s="621"/>
      <c r="DG10" s="621"/>
      <c r="DH10" s="621"/>
      <c r="DI10" s="621"/>
      <c r="DJ10" s="621"/>
      <c r="DK10" s="621"/>
      <c r="DL10" s="621"/>
      <c r="DM10" s="621"/>
      <c r="DN10" s="621"/>
      <c r="DO10" s="621"/>
      <c r="DP10" s="622"/>
      <c r="DQ10" s="626">
        <v>60365</v>
      </c>
      <c r="DR10" s="621"/>
      <c r="DS10" s="621"/>
      <c r="DT10" s="621"/>
      <c r="DU10" s="621"/>
      <c r="DV10" s="621"/>
      <c r="DW10" s="621"/>
      <c r="DX10" s="621"/>
      <c r="DY10" s="621"/>
      <c r="DZ10" s="621"/>
      <c r="EA10" s="621"/>
      <c r="EB10" s="621"/>
      <c r="EC10" s="656"/>
    </row>
    <row r="11" spans="2:143" ht="11.25" customHeight="1">
      <c r="B11" s="617" t="s">
        <v>234</v>
      </c>
      <c r="C11" s="618"/>
      <c r="D11" s="618"/>
      <c r="E11" s="618"/>
      <c r="F11" s="618"/>
      <c r="G11" s="618"/>
      <c r="H11" s="618"/>
      <c r="I11" s="618"/>
      <c r="J11" s="618"/>
      <c r="K11" s="618"/>
      <c r="L11" s="618"/>
      <c r="M11" s="618"/>
      <c r="N11" s="618"/>
      <c r="O11" s="618"/>
      <c r="P11" s="618"/>
      <c r="Q11" s="619"/>
      <c r="R11" s="620">
        <v>20095</v>
      </c>
      <c r="S11" s="621"/>
      <c r="T11" s="621"/>
      <c r="U11" s="621"/>
      <c r="V11" s="621"/>
      <c r="W11" s="621"/>
      <c r="X11" s="621"/>
      <c r="Y11" s="622"/>
      <c r="Z11" s="673">
        <v>0</v>
      </c>
      <c r="AA11" s="673"/>
      <c r="AB11" s="673"/>
      <c r="AC11" s="673"/>
      <c r="AD11" s="674">
        <v>20095</v>
      </c>
      <c r="AE11" s="674"/>
      <c r="AF11" s="674"/>
      <c r="AG11" s="674"/>
      <c r="AH11" s="674"/>
      <c r="AI11" s="674"/>
      <c r="AJ11" s="674"/>
      <c r="AK11" s="674"/>
      <c r="AL11" s="643">
        <v>0</v>
      </c>
      <c r="AM11" s="675"/>
      <c r="AN11" s="675"/>
      <c r="AO11" s="676"/>
      <c r="AP11" s="617" t="s">
        <v>235</v>
      </c>
      <c r="AQ11" s="618"/>
      <c r="AR11" s="618"/>
      <c r="AS11" s="618"/>
      <c r="AT11" s="618"/>
      <c r="AU11" s="618"/>
      <c r="AV11" s="618"/>
      <c r="AW11" s="618"/>
      <c r="AX11" s="618"/>
      <c r="AY11" s="618"/>
      <c r="AZ11" s="618"/>
      <c r="BA11" s="618"/>
      <c r="BB11" s="618"/>
      <c r="BC11" s="618"/>
      <c r="BD11" s="618"/>
      <c r="BE11" s="618"/>
      <c r="BF11" s="619"/>
      <c r="BG11" s="620">
        <v>4304778</v>
      </c>
      <c r="BH11" s="621"/>
      <c r="BI11" s="621"/>
      <c r="BJ11" s="621"/>
      <c r="BK11" s="621"/>
      <c r="BL11" s="621"/>
      <c r="BM11" s="621"/>
      <c r="BN11" s="622"/>
      <c r="BO11" s="673">
        <v>6.5</v>
      </c>
      <c r="BP11" s="673"/>
      <c r="BQ11" s="673"/>
      <c r="BR11" s="673"/>
      <c r="BS11" s="626" t="s">
        <v>226</v>
      </c>
      <c r="BT11" s="621"/>
      <c r="BU11" s="621"/>
      <c r="BV11" s="621"/>
      <c r="BW11" s="621"/>
      <c r="BX11" s="621"/>
      <c r="BY11" s="621"/>
      <c r="BZ11" s="621"/>
      <c r="CA11" s="621"/>
      <c r="CB11" s="656"/>
      <c r="CD11" s="657" t="s">
        <v>236</v>
      </c>
      <c r="CE11" s="654"/>
      <c r="CF11" s="654"/>
      <c r="CG11" s="654"/>
      <c r="CH11" s="654"/>
      <c r="CI11" s="654"/>
      <c r="CJ11" s="654"/>
      <c r="CK11" s="654"/>
      <c r="CL11" s="654"/>
      <c r="CM11" s="654"/>
      <c r="CN11" s="654"/>
      <c r="CO11" s="654"/>
      <c r="CP11" s="654"/>
      <c r="CQ11" s="655"/>
      <c r="CR11" s="620">
        <v>1121664</v>
      </c>
      <c r="CS11" s="621"/>
      <c r="CT11" s="621"/>
      <c r="CU11" s="621"/>
      <c r="CV11" s="621"/>
      <c r="CW11" s="621"/>
      <c r="CX11" s="621"/>
      <c r="CY11" s="622"/>
      <c r="CZ11" s="673">
        <v>0.7</v>
      </c>
      <c r="DA11" s="673"/>
      <c r="DB11" s="673"/>
      <c r="DC11" s="673"/>
      <c r="DD11" s="626">
        <v>430738</v>
      </c>
      <c r="DE11" s="621"/>
      <c r="DF11" s="621"/>
      <c r="DG11" s="621"/>
      <c r="DH11" s="621"/>
      <c r="DI11" s="621"/>
      <c r="DJ11" s="621"/>
      <c r="DK11" s="621"/>
      <c r="DL11" s="621"/>
      <c r="DM11" s="621"/>
      <c r="DN11" s="621"/>
      <c r="DO11" s="621"/>
      <c r="DP11" s="622"/>
      <c r="DQ11" s="626">
        <v>876080</v>
      </c>
      <c r="DR11" s="621"/>
      <c r="DS11" s="621"/>
      <c r="DT11" s="621"/>
      <c r="DU11" s="621"/>
      <c r="DV11" s="621"/>
      <c r="DW11" s="621"/>
      <c r="DX11" s="621"/>
      <c r="DY11" s="621"/>
      <c r="DZ11" s="621"/>
      <c r="EA11" s="621"/>
      <c r="EB11" s="621"/>
      <c r="EC11" s="656"/>
    </row>
    <row r="12" spans="2:143" ht="11.25" customHeight="1">
      <c r="B12" s="617" t="s">
        <v>237</v>
      </c>
      <c r="C12" s="618"/>
      <c r="D12" s="618"/>
      <c r="E12" s="618"/>
      <c r="F12" s="618"/>
      <c r="G12" s="618"/>
      <c r="H12" s="618"/>
      <c r="I12" s="618"/>
      <c r="J12" s="618"/>
      <c r="K12" s="618"/>
      <c r="L12" s="618"/>
      <c r="M12" s="618"/>
      <c r="N12" s="618"/>
      <c r="O12" s="618"/>
      <c r="P12" s="618"/>
      <c r="Q12" s="619"/>
      <c r="R12" s="620" t="s">
        <v>226</v>
      </c>
      <c r="S12" s="621"/>
      <c r="T12" s="621"/>
      <c r="U12" s="621"/>
      <c r="V12" s="621"/>
      <c r="W12" s="621"/>
      <c r="X12" s="621"/>
      <c r="Y12" s="622"/>
      <c r="Z12" s="673" t="s">
        <v>226</v>
      </c>
      <c r="AA12" s="673"/>
      <c r="AB12" s="673"/>
      <c r="AC12" s="673"/>
      <c r="AD12" s="674" t="s">
        <v>226</v>
      </c>
      <c r="AE12" s="674"/>
      <c r="AF12" s="674"/>
      <c r="AG12" s="674"/>
      <c r="AH12" s="674"/>
      <c r="AI12" s="674"/>
      <c r="AJ12" s="674"/>
      <c r="AK12" s="674"/>
      <c r="AL12" s="643" t="s">
        <v>226</v>
      </c>
      <c r="AM12" s="675"/>
      <c r="AN12" s="675"/>
      <c r="AO12" s="676"/>
      <c r="AP12" s="617" t="s">
        <v>238</v>
      </c>
      <c r="AQ12" s="618"/>
      <c r="AR12" s="618"/>
      <c r="AS12" s="618"/>
      <c r="AT12" s="618"/>
      <c r="AU12" s="618"/>
      <c r="AV12" s="618"/>
      <c r="AW12" s="618"/>
      <c r="AX12" s="618"/>
      <c r="AY12" s="618"/>
      <c r="AZ12" s="618"/>
      <c r="BA12" s="618"/>
      <c r="BB12" s="618"/>
      <c r="BC12" s="618"/>
      <c r="BD12" s="618"/>
      <c r="BE12" s="618"/>
      <c r="BF12" s="619"/>
      <c r="BG12" s="620">
        <v>25827510</v>
      </c>
      <c r="BH12" s="621"/>
      <c r="BI12" s="621"/>
      <c r="BJ12" s="621"/>
      <c r="BK12" s="621"/>
      <c r="BL12" s="621"/>
      <c r="BM12" s="621"/>
      <c r="BN12" s="622"/>
      <c r="BO12" s="673">
        <v>39.1</v>
      </c>
      <c r="BP12" s="673"/>
      <c r="BQ12" s="673"/>
      <c r="BR12" s="673"/>
      <c r="BS12" s="626" t="s">
        <v>226</v>
      </c>
      <c r="BT12" s="621"/>
      <c r="BU12" s="621"/>
      <c r="BV12" s="621"/>
      <c r="BW12" s="621"/>
      <c r="BX12" s="621"/>
      <c r="BY12" s="621"/>
      <c r="BZ12" s="621"/>
      <c r="CA12" s="621"/>
      <c r="CB12" s="656"/>
      <c r="CD12" s="657" t="s">
        <v>239</v>
      </c>
      <c r="CE12" s="654"/>
      <c r="CF12" s="654"/>
      <c r="CG12" s="654"/>
      <c r="CH12" s="654"/>
      <c r="CI12" s="654"/>
      <c r="CJ12" s="654"/>
      <c r="CK12" s="654"/>
      <c r="CL12" s="654"/>
      <c r="CM12" s="654"/>
      <c r="CN12" s="654"/>
      <c r="CO12" s="654"/>
      <c r="CP12" s="654"/>
      <c r="CQ12" s="655"/>
      <c r="CR12" s="620">
        <v>10974014</v>
      </c>
      <c r="CS12" s="621"/>
      <c r="CT12" s="621"/>
      <c r="CU12" s="621"/>
      <c r="CV12" s="621"/>
      <c r="CW12" s="621"/>
      <c r="CX12" s="621"/>
      <c r="CY12" s="622"/>
      <c r="CZ12" s="673">
        <v>7.2</v>
      </c>
      <c r="DA12" s="673"/>
      <c r="DB12" s="673"/>
      <c r="DC12" s="673"/>
      <c r="DD12" s="626">
        <v>183970</v>
      </c>
      <c r="DE12" s="621"/>
      <c r="DF12" s="621"/>
      <c r="DG12" s="621"/>
      <c r="DH12" s="621"/>
      <c r="DI12" s="621"/>
      <c r="DJ12" s="621"/>
      <c r="DK12" s="621"/>
      <c r="DL12" s="621"/>
      <c r="DM12" s="621"/>
      <c r="DN12" s="621"/>
      <c r="DO12" s="621"/>
      <c r="DP12" s="622"/>
      <c r="DQ12" s="626">
        <v>2046985</v>
      </c>
      <c r="DR12" s="621"/>
      <c r="DS12" s="621"/>
      <c r="DT12" s="621"/>
      <c r="DU12" s="621"/>
      <c r="DV12" s="621"/>
      <c r="DW12" s="621"/>
      <c r="DX12" s="621"/>
      <c r="DY12" s="621"/>
      <c r="DZ12" s="621"/>
      <c r="EA12" s="621"/>
      <c r="EB12" s="621"/>
      <c r="EC12" s="656"/>
    </row>
    <row r="13" spans="2:143" ht="11.25" customHeight="1">
      <c r="B13" s="617" t="s">
        <v>240</v>
      </c>
      <c r="C13" s="618"/>
      <c r="D13" s="618"/>
      <c r="E13" s="618"/>
      <c r="F13" s="618"/>
      <c r="G13" s="618"/>
      <c r="H13" s="618"/>
      <c r="I13" s="618"/>
      <c r="J13" s="618"/>
      <c r="K13" s="618"/>
      <c r="L13" s="618"/>
      <c r="M13" s="618"/>
      <c r="N13" s="618"/>
      <c r="O13" s="618"/>
      <c r="P13" s="618"/>
      <c r="Q13" s="619"/>
      <c r="R13" s="620">
        <v>243702</v>
      </c>
      <c r="S13" s="621"/>
      <c r="T13" s="621"/>
      <c r="U13" s="621"/>
      <c r="V13" s="621"/>
      <c r="W13" s="621"/>
      <c r="X13" s="621"/>
      <c r="Y13" s="622"/>
      <c r="Z13" s="673">
        <v>0.1</v>
      </c>
      <c r="AA13" s="673"/>
      <c r="AB13" s="673"/>
      <c r="AC13" s="673"/>
      <c r="AD13" s="674">
        <v>243702</v>
      </c>
      <c r="AE13" s="674"/>
      <c r="AF13" s="674"/>
      <c r="AG13" s="674"/>
      <c r="AH13" s="674"/>
      <c r="AI13" s="674"/>
      <c r="AJ13" s="674"/>
      <c r="AK13" s="674"/>
      <c r="AL13" s="643">
        <v>0.3</v>
      </c>
      <c r="AM13" s="675"/>
      <c r="AN13" s="675"/>
      <c r="AO13" s="676"/>
      <c r="AP13" s="617" t="s">
        <v>241</v>
      </c>
      <c r="AQ13" s="618"/>
      <c r="AR13" s="618"/>
      <c r="AS13" s="618"/>
      <c r="AT13" s="618"/>
      <c r="AU13" s="618"/>
      <c r="AV13" s="618"/>
      <c r="AW13" s="618"/>
      <c r="AX13" s="618"/>
      <c r="AY13" s="618"/>
      <c r="AZ13" s="618"/>
      <c r="BA13" s="618"/>
      <c r="BB13" s="618"/>
      <c r="BC13" s="618"/>
      <c r="BD13" s="618"/>
      <c r="BE13" s="618"/>
      <c r="BF13" s="619"/>
      <c r="BG13" s="620">
        <v>25769721</v>
      </c>
      <c r="BH13" s="621"/>
      <c r="BI13" s="621"/>
      <c r="BJ13" s="621"/>
      <c r="BK13" s="621"/>
      <c r="BL13" s="621"/>
      <c r="BM13" s="621"/>
      <c r="BN13" s="622"/>
      <c r="BO13" s="673">
        <v>39</v>
      </c>
      <c r="BP13" s="673"/>
      <c r="BQ13" s="673"/>
      <c r="BR13" s="673"/>
      <c r="BS13" s="626" t="s">
        <v>226</v>
      </c>
      <c r="BT13" s="621"/>
      <c r="BU13" s="621"/>
      <c r="BV13" s="621"/>
      <c r="BW13" s="621"/>
      <c r="BX13" s="621"/>
      <c r="BY13" s="621"/>
      <c r="BZ13" s="621"/>
      <c r="CA13" s="621"/>
      <c r="CB13" s="656"/>
      <c r="CD13" s="657" t="s">
        <v>242</v>
      </c>
      <c r="CE13" s="654"/>
      <c r="CF13" s="654"/>
      <c r="CG13" s="654"/>
      <c r="CH13" s="654"/>
      <c r="CI13" s="654"/>
      <c r="CJ13" s="654"/>
      <c r="CK13" s="654"/>
      <c r="CL13" s="654"/>
      <c r="CM13" s="654"/>
      <c r="CN13" s="654"/>
      <c r="CO13" s="654"/>
      <c r="CP13" s="654"/>
      <c r="CQ13" s="655"/>
      <c r="CR13" s="620">
        <v>16072965</v>
      </c>
      <c r="CS13" s="621"/>
      <c r="CT13" s="621"/>
      <c r="CU13" s="621"/>
      <c r="CV13" s="621"/>
      <c r="CW13" s="621"/>
      <c r="CX13" s="621"/>
      <c r="CY13" s="622"/>
      <c r="CZ13" s="673">
        <v>10.5</v>
      </c>
      <c r="DA13" s="673"/>
      <c r="DB13" s="673"/>
      <c r="DC13" s="673"/>
      <c r="DD13" s="626">
        <v>8959965</v>
      </c>
      <c r="DE13" s="621"/>
      <c r="DF13" s="621"/>
      <c r="DG13" s="621"/>
      <c r="DH13" s="621"/>
      <c r="DI13" s="621"/>
      <c r="DJ13" s="621"/>
      <c r="DK13" s="621"/>
      <c r="DL13" s="621"/>
      <c r="DM13" s="621"/>
      <c r="DN13" s="621"/>
      <c r="DO13" s="621"/>
      <c r="DP13" s="622"/>
      <c r="DQ13" s="626">
        <v>10208590</v>
      </c>
      <c r="DR13" s="621"/>
      <c r="DS13" s="621"/>
      <c r="DT13" s="621"/>
      <c r="DU13" s="621"/>
      <c r="DV13" s="621"/>
      <c r="DW13" s="621"/>
      <c r="DX13" s="621"/>
      <c r="DY13" s="621"/>
      <c r="DZ13" s="621"/>
      <c r="EA13" s="621"/>
      <c r="EB13" s="621"/>
      <c r="EC13" s="656"/>
    </row>
    <row r="14" spans="2:143" ht="11.25" customHeight="1">
      <c r="B14" s="617" t="s">
        <v>243</v>
      </c>
      <c r="C14" s="618"/>
      <c r="D14" s="618"/>
      <c r="E14" s="618"/>
      <c r="F14" s="618"/>
      <c r="G14" s="618"/>
      <c r="H14" s="618"/>
      <c r="I14" s="618"/>
      <c r="J14" s="618"/>
      <c r="K14" s="618"/>
      <c r="L14" s="618"/>
      <c r="M14" s="618"/>
      <c r="N14" s="618"/>
      <c r="O14" s="618"/>
      <c r="P14" s="618"/>
      <c r="Q14" s="619"/>
      <c r="R14" s="620" t="s">
        <v>226</v>
      </c>
      <c r="S14" s="621"/>
      <c r="T14" s="621"/>
      <c r="U14" s="621"/>
      <c r="V14" s="621"/>
      <c r="W14" s="621"/>
      <c r="X14" s="621"/>
      <c r="Y14" s="622"/>
      <c r="Z14" s="673" t="s">
        <v>226</v>
      </c>
      <c r="AA14" s="673"/>
      <c r="AB14" s="673"/>
      <c r="AC14" s="673"/>
      <c r="AD14" s="674" t="s">
        <v>226</v>
      </c>
      <c r="AE14" s="674"/>
      <c r="AF14" s="674"/>
      <c r="AG14" s="674"/>
      <c r="AH14" s="674"/>
      <c r="AI14" s="674"/>
      <c r="AJ14" s="674"/>
      <c r="AK14" s="674"/>
      <c r="AL14" s="643" t="s">
        <v>226</v>
      </c>
      <c r="AM14" s="675"/>
      <c r="AN14" s="675"/>
      <c r="AO14" s="676"/>
      <c r="AP14" s="617" t="s">
        <v>244</v>
      </c>
      <c r="AQ14" s="618"/>
      <c r="AR14" s="618"/>
      <c r="AS14" s="618"/>
      <c r="AT14" s="618"/>
      <c r="AU14" s="618"/>
      <c r="AV14" s="618"/>
      <c r="AW14" s="618"/>
      <c r="AX14" s="618"/>
      <c r="AY14" s="618"/>
      <c r="AZ14" s="618"/>
      <c r="BA14" s="618"/>
      <c r="BB14" s="618"/>
      <c r="BC14" s="618"/>
      <c r="BD14" s="618"/>
      <c r="BE14" s="618"/>
      <c r="BF14" s="619"/>
      <c r="BG14" s="620">
        <v>757364</v>
      </c>
      <c r="BH14" s="621"/>
      <c r="BI14" s="621"/>
      <c r="BJ14" s="621"/>
      <c r="BK14" s="621"/>
      <c r="BL14" s="621"/>
      <c r="BM14" s="621"/>
      <c r="BN14" s="622"/>
      <c r="BO14" s="673">
        <v>1.1000000000000001</v>
      </c>
      <c r="BP14" s="673"/>
      <c r="BQ14" s="673"/>
      <c r="BR14" s="673"/>
      <c r="BS14" s="626" t="s">
        <v>226</v>
      </c>
      <c r="BT14" s="621"/>
      <c r="BU14" s="621"/>
      <c r="BV14" s="621"/>
      <c r="BW14" s="621"/>
      <c r="BX14" s="621"/>
      <c r="BY14" s="621"/>
      <c r="BZ14" s="621"/>
      <c r="CA14" s="621"/>
      <c r="CB14" s="656"/>
      <c r="CD14" s="657" t="s">
        <v>245</v>
      </c>
      <c r="CE14" s="654"/>
      <c r="CF14" s="654"/>
      <c r="CG14" s="654"/>
      <c r="CH14" s="654"/>
      <c r="CI14" s="654"/>
      <c r="CJ14" s="654"/>
      <c r="CK14" s="654"/>
      <c r="CL14" s="654"/>
      <c r="CM14" s="654"/>
      <c r="CN14" s="654"/>
      <c r="CO14" s="654"/>
      <c r="CP14" s="654"/>
      <c r="CQ14" s="655"/>
      <c r="CR14" s="620">
        <v>7098627</v>
      </c>
      <c r="CS14" s="621"/>
      <c r="CT14" s="621"/>
      <c r="CU14" s="621"/>
      <c r="CV14" s="621"/>
      <c r="CW14" s="621"/>
      <c r="CX14" s="621"/>
      <c r="CY14" s="622"/>
      <c r="CZ14" s="673">
        <v>4.5999999999999996</v>
      </c>
      <c r="DA14" s="673"/>
      <c r="DB14" s="673"/>
      <c r="DC14" s="673"/>
      <c r="DD14" s="626">
        <v>2168361</v>
      </c>
      <c r="DE14" s="621"/>
      <c r="DF14" s="621"/>
      <c r="DG14" s="621"/>
      <c r="DH14" s="621"/>
      <c r="DI14" s="621"/>
      <c r="DJ14" s="621"/>
      <c r="DK14" s="621"/>
      <c r="DL14" s="621"/>
      <c r="DM14" s="621"/>
      <c r="DN14" s="621"/>
      <c r="DO14" s="621"/>
      <c r="DP14" s="622"/>
      <c r="DQ14" s="626">
        <v>4452012</v>
      </c>
      <c r="DR14" s="621"/>
      <c r="DS14" s="621"/>
      <c r="DT14" s="621"/>
      <c r="DU14" s="621"/>
      <c r="DV14" s="621"/>
      <c r="DW14" s="621"/>
      <c r="DX14" s="621"/>
      <c r="DY14" s="621"/>
      <c r="DZ14" s="621"/>
      <c r="EA14" s="621"/>
      <c r="EB14" s="621"/>
      <c r="EC14" s="656"/>
    </row>
    <row r="15" spans="2:143" ht="11.25" customHeight="1">
      <c r="B15" s="617" t="s">
        <v>246</v>
      </c>
      <c r="C15" s="618"/>
      <c r="D15" s="618"/>
      <c r="E15" s="618"/>
      <c r="F15" s="618"/>
      <c r="G15" s="618"/>
      <c r="H15" s="618"/>
      <c r="I15" s="618"/>
      <c r="J15" s="618"/>
      <c r="K15" s="618"/>
      <c r="L15" s="618"/>
      <c r="M15" s="618"/>
      <c r="N15" s="618"/>
      <c r="O15" s="618"/>
      <c r="P15" s="618"/>
      <c r="Q15" s="619"/>
      <c r="R15" s="620">
        <v>238652</v>
      </c>
      <c r="S15" s="621"/>
      <c r="T15" s="621"/>
      <c r="U15" s="621"/>
      <c r="V15" s="621"/>
      <c r="W15" s="621"/>
      <c r="X15" s="621"/>
      <c r="Y15" s="622"/>
      <c r="Z15" s="673">
        <v>0.1</v>
      </c>
      <c r="AA15" s="673"/>
      <c r="AB15" s="673"/>
      <c r="AC15" s="673"/>
      <c r="AD15" s="674">
        <v>238652</v>
      </c>
      <c r="AE15" s="674"/>
      <c r="AF15" s="674"/>
      <c r="AG15" s="674"/>
      <c r="AH15" s="674"/>
      <c r="AI15" s="674"/>
      <c r="AJ15" s="674"/>
      <c r="AK15" s="674"/>
      <c r="AL15" s="643">
        <v>0.3</v>
      </c>
      <c r="AM15" s="675"/>
      <c r="AN15" s="675"/>
      <c r="AO15" s="676"/>
      <c r="AP15" s="617" t="s">
        <v>247</v>
      </c>
      <c r="AQ15" s="618"/>
      <c r="AR15" s="618"/>
      <c r="AS15" s="618"/>
      <c r="AT15" s="618"/>
      <c r="AU15" s="618"/>
      <c r="AV15" s="618"/>
      <c r="AW15" s="618"/>
      <c r="AX15" s="618"/>
      <c r="AY15" s="618"/>
      <c r="AZ15" s="618"/>
      <c r="BA15" s="618"/>
      <c r="BB15" s="618"/>
      <c r="BC15" s="618"/>
      <c r="BD15" s="618"/>
      <c r="BE15" s="618"/>
      <c r="BF15" s="619"/>
      <c r="BG15" s="620">
        <v>2751980</v>
      </c>
      <c r="BH15" s="621"/>
      <c r="BI15" s="621"/>
      <c r="BJ15" s="621"/>
      <c r="BK15" s="621"/>
      <c r="BL15" s="621"/>
      <c r="BM15" s="621"/>
      <c r="BN15" s="622"/>
      <c r="BO15" s="673">
        <v>4.2</v>
      </c>
      <c r="BP15" s="673"/>
      <c r="BQ15" s="673"/>
      <c r="BR15" s="673"/>
      <c r="BS15" s="626" t="s">
        <v>226</v>
      </c>
      <c r="BT15" s="621"/>
      <c r="BU15" s="621"/>
      <c r="BV15" s="621"/>
      <c r="BW15" s="621"/>
      <c r="BX15" s="621"/>
      <c r="BY15" s="621"/>
      <c r="BZ15" s="621"/>
      <c r="CA15" s="621"/>
      <c r="CB15" s="656"/>
      <c r="CD15" s="657" t="s">
        <v>248</v>
      </c>
      <c r="CE15" s="654"/>
      <c r="CF15" s="654"/>
      <c r="CG15" s="654"/>
      <c r="CH15" s="654"/>
      <c r="CI15" s="654"/>
      <c r="CJ15" s="654"/>
      <c r="CK15" s="654"/>
      <c r="CL15" s="654"/>
      <c r="CM15" s="654"/>
      <c r="CN15" s="654"/>
      <c r="CO15" s="654"/>
      <c r="CP15" s="654"/>
      <c r="CQ15" s="655"/>
      <c r="CR15" s="620">
        <v>18254072</v>
      </c>
      <c r="CS15" s="621"/>
      <c r="CT15" s="621"/>
      <c r="CU15" s="621"/>
      <c r="CV15" s="621"/>
      <c r="CW15" s="621"/>
      <c r="CX15" s="621"/>
      <c r="CY15" s="622"/>
      <c r="CZ15" s="673">
        <v>11.9</v>
      </c>
      <c r="DA15" s="673"/>
      <c r="DB15" s="673"/>
      <c r="DC15" s="673"/>
      <c r="DD15" s="626">
        <v>3455809</v>
      </c>
      <c r="DE15" s="621"/>
      <c r="DF15" s="621"/>
      <c r="DG15" s="621"/>
      <c r="DH15" s="621"/>
      <c r="DI15" s="621"/>
      <c r="DJ15" s="621"/>
      <c r="DK15" s="621"/>
      <c r="DL15" s="621"/>
      <c r="DM15" s="621"/>
      <c r="DN15" s="621"/>
      <c r="DO15" s="621"/>
      <c r="DP15" s="622"/>
      <c r="DQ15" s="626">
        <v>13427253</v>
      </c>
      <c r="DR15" s="621"/>
      <c r="DS15" s="621"/>
      <c r="DT15" s="621"/>
      <c r="DU15" s="621"/>
      <c r="DV15" s="621"/>
      <c r="DW15" s="621"/>
      <c r="DX15" s="621"/>
      <c r="DY15" s="621"/>
      <c r="DZ15" s="621"/>
      <c r="EA15" s="621"/>
      <c r="EB15" s="621"/>
      <c r="EC15" s="656"/>
    </row>
    <row r="16" spans="2:143" ht="11.25" customHeight="1">
      <c r="B16" s="617" t="s">
        <v>249</v>
      </c>
      <c r="C16" s="618"/>
      <c r="D16" s="618"/>
      <c r="E16" s="618"/>
      <c r="F16" s="618"/>
      <c r="G16" s="618"/>
      <c r="H16" s="618"/>
      <c r="I16" s="618"/>
      <c r="J16" s="618"/>
      <c r="K16" s="618"/>
      <c r="L16" s="618"/>
      <c r="M16" s="618"/>
      <c r="N16" s="618"/>
      <c r="O16" s="618"/>
      <c r="P16" s="618"/>
      <c r="Q16" s="619"/>
      <c r="R16" s="620">
        <v>7937282</v>
      </c>
      <c r="S16" s="621"/>
      <c r="T16" s="621"/>
      <c r="U16" s="621"/>
      <c r="V16" s="621"/>
      <c r="W16" s="621"/>
      <c r="X16" s="621"/>
      <c r="Y16" s="622"/>
      <c r="Z16" s="673">
        <v>4.9000000000000004</v>
      </c>
      <c r="AA16" s="673"/>
      <c r="AB16" s="673"/>
      <c r="AC16" s="673"/>
      <c r="AD16" s="674">
        <v>7185780</v>
      </c>
      <c r="AE16" s="674"/>
      <c r="AF16" s="674"/>
      <c r="AG16" s="674"/>
      <c r="AH16" s="674"/>
      <c r="AI16" s="674"/>
      <c r="AJ16" s="674"/>
      <c r="AK16" s="674"/>
      <c r="AL16" s="643">
        <v>9.1</v>
      </c>
      <c r="AM16" s="675"/>
      <c r="AN16" s="675"/>
      <c r="AO16" s="676"/>
      <c r="AP16" s="617" t="s">
        <v>250</v>
      </c>
      <c r="AQ16" s="618"/>
      <c r="AR16" s="618"/>
      <c r="AS16" s="618"/>
      <c r="AT16" s="618"/>
      <c r="AU16" s="618"/>
      <c r="AV16" s="618"/>
      <c r="AW16" s="618"/>
      <c r="AX16" s="618"/>
      <c r="AY16" s="618"/>
      <c r="AZ16" s="618"/>
      <c r="BA16" s="618"/>
      <c r="BB16" s="618"/>
      <c r="BC16" s="618"/>
      <c r="BD16" s="618"/>
      <c r="BE16" s="618"/>
      <c r="BF16" s="619"/>
      <c r="BG16" s="620" t="s">
        <v>226</v>
      </c>
      <c r="BH16" s="621"/>
      <c r="BI16" s="621"/>
      <c r="BJ16" s="621"/>
      <c r="BK16" s="621"/>
      <c r="BL16" s="621"/>
      <c r="BM16" s="621"/>
      <c r="BN16" s="622"/>
      <c r="BO16" s="673" t="s">
        <v>226</v>
      </c>
      <c r="BP16" s="673"/>
      <c r="BQ16" s="673"/>
      <c r="BR16" s="673"/>
      <c r="BS16" s="626" t="s">
        <v>226</v>
      </c>
      <c r="BT16" s="621"/>
      <c r="BU16" s="621"/>
      <c r="BV16" s="621"/>
      <c r="BW16" s="621"/>
      <c r="BX16" s="621"/>
      <c r="BY16" s="621"/>
      <c r="BZ16" s="621"/>
      <c r="CA16" s="621"/>
      <c r="CB16" s="656"/>
      <c r="CD16" s="657" t="s">
        <v>251</v>
      </c>
      <c r="CE16" s="654"/>
      <c r="CF16" s="654"/>
      <c r="CG16" s="654"/>
      <c r="CH16" s="654"/>
      <c r="CI16" s="654"/>
      <c r="CJ16" s="654"/>
      <c r="CK16" s="654"/>
      <c r="CL16" s="654"/>
      <c r="CM16" s="654"/>
      <c r="CN16" s="654"/>
      <c r="CO16" s="654"/>
      <c r="CP16" s="654"/>
      <c r="CQ16" s="655"/>
      <c r="CR16" s="620" t="s">
        <v>226</v>
      </c>
      <c r="CS16" s="621"/>
      <c r="CT16" s="621"/>
      <c r="CU16" s="621"/>
      <c r="CV16" s="621"/>
      <c r="CW16" s="621"/>
      <c r="CX16" s="621"/>
      <c r="CY16" s="622"/>
      <c r="CZ16" s="673" t="s">
        <v>226</v>
      </c>
      <c r="DA16" s="673"/>
      <c r="DB16" s="673"/>
      <c r="DC16" s="673"/>
      <c r="DD16" s="626" t="s">
        <v>226</v>
      </c>
      <c r="DE16" s="621"/>
      <c r="DF16" s="621"/>
      <c r="DG16" s="621"/>
      <c r="DH16" s="621"/>
      <c r="DI16" s="621"/>
      <c r="DJ16" s="621"/>
      <c r="DK16" s="621"/>
      <c r="DL16" s="621"/>
      <c r="DM16" s="621"/>
      <c r="DN16" s="621"/>
      <c r="DO16" s="621"/>
      <c r="DP16" s="622"/>
      <c r="DQ16" s="626" t="s">
        <v>226</v>
      </c>
      <c r="DR16" s="621"/>
      <c r="DS16" s="621"/>
      <c r="DT16" s="621"/>
      <c r="DU16" s="621"/>
      <c r="DV16" s="621"/>
      <c r="DW16" s="621"/>
      <c r="DX16" s="621"/>
      <c r="DY16" s="621"/>
      <c r="DZ16" s="621"/>
      <c r="EA16" s="621"/>
      <c r="EB16" s="621"/>
      <c r="EC16" s="656"/>
    </row>
    <row r="17" spans="2:133" ht="11.25" customHeight="1">
      <c r="B17" s="617" t="s">
        <v>252</v>
      </c>
      <c r="C17" s="618"/>
      <c r="D17" s="618"/>
      <c r="E17" s="618"/>
      <c r="F17" s="618"/>
      <c r="G17" s="618"/>
      <c r="H17" s="618"/>
      <c r="I17" s="618"/>
      <c r="J17" s="618"/>
      <c r="K17" s="618"/>
      <c r="L17" s="618"/>
      <c r="M17" s="618"/>
      <c r="N17" s="618"/>
      <c r="O17" s="618"/>
      <c r="P17" s="618"/>
      <c r="Q17" s="619"/>
      <c r="R17" s="620">
        <v>7185780</v>
      </c>
      <c r="S17" s="621"/>
      <c r="T17" s="621"/>
      <c r="U17" s="621"/>
      <c r="V17" s="621"/>
      <c r="W17" s="621"/>
      <c r="X17" s="621"/>
      <c r="Y17" s="622"/>
      <c r="Z17" s="673">
        <v>4.4000000000000004</v>
      </c>
      <c r="AA17" s="673"/>
      <c r="AB17" s="673"/>
      <c r="AC17" s="673"/>
      <c r="AD17" s="674">
        <v>7185780</v>
      </c>
      <c r="AE17" s="674"/>
      <c r="AF17" s="674"/>
      <c r="AG17" s="674"/>
      <c r="AH17" s="674"/>
      <c r="AI17" s="674"/>
      <c r="AJ17" s="674"/>
      <c r="AK17" s="674"/>
      <c r="AL17" s="643">
        <v>9.1</v>
      </c>
      <c r="AM17" s="675"/>
      <c r="AN17" s="675"/>
      <c r="AO17" s="676"/>
      <c r="AP17" s="617" t="s">
        <v>253</v>
      </c>
      <c r="AQ17" s="618"/>
      <c r="AR17" s="618"/>
      <c r="AS17" s="618"/>
      <c r="AT17" s="618"/>
      <c r="AU17" s="618"/>
      <c r="AV17" s="618"/>
      <c r="AW17" s="618"/>
      <c r="AX17" s="618"/>
      <c r="AY17" s="618"/>
      <c r="AZ17" s="618"/>
      <c r="BA17" s="618"/>
      <c r="BB17" s="618"/>
      <c r="BC17" s="618"/>
      <c r="BD17" s="618"/>
      <c r="BE17" s="618"/>
      <c r="BF17" s="619"/>
      <c r="BG17" s="620" t="s">
        <v>226</v>
      </c>
      <c r="BH17" s="621"/>
      <c r="BI17" s="621"/>
      <c r="BJ17" s="621"/>
      <c r="BK17" s="621"/>
      <c r="BL17" s="621"/>
      <c r="BM17" s="621"/>
      <c r="BN17" s="622"/>
      <c r="BO17" s="673" t="s">
        <v>226</v>
      </c>
      <c r="BP17" s="673"/>
      <c r="BQ17" s="673"/>
      <c r="BR17" s="673"/>
      <c r="BS17" s="626" t="s">
        <v>226</v>
      </c>
      <c r="BT17" s="621"/>
      <c r="BU17" s="621"/>
      <c r="BV17" s="621"/>
      <c r="BW17" s="621"/>
      <c r="BX17" s="621"/>
      <c r="BY17" s="621"/>
      <c r="BZ17" s="621"/>
      <c r="CA17" s="621"/>
      <c r="CB17" s="656"/>
      <c r="CD17" s="657" t="s">
        <v>254</v>
      </c>
      <c r="CE17" s="654"/>
      <c r="CF17" s="654"/>
      <c r="CG17" s="654"/>
      <c r="CH17" s="654"/>
      <c r="CI17" s="654"/>
      <c r="CJ17" s="654"/>
      <c r="CK17" s="654"/>
      <c r="CL17" s="654"/>
      <c r="CM17" s="654"/>
      <c r="CN17" s="654"/>
      <c r="CO17" s="654"/>
      <c r="CP17" s="654"/>
      <c r="CQ17" s="655"/>
      <c r="CR17" s="620">
        <v>13241509</v>
      </c>
      <c r="CS17" s="621"/>
      <c r="CT17" s="621"/>
      <c r="CU17" s="621"/>
      <c r="CV17" s="621"/>
      <c r="CW17" s="621"/>
      <c r="CX17" s="621"/>
      <c r="CY17" s="622"/>
      <c r="CZ17" s="673">
        <v>8.6</v>
      </c>
      <c r="DA17" s="673"/>
      <c r="DB17" s="673"/>
      <c r="DC17" s="673"/>
      <c r="DD17" s="626" t="s">
        <v>226</v>
      </c>
      <c r="DE17" s="621"/>
      <c r="DF17" s="621"/>
      <c r="DG17" s="621"/>
      <c r="DH17" s="621"/>
      <c r="DI17" s="621"/>
      <c r="DJ17" s="621"/>
      <c r="DK17" s="621"/>
      <c r="DL17" s="621"/>
      <c r="DM17" s="621"/>
      <c r="DN17" s="621"/>
      <c r="DO17" s="621"/>
      <c r="DP17" s="622"/>
      <c r="DQ17" s="626">
        <v>13002634</v>
      </c>
      <c r="DR17" s="621"/>
      <c r="DS17" s="621"/>
      <c r="DT17" s="621"/>
      <c r="DU17" s="621"/>
      <c r="DV17" s="621"/>
      <c r="DW17" s="621"/>
      <c r="DX17" s="621"/>
      <c r="DY17" s="621"/>
      <c r="DZ17" s="621"/>
      <c r="EA17" s="621"/>
      <c r="EB17" s="621"/>
      <c r="EC17" s="656"/>
    </row>
    <row r="18" spans="2:133" ht="11.25" customHeight="1">
      <c r="B18" s="617" t="s">
        <v>255</v>
      </c>
      <c r="C18" s="618"/>
      <c r="D18" s="618"/>
      <c r="E18" s="618"/>
      <c r="F18" s="618"/>
      <c r="G18" s="618"/>
      <c r="H18" s="618"/>
      <c r="I18" s="618"/>
      <c r="J18" s="618"/>
      <c r="K18" s="618"/>
      <c r="L18" s="618"/>
      <c r="M18" s="618"/>
      <c r="N18" s="618"/>
      <c r="O18" s="618"/>
      <c r="P18" s="618"/>
      <c r="Q18" s="619"/>
      <c r="R18" s="620">
        <v>751502</v>
      </c>
      <c r="S18" s="621"/>
      <c r="T18" s="621"/>
      <c r="U18" s="621"/>
      <c r="V18" s="621"/>
      <c r="W18" s="621"/>
      <c r="X18" s="621"/>
      <c r="Y18" s="622"/>
      <c r="Z18" s="673">
        <v>0.5</v>
      </c>
      <c r="AA18" s="673"/>
      <c r="AB18" s="673"/>
      <c r="AC18" s="673"/>
      <c r="AD18" s="674" t="s">
        <v>226</v>
      </c>
      <c r="AE18" s="674"/>
      <c r="AF18" s="674"/>
      <c r="AG18" s="674"/>
      <c r="AH18" s="674"/>
      <c r="AI18" s="674"/>
      <c r="AJ18" s="674"/>
      <c r="AK18" s="674"/>
      <c r="AL18" s="643" t="s">
        <v>226</v>
      </c>
      <c r="AM18" s="675"/>
      <c r="AN18" s="675"/>
      <c r="AO18" s="676"/>
      <c r="AP18" s="617" t="s">
        <v>256</v>
      </c>
      <c r="AQ18" s="618"/>
      <c r="AR18" s="618"/>
      <c r="AS18" s="618"/>
      <c r="AT18" s="618"/>
      <c r="AU18" s="618"/>
      <c r="AV18" s="618"/>
      <c r="AW18" s="618"/>
      <c r="AX18" s="618"/>
      <c r="AY18" s="618"/>
      <c r="AZ18" s="618"/>
      <c r="BA18" s="618"/>
      <c r="BB18" s="618"/>
      <c r="BC18" s="618"/>
      <c r="BD18" s="618"/>
      <c r="BE18" s="618"/>
      <c r="BF18" s="619"/>
      <c r="BG18" s="620" t="s">
        <v>226</v>
      </c>
      <c r="BH18" s="621"/>
      <c r="BI18" s="621"/>
      <c r="BJ18" s="621"/>
      <c r="BK18" s="621"/>
      <c r="BL18" s="621"/>
      <c r="BM18" s="621"/>
      <c r="BN18" s="622"/>
      <c r="BO18" s="673" t="s">
        <v>226</v>
      </c>
      <c r="BP18" s="673"/>
      <c r="BQ18" s="673"/>
      <c r="BR18" s="673"/>
      <c r="BS18" s="626" t="s">
        <v>226</v>
      </c>
      <c r="BT18" s="621"/>
      <c r="BU18" s="621"/>
      <c r="BV18" s="621"/>
      <c r="BW18" s="621"/>
      <c r="BX18" s="621"/>
      <c r="BY18" s="621"/>
      <c r="BZ18" s="621"/>
      <c r="CA18" s="621"/>
      <c r="CB18" s="656"/>
      <c r="CD18" s="657" t="s">
        <v>257</v>
      </c>
      <c r="CE18" s="654"/>
      <c r="CF18" s="654"/>
      <c r="CG18" s="654"/>
      <c r="CH18" s="654"/>
      <c r="CI18" s="654"/>
      <c r="CJ18" s="654"/>
      <c r="CK18" s="654"/>
      <c r="CL18" s="654"/>
      <c r="CM18" s="654"/>
      <c r="CN18" s="654"/>
      <c r="CO18" s="654"/>
      <c r="CP18" s="654"/>
      <c r="CQ18" s="655"/>
      <c r="CR18" s="620" t="s">
        <v>226</v>
      </c>
      <c r="CS18" s="621"/>
      <c r="CT18" s="621"/>
      <c r="CU18" s="621"/>
      <c r="CV18" s="621"/>
      <c r="CW18" s="621"/>
      <c r="CX18" s="621"/>
      <c r="CY18" s="622"/>
      <c r="CZ18" s="673" t="s">
        <v>226</v>
      </c>
      <c r="DA18" s="673"/>
      <c r="DB18" s="673"/>
      <c r="DC18" s="673"/>
      <c r="DD18" s="626" t="s">
        <v>226</v>
      </c>
      <c r="DE18" s="621"/>
      <c r="DF18" s="621"/>
      <c r="DG18" s="621"/>
      <c r="DH18" s="621"/>
      <c r="DI18" s="621"/>
      <c r="DJ18" s="621"/>
      <c r="DK18" s="621"/>
      <c r="DL18" s="621"/>
      <c r="DM18" s="621"/>
      <c r="DN18" s="621"/>
      <c r="DO18" s="621"/>
      <c r="DP18" s="622"/>
      <c r="DQ18" s="626" t="s">
        <v>226</v>
      </c>
      <c r="DR18" s="621"/>
      <c r="DS18" s="621"/>
      <c r="DT18" s="621"/>
      <c r="DU18" s="621"/>
      <c r="DV18" s="621"/>
      <c r="DW18" s="621"/>
      <c r="DX18" s="621"/>
      <c r="DY18" s="621"/>
      <c r="DZ18" s="621"/>
      <c r="EA18" s="621"/>
      <c r="EB18" s="621"/>
      <c r="EC18" s="656"/>
    </row>
    <row r="19" spans="2:133" ht="11.25" customHeight="1">
      <c r="B19" s="617" t="s">
        <v>258</v>
      </c>
      <c r="C19" s="618"/>
      <c r="D19" s="618"/>
      <c r="E19" s="618"/>
      <c r="F19" s="618"/>
      <c r="G19" s="618"/>
      <c r="H19" s="618"/>
      <c r="I19" s="618"/>
      <c r="J19" s="618"/>
      <c r="K19" s="618"/>
      <c r="L19" s="618"/>
      <c r="M19" s="618"/>
      <c r="N19" s="618"/>
      <c r="O19" s="618"/>
      <c r="P19" s="618"/>
      <c r="Q19" s="619"/>
      <c r="R19" s="620" t="s">
        <v>226</v>
      </c>
      <c r="S19" s="621"/>
      <c r="T19" s="621"/>
      <c r="U19" s="621"/>
      <c r="V19" s="621"/>
      <c r="W19" s="621"/>
      <c r="X19" s="621"/>
      <c r="Y19" s="622"/>
      <c r="Z19" s="673" t="s">
        <v>226</v>
      </c>
      <c r="AA19" s="673"/>
      <c r="AB19" s="673"/>
      <c r="AC19" s="673"/>
      <c r="AD19" s="674" t="s">
        <v>226</v>
      </c>
      <c r="AE19" s="674"/>
      <c r="AF19" s="674"/>
      <c r="AG19" s="674"/>
      <c r="AH19" s="674"/>
      <c r="AI19" s="674"/>
      <c r="AJ19" s="674"/>
      <c r="AK19" s="674"/>
      <c r="AL19" s="643" t="s">
        <v>226</v>
      </c>
      <c r="AM19" s="675"/>
      <c r="AN19" s="675"/>
      <c r="AO19" s="676"/>
      <c r="AP19" s="617" t="s">
        <v>259</v>
      </c>
      <c r="AQ19" s="618"/>
      <c r="AR19" s="618"/>
      <c r="AS19" s="618"/>
      <c r="AT19" s="618"/>
      <c r="AU19" s="618"/>
      <c r="AV19" s="618"/>
      <c r="AW19" s="618"/>
      <c r="AX19" s="618"/>
      <c r="AY19" s="618"/>
      <c r="AZ19" s="618"/>
      <c r="BA19" s="618"/>
      <c r="BB19" s="618"/>
      <c r="BC19" s="618"/>
      <c r="BD19" s="618"/>
      <c r="BE19" s="618"/>
      <c r="BF19" s="619"/>
      <c r="BG19" s="620">
        <v>7000344</v>
      </c>
      <c r="BH19" s="621"/>
      <c r="BI19" s="621"/>
      <c r="BJ19" s="621"/>
      <c r="BK19" s="621"/>
      <c r="BL19" s="621"/>
      <c r="BM19" s="621"/>
      <c r="BN19" s="622"/>
      <c r="BO19" s="673">
        <v>10.6</v>
      </c>
      <c r="BP19" s="673"/>
      <c r="BQ19" s="673"/>
      <c r="BR19" s="673"/>
      <c r="BS19" s="626" t="s">
        <v>226</v>
      </c>
      <c r="BT19" s="621"/>
      <c r="BU19" s="621"/>
      <c r="BV19" s="621"/>
      <c r="BW19" s="621"/>
      <c r="BX19" s="621"/>
      <c r="BY19" s="621"/>
      <c r="BZ19" s="621"/>
      <c r="CA19" s="621"/>
      <c r="CB19" s="656"/>
      <c r="CD19" s="657" t="s">
        <v>260</v>
      </c>
      <c r="CE19" s="654"/>
      <c r="CF19" s="654"/>
      <c r="CG19" s="654"/>
      <c r="CH19" s="654"/>
      <c r="CI19" s="654"/>
      <c r="CJ19" s="654"/>
      <c r="CK19" s="654"/>
      <c r="CL19" s="654"/>
      <c r="CM19" s="654"/>
      <c r="CN19" s="654"/>
      <c r="CO19" s="654"/>
      <c r="CP19" s="654"/>
      <c r="CQ19" s="655"/>
      <c r="CR19" s="620" t="s">
        <v>226</v>
      </c>
      <c r="CS19" s="621"/>
      <c r="CT19" s="621"/>
      <c r="CU19" s="621"/>
      <c r="CV19" s="621"/>
      <c r="CW19" s="621"/>
      <c r="CX19" s="621"/>
      <c r="CY19" s="622"/>
      <c r="CZ19" s="673" t="s">
        <v>226</v>
      </c>
      <c r="DA19" s="673"/>
      <c r="DB19" s="673"/>
      <c r="DC19" s="673"/>
      <c r="DD19" s="626" t="s">
        <v>226</v>
      </c>
      <c r="DE19" s="621"/>
      <c r="DF19" s="621"/>
      <c r="DG19" s="621"/>
      <c r="DH19" s="621"/>
      <c r="DI19" s="621"/>
      <c r="DJ19" s="621"/>
      <c r="DK19" s="621"/>
      <c r="DL19" s="621"/>
      <c r="DM19" s="621"/>
      <c r="DN19" s="621"/>
      <c r="DO19" s="621"/>
      <c r="DP19" s="622"/>
      <c r="DQ19" s="626" t="s">
        <v>226</v>
      </c>
      <c r="DR19" s="621"/>
      <c r="DS19" s="621"/>
      <c r="DT19" s="621"/>
      <c r="DU19" s="621"/>
      <c r="DV19" s="621"/>
      <c r="DW19" s="621"/>
      <c r="DX19" s="621"/>
      <c r="DY19" s="621"/>
      <c r="DZ19" s="621"/>
      <c r="EA19" s="621"/>
      <c r="EB19" s="621"/>
      <c r="EC19" s="656"/>
    </row>
    <row r="20" spans="2:133" ht="11.25" customHeight="1">
      <c r="B20" s="617" t="s">
        <v>261</v>
      </c>
      <c r="C20" s="618"/>
      <c r="D20" s="618"/>
      <c r="E20" s="618"/>
      <c r="F20" s="618"/>
      <c r="G20" s="618"/>
      <c r="H20" s="618"/>
      <c r="I20" s="618"/>
      <c r="J20" s="618"/>
      <c r="K20" s="618"/>
      <c r="L20" s="618"/>
      <c r="M20" s="618"/>
      <c r="N20" s="618"/>
      <c r="O20" s="618"/>
      <c r="P20" s="618"/>
      <c r="Q20" s="619"/>
      <c r="R20" s="620">
        <v>83094764</v>
      </c>
      <c r="S20" s="621"/>
      <c r="T20" s="621"/>
      <c r="U20" s="621"/>
      <c r="V20" s="621"/>
      <c r="W20" s="621"/>
      <c r="X20" s="621"/>
      <c r="Y20" s="622"/>
      <c r="Z20" s="673">
        <v>51.1</v>
      </c>
      <c r="AA20" s="673"/>
      <c r="AB20" s="673"/>
      <c r="AC20" s="673"/>
      <c r="AD20" s="674">
        <v>76917924</v>
      </c>
      <c r="AE20" s="674"/>
      <c r="AF20" s="674"/>
      <c r="AG20" s="674"/>
      <c r="AH20" s="674"/>
      <c r="AI20" s="674"/>
      <c r="AJ20" s="674"/>
      <c r="AK20" s="674"/>
      <c r="AL20" s="643">
        <v>97.9</v>
      </c>
      <c r="AM20" s="675"/>
      <c r="AN20" s="675"/>
      <c r="AO20" s="676"/>
      <c r="AP20" s="617" t="s">
        <v>262</v>
      </c>
      <c r="AQ20" s="618"/>
      <c r="AR20" s="618"/>
      <c r="AS20" s="618"/>
      <c r="AT20" s="618"/>
      <c r="AU20" s="618"/>
      <c r="AV20" s="618"/>
      <c r="AW20" s="618"/>
      <c r="AX20" s="618"/>
      <c r="AY20" s="618"/>
      <c r="AZ20" s="618"/>
      <c r="BA20" s="618"/>
      <c r="BB20" s="618"/>
      <c r="BC20" s="618"/>
      <c r="BD20" s="618"/>
      <c r="BE20" s="618"/>
      <c r="BF20" s="619"/>
      <c r="BG20" s="620">
        <v>7000344</v>
      </c>
      <c r="BH20" s="621"/>
      <c r="BI20" s="621"/>
      <c r="BJ20" s="621"/>
      <c r="BK20" s="621"/>
      <c r="BL20" s="621"/>
      <c r="BM20" s="621"/>
      <c r="BN20" s="622"/>
      <c r="BO20" s="673">
        <v>10.6</v>
      </c>
      <c r="BP20" s="673"/>
      <c r="BQ20" s="673"/>
      <c r="BR20" s="673"/>
      <c r="BS20" s="626" t="s">
        <v>226</v>
      </c>
      <c r="BT20" s="621"/>
      <c r="BU20" s="621"/>
      <c r="BV20" s="621"/>
      <c r="BW20" s="621"/>
      <c r="BX20" s="621"/>
      <c r="BY20" s="621"/>
      <c r="BZ20" s="621"/>
      <c r="CA20" s="621"/>
      <c r="CB20" s="656"/>
      <c r="CD20" s="657" t="s">
        <v>263</v>
      </c>
      <c r="CE20" s="654"/>
      <c r="CF20" s="654"/>
      <c r="CG20" s="654"/>
      <c r="CH20" s="654"/>
      <c r="CI20" s="654"/>
      <c r="CJ20" s="654"/>
      <c r="CK20" s="654"/>
      <c r="CL20" s="654"/>
      <c r="CM20" s="654"/>
      <c r="CN20" s="654"/>
      <c r="CO20" s="654"/>
      <c r="CP20" s="654"/>
      <c r="CQ20" s="655"/>
      <c r="CR20" s="620">
        <v>153175871</v>
      </c>
      <c r="CS20" s="621"/>
      <c r="CT20" s="621"/>
      <c r="CU20" s="621"/>
      <c r="CV20" s="621"/>
      <c r="CW20" s="621"/>
      <c r="CX20" s="621"/>
      <c r="CY20" s="622"/>
      <c r="CZ20" s="673">
        <v>100</v>
      </c>
      <c r="DA20" s="673"/>
      <c r="DB20" s="673"/>
      <c r="DC20" s="673"/>
      <c r="DD20" s="626">
        <v>18345552</v>
      </c>
      <c r="DE20" s="621"/>
      <c r="DF20" s="621"/>
      <c r="DG20" s="621"/>
      <c r="DH20" s="621"/>
      <c r="DI20" s="621"/>
      <c r="DJ20" s="621"/>
      <c r="DK20" s="621"/>
      <c r="DL20" s="621"/>
      <c r="DM20" s="621"/>
      <c r="DN20" s="621"/>
      <c r="DO20" s="621"/>
      <c r="DP20" s="622"/>
      <c r="DQ20" s="626">
        <v>94844228</v>
      </c>
      <c r="DR20" s="621"/>
      <c r="DS20" s="621"/>
      <c r="DT20" s="621"/>
      <c r="DU20" s="621"/>
      <c r="DV20" s="621"/>
      <c r="DW20" s="621"/>
      <c r="DX20" s="621"/>
      <c r="DY20" s="621"/>
      <c r="DZ20" s="621"/>
      <c r="EA20" s="621"/>
      <c r="EB20" s="621"/>
      <c r="EC20" s="656"/>
    </row>
    <row r="21" spans="2:133" ht="11.25" customHeight="1">
      <c r="B21" s="617" t="s">
        <v>264</v>
      </c>
      <c r="C21" s="618"/>
      <c r="D21" s="618"/>
      <c r="E21" s="618"/>
      <c r="F21" s="618"/>
      <c r="G21" s="618"/>
      <c r="H21" s="618"/>
      <c r="I21" s="618"/>
      <c r="J21" s="618"/>
      <c r="K21" s="618"/>
      <c r="L21" s="618"/>
      <c r="M21" s="618"/>
      <c r="N21" s="618"/>
      <c r="O21" s="618"/>
      <c r="P21" s="618"/>
      <c r="Q21" s="619"/>
      <c r="R21" s="620">
        <v>74907</v>
      </c>
      <c r="S21" s="621"/>
      <c r="T21" s="621"/>
      <c r="U21" s="621"/>
      <c r="V21" s="621"/>
      <c r="W21" s="621"/>
      <c r="X21" s="621"/>
      <c r="Y21" s="622"/>
      <c r="Z21" s="673">
        <v>0</v>
      </c>
      <c r="AA21" s="673"/>
      <c r="AB21" s="673"/>
      <c r="AC21" s="673"/>
      <c r="AD21" s="674">
        <v>74907</v>
      </c>
      <c r="AE21" s="674"/>
      <c r="AF21" s="674"/>
      <c r="AG21" s="674"/>
      <c r="AH21" s="674"/>
      <c r="AI21" s="674"/>
      <c r="AJ21" s="674"/>
      <c r="AK21" s="674"/>
      <c r="AL21" s="643">
        <v>0.1</v>
      </c>
      <c r="AM21" s="675"/>
      <c r="AN21" s="675"/>
      <c r="AO21" s="676"/>
      <c r="AP21" s="714" t="s">
        <v>265</v>
      </c>
      <c r="AQ21" s="721"/>
      <c r="AR21" s="721"/>
      <c r="AS21" s="721"/>
      <c r="AT21" s="721"/>
      <c r="AU21" s="721"/>
      <c r="AV21" s="721"/>
      <c r="AW21" s="721"/>
      <c r="AX21" s="721"/>
      <c r="AY21" s="721"/>
      <c r="AZ21" s="721"/>
      <c r="BA21" s="721"/>
      <c r="BB21" s="721"/>
      <c r="BC21" s="721"/>
      <c r="BD21" s="721"/>
      <c r="BE21" s="721"/>
      <c r="BF21" s="716"/>
      <c r="BG21" s="620">
        <v>37094</v>
      </c>
      <c r="BH21" s="621"/>
      <c r="BI21" s="621"/>
      <c r="BJ21" s="621"/>
      <c r="BK21" s="621"/>
      <c r="BL21" s="621"/>
      <c r="BM21" s="621"/>
      <c r="BN21" s="622"/>
      <c r="BO21" s="673">
        <v>0.1</v>
      </c>
      <c r="BP21" s="673"/>
      <c r="BQ21" s="673"/>
      <c r="BR21" s="673"/>
      <c r="BS21" s="626" t="s">
        <v>226</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266</v>
      </c>
      <c r="C22" s="618"/>
      <c r="D22" s="618"/>
      <c r="E22" s="618"/>
      <c r="F22" s="618"/>
      <c r="G22" s="618"/>
      <c r="H22" s="618"/>
      <c r="I22" s="618"/>
      <c r="J22" s="618"/>
      <c r="K22" s="618"/>
      <c r="L22" s="618"/>
      <c r="M22" s="618"/>
      <c r="N22" s="618"/>
      <c r="O22" s="618"/>
      <c r="P22" s="618"/>
      <c r="Q22" s="619"/>
      <c r="R22" s="620">
        <v>1614419</v>
      </c>
      <c r="S22" s="621"/>
      <c r="T22" s="621"/>
      <c r="U22" s="621"/>
      <c r="V22" s="621"/>
      <c r="W22" s="621"/>
      <c r="X22" s="621"/>
      <c r="Y22" s="622"/>
      <c r="Z22" s="673">
        <v>1</v>
      </c>
      <c r="AA22" s="673"/>
      <c r="AB22" s="673"/>
      <c r="AC22" s="673"/>
      <c r="AD22" s="674" t="s">
        <v>226</v>
      </c>
      <c r="AE22" s="674"/>
      <c r="AF22" s="674"/>
      <c r="AG22" s="674"/>
      <c r="AH22" s="674"/>
      <c r="AI22" s="674"/>
      <c r="AJ22" s="674"/>
      <c r="AK22" s="674"/>
      <c r="AL22" s="643" t="s">
        <v>226</v>
      </c>
      <c r="AM22" s="675"/>
      <c r="AN22" s="675"/>
      <c r="AO22" s="676"/>
      <c r="AP22" s="714" t="s">
        <v>267</v>
      </c>
      <c r="AQ22" s="721"/>
      <c r="AR22" s="721"/>
      <c r="AS22" s="721"/>
      <c r="AT22" s="721"/>
      <c r="AU22" s="721"/>
      <c r="AV22" s="721"/>
      <c r="AW22" s="721"/>
      <c r="AX22" s="721"/>
      <c r="AY22" s="721"/>
      <c r="AZ22" s="721"/>
      <c r="BA22" s="721"/>
      <c r="BB22" s="721"/>
      <c r="BC22" s="721"/>
      <c r="BD22" s="721"/>
      <c r="BE22" s="721"/>
      <c r="BF22" s="716"/>
      <c r="BG22" s="620">
        <v>1537912</v>
      </c>
      <c r="BH22" s="621"/>
      <c r="BI22" s="621"/>
      <c r="BJ22" s="621"/>
      <c r="BK22" s="621"/>
      <c r="BL22" s="621"/>
      <c r="BM22" s="621"/>
      <c r="BN22" s="622"/>
      <c r="BO22" s="673">
        <v>2.2999999999999998</v>
      </c>
      <c r="BP22" s="673"/>
      <c r="BQ22" s="673"/>
      <c r="BR22" s="673"/>
      <c r="BS22" s="626" t="s">
        <v>226</v>
      </c>
      <c r="BT22" s="621"/>
      <c r="BU22" s="621"/>
      <c r="BV22" s="621"/>
      <c r="BW22" s="621"/>
      <c r="BX22" s="621"/>
      <c r="BY22" s="621"/>
      <c r="BZ22" s="621"/>
      <c r="CA22" s="621"/>
      <c r="CB22" s="656"/>
      <c r="CD22" s="725" t="s">
        <v>268</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269</v>
      </c>
      <c r="C23" s="618"/>
      <c r="D23" s="618"/>
      <c r="E23" s="618"/>
      <c r="F23" s="618"/>
      <c r="G23" s="618"/>
      <c r="H23" s="618"/>
      <c r="I23" s="618"/>
      <c r="J23" s="618"/>
      <c r="K23" s="618"/>
      <c r="L23" s="618"/>
      <c r="M23" s="618"/>
      <c r="N23" s="618"/>
      <c r="O23" s="618"/>
      <c r="P23" s="618"/>
      <c r="Q23" s="619"/>
      <c r="R23" s="620">
        <v>3173807</v>
      </c>
      <c r="S23" s="621"/>
      <c r="T23" s="621"/>
      <c r="U23" s="621"/>
      <c r="V23" s="621"/>
      <c r="W23" s="621"/>
      <c r="X23" s="621"/>
      <c r="Y23" s="622"/>
      <c r="Z23" s="673">
        <v>2</v>
      </c>
      <c r="AA23" s="673"/>
      <c r="AB23" s="673"/>
      <c r="AC23" s="673"/>
      <c r="AD23" s="674">
        <v>424534</v>
      </c>
      <c r="AE23" s="674"/>
      <c r="AF23" s="674"/>
      <c r="AG23" s="674"/>
      <c r="AH23" s="674"/>
      <c r="AI23" s="674"/>
      <c r="AJ23" s="674"/>
      <c r="AK23" s="674"/>
      <c r="AL23" s="643">
        <v>0.5</v>
      </c>
      <c r="AM23" s="675"/>
      <c r="AN23" s="675"/>
      <c r="AO23" s="676"/>
      <c r="AP23" s="714" t="s">
        <v>270</v>
      </c>
      <c r="AQ23" s="721"/>
      <c r="AR23" s="721"/>
      <c r="AS23" s="721"/>
      <c r="AT23" s="721"/>
      <c r="AU23" s="721"/>
      <c r="AV23" s="721"/>
      <c r="AW23" s="721"/>
      <c r="AX23" s="721"/>
      <c r="AY23" s="721"/>
      <c r="AZ23" s="721"/>
      <c r="BA23" s="721"/>
      <c r="BB23" s="721"/>
      <c r="BC23" s="721"/>
      <c r="BD23" s="721"/>
      <c r="BE23" s="721"/>
      <c r="BF23" s="716"/>
      <c r="BG23" s="620">
        <v>5425338</v>
      </c>
      <c r="BH23" s="621"/>
      <c r="BI23" s="621"/>
      <c r="BJ23" s="621"/>
      <c r="BK23" s="621"/>
      <c r="BL23" s="621"/>
      <c r="BM23" s="621"/>
      <c r="BN23" s="622"/>
      <c r="BO23" s="673">
        <v>8.1999999999999993</v>
      </c>
      <c r="BP23" s="673"/>
      <c r="BQ23" s="673"/>
      <c r="BR23" s="673"/>
      <c r="BS23" s="626" t="s">
        <v>226</v>
      </c>
      <c r="BT23" s="621"/>
      <c r="BU23" s="621"/>
      <c r="BV23" s="621"/>
      <c r="BW23" s="621"/>
      <c r="BX23" s="621"/>
      <c r="BY23" s="621"/>
      <c r="BZ23" s="621"/>
      <c r="CA23" s="621"/>
      <c r="CB23" s="656"/>
      <c r="CD23" s="725" t="s">
        <v>208</v>
      </c>
      <c r="CE23" s="726"/>
      <c r="CF23" s="726"/>
      <c r="CG23" s="726"/>
      <c r="CH23" s="726"/>
      <c r="CI23" s="726"/>
      <c r="CJ23" s="726"/>
      <c r="CK23" s="726"/>
      <c r="CL23" s="726"/>
      <c r="CM23" s="726"/>
      <c r="CN23" s="726"/>
      <c r="CO23" s="726"/>
      <c r="CP23" s="726"/>
      <c r="CQ23" s="727"/>
      <c r="CR23" s="725" t="s">
        <v>271</v>
      </c>
      <c r="CS23" s="726"/>
      <c r="CT23" s="726"/>
      <c r="CU23" s="726"/>
      <c r="CV23" s="726"/>
      <c r="CW23" s="726"/>
      <c r="CX23" s="726"/>
      <c r="CY23" s="727"/>
      <c r="CZ23" s="725" t="s">
        <v>272</v>
      </c>
      <c r="DA23" s="726"/>
      <c r="DB23" s="726"/>
      <c r="DC23" s="727"/>
      <c r="DD23" s="725" t="s">
        <v>273</v>
      </c>
      <c r="DE23" s="726"/>
      <c r="DF23" s="726"/>
      <c r="DG23" s="726"/>
      <c r="DH23" s="726"/>
      <c r="DI23" s="726"/>
      <c r="DJ23" s="726"/>
      <c r="DK23" s="727"/>
      <c r="DL23" s="728" t="s">
        <v>274</v>
      </c>
      <c r="DM23" s="729"/>
      <c r="DN23" s="729"/>
      <c r="DO23" s="729"/>
      <c r="DP23" s="729"/>
      <c r="DQ23" s="729"/>
      <c r="DR23" s="729"/>
      <c r="DS23" s="729"/>
      <c r="DT23" s="729"/>
      <c r="DU23" s="729"/>
      <c r="DV23" s="730"/>
      <c r="DW23" s="725" t="s">
        <v>275</v>
      </c>
      <c r="DX23" s="726"/>
      <c r="DY23" s="726"/>
      <c r="DZ23" s="726"/>
      <c r="EA23" s="726"/>
      <c r="EB23" s="726"/>
      <c r="EC23" s="727"/>
    </row>
    <row r="24" spans="2:133" ht="11.25" customHeight="1">
      <c r="B24" s="617" t="s">
        <v>276</v>
      </c>
      <c r="C24" s="618"/>
      <c r="D24" s="618"/>
      <c r="E24" s="618"/>
      <c r="F24" s="618"/>
      <c r="G24" s="618"/>
      <c r="H24" s="618"/>
      <c r="I24" s="618"/>
      <c r="J24" s="618"/>
      <c r="K24" s="618"/>
      <c r="L24" s="618"/>
      <c r="M24" s="618"/>
      <c r="N24" s="618"/>
      <c r="O24" s="618"/>
      <c r="P24" s="618"/>
      <c r="Q24" s="619"/>
      <c r="R24" s="620">
        <v>587803</v>
      </c>
      <c r="S24" s="621"/>
      <c r="T24" s="621"/>
      <c r="U24" s="621"/>
      <c r="V24" s="621"/>
      <c r="W24" s="621"/>
      <c r="X24" s="621"/>
      <c r="Y24" s="622"/>
      <c r="Z24" s="673">
        <v>0.4</v>
      </c>
      <c r="AA24" s="673"/>
      <c r="AB24" s="673"/>
      <c r="AC24" s="673"/>
      <c r="AD24" s="674" t="s">
        <v>226</v>
      </c>
      <c r="AE24" s="674"/>
      <c r="AF24" s="674"/>
      <c r="AG24" s="674"/>
      <c r="AH24" s="674"/>
      <c r="AI24" s="674"/>
      <c r="AJ24" s="674"/>
      <c r="AK24" s="674"/>
      <c r="AL24" s="643" t="s">
        <v>226</v>
      </c>
      <c r="AM24" s="675"/>
      <c r="AN24" s="675"/>
      <c r="AO24" s="676"/>
      <c r="AP24" s="714" t="s">
        <v>277</v>
      </c>
      <c r="AQ24" s="721"/>
      <c r="AR24" s="721"/>
      <c r="AS24" s="721"/>
      <c r="AT24" s="721"/>
      <c r="AU24" s="721"/>
      <c r="AV24" s="721"/>
      <c r="AW24" s="721"/>
      <c r="AX24" s="721"/>
      <c r="AY24" s="721"/>
      <c r="AZ24" s="721"/>
      <c r="BA24" s="721"/>
      <c r="BB24" s="721"/>
      <c r="BC24" s="721"/>
      <c r="BD24" s="721"/>
      <c r="BE24" s="721"/>
      <c r="BF24" s="716"/>
      <c r="BG24" s="620" t="s">
        <v>226</v>
      </c>
      <c r="BH24" s="621"/>
      <c r="BI24" s="621"/>
      <c r="BJ24" s="621"/>
      <c r="BK24" s="621"/>
      <c r="BL24" s="621"/>
      <c r="BM24" s="621"/>
      <c r="BN24" s="622"/>
      <c r="BO24" s="673" t="s">
        <v>226</v>
      </c>
      <c r="BP24" s="673"/>
      <c r="BQ24" s="673"/>
      <c r="BR24" s="673"/>
      <c r="BS24" s="626" t="s">
        <v>226</v>
      </c>
      <c r="BT24" s="621"/>
      <c r="BU24" s="621"/>
      <c r="BV24" s="621"/>
      <c r="BW24" s="621"/>
      <c r="BX24" s="621"/>
      <c r="BY24" s="621"/>
      <c r="BZ24" s="621"/>
      <c r="CA24" s="621"/>
      <c r="CB24" s="656"/>
      <c r="CD24" s="677" t="s">
        <v>278</v>
      </c>
      <c r="CE24" s="678"/>
      <c r="CF24" s="678"/>
      <c r="CG24" s="678"/>
      <c r="CH24" s="678"/>
      <c r="CI24" s="678"/>
      <c r="CJ24" s="678"/>
      <c r="CK24" s="678"/>
      <c r="CL24" s="678"/>
      <c r="CM24" s="678"/>
      <c r="CN24" s="678"/>
      <c r="CO24" s="678"/>
      <c r="CP24" s="678"/>
      <c r="CQ24" s="679"/>
      <c r="CR24" s="670">
        <v>77236464</v>
      </c>
      <c r="CS24" s="671"/>
      <c r="CT24" s="671"/>
      <c r="CU24" s="671"/>
      <c r="CV24" s="671"/>
      <c r="CW24" s="671"/>
      <c r="CX24" s="671"/>
      <c r="CY24" s="718"/>
      <c r="CZ24" s="722">
        <v>50.4</v>
      </c>
      <c r="DA24" s="723"/>
      <c r="DB24" s="723"/>
      <c r="DC24" s="724"/>
      <c r="DD24" s="717">
        <v>47342742</v>
      </c>
      <c r="DE24" s="671"/>
      <c r="DF24" s="671"/>
      <c r="DG24" s="671"/>
      <c r="DH24" s="671"/>
      <c r="DI24" s="671"/>
      <c r="DJ24" s="671"/>
      <c r="DK24" s="718"/>
      <c r="DL24" s="717">
        <v>46874937</v>
      </c>
      <c r="DM24" s="671"/>
      <c r="DN24" s="671"/>
      <c r="DO24" s="671"/>
      <c r="DP24" s="671"/>
      <c r="DQ24" s="671"/>
      <c r="DR24" s="671"/>
      <c r="DS24" s="671"/>
      <c r="DT24" s="671"/>
      <c r="DU24" s="671"/>
      <c r="DV24" s="718"/>
      <c r="DW24" s="719">
        <v>55.7</v>
      </c>
      <c r="DX24" s="688"/>
      <c r="DY24" s="688"/>
      <c r="DZ24" s="688"/>
      <c r="EA24" s="688"/>
      <c r="EB24" s="688"/>
      <c r="EC24" s="720"/>
    </row>
    <row r="25" spans="2:133" ht="11.25" customHeight="1">
      <c r="B25" s="617" t="s">
        <v>279</v>
      </c>
      <c r="C25" s="618"/>
      <c r="D25" s="618"/>
      <c r="E25" s="618"/>
      <c r="F25" s="618"/>
      <c r="G25" s="618"/>
      <c r="H25" s="618"/>
      <c r="I25" s="618"/>
      <c r="J25" s="618"/>
      <c r="K25" s="618"/>
      <c r="L25" s="618"/>
      <c r="M25" s="618"/>
      <c r="N25" s="618"/>
      <c r="O25" s="618"/>
      <c r="P25" s="618"/>
      <c r="Q25" s="619"/>
      <c r="R25" s="620">
        <v>26310911</v>
      </c>
      <c r="S25" s="621"/>
      <c r="T25" s="621"/>
      <c r="U25" s="621"/>
      <c r="V25" s="621"/>
      <c r="W25" s="621"/>
      <c r="X25" s="621"/>
      <c r="Y25" s="622"/>
      <c r="Z25" s="673">
        <v>16.2</v>
      </c>
      <c r="AA25" s="673"/>
      <c r="AB25" s="673"/>
      <c r="AC25" s="673"/>
      <c r="AD25" s="674" t="s">
        <v>226</v>
      </c>
      <c r="AE25" s="674"/>
      <c r="AF25" s="674"/>
      <c r="AG25" s="674"/>
      <c r="AH25" s="674"/>
      <c r="AI25" s="674"/>
      <c r="AJ25" s="674"/>
      <c r="AK25" s="674"/>
      <c r="AL25" s="643" t="s">
        <v>226</v>
      </c>
      <c r="AM25" s="675"/>
      <c r="AN25" s="675"/>
      <c r="AO25" s="676"/>
      <c r="AP25" s="714" t="s">
        <v>280</v>
      </c>
      <c r="AQ25" s="721"/>
      <c r="AR25" s="721"/>
      <c r="AS25" s="721"/>
      <c r="AT25" s="721"/>
      <c r="AU25" s="721"/>
      <c r="AV25" s="721"/>
      <c r="AW25" s="721"/>
      <c r="AX25" s="721"/>
      <c r="AY25" s="721"/>
      <c r="AZ25" s="721"/>
      <c r="BA25" s="721"/>
      <c r="BB25" s="721"/>
      <c r="BC25" s="721"/>
      <c r="BD25" s="721"/>
      <c r="BE25" s="721"/>
      <c r="BF25" s="716"/>
      <c r="BG25" s="620" t="s">
        <v>226</v>
      </c>
      <c r="BH25" s="621"/>
      <c r="BI25" s="621"/>
      <c r="BJ25" s="621"/>
      <c r="BK25" s="621"/>
      <c r="BL25" s="621"/>
      <c r="BM25" s="621"/>
      <c r="BN25" s="622"/>
      <c r="BO25" s="673" t="s">
        <v>226</v>
      </c>
      <c r="BP25" s="673"/>
      <c r="BQ25" s="673"/>
      <c r="BR25" s="673"/>
      <c r="BS25" s="626" t="s">
        <v>226</v>
      </c>
      <c r="BT25" s="621"/>
      <c r="BU25" s="621"/>
      <c r="BV25" s="621"/>
      <c r="BW25" s="621"/>
      <c r="BX25" s="621"/>
      <c r="BY25" s="621"/>
      <c r="BZ25" s="621"/>
      <c r="CA25" s="621"/>
      <c r="CB25" s="656"/>
      <c r="CD25" s="657" t="s">
        <v>281</v>
      </c>
      <c r="CE25" s="654"/>
      <c r="CF25" s="654"/>
      <c r="CG25" s="654"/>
      <c r="CH25" s="654"/>
      <c r="CI25" s="654"/>
      <c r="CJ25" s="654"/>
      <c r="CK25" s="654"/>
      <c r="CL25" s="654"/>
      <c r="CM25" s="654"/>
      <c r="CN25" s="654"/>
      <c r="CO25" s="654"/>
      <c r="CP25" s="654"/>
      <c r="CQ25" s="655"/>
      <c r="CR25" s="620">
        <v>25973474</v>
      </c>
      <c r="CS25" s="639"/>
      <c r="CT25" s="639"/>
      <c r="CU25" s="639"/>
      <c r="CV25" s="639"/>
      <c r="CW25" s="639"/>
      <c r="CX25" s="639"/>
      <c r="CY25" s="640"/>
      <c r="CZ25" s="623">
        <v>17</v>
      </c>
      <c r="DA25" s="641"/>
      <c r="DB25" s="641"/>
      <c r="DC25" s="642"/>
      <c r="DD25" s="626">
        <v>22674078</v>
      </c>
      <c r="DE25" s="639"/>
      <c r="DF25" s="639"/>
      <c r="DG25" s="639"/>
      <c r="DH25" s="639"/>
      <c r="DI25" s="639"/>
      <c r="DJ25" s="639"/>
      <c r="DK25" s="640"/>
      <c r="DL25" s="626">
        <v>22319484</v>
      </c>
      <c r="DM25" s="639"/>
      <c r="DN25" s="639"/>
      <c r="DO25" s="639"/>
      <c r="DP25" s="639"/>
      <c r="DQ25" s="639"/>
      <c r="DR25" s="639"/>
      <c r="DS25" s="639"/>
      <c r="DT25" s="639"/>
      <c r="DU25" s="639"/>
      <c r="DV25" s="640"/>
      <c r="DW25" s="643">
        <v>26.5</v>
      </c>
      <c r="DX25" s="644"/>
      <c r="DY25" s="644"/>
      <c r="DZ25" s="644"/>
      <c r="EA25" s="644"/>
      <c r="EB25" s="644"/>
      <c r="EC25" s="645"/>
    </row>
    <row r="26" spans="2:133" ht="11.25" customHeight="1">
      <c r="B26" s="711" t="s">
        <v>282</v>
      </c>
      <c r="C26" s="712"/>
      <c r="D26" s="712"/>
      <c r="E26" s="712"/>
      <c r="F26" s="712"/>
      <c r="G26" s="712"/>
      <c r="H26" s="712"/>
      <c r="I26" s="712"/>
      <c r="J26" s="712"/>
      <c r="K26" s="712"/>
      <c r="L26" s="712"/>
      <c r="M26" s="712"/>
      <c r="N26" s="712"/>
      <c r="O26" s="712"/>
      <c r="P26" s="712"/>
      <c r="Q26" s="713"/>
      <c r="R26" s="620">
        <v>11387</v>
      </c>
      <c r="S26" s="621"/>
      <c r="T26" s="621"/>
      <c r="U26" s="621"/>
      <c r="V26" s="621"/>
      <c r="W26" s="621"/>
      <c r="X26" s="621"/>
      <c r="Y26" s="622"/>
      <c r="Z26" s="673">
        <v>0</v>
      </c>
      <c r="AA26" s="673"/>
      <c r="AB26" s="673"/>
      <c r="AC26" s="673"/>
      <c r="AD26" s="674">
        <v>11387</v>
      </c>
      <c r="AE26" s="674"/>
      <c r="AF26" s="674"/>
      <c r="AG26" s="674"/>
      <c r="AH26" s="674"/>
      <c r="AI26" s="674"/>
      <c r="AJ26" s="674"/>
      <c r="AK26" s="674"/>
      <c r="AL26" s="643">
        <v>0</v>
      </c>
      <c r="AM26" s="675"/>
      <c r="AN26" s="675"/>
      <c r="AO26" s="676"/>
      <c r="AP26" s="714" t="s">
        <v>283</v>
      </c>
      <c r="AQ26" s="715"/>
      <c r="AR26" s="715"/>
      <c r="AS26" s="715"/>
      <c r="AT26" s="715"/>
      <c r="AU26" s="715"/>
      <c r="AV26" s="715"/>
      <c r="AW26" s="715"/>
      <c r="AX26" s="715"/>
      <c r="AY26" s="715"/>
      <c r="AZ26" s="715"/>
      <c r="BA26" s="715"/>
      <c r="BB26" s="715"/>
      <c r="BC26" s="715"/>
      <c r="BD26" s="715"/>
      <c r="BE26" s="715"/>
      <c r="BF26" s="716"/>
      <c r="BG26" s="620" t="s">
        <v>226</v>
      </c>
      <c r="BH26" s="621"/>
      <c r="BI26" s="621"/>
      <c r="BJ26" s="621"/>
      <c r="BK26" s="621"/>
      <c r="BL26" s="621"/>
      <c r="BM26" s="621"/>
      <c r="BN26" s="622"/>
      <c r="BO26" s="673" t="s">
        <v>226</v>
      </c>
      <c r="BP26" s="673"/>
      <c r="BQ26" s="673"/>
      <c r="BR26" s="673"/>
      <c r="BS26" s="626" t="s">
        <v>226</v>
      </c>
      <c r="BT26" s="621"/>
      <c r="BU26" s="621"/>
      <c r="BV26" s="621"/>
      <c r="BW26" s="621"/>
      <c r="BX26" s="621"/>
      <c r="BY26" s="621"/>
      <c r="BZ26" s="621"/>
      <c r="CA26" s="621"/>
      <c r="CB26" s="656"/>
      <c r="CD26" s="657" t="s">
        <v>284</v>
      </c>
      <c r="CE26" s="654"/>
      <c r="CF26" s="654"/>
      <c r="CG26" s="654"/>
      <c r="CH26" s="654"/>
      <c r="CI26" s="654"/>
      <c r="CJ26" s="654"/>
      <c r="CK26" s="654"/>
      <c r="CL26" s="654"/>
      <c r="CM26" s="654"/>
      <c r="CN26" s="654"/>
      <c r="CO26" s="654"/>
      <c r="CP26" s="654"/>
      <c r="CQ26" s="655"/>
      <c r="CR26" s="620">
        <v>15874422</v>
      </c>
      <c r="CS26" s="621"/>
      <c r="CT26" s="621"/>
      <c r="CU26" s="621"/>
      <c r="CV26" s="621"/>
      <c r="CW26" s="621"/>
      <c r="CX26" s="621"/>
      <c r="CY26" s="622"/>
      <c r="CZ26" s="623">
        <v>10.4</v>
      </c>
      <c r="DA26" s="641"/>
      <c r="DB26" s="641"/>
      <c r="DC26" s="642"/>
      <c r="DD26" s="626">
        <v>13368011</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c r="B27" s="617" t="s">
        <v>285</v>
      </c>
      <c r="C27" s="618"/>
      <c r="D27" s="618"/>
      <c r="E27" s="618"/>
      <c r="F27" s="618"/>
      <c r="G27" s="618"/>
      <c r="H27" s="618"/>
      <c r="I27" s="618"/>
      <c r="J27" s="618"/>
      <c r="K27" s="618"/>
      <c r="L27" s="618"/>
      <c r="M27" s="618"/>
      <c r="N27" s="618"/>
      <c r="O27" s="618"/>
      <c r="P27" s="618"/>
      <c r="Q27" s="619"/>
      <c r="R27" s="620">
        <v>8712421</v>
      </c>
      <c r="S27" s="621"/>
      <c r="T27" s="621"/>
      <c r="U27" s="621"/>
      <c r="V27" s="621"/>
      <c r="W27" s="621"/>
      <c r="X27" s="621"/>
      <c r="Y27" s="622"/>
      <c r="Z27" s="673">
        <v>5.4</v>
      </c>
      <c r="AA27" s="673"/>
      <c r="AB27" s="673"/>
      <c r="AC27" s="673"/>
      <c r="AD27" s="674" t="s">
        <v>226</v>
      </c>
      <c r="AE27" s="674"/>
      <c r="AF27" s="674"/>
      <c r="AG27" s="674"/>
      <c r="AH27" s="674"/>
      <c r="AI27" s="674"/>
      <c r="AJ27" s="674"/>
      <c r="AK27" s="674"/>
      <c r="AL27" s="643" t="s">
        <v>226</v>
      </c>
      <c r="AM27" s="675"/>
      <c r="AN27" s="675"/>
      <c r="AO27" s="676"/>
      <c r="AP27" s="617" t="s">
        <v>286</v>
      </c>
      <c r="AQ27" s="618"/>
      <c r="AR27" s="618"/>
      <c r="AS27" s="618"/>
      <c r="AT27" s="618"/>
      <c r="AU27" s="618"/>
      <c r="AV27" s="618"/>
      <c r="AW27" s="618"/>
      <c r="AX27" s="618"/>
      <c r="AY27" s="618"/>
      <c r="AZ27" s="618"/>
      <c r="BA27" s="618"/>
      <c r="BB27" s="618"/>
      <c r="BC27" s="618"/>
      <c r="BD27" s="618"/>
      <c r="BE27" s="618"/>
      <c r="BF27" s="619"/>
      <c r="BG27" s="620">
        <v>66056904</v>
      </c>
      <c r="BH27" s="621"/>
      <c r="BI27" s="621"/>
      <c r="BJ27" s="621"/>
      <c r="BK27" s="621"/>
      <c r="BL27" s="621"/>
      <c r="BM27" s="621"/>
      <c r="BN27" s="622"/>
      <c r="BO27" s="673">
        <v>100</v>
      </c>
      <c r="BP27" s="673"/>
      <c r="BQ27" s="673"/>
      <c r="BR27" s="673"/>
      <c r="BS27" s="626" t="s">
        <v>226</v>
      </c>
      <c r="BT27" s="621"/>
      <c r="BU27" s="621"/>
      <c r="BV27" s="621"/>
      <c r="BW27" s="621"/>
      <c r="BX27" s="621"/>
      <c r="BY27" s="621"/>
      <c r="BZ27" s="621"/>
      <c r="CA27" s="621"/>
      <c r="CB27" s="656"/>
      <c r="CD27" s="657" t="s">
        <v>287</v>
      </c>
      <c r="CE27" s="654"/>
      <c r="CF27" s="654"/>
      <c r="CG27" s="654"/>
      <c r="CH27" s="654"/>
      <c r="CI27" s="654"/>
      <c r="CJ27" s="654"/>
      <c r="CK27" s="654"/>
      <c r="CL27" s="654"/>
      <c r="CM27" s="654"/>
      <c r="CN27" s="654"/>
      <c r="CO27" s="654"/>
      <c r="CP27" s="654"/>
      <c r="CQ27" s="655"/>
      <c r="CR27" s="620">
        <v>38021481</v>
      </c>
      <c r="CS27" s="639"/>
      <c r="CT27" s="639"/>
      <c r="CU27" s="639"/>
      <c r="CV27" s="639"/>
      <c r="CW27" s="639"/>
      <c r="CX27" s="639"/>
      <c r="CY27" s="640"/>
      <c r="CZ27" s="623">
        <v>24.8</v>
      </c>
      <c r="DA27" s="641"/>
      <c r="DB27" s="641"/>
      <c r="DC27" s="642"/>
      <c r="DD27" s="626">
        <v>11666030</v>
      </c>
      <c r="DE27" s="639"/>
      <c r="DF27" s="639"/>
      <c r="DG27" s="639"/>
      <c r="DH27" s="639"/>
      <c r="DI27" s="639"/>
      <c r="DJ27" s="639"/>
      <c r="DK27" s="640"/>
      <c r="DL27" s="626">
        <v>11659619</v>
      </c>
      <c r="DM27" s="639"/>
      <c r="DN27" s="639"/>
      <c r="DO27" s="639"/>
      <c r="DP27" s="639"/>
      <c r="DQ27" s="639"/>
      <c r="DR27" s="639"/>
      <c r="DS27" s="639"/>
      <c r="DT27" s="639"/>
      <c r="DU27" s="639"/>
      <c r="DV27" s="640"/>
      <c r="DW27" s="643">
        <v>13.9</v>
      </c>
      <c r="DX27" s="644"/>
      <c r="DY27" s="644"/>
      <c r="DZ27" s="644"/>
      <c r="EA27" s="644"/>
      <c r="EB27" s="644"/>
      <c r="EC27" s="645"/>
    </row>
    <row r="28" spans="2:133" ht="11.25" customHeight="1">
      <c r="B28" s="617" t="s">
        <v>288</v>
      </c>
      <c r="C28" s="618"/>
      <c r="D28" s="618"/>
      <c r="E28" s="618"/>
      <c r="F28" s="618"/>
      <c r="G28" s="618"/>
      <c r="H28" s="618"/>
      <c r="I28" s="618"/>
      <c r="J28" s="618"/>
      <c r="K28" s="618"/>
      <c r="L28" s="618"/>
      <c r="M28" s="618"/>
      <c r="N28" s="618"/>
      <c r="O28" s="618"/>
      <c r="P28" s="618"/>
      <c r="Q28" s="619"/>
      <c r="R28" s="620">
        <v>665835</v>
      </c>
      <c r="S28" s="621"/>
      <c r="T28" s="621"/>
      <c r="U28" s="621"/>
      <c r="V28" s="621"/>
      <c r="W28" s="621"/>
      <c r="X28" s="621"/>
      <c r="Y28" s="622"/>
      <c r="Z28" s="673">
        <v>0.4</v>
      </c>
      <c r="AA28" s="673"/>
      <c r="AB28" s="673"/>
      <c r="AC28" s="673"/>
      <c r="AD28" s="674">
        <v>105346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289</v>
      </c>
      <c r="CE28" s="654"/>
      <c r="CF28" s="654"/>
      <c r="CG28" s="654"/>
      <c r="CH28" s="654"/>
      <c r="CI28" s="654"/>
      <c r="CJ28" s="654"/>
      <c r="CK28" s="654"/>
      <c r="CL28" s="654"/>
      <c r="CM28" s="654"/>
      <c r="CN28" s="654"/>
      <c r="CO28" s="654"/>
      <c r="CP28" s="654"/>
      <c r="CQ28" s="655"/>
      <c r="CR28" s="620">
        <v>13241509</v>
      </c>
      <c r="CS28" s="621"/>
      <c r="CT28" s="621"/>
      <c r="CU28" s="621"/>
      <c r="CV28" s="621"/>
      <c r="CW28" s="621"/>
      <c r="CX28" s="621"/>
      <c r="CY28" s="622"/>
      <c r="CZ28" s="623">
        <v>8.6</v>
      </c>
      <c r="DA28" s="641"/>
      <c r="DB28" s="641"/>
      <c r="DC28" s="642"/>
      <c r="DD28" s="626">
        <v>13002634</v>
      </c>
      <c r="DE28" s="621"/>
      <c r="DF28" s="621"/>
      <c r="DG28" s="621"/>
      <c r="DH28" s="621"/>
      <c r="DI28" s="621"/>
      <c r="DJ28" s="621"/>
      <c r="DK28" s="622"/>
      <c r="DL28" s="626">
        <v>12895834</v>
      </c>
      <c r="DM28" s="621"/>
      <c r="DN28" s="621"/>
      <c r="DO28" s="621"/>
      <c r="DP28" s="621"/>
      <c r="DQ28" s="621"/>
      <c r="DR28" s="621"/>
      <c r="DS28" s="621"/>
      <c r="DT28" s="621"/>
      <c r="DU28" s="621"/>
      <c r="DV28" s="622"/>
      <c r="DW28" s="643">
        <v>15.3</v>
      </c>
      <c r="DX28" s="644"/>
      <c r="DY28" s="644"/>
      <c r="DZ28" s="644"/>
      <c r="EA28" s="644"/>
      <c r="EB28" s="644"/>
      <c r="EC28" s="645"/>
    </row>
    <row r="29" spans="2:133" ht="11.25" customHeight="1">
      <c r="B29" s="617" t="s">
        <v>290</v>
      </c>
      <c r="C29" s="618"/>
      <c r="D29" s="618"/>
      <c r="E29" s="618"/>
      <c r="F29" s="618"/>
      <c r="G29" s="618"/>
      <c r="H29" s="618"/>
      <c r="I29" s="618"/>
      <c r="J29" s="618"/>
      <c r="K29" s="618"/>
      <c r="L29" s="618"/>
      <c r="M29" s="618"/>
      <c r="N29" s="618"/>
      <c r="O29" s="618"/>
      <c r="P29" s="618"/>
      <c r="Q29" s="619"/>
      <c r="R29" s="620">
        <v>172852</v>
      </c>
      <c r="S29" s="621"/>
      <c r="T29" s="621"/>
      <c r="U29" s="621"/>
      <c r="V29" s="621"/>
      <c r="W29" s="621"/>
      <c r="X29" s="621"/>
      <c r="Y29" s="622"/>
      <c r="Z29" s="673">
        <v>0.1</v>
      </c>
      <c r="AA29" s="673"/>
      <c r="AB29" s="673"/>
      <c r="AC29" s="673"/>
      <c r="AD29" s="674" t="s">
        <v>226</v>
      </c>
      <c r="AE29" s="674"/>
      <c r="AF29" s="674"/>
      <c r="AG29" s="674"/>
      <c r="AH29" s="674"/>
      <c r="AI29" s="674"/>
      <c r="AJ29" s="674"/>
      <c r="AK29" s="674"/>
      <c r="AL29" s="643" t="s">
        <v>226</v>
      </c>
      <c r="AM29" s="675"/>
      <c r="AN29" s="675"/>
      <c r="AO29" s="676"/>
      <c r="AP29" s="680" t="s">
        <v>208</v>
      </c>
      <c r="AQ29" s="681"/>
      <c r="AR29" s="681"/>
      <c r="AS29" s="681"/>
      <c r="AT29" s="681"/>
      <c r="AU29" s="681"/>
      <c r="AV29" s="681"/>
      <c r="AW29" s="681"/>
      <c r="AX29" s="681"/>
      <c r="AY29" s="681"/>
      <c r="AZ29" s="681"/>
      <c r="BA29" s="681"/>
      <c r="BB29" s="681"/>
      <c r="BC29" s="681"/>
      <c r="BD29" s="681"/>
      <c r="BE29" s="681"/>
      <c r="BF29" s="682"/>
      <c r="BG29" s="680" t="s">
        <v>291</v>
      </c>
      <c r="BH29" s="696"/>
      <c r="BI29" s="696"/>
      <c r="BJ29" s="696"/>
      <c r="BK29" s="696"/>
      <c r="BL29" s="696"/>
      <c r="BM29" s="696"/>
      <c r="BN29" s="696"/>
      <c r="BO29" s="696"/>
      <c r="BP29" s="696"/>
      <c r="BQ29" s="697"/>
      <c r="BR29" s="680" t="s">
        <v>292</v>
      </c>
      <c r="BS29" s="696"/>
      <c r="BT29" s="696"/>
      <c r="BU29" s="696"/>
      <c r="BV29" s="696"/>
      <c r="BW29" s="696"/>
      <c r="BX29" s="696"/>
      <c r="BY29" s="696"/>
      <c r="BZ29" s="696"/>
      <c r="CA29" s="696"/>
      <c r="CB29" s="697"/>
      <c r="CD29" s="690" t="s">
        <v>293</v>
      </c>
      <c r="CE29" s="691"/>
      <c r="CF29" s="657" t="s">
        <v>59</v>
      </c>
      <c r="CG29" s="654"/>
      <c r="CH29" s="654"/>
      <c r="CI29" s="654"/>
      <c r="CJ29" s="654"/>
      <c r="CK29" s="654"/>
      <c r="CL29" s="654"/>
      <c r="CM29" s="654"/>
      <c r="CN29" s="654"/>
      <c r="CO29" s="654"/>
      <c r="CP29" s="654"/>
      <c r="CQ29" s="655"/>
      <c r="CR29" s="620">
        <v>13240395</v>
      </c>
      <c r="CS29" s="639"/>
      <c r="CT29" s="639"/>
      <c r="CU29" s="639"/>
      <c r="CV29" s="639"/>
      <c r="CW29" s="639"/>
      <c r="CX29" s="639"/>
      <c r="CY29" s="640"/>
      <c r="CZ29" s="623">
        <v>8.6</v>
      </c>
      <c r="DA29" s="641"/>
      <c r="DB29" s="641"/>
      <c r="DC29" s="642"/>
      <c r="DD29" s="626">
        <v>13001520</v>
      </c>
      <c r="DE29" s="639"/>
      <c r="DF29" s="639"/>
      <c r="DG29" s="639"/>
      <c r="DH29" s="639"/>
      <c r="DI29" s="639"/>
      <c r="DJ29" s="639"/>
      <c r="DK29" s="640"/>
      <c r="DL29" s="626">
        <v>12894720</v>
      </c>
      <c r="DM29" s="639"/>
      <c r="DN29" s="639"/>
      <c r="DO29" s="639"/>
      <c r="DP29" s="639"/>
      <c r="DQ29" s="639"/>
      <c r="DR29" s="639"/>
      <c r="DS29" s="639"/>
      <c r="DT29" s="639"/>
      <c r="DU29" s="639"/>
      <c r="DV29" s="640"/>
      <c r="DW29" s="643">
        <v>15.3</v>
      </c>
      <c r="DX29" s="644"/>
      <c r="DY29" s="644"/>
      <c r="DZ29" s="644"/>
      <c r="EA29" s="644"/>
      <c r="EB29" s="644"/>
      <c r="EC29" s="645"/>
    </row>
    <row r="30" spans="2:133" ht="11.25" customHeight="1">
      <c r="B30" s="617" t="s">
        <v>294</v>
      </c>
      <c r="C30" s="618"/>
      <c r="D30" s="618"/>
      <c r="E30" s="618"/>
      <c r="F30" s="618"/>
      <c r="G30" s="618"/>
      <c r="H30" s="618"/>
      <c r="I30" s="618"/>
      <c r="J30" s="618"/>
      <c r="K30" s="618"/>
      <c r="L30" s="618"/>
      <c r="M30" s="618"/>
      <c r="N30" s="618"/>
      <c r="O30" s="618"/>
      <c r="P30" s="618"/>
      <c r="Q30" s="619"/>
      <c r="R30" s="620">
        <v>6363648</v>
      </c>
      <c r="S30" s="621"/>
      <c r="T30" s="621"/>
      <c r="U30" s="621"/>
      <c r="V30" s="621"/>
      <c r="W30" s="621"/>
      <c r="X30" s="621"/>
      <c r="Y30" s="622"/>
      <c r="Z30" s="673">
        <v>3.9</v>
      </c>
      <c r="AA30" s="673"/>
      <c r="AB30" s="673"/>
      <c r="AC30" s="673"/>
      <c r="AD30" s="674">
        <v>1015817</v>
      </c>
      <c r="AE30" s="674"/>
      <c r="AF30" s="674"/>
      <c r="AG30" s="674"/>
      <c r="AH30" s="674"/>
      <c r="AI30" s="674"/>
      <c r="AJ30" s="674"/>
      <c r="AK30" s="674"/>
      <c r="AL30" s="643">
        <v>1.3</v>
      </c>
      <c r="AM30" s="675"/>
      <c r="AN30" s="675"/>
      <c r="AO30" s="676"/>
      <c r="AP30" s="698" t="s">
        <v>295</v>
      </c>
      <c r="AQ30" s="699"/>
      <c r="AR30" s="699"/>
      <c r="AS30" s="699"/>
      <c r="AT30" s="704" t="s">
        <v>296</v>
      </c>
      <c r="AU30" s="184"/>
      <c r="AV30" s="184"/>
      <c r="AW30" s="184"/>
      <c r="AX30" s="707" t="s">
        <v>174</v>
      </c>
      <c r="AY30" s="708"/>
      <c r="AZ30" s="708"/>
      <c r="BA30" s="708"/>
      <c r="BB30" s="708"/>
      <c r="BC30" s="708"/>
      <c r="BD30" s="708"/>
      <c r="BE30" s="708"/>
      <c r="BF30" s="709"/>
      <c r="BG30" s="686">
        <v>98.4</v>
      </c>
      <c r="BH30" s="687"/>
      <c r="BI30" s="687"/>
      <c r="BJ30" s="687"/>
      <c r="BK30" s="687"/>
      <c r="BL30" s="687"/>
      <c r="BM30" s="688">
        <v>93.1</v>
      </c>
      <c r="BN30" s="687"/>
      <c r="BO30" s="687"/>
      <c r="BP30" s="687"/>
      <c r="BQ30" s="689"/>
      <c r="BR30" s="686">
        <v>98.4</v>
      </c>
      <c r="BS30" s="687"/>
      <c r="BT30" s="687"/>
      <c r="BU30" s="687"/>
      <c r="BV30" s="687"/>
      <c r="BW30" s="687"/>
      <c r="BX30" s="688">
        <v>92</v>
      </c>
      <c r="BY30" s="687"/>
      <c r="BZ30" s="687"/>
      <c r="CA30" s="687"/>
      <c r="CB30" s="689"/>
      <c r="CD30" s="692"/>
      <c r="CE30" s="693"/>
      <c r="CF30" s="657" t="s">
        <v>297</v>
      </c>
      <c r="CG30" s="654"/>
      <c r="CH30" s="654"/>
      <c r="CI30" s="654"/>
      <c r="CJ30" s="654"/>
      <c r="CK30" s="654"/>
      <c r="CL30" s="654"/>
      <c r="CM30" s="654"/>
      <c r="CN30" s="654"/>
      <c r="CO30" s="654"/>
      <c r="CP30" s="654"/>
      <c r="CQ30" s="655"/>
      <c r="CR30" s="620">
        <v>11933144</v>
      </c>
      <c r="CS30" s="621"/>
      <c r="CT30" s="621"/>
      <c r="CU30" s="621"/>
      <c r="CV30" s="621"/>
      <c r="CW30" s="621"/>
      <c r="CX30" s="621"/>
      <c r="CY30" s="622"/>
      <c r="CZ30" s="623">
        <v>7.8</v>
      </c>
      <c r="DA30" s="641"/>
      <c r="DB30" s="641"/>
      <c r="DC30" s="642"/>
      <c r="DD30" s="626">
        <v>11725118</v>
      </c>
      <c r="DE30" s="621"/>
      <c r="DF30" s="621"/>
      <c r="DG30" s="621"/>
      <c r="DH30" s="621"/>
      <c r="DI30" s="621"/>
      <c r="DJ30" s="621"/>
      <c r="DK30" s="622"/>
      <c r="DL30" s="626">
        <v>11618318</v>
      </c>
      <c r="DM30" s="621"/>
      <c r="DN30" s="621"/>
      <c r="DO30" s="621"/>
      <c r="DP30" s="621"/>
      <c r="DQ30" s="621"/>
      <c r="DR30" s="621"/>
      <c r="DS30" s="621"/>
      <c r="DT30" s="621"/>
      <c r="DU30" s="621"/>
      <c r="DV30" s="622"/>
      <c r="DW30" s="643">
        <v>13.8</v>
      </c>
      <c r="DX30" s="644"/>
      <c r="DY30" s="644"/>
      <c r="DZ30" s="644"/>
      <c r="EA30" s="644"/>
      <c r="EB30" s="644"/>
      <c r="EC30" s="645"/>
    </row>
    <row r="31" spans="2:133" ht="11.25" customHeight="1">
      <c r="B31" s="617" t="s">
        <v>298</v>
      </c>
      <c r="C31" s="618"/>
      <c r="D31" s="618"/>
      <c r="E31" s="618"/>
      <c r="F31" s="618"/>
      <c r="G31" s="618"/>
      <c r="H31" s="618"/>
      <c r="I31" s="618"/>
      <c r="J31" s="618"/>
      <c r="K31" s="618"/>
      <c r="L31" s="618"/>
      <c r="M31" s="618"/>
      <c r="N31" s="618"/>
      <c r="O31" s="618"/>
      <c r="P31" s="618"/>
      <c r="Q31" s="619"/>
      <c r="R31" s="620">
        <v>8316180</v>
      </c>
      <c r="S31" s="621"/>
      <c r="T31" s="621"/>
      <c r="U31" s="621"/>
      <c r="V31" s="621"/>
      <c r="W31" s="621"/>
      <c r="X31" s="621"/>
      <c r="Y31" s="622"/>
      <c r="Z31" s="673">
        <v>5.0999999999999996</v>
      </c>
      <c r="AA31" s="673"/>
      <c r="AB31" s="673"/>
      <c r="AC31" s="673"/>
      <c r="AD31" s="674" t="s">
        <v>226</v>
      </c>
      <c r="AE31" s="674"/>
      <c r="AF31" s="674"/>
      <c r="AG31" s="674"/>
      <c r="AH31" s="674"/>
      <c r="AI31" s="674"/>
      <c r="AJ31" s="674"/>
      <c r="AK31" s="674"/>
      <c r="AL31" s="643" t="s">
        <v>226</v>
      </c>
      <c r="AM31" s="675"/>
      <c r="AN31" s="675"/>
      <c r="AO31" s="676"/>
      <c r="AP31" s="700"/>
      <c r="AQ31" s="701"/>
      <c r="AR31" s="701"/>
      <c r="AS31" s="701"/>
      <c r="AT31" s="705"/>
      <c r="AU31" s="183" t="s">
        <v>299</v>
      </c>
      <c r="AV31" s="183"/>
      <c r="AW31" s="183"/>
      <c r="AX31" s="617" t="s">
        <v>300</v>
      </c>
      <c r="AY31" s="618"/>
      <c r="AZ31" s="618"/>
      <c r="BA31" s="618"/>
      <c r="BB31" s="618"/>
      <c r="BC31" s="618"/>
      <c r="BD31" s="618"/>
      <c r="BE31" s="618"/>
      <c r="BF31" s="619"/>
      <c r="BG31" s="684">
        <v>98.6</v>
      </c>
      <c r="BH31" s="639"/>
      <c r="BI31" s="639"/>
      <c r="BJ31" s="639"/>
      <c r="BK31" s="639"/>
      <c r="BL31" s="639"/>
      <c r="BM31" s="675">
        <v>93.7</v>
      </c>
      <c r="BN31" s="685"/>
      <c r="BO31" s="685"/>
      <c r="BP31" s="685"/>
      <c r="BQ31" s="649"/>
      <c r="BR31" s="684">
        <v>98.5</v>
      </c>
      <c r="BS31" s="639"/>
      <c r="BT31" s="639"/>
      <c r="BU31" s="639"/>
      <c r="BV31" s="639"/>
      <c r="BW31" s="639"/>
      <c r="BX31" s="675">
        <v>92.9</v>
      </c>
      <c r="BY31" s="685"/>
      <c r="BZ31" s="685"/>
      <c r="CA31" s="685"/>
      <c r="CB31" s="649"/>
      <c r="CD31" s="692"/>
      <c r="CE31" s="693"/>
      <c r="CF31" s="657" t="s">
        <v>301</v>
      </c>
      <c r="CG31" s="654"/>
      <c r="CH31" s="654"/>
      <c r="CI31" s="654"/>
      <c r="CJ31" s="654"/>
      <c r="CK31" s="654"/>
      <c r="CL31" s="654"/>
      <c r="CM31" s="654"/>
      <c r="CN31" s="654"/>
      <c r="CO31" s="654"/>
      <c r="CP31" s="654"/>
      <c r="CQ31" s="655"/>
      <c r="CR31" s="620">
        <v>1307251</v>
      </c>
      <c r="CS31" s="639"/>
      <c r="CT31" s="639"/>
      <c r="CU31" s="639"/>
      <c r="CV31" s="639"/>
      <c r="CW31" s="639"/>
      <c r="CX31" s="639"/>
      <c r="CY31" s="640"/>
      <c r="CZ31" s="623">
        <v>0.9</v>
      </c>
      <c r="DA31" s="641"/>
      <c r="DB31" s="641"/>
      <c r="DC31" s="642"/>
      <c r="DD31" s="626">
        <v>1276402</v>
      </c>
      <c r="DE31" s="639"/>
      <c r="DF31" s="639"/>
      <c r="DG31" s="639"/>
      <c r="DH31" s="639"/>
      <c r="DI31" s="639"/>
      <c r="DJ31" s="639"/>
      <c r="DK31" s="640"/>
      <c r="DL31" s="626">
        <v>1276402</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302</v>
      </c>
      <c r="C32" s="618"/>
      <c r="D32" s="618"/>
      <c r="E32" s="618"/>
      <c r="F32" s="618"/>
      <c r="G32" s="618"/>
      <c r="H32" s="618"/>
      <c r="I32" s="618"/>
      <c r="J32" s="618"/>
      <c r="K32" s="618"/>
      <c r="L32" s="618"/>
      <c r="M32" s="618"/>
      <c r="N32" s="618"/>
      <c r="O32" s="618"/>
      <c r="P32" s="618"/>
      <c r="Q32" s="619"/>
      <c r="R32" s="620">
        <v>12294847</v>
      </c>
      <c r="S32" s="621"/>
      <c r="T32" s="621"/>
      <c r="U32" s="621"/>
      <c r="V32" s="621"/>
      <c r="W32" s="621"/>
      <c r="X32" s="621"/>
      <c r="Y32" s="622"/>
      <c r="Z32" s="673">
        <v>7.6</v>
      </c>
      <c r="AA32" s="673"/>
      <c r="AB32" s="673"/>
      <c r="AC32" s="673"/>
      <c r="AD32" s="674">
        <v>37584</v>
      </c>
      <c r="AE32" s="674"/>
      <c r="AF32" s="674"/>
      <c r="AG32" s="674"/>
      <c r="AH32" s="674"/>
      <c r="AI32" s="674"/>
      <c r="AJ32" s="674"/>
      <c r="AK32" s="674"/>
      <c r="AL32" s="643">
        <v>0</v>
      </c>
      <c r="AM32" s="675"/>
      <c r="AN32" s="675"/>
      <c r="AO32" s="676"/>
      <c r="AP32" s="702"/>
      <c r="AQ32" s="703"/>
      <c r="AR32" s="703"/>
      <c r="AS32" s="703"/>
      <c r="AT32" s="706"/>
      <c r="AU32" s="185"/>
      <c r="AV32" s="185"/>
      <c r="AW32" s="185"/>
      <c r="AX32" s="601" t="s">
        <v>303</v>
      </c>
      <c r="AY32" s="602"/>
      <c r="AZ32" s="602"/>
      <c r="BA32" s="602"/>
      <c r="BB32" s="602"/>
      <c r="BC32" s="602"/>
      <c r="BD32" s="602"/>
      <c r="BE32" s="602"/>
      <c r="BF32" s="603"/>
      <c r="BG32" s="683">
        <v>98.2</v>
      </c>
      <c r="BH32" s="605"/>
      <c r="BI32" s="605"/>
      <c r="BJ32" s="605"/>
      <c r="BK32" s="605"/>
      <c r="BL32" s="605"/>
      <c r="BM32" s="668">
        <v>91.7</v>
      </c>
      <c r="BN32" s="605"/>
      <c r="BO32" s="605"/>
      <c r="BP32" s="605"/>
      <c r="BQ32" s="662"/>
      <c r="BR32" s="683">
        <v>98.1</v>
      </c>
      <c r="BS32" s="605"/>
      <c r="BT32" s="605"/>
      <c r="BU32" s="605"/>
      <c r="BV32" s="605"/>
      <c r="BW32" s="605"/>
      <c r="BX32" s="668">
        <v>90.2</v>
      </c>
      <c r="BY32" s="605"/>
      <c r="BZ32" s="605"/>
      <c r="CA32" s="605"/>
      <c r="CB32" s="662"/>
      <c r="CD32" s="694"/>
      <c r="CE32" s="695"/>
      <c r="CF32" s="657" t="s">
        <v>304</v>
      </c>
      <c r="CG32" s="654"/>
      <c r="CH32" s="654"/>
      <c r="CI32" s="654"/>
      <c r="CJ32" s="654"/>
      <c r="CK32" s="654"/>
      <c r="CL32" s="654"/>
      <c r="CM32" s="654"/>
      <c r="CN32" s="654"/>
      <c r="CO32" s="654"/>
      <c r="CP32" s="654"/>
      <c r="CQ32" s="655"/>
      <c r="CR32" s="620">
        <v>1114</v>
      </c>
      <c r="CS32" s="621"/>
      <c r="CT32" s="621"/>
      <c r="CU32" s="621"/>
      <c r="CV32" s="621"/>
      <c r="CW32" s="621"/>
      <c r="CX32" s="621"/>
      <c r="CY32" s="622"/>
      <c r="CZ32" s="623">
        <v>0</v>
      </c>
      <c r="DA32" s="641"/>
      <c r="DB32" s="641"/>
      <c r="DC32" s="642"/>
      <c r="DD32" s="626">
        <v>1114</v>
      </c>
      <c r="DE32" s="621"/>
      <c r="DF32" s="621"/>
      <c r="DG32" s="621"/>
      <c r="DH32" s="621"/>
      <c r="DI32" s="621"/>
      <c r="DJ32" s="621"/>
      <c r="DK32" s="622"/>
      <c r="DL32" s="626">
        <v>1114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305</v>
      </c>
      <c r="C33" s="618"/>
      <c r="D33" s="618"/>
      <c r="E33" s="618"/>
      <c r="F33" s="618"/>
      <c r="G33" s="618"/>
      <c r="H33" s="618"/>
      <c r="I33" s="618"/>
      <c r="J33" s="618"/>
      <c r="K33" s="618"/>
      <c r="L33" s="618"/>
      <c r="M33" s="618"/>
      <c r="N33" s="618"/>
      <c r="O33" s="618"/>
      <c r="P33" s="618"/>
      <c r="Q33" s="619"/>
      <c r="R33" s="620">
        <v>11354500</v>
      </c>
      <c r="S33" s="621"/>
      <c r="T33" s="621"/>
      <c r="U33" s="621"/>
      <c r="V33" s="621"/>
      <c r="W33" s="621"/>
      <c r="X33" s="621"/>
      <c r="Y33" s="622"/>
      <c r="Z33" s="673">
        <v>7</v>
      </c>
      <c r="AA33" s="673"/>
      <c r="AB33" s="673"/>
      <c r="AC33" s="673"/>
      <c r="AD33" s="674" t="s">
        <v>226</v>
      </c>
      <c r="AE33" s="674"/>
      <c r="AF33" s="674"/>
      <c r="AG33" s="674"/>
      <c r="AH33" s="674"/>
      <c r="AI33" s="674"/>
      <c r="AJ33" s="674"/>
      <c r="AK33" s="674"/>
      <c r="AL33" s="643" t="s">
        <v>226</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306</v>
      </c>
      <c r="CE33" s="654"/>
      <c r="CF33" s="654"/>
      <c r="CG33" s="654"/>
      <c r="CH33" s="654"/>
      <c r="CI33" s="654"/>
      <c r="CJ33" s="654"/>
      <c r="CK33" s="654"/>
      <c r="CL33" s="654"/>
      <c r="CM33" s="654"/>
      <c r="CN33" s="654"/>
      <c r="CO33" s="654"/>
      <c r="CP33" s="654"/>
      <c r="CQ33" s="655"/>
      <c r="CR33" s="620">
        <v>57593855</v>
      </c>
      <c r="CS33" s="639"/>
      <c r="CT33" s="639"/>
      <c r="CU33" s="639"/>
      <c r="CV33" s="639"/>
      <c r="CW33" s="639"/>
      <c r="CX33" s="639"/>
      <c r="CY33" s="640"/>
      <c r="CZ33" s="623">
        <v>37.6</v>
      </c>
      <c r="DA33" s="641"/>
      <c r="DB33" s="641"/>
      <c r="DC33" s="642"/>
      <c r="DD33" s="626">
        <v>40413584</v>
      </c>
      <c r="DE33" s="639"/>
      <c r="DF33" s="639"/>
      <c r="DG33" s="639"/>
      <c r="DH33" s="639"/>
      <c r="DI33" s="639"/>
      <c r="DJ33" s="639"/>
      <c r="DK33" s="640"/>
      <c r="DL33" s="626">
        <v>32061249</v>
      </c>
      <c r="DM33" s="639"/>
      <c r="DN33" s="639"/>
      <c r="DO33" s="639"/>
      <c r="DP33" s="639"/>
      <c r="DQ33" s="639"/>
      <c r="DR33" s="639"/>
      <c r="DS33" s="639"/>
      <c r="DT33" s="639"/>
      <c r="DU33" s="639"/>
      <c r="DV33" s="640"/>
      <c r="DW33" s="643">
        <v>38.1</v>
      </c>
      <c r="DX33" s="644"/>
      <c r="DY33" s="644"/>
      <c r="DZ33" s="644"/>
      <c r="EA33" s="644"/>
      <c r="EB33" s="644"/>
      <c r="EC33" s="645"/>
    </row>
    <row r="34" spans="2:133" ht="11.25" customHeight="1">
      <c r="B34" s="617" t="s">
        <v>307</v>
      </c>
      <c r="C34" s="618"/>
      <c r="D34" s="618"/>
      <c r="E34" s="618"/>
      <c r="F34" s="618"/>
      <c r="G34" s="618"/>
      <c r="H34" s="618"/>
      <c r="I34" s="618"/>
      <c r="J34" s="618"/>
      <c r="K34" s="618"/>
      <c r="L34" s="618"/>
      <c r="M34" s="618"/>
      <c r="N34" s="618"/>
      <c r="O34" s="618"/>
      <c r="P34" s="618"/>
      <c r="Q34" s="619"/>
      <c r="R34" s="620" t="s">
        <v>226</v>
      </c>
      <c r="S34" s="621"/>
      <c r="T34" s="621"/>
      <c r="U34" s="621"/>
      <c r="V34" s="621"/>
      <c r="W34" s="621"/>
      <c r="X34" s="621"/>
      <c r="Y34" s="622"/>
      <c r="Z34" s="673" t="s">
        <v>226</v>
      </c>
      <c r="AA34" s="673"/>
      <c r="AB34" s="673"/>
      <c r="AC34" s="673"/>
      <c r="AD34" s="674" t="s">
        <v>226</v>
      </c>
      <c r="AE34" s="674"/>
      <c r="AF34" s="674"/>
      <c r="AG34" s="674"/>
      <c r="AH34" s="674"/>
      <c r="AI34" s="674"/>
      <c r="AJ34" s="674"/>
      <c r="AK34" s="674"/>
      <c r="AL34" s="643" t="s">
        <v>226</v>
      </c>
      <c r="AM34" s="675"/>
      <c r="AN34" s="675"/>
      <c r="AO34" s="676"/>
      <c r="AP34" s="188"/>
      <c r="AQ34" s="680" t="s">
        <v>308</v>
      </c>
      <c r="AR34" s="681"/>
      <c r="AS34" s="681"/>
      <c r="AT34" s="681"/>
      <c r="AU34" s="681"/>
      <c r="AV34" s="681"/>
      <c r="AW34" s="681"/>
      <c r="AX34" s="681"/>
      <c r="AY34" s="681"/>
      <c r="AZ34" s="681"/>
      <c r="BA34" s="681"/>
      <c r="BB34" s="681"/>
      <c r="BC34" s="681"/>
      <c r="BD34" s="681"/>
      <c r="BE34" s="681"/>
      <c r="BF34" s="682"/>
      <c r="BG34" s="680" t="s">
        <v>309</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310</v>
      </c>
      <c r="CE34" s="654"/>
      <c r="CF34" s="654"/>
      <c r="CG34" s="654"/>
      <c r="CH34" s="654"/>
      <c r="CI34" s="654"/>
      <c r="CJ34" s="654"/>
      <c r="CK34" s="654"/>
      <c r="CL34" s="654"/>
      <c r="CM34" s="654"/>
      <c r="CN34" s="654"/>
      <c r="CO34" s="654"/>
      <c r="CP34" s="654"/>
      <c r="CQ34" s="655"/>
      <c r="CR34" s="620">
        <v>19979765</v>
      </c>
      <c r="CS34" s="621"/>
      <c r="CT34" s="621"/>
      <c r="CU34" s="621"/>
      <c r="CV34" s="621"/>
      <c r="CW34" s="621"/>
      <c r="CX34" s="621"/>
      <c r="CY34" s="622"/>
      <c r="CZ34" s="623">
        <v>13</v>
      </c>
      <c r="DA34" s="641"/>
      <c r="DB34" s="641"/>
      <c r="DC34" s="642"/>
      <c r="DD34" s="626">
        <v>15687974</v>
      </c>
      <c r="DE34" s="621"/>
      <c r="DF34" s="621"/>
      <c r="DG34" s="621"/>
      <c r="DH34" s="621"/>
      <c r="DI34" s="621"/>
      <c r="DJ34" s="621"/>
      <c r="DK34" s="622"/>
      <c r="DL34" s="626">
        <v>13895302</v>
      </c>
      <c r="DM34" s="621"/>
      <c r="DN34" s="621"/>
      <c r="DO34" s="621"/>
      <c r="DP34" s="621"/>
      <c r="DQ34" s="621"/>
      <c r="DR34" s="621"/>
      <c r="DS34" s="621"/>
      <c r="DT34" s="621"/>
      <c r="DU34" s="621"/>
      <c r="DV34" s="622"/>
      <c r="DW34" s="643">
        <v>16.5</v>
      </c>
      <c r="DX34" s="644"/>
      <c r="DY34" s="644"/>
      <c r="DZ34" s="644"/>
      <c r="EA34" s="644"/>
      <c r="EB34" s="644"/>
      <c r="EC34" s="645"/>
    </row>
    <row r="35" spans="2:133" ht="11.25" customHeight="1">
      <c r="B35" s="617" t="s">
        <v>311</v>
      </c>
      <c r="C35" s="618"/>
      <c r="D35" s="618"/>
      <c r="E35" s="618"/>
      <c r="F35" s="618"/>
      <c r="G35" s="618"/>
      <c r="H35" s="618"/>
      <c r="I35" s="618"/>
      <c r="J35" s="618"/>
      <c r="K35" s="618"/>
      <c r="L35" s="618"/>
      <c r="M35" s="618"/>
      <c r="N35" s="618"/>
      <c r="O35" s="618"/>
      <c r="P35" s="618"/>
      <c r="Q35" s="619"/>
      <c r="R35" s="620">
        <v>5500000</v>
      </c>
      <c r="S35" s="621"/>
      <c r="T35" s="621"/>
      <c r="U35" s="621"/>
      <c r="V35" s="621"/>
      <c r="W35" s="621"/>
      <c r="X35" s="621"/>
      <c r="Y35" s="622"/>
      <c r="Z35" s="673">
        <v>3.4</v>
      </c>
      <c r="AA35" s="673"/>
      <c r="AB35" s="673"/>
      <c r="AC35" s="673"/>
      <c r="AD35" s="674" t="s">
        <v>226</v>
      </c>
      <c r="AE35" s="674"/>
      <c r="AF35" s="674"/>
      <c r="AG35" s="674"/>
      <c r="AH35" s="674"/>
      <c r="AI35" s="674"/>
      <c r="AJ35" s="674"/>
      <c r="AK35" s="674"/>
      <c r="AL35" s="643" t="s">
        <v>226</v>
      </c>
      <c r="AM35" s="675"/>
      <c r="AN35" s="675"/>
      <c r="AO35" s="676"/>
      <c r="AP35" s="188"/>
      <c r="AQ35" s="677" t="s">
        <v>312</v>
      </c>
      <c r="AR35" s="678"/>
      <c r="AS35" s="678"/>
      <c r="AT35" s="678"/>
      <c r="AU35" s="678"/>
      <c r="AV35" s="678"/>
      <c r="AW35" s="678"/>
      <c r="AX35" s="678"/>
      <c r="AY35" s="679"/>
      <c r="AZ35" s="670">
        <v>18590360</v>
      </c>
      <c r="BA35" s="671"/>
      <c r="BB35" s="671"/>
      <c r="BC35" s="671"/>
      <c r="BD35" s="671"/>
      <c r="BE35" s="671"/>
      <c r="BF35" s="672"/>
      <c r="BG35" s="677" t="s">
        <v>313</v>
      </c>
      <c r="BH35" s="678"/>
      <c r="BI35" s="678"/>
      <c r="BJ35" s="678"/>
      <c r="BK35" s="678"/>
      <c r="BL35" s="678"/>
      <c r="BM35" s="678"/>
      <c r="BN35" s="678"/>
      <c r="BO35" s="678"/>
      <c r="BP35" s="678"/>
      <c r="BQ35" s="678"/>
      <c r="BR35" s="678"/>
      <c r="BS35" s="678"/>
      <c r="BT35" s="678"/>
      <c r="BU35" s="679"/>
      <c r="BV35" s="670">
        <v>1068142</v>
      </c>
      <c r="BW35" s="671"/>
      <c r="BX35" s="671"/>
      <c r="BY35" s="671"/>
      <c r="BZ35" s="671"/>
      <c r="CA35" s="671"/>
      <c r="CB35" s="672"/>
      <c r="CD35" s="657" t="s">
        <v>314</v>
      </c>
      <c r="CE35" s="654"/>
      <c r="CF35" s="654"/>
      <c r="CG35" s="654"/>
      <c r="CH35" s="654"/>
      <c r="CI35" s="654"/>
      <c r="CJ35" s="654"/>
      <c r="CK35" s="654"/>
      <c r="CL35" s="654"/>
      <c r="CM35" s="654"/>
      <c r="CN35" s="654"/>
      <c r="CO35" s="654"/>
      <c r="CP35" s="654"/>
      <c r="CQ35" s="655"/>
      <c r="CR35" s="620">
        <v>1084597</v>
      </c>
      <c r="CS35" s="639"/>
      <c r="CT35" s="639"/>
      <c r="CU35" s="639"/>
      <c r="CV35" s="639"/>
      <c r="CW35" s="639"/>
      <c r="CX35" s="639"/>
      <c r="CY35" s="640"/>
      <c r="CZ35" s="623">
        <v>0.7</v>
      </c>
      <c r="DA35" s="641"/>
      <c r="DB35" s="641"/>
      <c r="DC35" s="642"/>
      <c r="DD35" s="626">
        <v>975384</v>
      </c>
      <c r="DE35" s="639"/>
      <c r="DF35" s="639"/>
      <c r="DG35" s="639"/>
      <c r="DH35" s="639"/>
      <c r="DI35" s="639"/>
      <c r="DJ35" s="639"/>
      <c r="DK35" s="640"/>
      <c r="DL35" s="626">
        <v>973607</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315</v>
      </c>
      <c r="C36" s="602"/>
      <c r="D36" s="602"/>
      <c r="E36" s="602"/>
      <c r="F36" s="602"/>
      <c r="G36" s="602"/>
      <c r="H36" s="602"/>
      <c r="I36" s="602"/>
      <c r="J36" s="602"/>
      <c r="K36" s="602"/>
      <c r="L36" s="602"/>
      <c r="M36" s="602"/>
      <c r="N36" s="602"/>
      <c r="O36" s="602"/>
      <c r="P36" s="602"/>
      <c r="Q36" s="603"/>
      <c r="R36" s="604">
        <v>162748281</v>
      </c>
      <c r="S36" s="661"/>
      <c r="T36" s="661"/>
      <c r="U36" s="661"/>
      <c r="V36" s="661"/>
      <c r="W36" s="661"/>
      <c r="X36" s="661"/>
      <c r="Y36" s="664"/>
      <c r="Z36" s="665">
        <v>100</v>
      </c>
      <c r="AA36" s="665"/>
      <c r="AB36" s="665"/>
      <c r="AC36" s="665"/>
      <c r="AD36" s="666">
        <v>78587499</v>
      </c>
      <c r="AE36" s="666"/>
      <c r="AF36" s="666"/>
      <c r="AG36" s="666"/>
      <c r="AH36" s="666"/>
      <c r="AI36" s="666"/>
      <c r="AJ36" s="666"/>
      <c r="AK36" s="666"/>
      <c r="AL36" s="667">
        <v>100</v>
      </c>
      <c r="AM36" s="668"/>
      <c r="AN36" s="668"/>
      <c r="AO36" s="669"/>
      <c r="AQ36" s="646" t="s">
        <v>316</v>
      </c>
      <c r="AR36" s="647"/>
      <c r="AS36" s="647"/>
      <c r="AT36" s="647"/>
      <c r="AU36" s="647"/>
      <c r="AV36" s="647"/>
      <c r="AW36" s="647"/>
      <c r="AX36" s="647"/>
      <c r="AY36" s="648"/>
      <c r="AZ36" s="620">
        <v>2148152</v>
      </c>
      <c r="BA36" s="621"/>
      <c r="BB36" s="621"/>
      <c r="BC36" s="621"/>
      <c r="BD36" s="639"/>
      <c r="BE36" s="639"/>
      <c r="BF36" s="649"/>
      <c r="BG36" s="657" t="s">
        <v>317</v>
      </c>
      <c r="BH36" s="654"/>
      <c r="BI36" s="654"/>
      <c r="BJ36" s="654"/>
      <c r="BK36" s="654"/>
      <c r="BL36" s="654"/>
      <c r="BM36" s="654"/>
      <c r="BN36" s="654"/>
      <c r="BO36" s="654"/>
      <c r="BP36" s="654"/>
      <c r="BQ36" s="654"/>
      <c r="BR36" s="654"/>
      <c r="BS36" s="654"/>
      <c r="BT36" s="654"/>
      <c r="BU36" s="655"/>
      <c r="BV36" s="620">
        <v>-27764</v>
      </c>
      <c r="BW36" s="621"/>
      <c r="BX36" s="621"/>
      <c r="BY36" s="621"/>
      <c r="BZ36" s="621"/>
      <c r="CA36" s="621"/>
      <c r="CB36" s="656"/>
      <c r="CD36" s="657" t="s">
        <v>318</v>
      </c>
      <c r="CE36" s="654"/>
      <c r="CF36" s="654"/>
      <c r="CG36" s="654"/>
      <c r="CH36" s="654"/>
      <c r="CI36" s="654"/>
      <c r="CJ36" s="654"/>
      <c r="CK36" s="654"/>
      <c r="CL36" s="654"/>
      <c r="CM36" s="654"/>
      <c r="CN36" s="654"/>
      <c r="CO36" s="654"/>
      <c r="CP36" s="654"/>
      <c r="CQ36" s="655"/>
      <c r="CR36" s="620">
        <v>10181231</v>
      </c>
      <c r="CS36" s="621"/>
      <c r="CT36" s="621"/>
      <c r="CU36" s="621"/>
      <c r="CV36" s="621"/>
      <c r="CW36" s="621"/>
      <c r="CX36" s="621"/>
      <c r="CY36" s="622"/>
      <c r="CZ36" s="623">
        <v>6.6</v>
      </c>
      <c r="DA36" s="641"/>
      <c r="DB36" s="641"/>
      <c r="DC36" s="642"/>
      <c r="DD36" s="626">
        <v>9190853</v>
      </c>
      <c r="DE36" s="621"/>
      <c r="DF36" s="621"/>
      <c r="DG36" s="621"/>
      <c r="DH36" s="621"/>
      <c r="DI36" s="621"/>
      <c r="DJ36" s="621"/>
      <c r="DK36" s="622"/>
      <c r="DL36" s="626">
        <v>7156067</v>
      </c>
      <c r="DM36" s="621"/>
      <c r="DN36" s="621"/>
      <c r="DO36" s="621"/>
      <c r="DP36" s="621"/>
      <c r="DQ36" s="621"/>
      <c r="DR36" s="621"/>
      <c r="DS36" s="621"/>
      <c r="DT36" s="621"/>
      <c r="DU36" s="621"/>
      <c r="DV36" s="622"/>
      <c r="DW36" s="643">
        <v>8.5</v>
      </c>
      <c r="DX36" s="644"/>
      <c r="DY36" s="644"/>
      <c r="DZ36" s="644"/>
      <c r="EA36" s="644"/>
      <c r="EB36" s="644"/>
      <c r="EC36" s="645"/>
    </row>
    <row r="37" spans="2:133" ht="11.25" customHeight="1">
      <c r="AQ37" s="646" t="s">
        <v>319</v>
      </c>
      <c r="AR37" s="647"/>
      <c r="AS37" s="647"/>
      <c r="AT37" s="647"/>
      <c r="AU37" s="647"/>
      <c r="AV37" s="647"/>
      <c r="AW37" s="647"/>
      <c r="AX37" s="647"/>
      <c r="AY37" s="648"/>
      <c r="AZ37" s="620">
        <v>1890713</v>
      </c>
      <c r="BA37" s="621"/>
      <c r="BB37" s="621"/>
      <c r="BC37" s="621"/>
      <c r="BD37" s="639"/>
      <c r="BE37" s="639"/>
      <c r="BF37" s="649"/>
      <c r="BG37" s="657" t="s">
        <v>320</v>
      </c>
      <c r="BH37" s="654"/>
      <c r="BI37" s="654"/>
      <c r="BJ37" s="654"/>
      <c r="BK37" s="654"/>
      <c r="BL37" s="654"/>
      <c r="BM37" s="654"/>
      <c r="BN37" s="654"/>
      <c r="BO37" s="654"/>
      <c r="BP37" s="654"/>
      <c r="BQ37" s="654"/>
      <c r="BR37" s="654"/>
      <c r="BS37" s="654"/>
      <c r="BT37" s="654"/>
      <c r="BU37" s="655"/>
      <c r="BV37" s="620">
        <v>60942</v>
      </c>
      <c r="BW37" s="621"/>
      <c r="BX37" s="621"/>
      <c r="BY37" s="621"/>
      <c r="BZ37" s="621"/>
      <c r="CA37" s="621"/>
      <c r="CB37" s="656"/>
      <c r="CD37" s="657" t="s">
        <v>321</v>
      </c>
      <c r="CE37" s="654"/>
      <c r="CF37" s="654"/>
      <c r="CG37" s="654"/>
      <c r="CH37" s="654"/>
      <c r="CI37" s="654"/>
      <c r="CJ37" s="654"/>
      <c r="CK37" s="654"/>
      <c r="CL37" s="654"/>
      <c r="CM37" s="654"/>
      <c r="CN37" s="654"/>
      <c r="CO37" s="654"/>
      <c r="CP37" s="654"/>
      <c r="CQ37" s="655"/>
      <c r="CR37" s="620">
        <v>159561</v>
      </c>
      <c r="CS37" s="639"/>
      <c r="CT37" s="639"/>
      <c r="CU37" s="639"/>
      <c r="CV37" s="639"/>
      <c r="CW37" s="639"/>
      <c r="CX37" s="639"/>
      <c r="CY37" s="640"/>
      <c r="CZ37" s="623">
        <v>0.1</v>
      </c>
      <c r="DA37" s="641"/>
      <c r="DB37" s="641"/>
      <c r="DC37" s="642"/>
      <c r="DD37" s="626">
        <v>159561</v>
      </c>
      <c r="DE37" s="639"/>
      <c r="DF37" s="639"/>
      <c r="DG37" s="639"/>
      <c r="DH37" s="639"/>
      <c r="DI37" s="639"/>
      <c r="DJ37" s="639"/>
      <c r="DK37" s="640"/>
      <c r="DL37" s="626">
        <v>159561</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322</v>
      </c>
      <c r="AR38" s="647"/>
      <c r="AS38" s="647"/>
      <c r="AT38" s="647"/>
      <c r="AU38" s="647"/>
      <c r="AV38" s="647"/>
      <c r="AW38" s="647"/>
      <c r="AX38" s="647"/>
      <c r="AY38" s="648"/>
      <c r="AZ38" s="620">
        <v>390894</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101295</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14149405</v>
      </c>
      <c r="CS38" s="621"/>
      <c r="CT38" s="621"/>
      <c r="CU38" s="621"/>
      <c r="CV38" s="621"/>
      <c r="CW38" s="621"/>
      <c r="CX38" s="621"/>
      <c r="CY38" s="622"/>
      <c r="CZ38" s="623">
        <v>9.1999999999999993</v>
      </c>
      <c r="DA38" s="641"/>
      <c r="DB38" s="641"/>
      <c r="DC38" s="642"/>
      <c r="DD38" s="626">
        <v>11548917</v>
      </c>
      <c r="DE38" s="621"/>
      <c r="DF38" s="621"/>
      <c r="DG38" s="621"/>
      <c r="DH38" s="621"/>
      <c r="DI38" s="621"/>
      <c r="DJ38" s="621"/>
      <c r="DK38" s="622"/>
      <c r="DL38" s="626">
        <v>10036273</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325</v>
      </c>
      <c r="AR39" s="647"/>
      <c r="AS39" s="647"/>
      <c r="AT39" s="647"/>
      <c r="AU39" s="647"/>
      <c r="AV39" s="647"/>
      <c r="AW39" s="647"/>
      <c r="AX39" s="647"/>
      <c r="AY39" s="648"/>
      <c r="AZ39" s="620">
        <v>210050</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95</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3090617</v>
      </c>
      <c r="CS39" s="639"/>
      <c r="CT39" s="639"/>
      <c r="CU39" s="639"/>
      <c r="CV39" s="639"/>
      <c r="CW39" s="639"/>
      <c r="CX39" s="639"/>
      <c r="CY39" s="640"/>
      <c r="CZ39" s="623">
        <v>2</v>
      </c>
      <c r="DA39" s="641"/>
      <c r="DB39" s="641"/>
      <c r="DC39" s="642"/>
      <c r="DD39" s="626">
        <v>3000456</v>
      </c>
      <c r="DE39" s="639"/>
      <c r="DF39" s="639"/>
      <c r="DG39" s="639"/>
      <c r="DH39" s="639"/>
      <c r="DI39" s="639"/>
      <c r="DJ39" s="639"/>
      <c r="DK39" s="640"/>
      <c r="DL39" s="626" t="s">
        <v>329</v>
      </c>
      <c r="DM39" s="639"/>
      <c r="DN39" s="639"/>
      <c r="DO39" s="639"/>
      <c r="DP39" s="639"/>
      <c r="DQ39" s="639"/>
      <c r="DR39" s="639"/>
      <c r="DS39" s="639"/>
      <c r="DT39" s="639"/>
      <c r="DU39" s="639"/>
      <c r="DV39" s="640"/>
      <c r="DW39" s="643" t="s">
        <v>329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330</v>
      </c>
      <c r="AR40" s="647"/>
      <c r="AS40" s="647"/>
      <c r="AT40" s="647"/>
      <c r="AU40" s="647"/>
      <c r="AV40" s="647"/>
      <c r="AW40" s="647"/>
      <c r="AX40" s="647"/>
      <c r="AY40" s="648"/>
      <c r="AZ40" s="620">
        <v>3770954</v>
      </c>
      <c r="BA40" s="621"/>
      <c r="BB40" s="621"/>
      <c r="BC40" s="621"/>
      <c r="BD40" s="639"/>
      <c r="BE40" s="639"/>
      <c r="BF40" s="649"/>
      <c r="BG40" s="650"/>
      <c r="BH40" s="651"/>
      <c r="BI40" s="651"/>
      <c r="BJ40" s="651"/>
      <c r="BK40" s="651"/>
      <c r="BL40" s="189"/>
      <c r="BM40" s="654" t="s">
        <v>331</v>
      </c>
      <c r="BN40" s="654"/>
      <c r="BO40" s="654"/>
      <c r="BP40" s="654"/>
      <c r="BQ40" s="654"/>
      <c r="BR40" s="654"/>
      <c r="BS40" s="654"/>
      <c r="BT40" s="654"/>
      <c r="BU40" s="655"/>
      <c r="BV40" s="620">
        <v>105</v>
      </c>
      <c r="BW40" s="621"/>
      <c r="BX40" s="621"/>
      <c r="BY40" s="621"/>
      <c r="BZ40" s="621"/>
      <c r="CA40" s="621"/>
      <c r="CB40" s="656"/>
      <c r="CD40" s="657" t="s">
        <v>332</v>
      </c>
      <c r="CE40" s="654"/>
      <c r="CF40" s="654"/>
      <c r="CG40" s="654"/>
      <c r="CH40" s="654"/>
      <c r="CI40" s="654"/>
      <c r="CJ40" s="654"/>
      <c r="CK40" s="654"/>
      <c r="CL40" s="654"/>
      <c r="CM40" s="654"/>
      <c r="CN40" s="654"/>
      <c r="CO40" s="654"/>
      <c r="CP40" s="654"/>
      <c r="CQ40" s="655"/>
      <c r="CR40" s="620">
        <v>9108240</v>
      </c>
      <c r="CS40" s="621"/>
      <c r="CT40" s="621"/>
      <c r="CU40" s="621"/>
      <c r="CV40" s="621"/>
      <c r="CW40" s="621"/>
      <c r="CX40" s="621"/>
      <c r="CY40" s="622"/>
      <c r="CZ40" s="623">
        <v>5.9</v>
      </c>
      <c r="DA40" s="641"/>
      <c r="DB40" s="641"/>
      <c r="DC40" s="642"/>
      <c r="DD40" s="626">
        <v>10000</v>
      </c>
      <c r="DE40" s="621"/>
      <c r="DF40" s="621"/>
      <c r="DG40" s="621"/>
      <c r="DH40" s="621"/>
      <c r="DI40" s="621"/>
      <c r="DJ40" s="621"/>
      <c r="DK40" s="622"/>
      <c r="DL40" s="626" t="s">
        <v>329</v>
      </c>
      <c r="DM40" s="621"/>
      <c r="DN40" s="621"/>
      <c r="DO40" s="621"/>
      <c r="DP40" s="621"/>
      <c r="DQ40" s="621"/>
      <c r="DR40" s="621"/>
      <c r="DS40" s="621"/>
      <c r="DT40" s="621"/>
      <c r="DU40" s="621"/>
      <c r="DV40" s="622"/>
      <c r="DW40" s="643" t="s">
        <v>329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333</v>
      </c>
      <c r="AR41" s="659"/>
      <c r="AS41" s="659"/>
      <c r="AT41" s="659"/>
      <c r="AU41" s="659"/>
      <c r="AV41" s="659"/>
      <c r="AW41" s="659"/>
      <c r="AX41" s="659"/>
      <c r="AY41" s="660"/>
      <c r="AZ41" s="604">
        <v>10179597</v>
      </c>
      <c r="BA41" s="661"/>
      <c r="BB41" s="661"/>
      <c r="BC41" s="661"/>
      <c r="BD41" s="605"/>
      <c r="BE41" s="605"/>
      <c r="BF41" s="662"/>
      <c r="BG41" s="652"/>
      <c r="BH41" s="653"/>
      <c r="BI41" s="653"/>
      <c r="BJ41" s="653"/>
      <c r="BK41" s="653"/>
      <c r="BL41" s="191"/>
      <c r="BM41" s="659" t="s">
        <v>334</v>
      </c>
      <c r="BN41" s="659"/>
      <c r="BO41" s="659"/>
      <c r="BP41" s="659"/>
      <c r="BQ41" s="659"/>
      <c r="BR41" s="659"/>
      <c r="BS41" s="659"/>
      <c r="BT41" s="659"/>
      <c r="BU41" s="660"/>
      <c r="BV41" s="604">
        <v>316</v>
      </c>
      <c r="BW41" s="661"/>
      <c r="BX41" s="661"/>
      <c r="BY41" s="661"/>
      <c r="BZ41" s="661"/>
      <c r="CA41" s="661"/>
      <c r="CB41" s="663"/>
      <c r="CD41" s="657" t="s">
        <v>335</v>
      </c>
      <c r="CE41" s="654"/>
      <c r="CF41" s="654"/>
      <c r="CG41" s="654"/>
      <c r="CH41" s="654"/>
      <c r="CI41" s="654"/>
      <c r="CJ41" s="654"/>
      <c r="CK41" s="654"/>
      <c r="CL41" s="654"/>
      <c r="CM41" s="654"/>
      <c r="CN41" s="654"/>
      <c r="CO41" s="654"/>
      <c r="CP41" s="654"/>
      <c r="CQ41" s="655"/>
      <c r="CR41" s="620" t="s">
        <v>336</v>
      </c>
      <c r="CS41" s="639"/>
      <c r="CT41" s="639"/>
      <c r="CU41" s="639"/>
      <c r="CV41" s="639"/>
      <c r="CW41" s="639"/>
      <c r="CX41" s="639"/>
      <c r="CY41" s="640"/>
      <c r="CZ41" s="623" t="s">
        <v>336</v>
      </c>
      <c r="DA41" s="641"/>
      <c r="DB41" s="641"/>
      <c r="DC41" s="642"/>
      <c r="DD41" s="626" t="s">
        <v>336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338</v>
      </c>
      <c r="CE42" s="618"/>
      <c r="CF42" s="618"/>
      <c r="CG42" s="618"/>
      <c r="CH42" s="618"/>
      <c r="CI42" s="618"/>
      <c r="CJ42" s="618"/>
      <c r="CK42" s="618"/>
      <c r="CL42" s="618"/>
      <c r="CM42" s="618"/>
      <c r="CN42" s="618"/>
      <c r="CO42" s="618"/>
      <c r="CP42" s="618"/>
      <c r="CQ42" s="619"/>
      <c r="CR42" s="620">
        <v>18345552</v>
      </c>
      <c r="CS42" s="621"/>
      <c r="CT42" s="621"/>
      <c r="CU42" s="621"/>
      <c r="CV42" s="621"/>
      <c r="CW42" s="621"/>
      <c r="CX42" s="621"/>
      <c r="CY42" s="622"/>
      <c r="CZ42" s="623">
        <v>12</v>
      </c>
      <c r="DA42" s="624"/>
      <c r="DB42" s="624"/>
      <c r="DC42" s="625"/>
      <c r="DD42" s="626">
        <v>7087902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340</v>
      </c>
      <c r="CE43" s="618"/>
      <c r="CF43" s="618"/>
      <c r="CG43" s="618"/>
      <c r="CH43" s="618"/>
      <c r="CI43" s="618"/>
      <c r="CJ43" s="618"/>
      <c r="CK43" s="618"/>
      <c r="CL43" s="618"/>
      <c r="CM43" s="618"/>
      <c r="CN43" s="618"/>
      <c r="CO43" s="618"/>
      <c r="CP43" s="618"/>
      <c r="CQ43" s="619"/>
      <c r="CR43" s="620">
        <v>1023567</v>
      </c>
      <c r="CS43" s="639"/>
      <c r="CT43" s="639"/>
      <c r="CU43" s="639"/>
      <c r="CV43" s="639"/>
      <c r="CW43" s="639"/>
      <c r="CX43" s="639"/>
      <c r="CY43" s="640"/>
      <c r="CZ43" s="623">
        <v>0.7</v>
      </c>
      <c r="DA43" s="641"/>
      <c r="DB43" s="641"/>
      <c r="DC43" s="642"/>
      <c r="DD43" s="626">
        <v>1023567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341</v>
      </c>
      <c r="CD44" s="633" t="s">
        <v>293</v>
      </c>
      <c r="CE44" s="634"/>
      <c r="CF44" s="617" t="s">
        <v>342</v>
      </c>
      <c r="CG44" s="618"/>
      <c r="CH44" s="618"/>
      <c r="CI44" s="618"/>
      <c r="CJ44" s="618"/>
      <c r="CK44" s="618"/>
      <c r="CL44" s="618"/>
      <c r="CM44" s="618"/>
      <c r="CN44" s="618"/>
      <c r="CO44" s="618"/>
      <c r="CP44" s="618"/>
      <c r="CQ44" s="619"/>
      <c r="CR44" s="620">
        <v>18345552</v>
      </c>
      <c r="CS44" s="621"/>
      <c r="CT44" s="621"/>
      <c r="CU44" s="621"/>
      <c r="CV44" s="621"/>
      <c r="CW44" s="621"/>
      <c r="CX44" s="621"/>
      <c r="CY44" s="622"/>
      <c r="CZ44" s="623">
        <v>12</v>
      </c>
      <c r="DA44" s="624"/>
      <c r="DB44" s="624"/>
      <c r="DC44" s="625"/>
      <c r="DD44" s="626">
        <v>7087902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343</v>
      </c>
      <c r="CG45" s="618"/>
      <c r="CH45" s="618"/>
      <c r="CI45" s="618"/>
      <c r="CJ45" s="618"/>
      <c r="CK45" s="618"/>
      <c r="CL45" s="618"/>
      <c r="CM45" s="618"/>
      <c r="CN45" s="618"/>
      <c r="CO45" s="618"/>
      <c r="CP45" s="618"/>
      <c r="CQ45" s="619"/>
      <c r="CR45" s="620">
        <v>6830917</v>
      </c>
      <c r="CS45" s="639"/>
      <c r="CT45" s="639"/>
      <c r="CU45" s="639"/>
      <c r="CV45" s="639"/>
      <c r="CW45" s="639"/>
      <c r="CX45" s="639"/>
      <c r="CY45" s="640"/>
      <c r="CZ45" s="623">
        <v>4.5</v>
      </c>
      <c r="DA45" s="641"/>
      <c r="DB45" s="641"/>
      <c r="DC45" s="642"/>
      <c r="DD45" s="626">
        <v>1063360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344</v>
      </c>
      <c r="CG46" s="618"/>
      <c r="CH46" s="618"/>
      <c r="CI46" s="618"/>
      <c r="CJ46" s="618"/>
      <c r="CK46" s="618"/>
      <c r="CL46" s="618"/>
      <c r="CM46" s="618"/>
      <c r="CN46" s="618"/>
      <c r="CO46" s="618"/>
      <c r="CP46" s="618"/>
      <c r="CQ46" s="619"/>
      <c r="CR46" s="620">
        <v>11104098</v>
      </c>
      <c r="CS46" s="621"/>
      <c r="CT46" s="621"/>
      <c r="CU46" s="621"/>
      <c r="CV46" s="621"/>
      <c r="CW46" s="621"/>
      <c r="CX46" s="621"/>
      <c r="CY46" s="622"/>
      <c r="CZ46" s="623">
        <v>7.2</v>
      </c>
      <c r="DA46" s="624"/>
      <c r="DB46" s="624"/>
      <c r="DC46" s="625"/>
      <c r="DD46" s="626">
        <v>5724305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345</v>
      </c>
      <c r="CG47" s="618"/>
      <c r="CH47" s="618"/>
      <c r="CI47" s="618"/>
      <c r="CJ47" s="618"/>
      <c r="CK47" s="618"/>
      <c r="CL47" s="618"/>
      <c r="CM47" s="618"/>
      <c r="CN47" s="618"/>
      <c r="CO47" s="618"/>
      <c r="CP47" s="618"/>
      <c r="CQ47" s="619"/>
      <c r="CR47" s="620" t="s">
        <v>226</v>
      </c>
      <c r="CS47" s="639"/>
      <c r="CT47" s="639"/>
      <c r="CU47" s="639"/>
      <c r="CV47" s="639"/>
      <c r="CW47" s="639"/>
      <c r="CX47" s="639"/>
      <c r="CY47" s="640"/>
      <c r="CZ47" s="623" t="s">
        <v>226</v>
      </c>
      <c r="DA47" s="641"/>
      <c r="DB47" s="641"/>
      <c r="DC47" s="642"/>
      <c r="DD47" s="626" t="s">
        <v>226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346</v>
      </c>
      <c r="CG48" s="618"/>
      <c r="CH48" s="618"/>
      <c r="CI48" s="618"/>
      <c r="CJ48" s="618"/>
      <c r="CK48" s="618"/>
      <c r="CL48" s="618"/>
      <c r="CM48" s="618"/>
      <c r="CN48" s="618"/>
      <c r="CO48" s="618"/>
      <c r="CP48" s="618"/>
      <c r="CQ48" s="619"/>
      <c r="CR48" s="620" t="s">
        <v>226</v>
      </c>
      <c r="CS48" s="621"/>
      <c r="CT48" s="621"/>
      <c r="CU48" s="621"/>
      <c r="CV48" s="621"/>
      <c r="CW48" s="621"/>
      <c r="CX48" s="621"/>
      <c r="CY48" s="622"/>
      <c r="CZ48" s="623" t="s">
        <v>226</v>
      </c>
      <c r="DA48" s="624"/>
      <c r="DB48" s="624"/>
      <c r="DC48" s="625"/>
      <c r="DD48" s="626" t="s">
        <v>226</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347</v>
      </c>
      <c r="CE49" s="602"/>
      <c r="CF49" s="602"/>
      <c r="CG49" s="602"/>
      <c r="CH49" s="602"/>
      <c r="CI49" s="602"/>
      <c r="CJ49" s="602"/>
      <c r="CK49" s="602"/>
      <c r="CL49" s="602"/>
      <c r="CM49" s="602"/>
      <c r="CN49" s="602"/>
      <c r="CO49" s="602"/>
      <c r="CP49" s="602"/>
      <c r="CQ49" s="603"/>
      <c r="CR49" s="604">
        <v>153175871</v>
      </c>
      <c r="CS49" s="605"/>
      <c r="CT49" s="605"/>
      <c r="CU49" s="605"/>
      <c r="CV49" s="605"/>
      <c r="CW49" s="605"/>
      <c r="CX49" s="605"/>
      <c r="CY49" s="606"/>
      <c r="CZ49" s="607">
        <v>100</v>
      </c>
      <c r="DA49" s="608"/>
      <c r="DB49" s="608"/>
      <c r="DC49" s="609"/>
      <c r="DD49" s="610">
        <v>94844228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349</v>
      </c>
      <c r="DK2" s="1140"/>
      <c r="DL2" s="1140"/>
      <c r="DM2" s="1140"/>
      <c r="DN2" s="1140"/>
      <c r="DO2" s="1141"/>
      <c r="DP2" s="202"/>
      <c r="DQ2" s="1139" t="s">
        <v>350</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351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353</v>
      </c>
      <c r="B5" s="1025"/>
      <c r="C5" s="1025"/>
      <c r="D5" s="1025"/>
      <c r="E5" s="1025"/>
      <c r="F5" s="1025"/>
      <c r="G5" s="1025"/>
      <c r="H5" s="1025"/>
      <c r="I5" s="1025"/>
      <c r="J5" s="1025"/>
      <c r="K5" s="1025"/>
      <c r="L5" s="1025"/>
      <c r="M5" s="1025"/>
      <c r="N5" s="1025"/>
      <c r="O5" s="1025"/>
      <c r="P5" s="1026"/>
      <c r="Q5" s="1030" t="s">
        <v>354</v>
      </c>
      <c r="R5" s="1031"/>
      <c r="S5" s="1031"/>
      <c r="T5" s="1031"/>
      <c r="U5" s="1032"/>
      <c r="V5" s="1030" t="s">
        <v>355</v>
      </c>
      <c r="W5" s="1031"/>
      <c r="X5" s="1031"/>
      <c r="Y5" s="1031"/>
      <c r="Z5" s="1032"/>
      <c r="AA5" s="1030" t="s">
        <v>356</v>
      </c>
      <c r="AB5" s="1031"/>
      <c r="AC5" s="1031"/>
      <c r="AD5" s="1031"/>
      <c r="AE5" s="1031"/>
      <c r="AF5" s="1142" t="s">
        <v>357</v>
      </c>
      <c r="AG5" s="1031"/>
      <c r="AH5" s="1031"/>
      <c r="AI5" s="1031"/>
      <c r="AJ5" s="1046"/>
      <c r="AK5" s="1031" t="s">
        <v>358</v>
      </c>
      <c r="AL5" s="1031"/>
      <c r="AM5" s="1031"/>
      <c r="AN5" s="1031"/>
      <c r="AO5" s="1032"/>
      <c r="AP5" s="1030" t="s">
        <v>359</v>
      </c>
      <c r="AQ5" s="1031"/>
      <c r="AR5" s="1031"/>
      <c r="AS5" s="1031"/>
      <c r="AT5" s="1032"/>
      <c r="AU5" s="1030" t="s">
        <v>360</v>
      </c>
      <c r="AV5" s="1031"/>
      <c r="AW5" s="1031"/>
      <c r="AX5" s="1031"/>
      <c r="AY5" s="1046"/>
      <c r="AZ5" s="209"/>
      <c r="BA5" s="209"/>
      <c r="BB5" s="209"/>
      <c r="BC5" s="209"/>
      <c r="BD5" s="209"/>
      <c r="BE5" s="210"/>
      <c r="BF5" s="210"/>
      <c r="BG5" s="210"/>
      <c r="BH5" s="210"/>
      <c r="BI5" s="210"/>
      <c r="BJ5" s="210"/>
      <c r="BK5" s="210"/>
      <c r="BL5" s="210"/>
      <c r="BM5" s="210"/>
      <c r="BN5" s="210"/>
      <c r="BO5" s="210"/>
      <c r="BP5" s="210"/>
      <c r="BQ5" s="1024" t="s">
        <v>361</v>
      </c>
      <c r="BR5" s="1025"/>
      <c r="BS5" s="1025"/>
      <c r="BT5" s="1025"/>
      <c r="BU5" s="1025"/>
      <c r="BV5" s="1025"/>
      <c r="BW5" s="1025"/>
      <c r="BX5" s="1025"/>
      <c r="BY5" s="1025"/>
      <c r="BZ5" s="1025"/>
      <c r="CA5" s="1025"/>
      <c r="CB5" s="1025"/>
      <c r="CC5" s="1025"/>
      <c r="CD5" s="1025"/>
      <c r="CE5" s="1025"/>
      <c r="CF5" s="1025"/>
      <c r="CG5" s="1026"/>
      <c r="CH5" s="1030" t="s">
        <v>362</v>
      </c>
      <c r="CI5" s="1031"/>
      <c r="CJ5" s="1031"/>
      <c r="CK5" s="1031"/>
      <c r="CL5" s="1032"/>
      <c r="CM5" s="1030" t="s">
        <v>363</v>
      </c>
      <c r="CN5" s="1031"/>
      <c r="CO5" s="1031"/>
      <c r="CP5" s="1031"/>
      <c r="CQ5" s="1032"/>
      <c r="CR5" s="1030" t="s">
        <v>364</v>
      </c>
      <c r="CS5" s="1031"/>
      <c r="CT5" s="1031"/>
      <c r="CU5" s="1031"/>
      <c r="CV5" s="1032"/>
      <c r="CW5" s="1030" t="s">
        <v>365</v>
      </c>
      <c r="CX5" s="1031"/>
      <c r="CY5" s="1031"/>
      <c r="CZ5" s="1031"/>
      <c r="DA5" s="1032"/>
      <c r="DB5" s="1030" t="s">
        <v>366</v>
      </c>
      <c r="DC5" s="1031"/>
      <c r="DD5" s="1031"/>
      <c r="DE5" s="1031"/>
      <c r="DF5" s="1032"/>
      <c r="DG5" s="1127" t="s">
        <v>367</v>
      </c>
      <c r="DH5" s="1128"/>
      <c r="DI5" s="1128"/>
      <c r="DJ5" s="1128"/>
      <c r="DK5" s="1129"/>
      <c r="DL5" s="1127" t="s">
        <v>368</v>
      </c>
      <c r="DM5" s="1128"/>
      <c r="DN5" s="1128"/>
      <c r="DO5" s="1128"/>
      <c r="DP5" s="1129"/>
      <c r="DQ5" s="1030" t="s">
        <v>369</v>
      </c>
      <c r="DR5" s="1031"/>
      <c r="DS5" s="1031"/>
      <c r="DT5" s="1031"/>
      <c r="DU5" s="1032"/>
      <c r="DV5" s="1030" t="s">
        <v>360</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370</v>
      </c>
      <c r="C7" s="1080"/>
      <c r="D7" s="1080"/>
      <c r="E7" s="1080"/>
      <c r="F7" s="1080"/>
      <c r="G7" s="1080"/>
      <c r="H7" s="1080"/>
      <c r="I7" s="1080"/>
      <c r="J7" s="1080"/>
      <c r="K7" s="1080"/>
      <c r="L7" s="1080"/>
      <c r="M7" s="1080"/>
      <c r="N7" s="1080"/>
      <c r="O7" s="1080"/>
      <c r="P7" s="1081"/>
      <c r="Q7" s="1133">
        <v>163474</v>
      </c>
      <c r="R7" s="1134"/>
      <c r="S7" s="1134"/>
      <c r="T7" s="1134"/>
      <c r="U7" s="1134"/>
      <c r="V7" s="1134">
        <v>154077</v>
      </c>
      <c r="W7" s="1134"/>
      <c r="X7" s="1134"/>
      <c r="Y7" s="1134"/>
      <c r="Z7" s="1134"/>
      <c r="AA7" s="1134">
        <v>9398</v>
      </c>
      <c r="AB7" s="1134"/>
      <c r="AC7" s="1134"/>
      <c r="AD7" s="1134"/>
      <c r="AE7" s="1135"/>
      <c r="AF7" s="1136">
        <v>7149</v>
      </c>
      <c r="AG7" s="1137"/>
      <c r="AH7" s="1137"/>
      <c r="AI7" s="1137"/>
      <c r="AJ7" s="1138"/>
      <c r="AK7" s="1120">
        <v>6633</v>
      </c>
      <c r="AL7" s="1121"/>
      <c r="AM7" s="1121"/>
      <c r="AN7" s="1121"/>
      <c r="AO7" s="1121"/>
      <c r="AP7" s="1121">
        <v>132870</v>
      </c>
      <c r="AQ7" s="1121"/>
      <c r="AR7" s="1121"/>
      <c r="AS7" s="1121"/>
      <c r="AT7" s="1121"/>
      <c r="AU7" s="1122" t="s">
        <v>549</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564</v>
      </c>
      <c r="BT7" s="1125"/>
      <c r="BU7" s="1125"/>
      <c r="BV7" s="1125"/>
      <c r="BW7" s="1125"/>
      <c r="BX7" s="1125"/>
      <c r="BY7" s="1125"/>
      <c r="BZ7" s="1125"/>
      <c r="CA7" s="1125"/>
      <c r="CB7" s="1125"/>
      <c r="CC7" s="1125"/>
      <c r="CD7" s="1125"/>
      <c r="CE7" s="1125"/>
      <c r="CF7" s="1125"/>
      <c r="CG7" s="1126"/>
      <c r="CH7" s="1117">
        <v>-2</v>
      </c>
      <c r="CI7" s="1118"/>
      <c r="CJ7" s="1118"/>
      <c r="CK7" s="1118"/>
      <c r="CL7" s="1119"/>
      <c r="CM7" s="1117">
        <v>104</v>
      </c>
      <c r="CN7" s="1118"/>
      <c r="CO7" s="1118"/>
      <c r="CP7" s="1118"/>
      <c r="CQ7" s="1119"/>
      <c r="CR7" s="1117">
        <v>2</v>
      </c>
      <c r="CS7" s="1118"/>
      <c r="CT7" s="1118"/>
      <c r="CU7" s="1118"/>
      <c r="CV7" s="1119"/>
      <c r="CW7" s="1117">
        <v>17</v>
      </c>
      <c r="CX7" s="1118"/>
      <c r="CY7" s="1118"/>
      <c r="CZ7" s="1118"/>
      <c r="DA7" s="1119"/>
      <c r="DB7" s="1117" t="s">
        <v>491</v>
      </c>
      <c r="DC7" s="1118"/>
      <c r="DD7" s="1118"/>
      <c r="DE7" s="1118"/>
      <c r="DF7" s="1119"/>
      <c r="DG7" s="1117" t="s">
        <v>491</v>
      </c>
      <c r="DH7" s="1118"/>
      <c r="DI7" s="1118"/>
      <c r="DJ7" s="1118"/>
      <c r="DK7" s="1119"/>
      <c r="DL7" s="1117" t="s">
        <v>491</v>
      </c>
      <c r="DM7" s="1118"/>
      <c r="DN7" s="1118"/>
      <c r="DO7" s="1118"/>
      <c r="DP7" s="1119"/>
      <c r="DQ7" s="1117" t="s">
        <v>491</v>
      </c>
      <c r="DR7" s="1118"/>
      <c r="DS7" s="1118"/>
      <c r="DT7" s="1118"/>
      <c r="DU7" s="1119"/>
      <c r="DV7" s="1144"/>
      <c r="DW7" s="1145"/>
      <c r="DX7" s="1145"/>
      <c r="DY7" s="1145"/>
      <c r="DZ7" s="1146"/>
      <c r="EA7" s="207"/>
    </row>
    <row r="8" spans="1:131" s="208" customFormat="1" ht="26.25" customHeight="1">
      <c r="A8" s="214">
        <v>2</v>
      </c>
      <c r="B8" s="1060" t="s">
        <v>371</v>
      </c>
      <c r="C8" s="1061"/>
      <c r="D8" s="1061"/>
      <c r="E8" s="1061"/>
      <c r="F8" s="1061"/>
      <c r="G8" s="1061"/>
      <c r="H8" s="1061"/>
      <c r="I8" s="1061"/>
      <c r="J8" s="1061"/>
      <c r="K8" s="1061"/>
      <c r="L8" s="1061"/>
      <c r="M8" s="1061"/>
      <c r="N8" s="1061"/>
      <c r="O8" s="1061"/>
      <c r="P8" s="1062"/>
      <c r="Q8" s="1072">
        <v>101</v>
      </c>
      <c r="R8" s="1073"/>
      <c r="S8" s="1073"/>
      <c r="T8" s="1073"/>
      <c r="U8" s="1073"/>
      <c r="V8" s="1073">
        <v>87</v>
      </c>
      <c r="W8" s="1073"/>
      <c r="X8" s="1073"/>
      <c r="Y8" s="1073"/>
      <c r="Z8" s="1073"/>
      <c r="AA8" s="1073">
        <v>14</v>
      </c>
      <c r="AB8" s="1073"/>
      <c r="AC8" s="1073"/>
      <c r="AD8" s="1073"/>
      <c r="AE8" s="1074"/>
      <c r="AF8" s="1066">
        <v>14</v>
      </c>
      <c r="AG8" s="1067"/>
      <c r="AH8" s="1067"/>
      <c r="AI8" s="1067"/>
      <c r="AJ8" s="1068"/>
      <c r="AK8" s="1115">
        <v>4</v>
      </c>
      <c r="AL8" s="1116"/>
      <c r="AM8" s="1116"/>
      <c r="AN8" s="1116"/>
      <c r="AO8" s="1116"/>
      <c r="AP8" s="1116" t="s">
        <v>552</v>
      </c>
      <c r="AQ8" s="1116"/>
      <c r="AR8" s="1116"/>
      <c r="AS8" s="1116"/>
      <c r="AT8" s="1116"/>
      <c r="AU8" s="1113" t="s">
        <v>576</v>
      </c>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565</v>
      </c>
      <c r="BT8" s="1044"/>
      <c r="BU8" s="1044"/>
      <c r="BV8" s="1044"/>
      <c r="BW8" s="1044"/>
      <c r="BX8" s="1044"/>
      <c r="BY8" s="1044"/>
      <c r="BZ8" s="1044"/>
      <c r="CA8" s="1044"/>
      <c r="CB8" s="1044"/>
      <c r="CC8" s="1044"/>
      <c r="CD8" s="1044"/>
      <c r="CE8" s="1044"/>
      <c r="CF8" s="1044"/>
      <c r="CG8" s="1045"/>
      <c r="CH8" s="1018">
        <v>0</v>
      </c>
      <c r="CI8" s="1019"/>
      <c r="CJ8" s="1019"/>
      <c r="CK8" s="1019"/>
      <c r="CL8" s="1020"/>
      <c r="CM8" s="1018">
        <v>3</v>
      </c>
      <c r="CN8" s="1019"/>
      <c r="CO8" s="1019"/>
      <c r="CP8" s="1019"/>
      <c r="CQ8" s="1020"/>
      <c r="CR8" s="1018">
        <v>2</v>
      </c>
      <c r="CS8" s="1019"/>
      <c r="CT8" s="1019"/>
      <c r="CU8" s="1019"/>
      <c r="CV8" s="1020"/>
      <c r="CW8" s="1018" t="s">
        <v>491</v>
      </c>
      <c r="CX8" s="1019"/>
      <c r="CY8" s="1019"/>
      <c r="CZ8" s="1019"/>
      <c r="DA8" s="1020"/>
      <c r="DB8" s="1018" t="s">
        <v>491</v>
      </c>
      <c r="DC8" s="1019"/>
      <c r="DD8" s="1019"/>
      <c r="DE8" s="1019"/>
      <c r="DF8" s="1020"/>
      <c r="DG8" s="1018" t="s">
        <v>491</v>
      </c>
      <c r="DH8" s="1019"/>
      <c r="DI8" s="1019"/>
      <c r="DJ8" s="1019"/>
      <c r="DK8" s="1020"/>
      <c r="DL8" s="1018" t="s">
        <v>491</v>
      </c>
      <c r="DM8" s="1019"/>
      <c r="DN8" s="1019"/>
      <c r="DO8" s="1019"/>
      <c r="DP8" s="1020"/>
      <c r="DQ8" s="1018" t="s">
        <v>491</v>
      </c>
      <c r="DR8" s="1019"/>
      <c r="DS8" s="1019"/>
      <c r="DT8" s="1019"/>
      <c r="DU8" s="1020"/>
      <c r="DV8" s="1021"/>
      <c r="DW8" s="1022"/>
      <c r="DX8" s="1022"/>
      <c r="DY8" s="1022"/>
      <c r="DZ8" s="1023"/>
      <c r="EA8" s="207"/>
    </row>
    <row r="9" spans="1:131" s="208" customFormat="1" ht="26.25" customHeight="1">
      <c r="A9" s="214">
        <v>3</v>
      </c>
      <c r="B9" s="1060" t="s">
        <v>372</v>
      </c>
      <c r="C9" s="1061"/>
      <c r="D9" s="1061"/>
      <c r="E9" s="1061"/>
      <c r="F9" s="1061"/>
      <c r="G9" s="1061"/>
      <c r="H9" s="1061"/>
      <c r="I9" s="1061"/>
      <c r="J9" s="1061"/>
      <c r="K9" s="1061"/>
      <c r="L9" s="1061"/>
      <c r="M9" s="1061"/>
      <c r="N9" s="1061"/>
      <c r="O9" s="1061"/>
      <c r="P9" s="1062"/>
      <c r="Q9" s="1072">
        <v>137</v>
      </c>
      <c r="R9" s="1073"/>
      <c r="S9" s="1073"/>
      <c r="T9" s="1073"/>
      <c r="U9" s="1073"/>
      <c r="V9" s="1073">
        <v>74</v>
      </c>
      <c r="W9" s="1073"/>
      <c r="X9" s="1073"/>
      <c r="Y9" s="1073"/>
      <c r="Z9" s="1073"/>
      <c r="AA9" s="1073">
        <v>62</v>
      </c>
      <c r="AB9" s="1073"/>
      <c r="AC9" s="1073"/>
      <c r="AD9" s="1073"/>
      <c r="AE9" s="1074"/>
      <c r="AF9" s="1066">
        <v>62</v>
      </c>
      <c r="AG9" s="1067"/>
      <c r="AH9" s="1067"/>
      <c r="AI9" s="1067"/>
      <c r="AJ9" s="1068"/>
      <c r="AK9" s="1115">
        <v>1</v>
      </c>
      <c r="AL9" s="1116"/>
      <c r="AM9" s="1116"/>
      <c r="AN9" s="1116"/>
      <c r="AO9" s="1116"/>
      <c r="AP9" s="1116">
        <v>519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566</v>
      </c>
      <c r="BT9" s="1044"/>
      <c r="BU9" s="1044"/>
      <c r="BV9" s="1044"/>
      <c r="BW9" s="1044"/>
      <c r="BX9" s="1044"/>
      <c r="BY9" s="1044"/>
      <c r="BZ9" s="1044"/>
      <c r="CA9" s="1044"/>
      <c r="CB9" s="1044"/>
      <c r="CC9" s="1044"/>
      <c r="CD9" s="1044"/>
      <c r="CE9" s="1044"/>
      <c r="CF9" s="1044"/>
      <c r="CG9" s="1045"/>
      <c r="CH9" s="1018">
        <v>5</v>
      </c>
      <c r="CI9" s="1019"/>
      <c r="CJ9" s="1019"/>
      <c r="CK9" s="1019"/>
      <c r="CL9" s="1020"/>
      <c r="CM9" s="1018">
        <v>8</v>
      </c>
      <c r="CN9" s="1019"/>
      <c r="CO9" s="1019"/>
      <c r="CP9" s="1019"/>
      <c r="CQ9" s="1020"/>
      <c r="CR9" s="1018">
        <v>1</v>
      </c>
      <c r="CS9" s="1019"/>
      <c r="CT9" s="1019"/>
      <c r="CU9" s="1019"/>
      <c r="CV9" s="1020"/>
      <c r="CW9" s="1018">
        <v>32</v>
      </c>
      <c r="CX9" s="1019"/>
      <c r="CY9" s="1019"/>
      <c r="CZ9" s="1019"/>
      <c r="DA9" s="1020"/>
      <c r="DB9" s="1018">
        <v>20</v>
      </c>
      <c r="DC9" s="1019"/>
      <c r="DD9" s="1019"/>
      <c r="DE9" s="1019"/>
      <c r="DF9" s="1020"/>
      <c r="DG9" s="1018" t="s">
        <v>491</v>
      </c>
      <c r="DH9" s="1019"/>
      <c r="DI9" s="1019"/>
      <c r="DJ9" s="1019"/>
      <c r="DK9" s="1020"/>
      <c r="DL9" s="1018" t="s">
        <v>491</v>
      </c>
      <c r="DM9" s="1019"/>
      <c r="DN9" s="1019"/>
      <c r="DO9" s="1019"/>
      <c r="DP9" s="1020"/>
      <c r="DQ9" s="1018" t="s">
        <v>491</v>
      </c>
      <c r="DR9" s="1019"/>
      <c r="DS9" s="1019"/>
      <c r="DT9" s="1019"/>
      <c r="DU9" s="1020"/>
      <c r="DV9" s="1021"/>
      <c r="DW9" s="1022"/>
      <c r="DX9" s="1022"/>
      <c r="DY9" s="1022"/>
      <c r="DZ9" s="1023"/>
      <c r="EA9" s="207"/>
    </row>
    <row r="10" spans="1:131" s="208" customFormat="1" ht="26.25" customHeight="1">
      <c r="A10" s="214">
        <v>4</v>
      </c>
      <c r="B10" s="1060" t="s">
        <v>373</v>
      </c>
      <c r="C10" s="1061"/>
      <c r="D10" s="1061"/>
      <c r="E10" s="1061"/>
      <c r="F10" s="1061"/>
      <c r="G10" s="1061"/>
      <c r="H10" s="1061"/>
      <c r="I10" s="1061"/>
      <c r="J10" s="1061"/>
      <c r="K10" s="1061"/>
      <c r="L10" s="1061"/>
      <c r="M10" s="1061"/>
      <c r="N10" s="1061"/>
      <c r="O10" s="1061"/>
      <c r="P10" s="1062"/>
      <c r="Q10" s="1072">
        <v>694</v>
      </c>
      <c r="R10" s="1073"/>
      <c r="S10" s="1073"/>
      <c r="T10" s="1073"/>
      <c r="U10" s="1073"/>
      <c r="V10" s="1073">
        <v>596</v>
      </c>
      <c r="W10" s="1073"/>
      <c r="X10" s="1073"/>
      <c r="Y10" s="1073"/>
      <c r="Z10" s="1073"/>
      <c r="AA10" s="1073">
        <v>98</v>
      </c>
      <c r="AB10" s="1073"/>
      <c r="AC10" s="1073"/>
      <c r="AD10" s="1073"/>
      <c r="AE10" s="1074"/>
      <c r="AF10" s="1066">
        <v>98</v>
      </c>
      <c r="AG10" s="1067"/>
      <c r="AH10" s="1067"/>
      <c r="AI10" s="1067"/>
      <c r="AJ10" s="1068"/>
      <c r="AK10" s="1115" t="s">
        <v>552</v>
      </c>
      <c r="AL10" s="1116"/>
      <c r="AM10" s="1116"/>
      <c r="AN10" s="1116"/>
      <c r="AO10" s="1116"/>
      <c r="AP10" s="1116">
        <v>43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567</v>
      </c>
      <c r="BT10" s="1044"/>
      <c r="BU10" s="1044"/>
      <c r="BV10" s="1044"/>
      <c r="BW10" s="1044"/>
      <c r="BX10" s="1044"/>
      <c r="BY10" s="1044"/>
      <c r="BZ10" s="1044"/>
      <c r="CA10" s="1044"/>
      <c r="CB10" s="1044"/>
      <c r="CC10" s="1044"/>
      <c r="CD10" s="1044"/>
      <c r="CE10" s="1044"/>
      <c r="CF10" s="1044"/>
      <c r="CG10" s="1045"/>
      <c r="CH10" s="1018">
        <v>8</v>
      </c>
      <c r="CI10" s="1019"/>
      <c r="CJ10" s="1019"/>
      <c r="CK10" s="1019"/>
      <c r="CL10" s="1020"/>
      <c r="CM10" s="1018">
        <v>372</v>
      </c>
      <c r="CN10" s="1019"/>
      <c r="CO10" s="1019"/>
      <c r="CP10" s="1019"/>
      <c r="CQ10" s="1020"/>
      <c r="CR10" s="1018">
        <v>20</v>
      </c>
      <c r="CS10" s="1019"/>
      <c r="CT10" s="1019"/>
      <c r="CU10" s="1019"/>
      <c r="CV10" s="1020"/>
      <c r="CW10" s="1018" t="s">
        <v>552</v>
      </c>
      <c r="CX10" s="1019"/>
      <c r="CY10" s="1019"/>
      <c r="CZ10" s="1019"/>
      <c r="DA10" s="1020"/>
      <c r="DB10" s="1018" t="s">
        <v>491</v>
      </c>
      <c r="DC10" s="1019"/>
      <c r="DD10" s="1019"/>
      <c r="DE10" s="1019"/>
      <c r="DF10" s="1020"/>
      <c r="DG10" s="1018" t="s">
        <v>491</v>
      </c>
      <c r="DH10" s="1019"/>
      <c r="DI10" s="1019"/>
      <c r="DJ10" s="1019"/>
      <c r="DK10" s="1020"/>
      <c r="DL10" s="1018" t="s">
        <v>491</v>
      </c>
      <c r="DM10" s="1019"/>
      <c r="DN10" s="1019"/>
      <c r="DO10" s="1019"/>
      <c r="DP10" s="1020"/>
      <c r="DQ10" s="1018" t="s">
        <v>491</v>
      </c>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568</v>
      </c>
      <c r="BT11" s="1044"/>
      <c r="BU11" s="1044"/>
      <c r="BV11" s="1044"/>
      <c r="BW11" s="1044"/>
      <c r="BX11" s="1044"/>
      <c r="BY11" s="1044"/>
      <c r="BZ11" s="1044"/>
      <c r="CA11" s="1044"/>
      <c r="CB11" s="1044"/>
      <c r="CC11" s="1044"/>
      <c r="CD11" s="1044"/>
      <c r="CE11" s="1044"/>
      <c r="CF11" s="1044"/>
      <c r="CG11" s="1045"/>
      <c r="CH11" s="1018">
        <v>16</v>
      </c>
      <c r="CI11" s="1019"/>
      <c r="CJ11" s="1019"/>
      <c r="CK11" s="1019"/>
      <c r="CL11" s="1020"/>
      <c r="CM11" s="1018">
        <v>307</v>
      </c>
      <c r="CN11" s="1019"/>
      <c r="CO11" s="1019"/>
      <c r="CP11" s="1019"/>
      <c r="CQ11" s="1020"/>
      <c r="CR11" s="1018">
        <v>10</v>
      </c>
      <c r="CS11" s="1019"/>
      <c r="CT11" s="1019"/>
      <c r="CU11" s="1019"/>
      <c r="CV11" s="1020"/>
      <c r="CW11" s="1018">
        <v>15</v>
      </c>
      <c r="CX11" s="1019"/>
      <c r="CY11" s="1019"/>
      <c r="CZ11" s="1019"/>
      <c r="DA11" s="1020"/>
      <c r="DB11" s="1018" t="s">
        <v>491</v>
      </c>
      <c r="DC11" s="1019"/>
      <c r="DD11" s="1019"/>
      <c r="DE11" s="1019"/>
      <c r="DF11" s="1020"/>
      <c r="DG11" s="1018" t="s">
        <v>491</v>
      </c>
      <c r="DH11" s="1019"/>
      <c r="DI11" s="1019"/>
      <c r="DJ11" s="1019"/>
      <c r="DK11" s="1020"/>
      <c r="DL11" s="1018" t="s">
        <v>491</v>
      </c>
      <c r="DM11" s="1019"/>
      <c r="DN11" s="1019"/>
      <c r="DO11" s="1019"/>
      <c r="DP11" s="1020"/>
      <c r="DQ11" s="1018" t="s">
        <v>491</v>
      </c>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569</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289</v>
      </c>
      <c r="CN12" s="1019"/>
      <c r="CO12" s="1019"/>
      <c r="CP12" s="1019"/>
      <c r="CQ12" s="1020"/>
      <c r="CR12" s="1018">
        <v>50</v>
      </c>
      <c r="CS12" s="1019"/>
      <c r="CT12" s="1019"/>
      <c r="CU12" s="1019"/>
      <c r="CV12" s="1020"/>
      <c r="CW12" s="1018">
        <v>57</v>
      </c>
      <c r="CX12" s="1019"/>
      <c r="CY12" s="1019"/>
      <c r="CZ12" s="1019"/>
      <c r="DA12" s="1020"/>
      <c r="DB12" s="1018" t="s">
        <v>491</v>
      </c>
      <c r="DC12" s="1019"/>
      <c r="DD12" s="1019"/>
      <c r="DE12" s="1019"/>
      <c r="DF12" s="1020"/>
      <c r="DG12" s="1018" t="s">
        <v>491</v>
      </c>
      <c r="DH12" s="1019"/>
      <c r="DI12" s="1019"/>
      <c r="DJ12" s="1019"/>
      <c r="DK12" s="1020"/>
      <c r="DL12" s="1018" t="s">
        <v>491</v>
      </c>
      <c r="DM12" s="1019"/>
      <c r="DN12" s="1019"/>
      <c r="DO12" s="1019"/>
      <c r="DP12" s="1020"/>
      <c r="DQ12" s="1018" t="s">
        <v>491</v>
      </c>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570</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233</v>
      </c>
      <c r="CN13" s="1019"/>
      <c r="CO13" s="1019"/>
      <c r="CP13" s="1019"/>
      <c r="CQ13" s="1020"/>
      <c r="CR13" s="1018">
        <v>213</v>
      </c>
      <c r="CS13" s="1019"/>
      <c r="CT13" s="1019"/>
      <c r="CU13" s="1019"/>
      <c r="CV13" s="1020"/>
      <c r="CW13" s="1018">
        <v>0</v>
      </c>
      <c r="CX13" s="1019"/>
      <c r="CY13" s="1019"/>
      <c r="CZ13" s="1019"/>
      <c r="DA13" s="1020"/>
      <c r="DB13" s="1018" t="s">
        <v>491</v>
      </c>
      <c r="DC13" s="1019"/>
      <c r="DD13" s="1019"/>
      <c r="DE13" s="1019"/>
      <c r="DF13" s="1020"/>
      <c r="DG13" s="1018" t="s">
        <v>491</v>
      </c>
      <c r="DH13" s="1019"/>
      <c r="DI13" s="1019"/>
      <c r="DJ13" s="1019"/>
      <c r="DK13" s="1020"/>
      <c r="DL13" s="1018" t="s">
        <v>491</v>
      </c>
      <c r="DM13" s="1019"/>
      <c r="DN13" s="1019"/>
      <c r="DO13" s="1019"/>
      <c r="DP13" s="1020"/>
      <c r="DQ13" s="1018" t="s">
        <v>491</v>
      </c>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t="s">
        <v>574</v>
      </c>
      <c r="BS14" s="1043" t="s">
        <v>571</v>
      </c>
      <c r="BT14" s="1044"/>
      <c r="BU14" s="1044"/>
      <c r="BV14" s="1044"/>
      <c r="BW14" s="1044"/>
      <c r="BX14" s="1044"/>
      <c r="BY14" s="1044"/>
      <c r="BZ14" s="1044"/>
      <c r="CA14" s="1044"/>
      <c r="CB14" s="1044"/>
      <c r="CC14" s="1044"/>
      <c r="CD14" s="1044"/>
      <c r="CE14" s="1044"/>
      <c r="CF14" s="1044"/>
      <c r="CG14" s="1045"/>
      <c r="CH14" s="1018">
        <v>-2</v>
      </c>
      <c r="CI14" s="1019"/>
      <c r="CJ14" s="1019"/>
      <c r="CK14" s="1019"/>
      <c r="CL14" s="1020"/>
      <c r="CM14" s="1018">
        <v>36</v>
      </c>
      <c r="CN14" s="1019"/>
      <c r="CO14" s="1019"/>
      <c r="CP14" s="1019"/>
      <c r="CQ14" s="1020"/>
      <c r="CR14" s="1018">
        <v>10</v>
      </c>
      <c r="CS14" s="1019"/>
      <c r="CT14" s="1019"/>
      <c r="CU14" s="1019"/>
      <c r="CV14" s="1020"/>
      <c r="CW14" s="1018" t="s">
        <v>491</v>
      </c>
      <c r="CX14" s="1019"/>
      <c r="CY14" s="1019"/>
      <c r="CZ14" s="1019"/>
      <c r="DA14" s="1020"/>
      <c r="DB14" s="1018">
        <v>2418</v>
      </c>
      <c r="DC14" s="1019"/>
      <c r="DD14" s="1019"/>
      <c r="DE14" s="1019"/>
      <c r="DF14" s="1020"/>
      <c r="DG14" s="1018" t="s">
        <v>491</v>
      </c>
      <c r="DH14" s="1019"/>
      <c r="DI14" s="1019"/>
      <c r="DJ14" s="1019"/>
      <c r="DK14" s="1020"/>
      <c r="DL14" s="1018" t="s">
        <v>491</v>
      </c>
      <c r="DM14" s="1019"/>
      <c r="DN14" s="1019"/>
      <c r="DO14" s="1019"/>
      <c r="DP14" s="1020"/>
      <c r="DQ14" s="1018" t="s">
        <v>491</v>
      </c>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572</v>
      </c>
      <c r="BT15" s="1044"/>
      <c r="BU15" s="1044"/>
      <c r="BV15" s="1044"/>
      <c r="BW15" s="1044"/>
      <c r="BX15" s="1044"/>
      <c r="BY15" s="1044"/>
      <c r="BZ15" s="1044"/>
      <c r="CA15" s="1044"/>
      <c r="CB15" s="1044"/>
      <c r="CC15" s="1044"/>
      <c r="CD15" s="1044"/>
      <c r="CE15" s="1044"/>
      <c r="CF15" s="1044"/>
      <c r="CG15" s="1045"/>
      <c r="CH15" s="1018">
        <v>4</v>
      </c>
      <c r="CI15" s="1019"/>
      <c r="CJ15" s="1019"/>
      <c r="CK15" s="1019"/>
      <c r="CL15" s="1020"/>
      <c r="CM15" s="1018">
        <v>149</v>
      </c>
      <c r="CN15" s="1019"/>
      <c r="CO15" s="1019"/>
      <c r="CP15" s="1019"/>
      <c r="CQ15" s="1020"/>
      <c r="CR15" s="1018">
        <v>30</v>
      </c>
      <c r="CS15" s="1019"/>
      <c r="CT15" s="1019"/>
      <c r="CU15" s="1019"/>
      <c r="CV15" s="1020"/>
      <c r="CW15" s="1018" t="s">
        <v>491</v>
      </c>
      <c r="CX15" s="1019"/>
      <c r="CY15" s="1019"/>
      <c r="CZ15" s="1019"/>
      <c r="DA15" s="1020"/>
      <c r="DB15" s="1018" t="s">
        <v>491</v>
      </c>
      <c r="DC15" s="1019"/>
      <c r="DD15" s="1019"/>
      <c r="DE15" s="1019"/>
      <c r="DF15" s="1020"/>
      <c r="DG15" s="1018" t="s">
        <v>491</v>
      </c>
      <c r="DH15" s="1019"/>
      <c r="DI15" s="1019"/>
      <c r="DJ15" s="1019"/>
      <c r="DK15" s="1020"/>
      <c r="DL15" s="1018" t="s">
        <v>491</v>
      </c>
      <c r="DM15" s="1019"/>
      <c r="DN15" s="1019"/>
      <c r="DO15" s="1019"/>
      <c r="DP15" s="1020"/>
      <c r="DQ15" s="1018" t="s">
        <v>491</v>
      </c>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573</v>
      </c>
      <c r="BT16" s="1044"/>
      <c r="BU16" s="1044"/>
      <c r="BV16" s="1044"/>
      <c r="BW16" s="1044"/>
      <c r="BX16" s="1044"/>
      <c r="BY16" s="1044"/>
      <c r="BZ16" s="1044"/>
      <c r="CA16" s="1044"/>
      <c r="CB16" s="1044"/>
      <c r="CC16" s="1044"/>
      <c r="CD16" s="1044"/>
      <c r="CE16" s="1044"/>
      <c r="CF16" s="1044"/>
      <c r="CG16" s="1045"/>
      <c r="CH16" s="1018">
        <v>576</v>
      </c>
      <c r="CI16" s="1019"/>
      <c r="CJ16" s="1019"/>
      <c r="CK16" s="1019"/>
      <c r="CL16" s="1020"/>
      <c r="CM16" s="1018">
        <v>4338</v>
      </c>
      <c r="CN16" s="1019"/>
      <c r="CO16" s="1019"/>
      <c r="CP16" s="1019"/>
      <c r="CQ16" s="1020"/>
      <c r="CR16" s="1018">
        <v>9</v>
      </c>
      <c r="CS16" s="1019"/>
      <c r="CT16" s="1019"/>
      <c r="CU16" s="1019"/>
      <c r="CV16" s="1020"/>
      <c r="CW16" s="1018">
        <v>77</v>
      </c>
      <c r="CX16" s="1019"/>
      <c r="CY16" s="1019"/>
      <c r="CZ16" s="1019"/>
      <c r="DA16" s="1020"/>
      <c r="DB16" s="1018" t="s">
        <v>491</v>
      </c>
      <c r="DC16" s="1019"/>
      <c r="DD16" s="1019"/>
      <c r="DE16" s="1019"/>
      <c r="DF16" s="1020"/>
      <c r="DG16" s="1018" t="s">
        <v>491</v>
      </c>
      <c r="DH16" s="1019"/>
      <c r="DI16" s="1019"/>
      <c r="DJ16" s="1019"/>
      <c r="DK16" s="1020"/>
      <c r="DL16" s="1018" t="s">
        <v>491</v>
      </c>
      <c r="DM16" s="1019"/>
      <c r="DN16" s="1019"/>
      <c r="DO16" s="1019"/>
      <c r="DP16" s="1020"/>
      <c r="DQ16" s="1018" t="s">
        <v>491</v>
      </c>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374</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375</v>
      </c>
      <c r="B23" s="973" t="s">
        <v>376</v>
      </c>
      <c r="C23" s="974"/>
      <c r="D23" s="974"/>
      <c r="E23" s="974"/>
      <c r="F23" s="974"/>
      <c r="G23" s="974"/>
      <c r="H23" s="974"/>
      <c r="I23" s="974"/>
      <c r="J23" s="974"/>
      <c r="K23" s="974"/>
      <c r="L23" s="974"/>
      <c r="M23" s="974"/>
      <c r="N23" s="974"/>
      <c r="O23" s="974"/>
      <c r="P23" s="975"/>
      <c r="Q23" s="1097">
        <v>164402</v>
      </c>
      <c r="R23" s="1098"/>
      <c r="S23" s="1098"/>
      <c r="T23" s="1098"/>
      <c r="U23" s="1098"/>
      <c r="V23" s="1098">
        <v>154829</v>
      </c>
      <c r="W23" s="1098"/>
      <c r="X23" s="1098"/>
      <c r="Y23" s="1098"/>
      <c r="Z23" s="1098"/>
      <c r="AA23" s="1098">
        <v>9572</v>
      </c>
      <c r="AB23" s="1098"/>
      <c r="AC23" s="1098"/>
      <c r="AD23" s="1098"/>
      <c r="AE23" s="1099"/>
      <c r="AF23" s="1100">
        <v>7324</v>
      </c>
      <c r="AG23" s="1098"/>
      <c r="AH23" s="1098"/>
      <c r="AI23" s="1098"/>
      <c r="AJ23" s="1101"/>
      <c r="AK23" s="1102"/>
      <c r="AL23" s="1103"/>
      <c r="AM23" s="1103"/>
      <c r="AN23" s="1103"/>
      <c r="AO23" s="1103"/>
      <c r="AP23" s="1098">
        <v>133433</v>
      </c>
      <c r="AQ23" s="1098"/>
      <c r="AR23" s="1098"/>
      <c r="AS23" s="1098"/>
      <c r="AT23" s="1098"/>
      <c r="AU23" s="1104"/>
      <c r="AV23" s="1104"/>
      <c r="AW23" s="1104"/>
      <c r="AX23" s="1104"/>
      <c r="AY23" s="1105"/>
      <c r="AZ23" s="1094" t="s">
        <v>226</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353</v>
      </c>
      <c r="B26" s="1025"/>
      <c r="C26" s="1025"/>
      <c r="D26" s="1025"/>
      <c r="E26" s="1025"/>
      <c r="F26" s="1025"/>
      <c r="G26" s="1025"/>
      <c r="H26" s="1025"/>
      <c r="I26" s="1025"/>
      <c r="J26" s="1025"/>
      <c r="K26" s="1025"/>
      <c r="L26" s="1025"/>
      <c r="M26" s="1025"/>
      <c r="N26" s="1025"/>
      <c r="O26" s="1025"/>
      <c r="P26" s="1026"/>
      <c r="Q26" s="1030" t="s">
        <v>379</v>
      </c>
      <c r="R26" s="1031"/>
      <c r="S26" s="1031"/>
      <c r="T26" s="1031"/>
      <c r="U26" s="1032"/>
      <c r="V26" s="1030" t="s">
        <v>380</v>
      </c>
      <c r="W26" s="1031"/>
      <c r="X26" s="1031"/>
      <c r="Y26" s="1031"/>
      <c r="Z26" s="1032"/>
      <c r="AA26" s="1030" t="s">
        <v>381</v>
      </c>
      <c r="AB26" s="1031"/>
      <c r="AC26" s="1031"/>
      <c r="AD26" s="1031"/>
      <c r="AE26" s="1031"/>
      <c r="AF26" s="1088" t="s">
        <v>382</v>
      </c>
      <c r="AG26" s="1037"/>
      <c r="AH26" s="1037"/>
      <c r="AI26" s="1037"/>
      <c r="AJ26" s="1089"/>
      <c r="AK26" s="1031" t="s">
        <v>383</v>
      </c>
      <c r="AL26" s="1031"/>
      <c r="AM26" s="1031"/>
      <c r="AN26" s="1031"/>
      <c r="AO26" s="1032"/>
      <c r="AP26" s="1030" t="s">
        <v>384</v>
      </c>
      <c r="AQ26" s="1031"/>
      <c r="AR26" s="1031"/>
      <c r="AS26" s="1031"/>
      <c r="AT26" s="1032"/>
      <c r="AU26" s="1030" t="s">
        <v>385</v>
      </c>
      <c r="AV26" s="1031"/>
      <c r="AW26" s="1031"/>
      <c r="AX26" s="1031"/>
      <c r="AY26" s="1032"/>
      <c r="AZ26" s="1030" t="s">
        <v>386</v>
      </c>
      <c r="BA26" s="1031"/>
      <c r="BB26" s="1031"/>
      <c r="BC26" s="1031"/>
      <c r="BD26" s="1032"/>
      <c r="BE26" s="1030" t="s">
        <v>360</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387</v>
      </c>
      <c r="C28" s="1080"/>
      <c r="D28" s="1080"/>
      <c r="E28" s="1080"/>
      <c r="F28" s="1080"/>
      <c r="G28" s="1080"/>
      <c r="H28" s="1080"/>
      <c r="I28" s="1080"/>
      <c r="J28" s="1080"/>
      <c r="K28" s="1080"/>
      <c r="L28" s="1080"/>
      <c r="M28" s="1080"/>
      <c r="N28" s="1080"/>
      <c r="O28" s="1080"/>
      <c r="P28" s="1081"/>
      <c r="Q28" s="1082">
        <v>13797</v>
      </c>
      <c r="R28" s="1083"/>
      <c r="S28" s="1083"/>
      <c r="T28" s="1083"/>
      <c r="U28" s="1083"/>
      <c r="V28" s="1083">
        <v>12430</v>
      </c>
      <c r="W28" s="1083"/>
      <c r="X28" s="1083"/>
      <c r="Y28" s="1083"/>
      <c r="Z28" s="1083"/>
      <c r="AA28" s="1083">
        <v>1367</v>
      </c>
      <c r="AB28" s="1083"/>
      <c r="AC28" s="1083"/>
      <c r="AD28" s="1083"/>
      <c r="AE28" s="1084"/>
      <c r="AF28" s="1085">
        <v>1367</v>
      </c>
      <c r="AG28" s="1083"/>
      <c r="AH28" s="1083"/>
      <c r="AI28" s="1083"/>
      <c r="AJ28" s="1086"/>
      <c r="AK28" s="1087">
        <v>340</v>
      </c>
      <c r="AL28" s="1075"/>
      <c r="AM28" s="1075"/>
      <c r="AN28" s="1075"/>
      <c r="AO28" s="1075"/>
      <c r="AP28" s="1075" t="s">
        <v>552</v>
      </c>
      <c r="AQ28" s="1075"/>
      <c r="AR28" s="1075"/>
      <c r="AS28" s="1075"/>
      <c r="AT28" s="1075"/>
      <c r="AU28" s="1075" t="s">
        <v>552</v>
      </c>
      <c r="AV28" s="1075"/>
      <c r="AW28" s="1075"/>
      <c r="AX28" s="1075"/>
      <c r="AY28" s="1075"/>
      <c r="AZ28" s="1076" t="s">
        <v>552</v>
      </c>
      <c r="BA28" s="1076"/>
      <c r="BB28" s="1076"/>
      <c r="BC28" s="1076"/>
      <c r="BD28" s="1076"/>
      <c r="BE28" s="1077" t="s">
        <v>554</v>
      </c>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388</v>
      </c>
      <c r="C29" s="1061"/>
      <c r="D29" s="1061"/>
      <c r="E29" s="1061"/>
      <c r="F29" s="1061"/>
      <c r="G29" s="1061"/>
      <c r="H29" s="1061"/>
      <c r="I29" s="1061"/>
      <c r="J29" s="1061"/>
      <c r="K29" s="1061"/>
      <c r="L29" s="1061"/>
      <c r="M29" s="1061"/>
      <c r="N29" s="1061"/>
      <c r="O29" s="1061"/>
      <c r="P29" s="1062"/>
      <c r="Q29" s="1072">
        <v>54027</v>
      </c>
      <c r="R29" s="1073"/>
      <c r="S29" s="1073"/>
      <c r="T29" s="1073"/>
      <c r="U29" s="1073"/>
      <c r="V29" s="1073">
        <v>52959</v>
      </c>
      <c r="W29" s="1073"/>
      <c r="X29" s="1073"/>
      <c r="Y29" s="1073"/>
      <c r="Z29" s="1073"/>
      <c r="AA29" s="1073">
        <v>1068</v>
      </c>
      <c r="AB29" s="1073"/>
      <c r="AC29" s="1073"/>
      <c r="AD29" s="1073"/>
      <c r="AE29" s="1074"/>
      <c r="AF29" s="1066">
        <v>1068</v>
      </c>
      <c r="AG29" s="1067"/>
      <c r="AH29" s="1067"/>
      <c r="AI29" s="1067"/>
      <c r="AJ29" s="1068"/>
      <c r="AK29" s="1009">
        <v>4671</v>
      </c>
      <c r="AL29" s="1000"/>
      <c r="AM29" s="1000"/>
      <c r="AN29" s="1000"/>
      <c r="AO29" s="1000"/>
      <c r="AP29" s="1000" t="s">
        <v>552</v>
      </c>
      <c r="AQ29" s="1000"/>
      <c r="AR29" s="1000"/>
      <c r="AS29" s="1000"/>
      <c r="AT29" s="1000"/>
      <c r="AU29" s="1000" t="s">
        <v>552</v>
      </c>
      <c r="AV29" s="1000"/>
      <c r="AW29" s="1000"/>
      <c r="AX29" s="1000"/>
      <c r="AY29" s="1000"/>
      <c r="AZ29" s="1071" t="s">
        <v>552</v>
      </c>
      <c r="BA29" s="1071"/>
      <c r="BB29" s="1071"/>
      <c r="BC29" s="1071"/>
      <c r="BD29" s="1071"/>
      <c r="BE29" s="1055" t="s">
        <v>555</v>
      </c>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389</v>
      </c>
      <c r="C30" s="1061"/>
      <c r="D30" s="1061"/>
      <c r="E30" s="1061"/>
      <c r="F30" s="1061"/>
      <c r="G30" s="1061"/>
      <c r="H30" s="1061"/>
      <c r="I30" s="1061"/>
      <c r="J30" s="1061"/>
      <c r="K30" s="1061"/>
      <c r="L30" s="1061"/>
      <c r="M30" s="1061"/>
      <c r="N30" s="1061"/>
      <c r="O30" s="1061"/>
      <c r="P30" s="1062"/>
      <c r="Q30" s="1072">
        <v>33809</v>
      </c>
      <c r="R30" s="1073"/>
      <c r="S30" s="1073"/>
      <c r="T30" s="1073"/>
      <c r="U30" s="1073"/>
      <c r="V30" s="1073">
        <v>33031</v>
      </c>
      <c r="W30" s="1073"/>
      <c r="X30" s="1073"/>
      <c r="Y30" s="1073"/>
      <c r="Z30" s="1073"/>
      <c r="AA30" s="1073">
        <v>778</v>
      </c>
      <c r="AB30" s="1073"/>
      <c r="AC30" s="1073"/>
      <c r="AD30" s="1073"/>
      <c r="AE30" s="1074"/>
      <c r="AF30" s="1066">
        <v>778</v>
      </c>
      <c r="AG30" s="1067"/>
      <c r="AH30" s="1067"/>
      <c r="AI30" s="1067"/>
      <c r="AJ30" s="1068"/>
      <c r="AK30" s="1009">
        <v>4668</v>
      </c>
      <c r="AL30" s="1000"/>
      <c r="AM30" s="1000"/>
      <c r="AN30" s="1000"/>
      <c r="AO30" s="1000"/>
      <c r="AP30" s="1000" t="s">
        <v>552</v>
      </c>
      <c r="AQ30" s="1000"/>
      <c r="AR30" s="1000"/>
      <c r="AS30" s="1000"/>
      <c r="AT30" s="1000"/>
      <c r="AU30" s="1000" t="s">
        <v>552</v>
      </c>
      <c r="AV30" s="1000"/>
      <c r="AW30" s="1000"/>
      <c r="AX30" s="1000"/>
      <c r="AY30" s="1000"/>
      <c r="AZ30" s="1071" t="s">
        <v>552</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390</v>
      </c>
      <c r="C31" s="1061"/>
      <c r="D31" s="1061"/>
      <c r="E31" s="1061"/>
      <c r="F31" s="1061"/>
      <c r="G31" s="1061"/>
      <c r="H31" s="1061"/>
      <c r="I31" s="1061"/>
      <c r="J31" s="1061"/>
      <c r="K31" s="1061"/>
      <c r="L31" s="1061"/>
      <c r="M31" s="1061"/>
      <c r="N31" s="1061"/>
      <c r="O31" s="1061"/>
      <c r="P31" s="1062"/>
      <c r="Q31" s="1072">
        <v>5241</v>
      </c>
      <c r="R31" s="1073"/>
      <c r="S31" s="1073"/>
      <c r="T31" s="1073"/>
      <c r="U31" s="1073"/>
      <c r="V31" s="1073">
        <v>5079</v>
      </c>
      <c r="W31" s="1073"/>
      <c r="X31" s="1073"/>
      <c r="Y31" s="1073"/>
      <c r="Z31" s="1073"/>
      <c r="AA31" s="1073">
        <v>162</v>
      </c>
      <c r="AB31" s="1073"/>
      <c r="AC31" s="1073"/>
      <c r="AD31" s="1073"/>
      <c r="AE31" s="1074"/>
      <c r="AF31" s="1066">
        <v>162</v>
      </c>
      <c r="AG31" s="1067"/>
      <c r="AH31" s="1067"/>
      <c r="AI31" s="1067"/>
      <c r="AJ31" s="1068"/>
      <c r="AK31" s="1009">
        <v>1095</v>
      </c>
      <c r="AL31" s="1000"/>
      <c r="AM31" s="1000"/>
      <c r="AN31" s="1000"/>
      <c r="AO31" s="1000"/>
      <c r="AP31" s="1000" t="s">
        <v>552</v>
      </c>
      <c r="AQ31" s="1000"/>
      <c r="AR31" s="1000"/>
      <c r="AS31" s="1000"/>
      <c r="AT31" s="1000"/>
      <c r="AU31" s="1000" t="s">
        <v>552</v>
      </c>
      <c r="AV31" s="1000"/>
      <c r="AW31" s="1000"/>
      <c r="AX31" s="1000"/>
      <c r="AY31" s="1000"/>
      <c r="AZ31" s="1071" t="s">
        <v>553</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391</v>
      </c>
      <c r="C32" s="1061"/>
      <c r="D32" s="1061"/>
      <c r="E32" s="1061"/>
      <c r="F32" s="1061"/>
      <c r="G32" s="1061"/>
      <c r="H32" s="1061"/>
      <c r="I32" s="1061"/>
      <c r="J32" s="1061"/>
      <c r="K32" s="1061"/>
      <c r="L32" s="1061"/>
      <c r="M32" s="1061"/>
      <c r="N32" s="1061"/>
      <c r="O32" s="1061"/>
      <c r="P32" s="1062"/>
      <c r="Q32" s="1072">
        <v>560</v>
      </c>
      <c r="R32" s="1073"/>
      <c r="S32" s="1073"/>
      <c r="T32" s="1073"/>
      <c r="U32" s="1073"/>
      <c r="V32" s="1073">
        <v>560</v>
      </c>
      <c r="W32" s="1073"/>
      <c r="X32" s="1073"/>
      <c r="Y32" s="1073"/>
      <c r="Z32" s="1073"/>
      <c r="AA32" s="1073" t="s">
        <v>552</v>
      </c>
      <c r="AB32" s="1073"/>
      <c r="AC32" s="1073"/>
      <c r="AD32" s="1073"/>
      <c r="AE32" s="1074"/>
      <c r="AF32" s="1066" t="s">
        <v>226</v>
      </c>
      <c r="AG32" s="1067"/>
      <c r="AH32" s="1067"/>
      <c r="AI32" s="1067"/>
      <c r="AJ32" s="1068"/>
      <c r="AK32" s="1009">
        <v>391</v>
      </c>
      <c r="AL32" s="1000"/>
      <c r="AM32" s="1000"/>
      <c r="AN32" s="1000"/>
      <c r="AO32" s="1000"/>
      <c r="AP32" s="1000">
        <v>1050</v>
      </c>
      <c r="AQ32" s="1000"/>
      <c r="AR32" s="1000"/>
      <c r="AS32" s="1000"/>
      <c r="AT32" s="1000"/>
      <c r="AU32" s="1000">
        <v>735</v>
      </c>
      <c r="AV32" s="1000"/>
      <c r="AW32" s="1000"/>
      <c r="AX32" s="1000"/>
      <c r="AY32" s="1000"/>
      <c r="AZ32" s="1071" t="s">
        <v>552</v>
      </c>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392</v>
      </c>
      <c r="C33" s="1061"/>
      <c r="D33" s="1061"/>
      <c r="E33" s="1061"/>
      <c r="F33" s="1061"/>
      <c r="G33" s="1061"/>
      <c r="H33" s="1061"/>
      <c r="I33" s="1061"/>
      <c r="J33" s="1061"/>
      <c r="K33" s="1061"/>
      <c r="L33" s="1061"/>
      <c r="M33" s="1061"/>
      <c r="N33" s="1061"/>
      <c r="O33" s="1061"/>
      <c r="P33" s="1062"/>
      <c r="Q33" s="1072">
        <v>19436</v>
      </c>
      <c r="R33" s="1073"/>
      <c r="S33" s="1073"/>
      <c r="T33" s="1073"/>
      <c r="U33" s="1073"/>
      <c r="V33" s="1073">
        <v>19196</v>
      </c>
      <c r="W33" s="1073"/>
      <c r="X33" s="1073"/>
      <c r="Y33" s="1073"/>
      <c r="Z33" s="1073"/>
      <c r="AA33" s="1073">
        <v>240</v>
      </c>
      <c r="AB33" s="1073"/>
      <c r="AC33" s="1073"/>
      <c r="AD33" s="1073"/>
      <c r="AE33" s="1074"/>
      <c r="AF33" s="1066">
        <v>6744</v>
      </c>
      <c r="AG33" s="1067"/>
      <c r="AH33" s="1067"/>
      <c r="AI33" s="1067"/>
      <c r="AJ33" s="1068"/>
      <c r="AK33" s="1009">
        <v>2148</v>
      </c>
      <c r="AL33" s="1000"/>
      <c r="AM33" s="1000"/>
      <c r="AN33" s="1000"/>
      <c r="AO33" s="1000"/>
      <c r="AP33" s="1000">
        <v>15873</v>
      </c>
      <c r="AQ33" s="1000"/>
      <c r="AR33" s="1000"/>
      <c r="AS33" s="1000"/>
      <c r="AT33" s="1000"/>
      <c r="AU33" s="1000">
        <v>8984</v>
      </c>
      <c r="AV33" s="1000"/>
      <c r="AW33" s="1000"/>
      <c r="AX33" s="1000"/>
      <c r="AY33" s="1000"/>
      <c r="AZ33" s="1071" t="s">
        <v>552</v>
      </c>
      <c r="BA33" s="1071"/>
      <c r="BB33" s="1071"/>
      <c r="BC33" s="1071"/>
      <c r="BD33" s="1071"/>
      <c r="BE33" s="1055" t="s">
        <v>550</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393</v>
      </c>
      <c r="C34" s="1061"/>
      <c r="D34" s="1061"/>
      <c r="E34" s="1061"/>
      <c r="F34" s="1061"/>
      <c r="G34" s="1061"/>
      <c r="H34" s="1061"/>
      <c r="I34" s="1061"/>
      <c r="J34" s="1061"/>
      <c r="K34" s="1061"/>
      <c r="L34" s="1061"/>
      <c r="M34" s="1061"/>
      <c r="N34" s="1061"/>
      <c r="O34" s="1061"/>
      <c r="P34" s="1062"/>
      <c r="Q34" s="1072">
        <v>645</v>
      </c>
      <c r="R34" s="1073"/>
      <c r="S34" s="1073"/>
      <c r="T34" s="1073"/>
      <c r="U34" s="1073"/>
      <c r="V34" s="1073">
        <v>535</v>
      </c>
      <c r="W34" s="1073"/>
      <c r="X34" s="1073"/>
      <c r="Y34" s="1073"/>
      <c r="Z34" s="1073"/>
      <c r="AA34" s="1073">
        <v>110</v>
      </c>
      <c r="AB34" s="1073"/>
      <c r="AC34" s="1073"/>
      <c r="AD34" s="1073"/>
      <c r="AE34" s="1074"/>
      <c r="AF34" s="1066">
        <v>549</v>
      </c>
      <c r="AG34" s="1067"/>
      <c r="AH34" s="1067"/>
      <c r="AI34" s="1067"/>
      <c r="AJ34" s="1068"/>
      <c r="AK34" s="1009">
        <v>192</v>
      </c>
      <c r="AL34" s="1000"/>
      <c r="AM34" s="1000"/>
      <c r="AN34" s="1000"/>
      <c r="AO34" s="1000"/>
      <c r="AP34" s="1000" t="s">
        <v>552</v>
      </c>
      <c r="AQ34" s="1000"/>
      <c r="AR34" s="1000"/>
      <c r="AS34" s="1000"/>
      <c r="AT34" s="1000"/>
      <c r="AU34" s="1000" t="s">
        <v>552</v>
      </c>
      <c r="AV34" s="1000"/>
      <c r="AW34" s="1000"/>
      <c r="AX34" s="1000"/>
      <c r="AY34" s="1000"/>
      <c r="AZ34" s="1071" t="s">
        <v>552</v>
      </c>
      <c r="BA34" s="1071"/>
      <c r="BB34" s="1071"/>
      <c r="BC34" s="1071"/>
      <c r="BD34" s="1071"/>
      <c r="BE34" s="1055" t="s">
        <v>550</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394</v>
      </c>
      <c r="C35" s="1061"/>
      <c r="D35" s="1061"/>
      <c r="E35" s="1061"/>
      <c r="F35" s="1061"/>
      <c r="G35" s="1061"/>
      <c r="H35" s="1061"/>
      <c r="I35" s="1061"/>
      <c r="J35" s="1061"/>
      <c r="K35" s="1061"/>
      <c r="L35" s="1061"/>
      <c r="M35" s="1061"/>
      <c r="N35" s="1061"/>
      <c r="O35" s="1061"/>
      <c r="P35" s="1062"/>
      <c r="Q35" s="1072">
        <v>5565</v>
      </c>
      <c r="R35" s="1073"/>
      <c r="S35" s="1073"/>
      <c r="T35" s="1073"/>
      <c r="U35" s="1073"/>
      <c r="V35" s="1073">
        <v>4622</v>
      </c>
      <c r="W35" s="1073"/>
      <c r="X35" s="1073"/>
      <c r="Y35" s="1073"/>
      <c r="Z35" s="1073"/>
      <c r="AA35" s="1073">
        <v>942</v>
      </c>
      <c r="AB35" s="1073"/>
      <c r="AC35" s="1073"/>
      <c r="AD35" s="1073"/>
      <c r="AE35" s="1074"/>
      <c r="AF35" s="1066">
        <v>3114</v>
      </c>
      <c r="AG35" s="1067"/>
      <c r="AH35" s="1067"/>
      <c r="AI35" s="1067"/>
      <c r="AJ35" s="1068"/>
      <c r="AK35" s="1009">
        <v>210</v>
      </c>
      <c r="AL35" s="1000"/>
      <c r="AM35" s="1000"/>
      <c r="AN35" s="1000"/>
      <c r="AO35" s="1000"/>
      <c r="AP35" s="1000">
        <v>33588</v>
      </c>
      <c r="AQ35" s="1000"/>
      <c r="AR35" s="1000"/>
      <c r="AS35" s="1000"/>
      <c r="AT35" s="1000"/>
      <c r="AU35" s="1000">
        <v>705</v>
      </c>
      <c r="AV35" s="1000"/>
      <c r="AW35" s="1000"/>
      <c r="AX35" s="1000"/>
      <c r="AY35" s="1000"/>
      <c r="AZ35" s="1071" t="s">
        <v>552</v>
      </c>
      <c r="BA35" s="1071"/>
      <c r="BB35" s="1071"/>
      <c r="BC35" s="1071"/>
      <c r="BD35" s="1071"/>
      <c r="BE35" s="1055" t="s">
        <v>550</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t="s">
        <v>395</v>
      </c>
      <c r="C36" s="1061"/>
      <c r="D36" s="1061"/>
      <c r="E36" s="1061"/>
      <c r="F36" s="1061"/>
      <c r="G36" s="1061"/>
      <c r="H36" s="1061"/>
      <c r="I36" s="1061"/>
      <c r="J36" s="1061"/>
      <c r="K36" s="1061"/>
      <c r="L36" s="1061"/>
      <c r="M36" s="1061"/>
      <c r="N36" s="1061"/>
      <c r="O36" s="1061"/>
      <c r="P36" s="1062"/>
      <c r="Q36" s="1072">
        <v>8495</v>
      </c>
      <c r="R36" s="1073"/>
      <c r="S36" s="1073"/>
      <c r="T36" s="1073"/>
      <c r="U36" s="1073"/>
      <c r="V36" s="1073">
        <v>7896</v>
      </c>
      <c r="W36" s="1073"/>
      <c r="X36" s="1073"/>
      <c r="Y36" s="1073"/>
      <c r="Z36" s="1073"/>
      <c r="AA36" s="1073">
        <v>599</v>
      </c>
      <c r="AB36" s="1073"/>
      <c r="AC36" s="1073"/>
      <c r="AD36" s="1073"/>
      <c r="AE36" s="1074"/>
      <c r="AF36" s="1066">
        <v>2395</v>
      </c>
      <c r="AG36" s="1067"/>
      <c r="AH36" s="1067"/>
      <c r="AI36" s="1067"/>
      <c r="AJ36" s="1068"/>
      <c r="AK36" s="1009">
        <v>1891</v>
      </c>
      <c r="AL36" s="1000"/>
      <c r="AM36" s="1000"/>
      <c r="AN36" s="1000"/>
      <c r="AO36" s="1000"/>
      <c r="AP36" s="1000">
        <v>62506</v>
      </c>
      <c r="AQ36" s="1000"/>
      <c r="AR36" s="1000"/>
      <c r="AS36" s="1000"/>
      <c r="AT36" s="1000"/>
      <c r="AU36" s="1000">
        <v>20377</v>
      </c>
      <c r="AV36" s="1000"/>
      <c r="AW36" s="1000"/>
      <c r="AX36" s="1000"/>
      <c r="AY36" s="1000"/>
      <c r="AZ36" s="1071" t="s">
        <v>552</v>
      </c>
      <c r="BA36" s="1071"/>
      <c r="BB36" s="1071"/>
      <c r="BC36" s="1071"/>
      <c r="BD36" s="1071"/>
      <c r="BE36" s="1055" t="s">
        <v>550</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t="s">
        <v>396</v>
      </c>
      <c r="C37" s="1061"/>
      <c r="D37" s="1061"/>
      <c r="E37" s="1061"/>
      <c r="F37" s="1061"/>
      <c r="G37" s="1061"/>
      <c r="H37" s="1061"/>
      <c r="I37" s="1061"/>
      <c r="J37" s="1061"/>
      <c r="K37" s="1061"/>
      <c r="L37" s="1061"/>
      <c r="M37" s="1061"/>
      <c r="N37" s="1061"/>
      <c r="O37" s="1061"/>
      <c r="P37" s="1062"/>
      <c r="Q37" s="1072">
        <v>412</v>
      </c>
      <c r="R37" s="1073"/>
      <c r="S37" s="1073"/>
      <c r="T37" s="1073"/>
      <c r="U37" s="1073"/>
      <c r="V37" s="1073">
        <v>359</v>
      </c>
      <c r="W37" s="1073"/>
      <c r="X37" s="1073"/>
      <c r="Y37" s="1073"/>
      <c r="Z37" s="1073"/>
      <c r="AA37" s="1073">
        <v>53</v>
      </c>
      <c r="AB37" s="1073"/>
      <c r="AC37" s="1073"/>
      <c r="AD37" s="1073"/>
      <c r="AE37" s="1074"/>
      <c r="AF37" s="1066">
        <v>53</v>
      </c>
      <c r="AG37" s="1067"/>
      <c r="AH37" s="1067"/>
      <c r="AI37" s="1067"/>
      <c r="AJ37" s="1068"/>
      <c r="AK37" s="1009" t="s">
        <v>552</v>
      </c>
      <c r="AL37" s="1000"/>
      <c r="AM37" s="1000"/>
      <c r="AN37" s="1000"/>
      <c r="AO37" s="1000"/>
      <c r="AP37" s="1000" t="s">
        <v>552</v>
      </c>
      <c r="AQ37" s="1000"/>
      <c r="AR37" s="1000"/>
      <c r="AS37" s="1000"/>
      <c r="AT37" s="1000"/>
      <c r="AU37" s="1000" t="s">
        <v>552</v>
      </c>
      <c r="AV37" s="1000"/>
      <c r="AW37" s="1000"/>
      <c r="AX37" s="1000"/>
      <c r="AY37" s="1000"/>
      <c r="AZ37" s="1071" t="s">
        <v>552</v>
      </c>
      <c r="BA37" s="1071"/>
      <c r="BB37" s="1071"/>
      <c r="BC37" s="1071"/>
      <c r="BD37" s="1071"/>
      <c r="BE37" s="1055" t="s">
        <v>551</v>
      </c>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t="s">
        <v>397</v>
      </c>
      <c r="C38" s="1061"/>
      <c r="D38" s="1061"/>
      <c r="E38" s="1061"/>
      <c r="F38" s="1061"/>
      <c r="G38" s="1061"/>
      <c r="H38" s="1061"/>
      <c r="I38" s="1061"/>
      <c r="J38" s="1061"/>
      <c r="K38" s="1061"/>
      <c r="L38" s="1061"/>
      <c r="M38" s="1061"/>
      <c r="N38" s="1061"/>
      <c r="O38" s="1061"/>
      <c r="P38" s="1062"/>
      <c r="Q38" s="1072">
        <v>244</v>
      </c>
      <c r="R38" s="1073"/>
      <c r="S38" s="1073"/>
      <c r="T38" s="1073"/>
      <c r="U38" s="1073"/>
      <c r="V38" s="1073">
        <v>244</v>
      </c>
      <c r="W38" s="1073"/>
      <c r="X38" s="1073"/>
      <c r="Y38" s="1073"/>
      <c r="Z38" s="1073"/>
      <c r="AA38" s="1073" t="s">
        <v>552</v>
      </c>
      <c r="AB38" s="1073"/>
      <c r="AC38" s="1073"/>
      <c r="AD38" s="1073"/>
      <c r="AE38" s="1074"/>
      <c r="AF38" s="1066" t="s">
        <v>226</v>
      </c>
      <c r="AG38" s="1067"/>
      <c r="AH38" s="1067"/>
      <c r="AI38" s="1067"/>
      <c r="AJ38" s="1068"/>
      <c r="AK38" s="1009">
        <v>117</v>
      </c>
      <c r="AL38" s="1000"/>
      <c r="AM38" s="1000"/>
      <c r="AN38" s="1000"/>
      <c r="AO38" s="1000"/>
      <c r="AP38" s="1000">
        <v>162</v>
      </c>
      <c r="AQ38" s="1000"/>
      <c r="AR38" s="1000"/>
      <c r="AS38" s="1000"/>
      <c r="AT38" s="1000"/>
      <c r="AU38" s="1000">
        <v>76</v>
      </c>
      <c r="AV38" s="1000"/>
      <c r="AW38" s="1000"/>
      <c r="AX38" s="1000"/>
      <c r="AY38" s="1000"/>
      <c r="AZ38" s="1071" t="s">
        <v>552</v>
      </c>
      <c r="BA38" s="1071"/>
      <c r="BB38" s="1071"/>
      <c r="BC38" s="1071"/>
      <c r="BD38" s="1071"/>
      <c r="BE38" s="1055" t="s">
        <v>551</v>
      </c>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t="s">
        <v>398</v>
      </c>
      <c r="C39" s="1061"/>
      <c r="D39" s="1061"/>
      <c r="E39" s="1061"/>
      <c r="F39" s="1061"/>
      <c r="G39" s="1061"/>
      <c r="H39" s="1061"/>
      <c r="I39" s="1061"/>
      <c r="J39" s="1061"/>
      <c r="K39" s="1061"/>
      <c r="L39" s="1061"/>
      <c r="M39" s="1061"/>
      <c r="N39" s="1061"/>
      <c r="O39" s="1061"/>
      <c r="P39" s="1062"/>
      <c r="Q39" s="1072">
        <v>531</v>
      </c>
      <c r="R39" s="1073"/>
      <c r="S39" s="1073"/>
      <c r="T39" s="1073"/>
      <c r="U39" s="1073"/>
      <c r="V39" s="1073">
        <v>531</v>
      </c>
      <c r="W39" s="1073"/>
      <c r="X39" s="1073"/>
      <c r="Y39" s="1073"/>
      <c r="Z39" s="1073"/>
      <c r="AA39" s="1073">
        <v>0</v>
      </c>
      <c r="AB39" s="1073"/>
      <c r="AC39" s="1073"/>
      <c r="AD39" s="1073"/>
      <c r="AE39" s="1074"/>
      <c r="AF39" s="1066" t="s">
        <v>226</v>
      </c>
      <c r="AG39" s="1067"/>
      <c r="AH39" s="1067"/>
      <c r="AI39" s="1067"/>
      <c r="AJ39" s="1068"/>
      <c r="AK39" s="1009">
        <v>179</v>
      </c>
      <c r="AL39" s="1000"/>
      <c r="AM39" s="1000"/>
      <c r="AN39" s="1000"/>
      <c r="AO39" s="1000"/>
      <c r="AP39" s="1000">
        <v>24</v>
      </c>
      <c r="AQ39" s="1000"/>
      <c r="AR39" s="1000"/>
      <c r="AS39" s="1000"/>
      <c r="AT39" s="1000"/>
      <c r="AU39" s="1000">
        <v>9</v>
      </c>
      <c r="AV39" s="1000"/>
      <c r="AW39" s="1000"/>
      <c r="AX39" s="1000"/>
      <c r="AY39" s="1000"/>
      <c r="AZ39" s="1071" t="s">
        <v>552</v>
      </c>
      <c r="BA39" s="1071"/>
      <c r="BB39" s="1071"/>
      <c r="BC39" s="1071"/>
      <c r="BD39" s="1071"/>
      <c r="BE39" s="1055" t="s">
        <v>551</v>
      </c>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399</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375</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16231</v>
      </c>
      <c r="AG63" s="988"/>
      <c r="AH63" s="988"/>
      <c r="AI63" s="988"/>
      <c r="AJ63" s="1053"/>
      <c r="AK63" s="1054"/>
      <c r="AL63" s="992"/>
      <c r="AM63" s="992"/>
      <c r="AN63" s="992"/>
      <c r="AO63" s="992"/>
      <c r="AP63" s="988">
        <v>113203</v>
      </c>
      <c r="AQ63" s="988"/>
      <c r="AR63" s="988"/>
      <c r="AS63" s="988"/>
      <c r="AT63" s="988"/>
      <c r="AU63" s="988">
        <v>30886</v>
      </c>
      <c r="AV63" s="988"/>
      <c r="AW63" s="988"/>
      <c r="AX63" s="988"/>
      <c r="AY63" s="988"/>
      <c r="AZ63" s="1048"/>
      <c r="BA63" s="1048"/>
      <c r="BB63" s="1048"/>
      <c r="BC63" s="1048"/>
      <c r="BD63" s="1048"/>
      <c r="BE63" s="989"/>
      <c r="BF63" s="989"/>
      <c r="BG63" s="989"/>
      <c r="BH63" s="989"/>
      <c r="BI63" s="990"/>
      <c r="BJ63" s="1049" t="s">
        <v>226</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402</v>
      </c>
      <c r="B66" s="1025"/>
      <c r="C66" s="1025"/>
      <c r="D66" s="1025"/>
      <c r="E66" s="1025"/>
      <c r="F66" s="1025"/>
      <c r="G66" s="1025"/>
      <c r="H66" s="1025"/>
      <c r="I66" s="1025"/>
      <c r="J66" s="1025"/>
      <c r="K66" s="1025"/>
      <c r="L66" s="1025"/>
      <c r="M66" s="1025"/>
      <c r="N66" s="1025"/>
      <c r="O66" s="1025"/>
      <c r="P66" s="1026"/>
      <c r="Q66" s="1030" t="s">
        <v>379</v>
      </c>
      <c r="R66" s="1031"/>
      <c r="S66" s="1031"/>
      <c r="T66" s="1031"/>
      <c r="U66" s="1032"/>
      <c r="V66" s="1030" t="s">
        <v>380</v>
      </c>
      <c r="W66" s="1031"/>
      <c r="X66" s="1031"/>
      <c r="Y66" s="1031"/>
      <c r="Z66" s="1032"/>
      <c r="AA66" s="1030" t="s">
        <v>381</v>
      </c>
      <c r="AB66" s="1031"/>
      <c r="AC66" s="1031"/>
      <c r="AD66" s="1031"/>
      <c r="AE66" s="1032"/>
      <c r="AF66" s="1036" t="s">
        <v>382</v>
      </c>
      <c r="AG66" s="1037"/>
      <c r="AH66" s="1037"/>
      <c r="AI66" s="1037"/>
      <c r="AJ66" s="1038"/>
      <c r="AK66" s="1030" t="s">
        <v>383</v>
      </c>
      <c r="AL66" s="1025"/>
      <c r="AM66" s="1025"/>
      <c r="AN66" s="1025"/>
      <c r="AO66" s="1026"/>
      <c r="AP66" s="1030" t="s">
        <v>384</v>
      </c>
      <c r="AQ66" s="1031"/>
      <c r="AR66" s="1031"/>
      <c r="AS66" s="1031"/>
      <c r="AT66" s="1032"/>
      <c r="AU66" s="1030" t="s">
        <v>403</v>
      </c>
      <c r="AV66" s="1031"/>
      <c r="AW66" s="1031"/>
      <c r="AX66" s="1031"/>
      <c r="AY66" s="1032"/>
      <c r="AZ66" s="1030" t="s">
        <v>360</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556</v>
      </c>
      <c r="C68" s="1015"/>
      <c r="D68" s="1015"/>
      <c r="E68" s="1015"/>
      <c r="F68" s="1015"/>
      <c r="G68" s="1015"/>
      <c r="H68" s="1015"/>
      <c r="I68" s="1015"/>
      <c r="J68" s="1015"/>
      <c r="K68" s="1015"/>
      <c r="L68" s="1015"/>
      <c r="M68" s="1015"/>
      <c r="N68" s="1015"/>
      <c r="O68" s="1015"/>
      <c r="P68" s="1016"/>
      <c r="Q68" s="1017">
        <v>256</v>
      </c>
      <c r="R68" s="1011"/>
      <c r="S68" s="1011"/>
      <c r="T68" s="1011"/>
      <c r="U68" s="1011"/>
      <c r="V68" s="1011">
        <v>224</v>
      </c>
      <c r="W68" s="1011"/>
      <c r="X68" s="1011"/>
      <c r="Y68" s="1011"/>
      <c r="Z68" s="1011"/>
      <c r="AA68" s="1011">
        <v>32</v>
      </c>
      <c r="AB68" s="1011"/>
      <c r="AC68" s="1011"/>
      <c r="AD68" s="1011"/>
      <c r="AE68" s="1011"/>
      <c r="AF68" s="1011">
        <v>32</v>
      </c>
      <c r="AG68" s="1011"/>
      <c r="AH68" s="1011"/>
      <c r="AI68" s="1011"/>
      <c r="AJ68" s="1011"/>
      <c r="AK68" s="1011" t="s">
        <v>552</v>
      </c>
      <c r="AL68" s="1011"/>
      <c r="AM68" s="1011"/>
      <c r="AN68" s="1011"/>
      <c r="AO68" s="1011"/>
      <c r="AP68" s="1011" t="s">
        <v>552</v>
      </c>
      <c r="AQ68" s="1011"/>
      <c r="AR68" s="1011"/>
      <c r="AS68" s="1011"/>
      <c r="AT68" s="1011"/>
      <c r="AU68" s="1011" t="s">
        <v>552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557</v>
      </c>
      <c r="C69" s="1004"/>
      <c r="D69" s="1004"/>
      <c r="E69" s="1004"/>
      <c r="F69" s="1004"/>
      <c r="G69" s="1004"/>
      <c r="H69" s="1004"/>
      <c r="I69" s="1004"/>
      <c r="J69" s="1004"/>
      <c r="K69" s="1004"/>
      <c r="L69" s="1004"/>
      <c r="M69" s="1004"/>
      <c r="N69" s="1004"/>
      <c r="O69" s="1004"/>
      <c r="P69" s="1005"/>
      <c r="Q69" s="1006">
        <v>244114</v>
      </c>
      <c r="R69" s="1000"/>
      <c r="S69" s="1000"/>
      <c r="T69" s="1000"/>
      <c r="U69" s="1000"/>
      <c r="V69" s="1000">
        <v>233963</v>
      </c>
      <c r="W69" s="1000"/>
      <c r="X69" s="1000"/>
      <c r="Y69" s="1000"/>
      <c r="Z69" s="1000"/>
      <c r="AA69" s="1000">
        <v>10151</v>
      </c>
      <c r="AB69" s="1000"/>
      <c r="AC69" s="1000"/>
      <c r="AD69" s="1000"/>
      <c r="AE69" s="1000"/>
      <c r="AF69" s="1000">
        <v>10151</v>
      </c>
      <c r="AG69" s="1000"/>
      <c r="AH69" s="1000"/>
      <c r="AI69" s="1000"/>
      <c r="AJ69" s="1000"/>
      <c r="AK69" s="1000" t="s">
        <v>552</v>
      </c>
      <c r="AL69" s="1000"/>
      <c r="AM69" s="1000"/>
      <c r="AN69" s="1000"/>
      <c r="AO69" s="1000"/>
      <c r="AP69" s="1000" t="s">
        <v>552</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558</v>
      </c>
      <c r="C70" s="1004"/>
      <c r="D70" s="1004"/>
      <c r="E70" s="1004"/>
      <c r="F70" s="1004"/>
      <c r="G70" s="1004"/>
      <c r="H70" s="1004"/>
      <c r="I70" s="1004"/>
      <c r="J70" s="1004"/>
      <c r="K70" s="1004"/>
      <c r="L70" s="1004"/>
      <c r="M70" s="1004"/>
      <c r="N70" s="1004"/>
      <c r="O70" s="1004"/>
      <c r="P70" s="1005"/>
      <c r="Q70" s="1006">
        <v>72</v>
      </c>
      <c r="R70" s="1000"/>
      <c r="S70" s="1000"/>
      <c r="T70" s="1000"/>
      <c r="U70" s="1000"/>
      <c r="V70" s="1000">
        <v>70</v>
      </c>
      <c r="W70" s="1000"/>
      <c r="X70" s="1000"/>
      <c r="Y70" s="1000"/>
      <c r="Z70" s="1000"/>
      <c r="AA70" s="1000">
        <v>3</v>
      </c>
      <c r="AB70" s="1000"/>
      <c r="AC70" s="1000"/>
      <c r="AD70" s="1000"/>
      <c r="AE70" s="1000"/>
      <c r="AF70" s="1000">
        <v>3</v>
      </c>
      <c r="AG70" s="1000"/>
      <c r="AH70" s="1000"/>
      <c r="AI70" s="1000"/>
      <c r="AJ70" s="1000"/>
      <c r="AK70" s="1000" t="s">
        <v>563</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559</v>
      </c>
      <c r="C71" s="1004"/>
      <c r="D71" s="1004"/>
      <c r="E71" s="1004"/>
      <c r="F71" s="1004"/>
      <c r="G71" s="1004"/>
      <c r="H71" s="1004"/>
      <c r="I71" s="1004"/>
      <c r="J71" s="1004"/>
      <c r="K71" s="1004"/>
      <c r="L71" s="1004"/>
      <c r="M71" s="1004"/>
      <c r="N71" s="1004"/>
      <c r="O71" s="1004"/>
      <c r="P71" s="1005"/>
      <c r="Q71" s="1006">
        <v>107</v>
      </c>
      <c r="R71" s="1000"/>
      <c r="S71" s="1000"/>
      <c r="T71" s="1000"/>
      <c r="U71" s="1000"/>
      <c r="V71" s="1000">
        <v>102</v>
      </c>
      <c r="W71" s="1000"/>
      <c r="X71" s="1000"/>
      <c r="Y71" s="1000"/>
      <c r="Z71" s="1000"/>
      <c r="AA71" s="1000">
        <v>5</v>
      </c>
      <c r="AB71" s="1000"/>
      <c r="AC71" s="1000"/>
      <c r="AD71" s="1000"/>
      <c r="AE71" s="1000"/>
      <c r="AF71" s="1000">
        <v>5</v>
      </c>
      <c r="AG71" s="1000"/>
      <c r="AH71" s="1000"/>
      <c r="AI71" s="1000"/>
      <c r="AJ71" s="1000"/>
      <c r="AK71" s="1000" t="s">
        <v>552</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560</v>
      </c>
      <c r="C72" s="1004"/>
      <c r="D72" s="1004"/>
      <c r="E72" s="1004"/>
      <c r="F72" s="1004"/>
      <c r="G72" s="1004"/>
      <c r="H72" s="1004"/>
      <c r="I72" s="1004"/>
      <c r="J72" s="1004"/>
      <c r="K72" s="1004"/>
      <c r="L72" s="1004"/>
      <c r="M72" s="1004"/>
      <c r="N72" s="1004"/>
      <c r="O72" s="1004"/>
      <c r="P72" s="1005"/>
      <c r="Q72" s="1006">
        <v>591</v>
      </c>
      <c r="R72" s="1000"/>
      <c r="S72" s="1000"/>
      <c r="T72" s="1000"/>
      <c r="U72" s="1000"/>
      <c r="V72" s="1000">
        <v>407</v>
      </c>
      <c r="W72" s="1000"/>
      <c r="X72" s="1000"/>
      <c r="Y72" s="1000"/>
      <c r="Z72" s="1000"/>
      <c r="AA72" s="1000">
        <v>183</v>
      </c>
      <c r="AB72" s="1000"/>
      <c r="AC72" s="1000"/>
      <c r="AD72" s="1000"/>
      <c r="AE72" s="1000"/>
      <c r="AF72" s="1000">
        <v>183</v>
      </c>
      <c r="AG72" s="1000"/>
      <c r="AH72" s="1000"/>
      <c r="AI72" s="1000"/>
      <c r="AJ72" s="1000"/>
      <c r="AK72" s="1000" t="s">
        <v>552</v>
      </c>
      <c r="AL72" s="1000"/>
      <c r="AM72" s="1000"/>
      <c r="AN72" s="1000"/>
      <c r="AO72" s="1000"/>
      <c r="AP72" s="1000">
        <v>232</v>
      </c>
      <c r="AQ72" s="1000"/>
      <c r="AR72" s="1000"/>
      <c r="AS72" s="1000"/>
      <c r="AT72" s="1000"/>
      <c r="AU72" s="1000">
        <v>113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561</v>
      </c>
      <c r="C73" s="1004"/>
      <c r="D73" s="1004"/>
      <c r="E73" s="1004"/>
      <c r="F73" s="1004"/>
      <c r="G73" s="1004"/>
      <c r="H73" s="1004"/>
      <c r="I73" s="1004"/>
      <c r="J73" s="1004"/>
      <c r="K73" s="1004"/>
      <c r="L73" s="1004"/>
      <c r="M73" s="1004"/>
      <c r="N73" s="1004"/>
      <c r="O73" s="1004"/>
      <c r="P73" s="1005"/>
      <c r="Q73" s="1006" t="s">
        <v>552</v>
      </c>
      <c r="R73" s="1000"/>
      <c r="S73" s="1000"/>
      <c r="T73" s="1000"/>
      <c r="U73" s="1000"/>
      <c r="V73" s="1000" t="s">
        <v>552</v>
      </c>
      <c r="W73" s="1000"/>
      <c r="X73" s="1000"/>
      <c r="Y73" s="1000"/>
      <c r="Z73" s="1000"/>
      <c r="AA73" s="1000" t="s">
        <v>552</v>
      </c>
      <c r="AB73" s="1000"/>
      <c r="AC73" s="1000"/>
      <c r="AD73" s="1000"/>
      <c r="AE73" s="1000"/>
      <c r="AF73" s="1000" t="s">
        <v>552</v>
      </c>
      <c r="AG73" s="1000"/>
      <c r="AH73" s="1000"/>
      <c r="AI73" s="1000"/>
      <c r="AJ73" s="1000"/>
      <c r="AK73" s="1000" t="s">
        <v>552</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562</v>
      </c>
      <c r="C74" s="1004"/>
      <c r="D74" s="1004"/>
      <c r="E74" s="1004"/>
      <c r="F74" s="1004"/>
      <c r="G74" s="1004"/>
      <c r="H74" s="1004"/>
      <c r="I74" s="1004"/>
      <c r="J74" s="1004"/>
      <c r="K74" s="1004"/>
      <c r="L74" s="1004"/>
      <c r="M74" s="1004"/>
      <c r="N74" s="1004"/>
      <c r="O74" s="1004"/>
      <c r="P74" s="1005"/>
      <c r="Q74" s="1006">
        <v>37</v>
      </c>
      <c r="R74" s="1000"/>
      <c r="S74" s="1000"/>
      <c r="T74" s="1000"/>
      <c r="U74" s="1000"/>
      <c r="V74" s="1000">
        <v>32</v>
      </c>
      <c r="W74" s="1000"/>
      <c r="X74" s="1000"/>
      <c r="Y74" s="1000"/>
      <c r="Z74" s="1000"/>
      <c r="AA74" s="1000">
        <v>5</v>
      </c>
      <c r="AB74" s="1000"/>
      <c r="AC74" s="1000"/>
      <c r="AD74" s="1000"/>
      <c r="AE74" s="1000"/>
      <c r="AF74" s="1000">
        <v>5</v>
      </c>
      <c r="AG74" s="1000"/>
      <c r="AH74" s="1000"/>
      <c r="AI74" s="1000"/>
      <c r="AJ74" s="1000"/>
      <c r="AK74" s="1000">
        <v>2</v>
      </c>
      <c r="AL74" s="1000"/>
      <c r="AM74" s="1000"/>
      <c r="AN74" s="1000"/>
      <c r="AO74" s="1000"/>
      <c r="AP74" s="1000" t="s">
        <v>552</v>
      </c>
      <c r="AQ74" s="1000"/>
      <c r="AR74" s="1000"/>
      <c r="AS74" s="1000"/>
      <c r="AT74" s="1000"/>
      <c r="AU74" s="1000" t="s">
        <v>552</v>
      </c>
      <c r="AV74" s="1000"/>
      <c r="AW74" s="1000"/>
      <c r="AX74" s="1000"/>
      <c r="AY74" s="1000"/>
      <c r="AZ74" s="1001" t="s">
        <v>575</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375</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10379</v>
      </c>
      <c r="AG88" s="988"/>
      <c r="AH88" s="988"/>
      <c r="AI88" s="988"/>
      <c r="AJ88" s="988"/>
      <c r="AK88" s="992"/>
      <c r="AL88" s="992"/>
      <c r="AM88" s="992"/>
      <c r="AN88" s="992"/>
      <c r="AO88" s="992"/>
      <c r="AP88" s="988">
        <v>232</v>
      </c>
      <c r="AQ88" s="988"/>
      <c r="AR88" s="988"/>
      <c r="AS88" s="988"/>
      <c r="AT88" s="988"/>
      <c r="AU88" s="988">
        <v>113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344</v>
      </c>
      <c r="CS102" s="980"/>
      <c r="CT102" s="980"/>
      <c r="CU102" s="980"/>
      <c r="CV102" s="981"/>
      <c r="CW102" s="979">
        <v>198</v>
      </c>
      <c r="CX102" s="980"/>
      <c r="CY102" s="980"/>
      <c r="CZ102" s="980"/>
      <c r="DA102" s="981"/>
      <c r="DB102" s="979">
        <v>2438</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292</v>
      </c>
      <c r="AG109" s="923"/>
      <c r="AH109" s="923"/>
      <c r="AI109" s="923"/>
      <c r="AJ109" s="924"/>
      <c r="AK109" s="925" t="s">
        <v>291</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292</v>
      </c>
      <c r="BW109" s="923"/>
      <c r="BX109" s="923"/>
      <c r="BY109" s="923"/>
      <c r="BZ109" s="924"/>
      <c r="CA109" s="925" t="s">
        <v>291</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292</v>
      </c>
      <c r="DM109" s="923"/>
      <c r="DN109" s="923"/>
      <c r="DO109" s="923"/>
      <c r="DP109" s="924"/>
      <c r="DQ109" s="925" t="s">
        <v>291</v>
      </c>
      <c r="DR109" s="923"/>
      <c r="DS109" s="923"/>
      <c r="DT109" s="923"/>
      <c r="DU109" s="924"/>
      <c r="DV109" s="925" t="s">
        <v>414</v>
      </c>
      <c r="DW109" s="923"/>
      <c r="DX109" s="923"/>
      <c r="DY109" s="923"/>
      <c r="DZ109" s="954"/>
    </row>
    <row r="110" spans="1:131" s="199" customFormat="1" ht="26.25" customHeight="1">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13910968</v>
      </c>
      <c r="AB110" s="916"/>
      <c r="AC110" s="916"/>
      <c r="AD110" s="916"/>
      <c r="AE110" s="917"/>
      <c r="AF110" s="918">
        <v>12769085</v>
      </c>
      <c r="AG110" s="916"/>
      <c r="AH110" s="916"/>
      <c r="AI110" s="916"/>
      <c r="AJ110" s="917"/>
      <c r="AK110" s="918">
        <v>13240395</v>
      </c>
      <c r="AL110" s="916"/>
      <c r="AM110" s="916"/>
      <c r="AN110" s="916"/>
      <c r="AO110" s="917"/>
      <c r="AP110" s="919">
        <v>18.100000000000001</v>
      </c>
      <c r="AQ110" s="920"/>
      <c r="AR110" s="920"/>
      <c r="AS110" s="920"/>
      <c r="AT110" s="921"/>
      <c r="AU110" s="955" t="s">
        <v>62</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135849032</v>
      </c>
      <c r="BR110" s="863"/>
      <c r="BS110" s="863"/>
      <c r="BT110" s="863"/>
      <c r="BU110" s="863"/>
      <c r="BV110" s="863">
        <v>134011314</v>
      </c>
      <c r="BW110" s="863"/>
      <c r="BX110" s="863"/>
      <c r="BY110" s="863"/>
      <c r="BZ110" s="863"/>
      <c r="CA110" s="863">
        <v>133432670</v>
      </c>
      <c r="CB110" s="863"/>
      <c r="CC110" s="863"/>
      <c r="CD110" s="863"/>
      <c r="CE110" s="863"/>
      <c r="CF110" s="887">
        <v>182</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226</v>
      </c>
      <c r="DH110" s="863"/>
      <c r="DI110" s="863"/>
      <c r="DJ110" s="863"/>
      <c r="DK110" s="863"/>
      <c r="DL110" s="863" t="s">
        <v>226</v>
      </c>
      <c r="DM110" s="863"/>
      <c r="DN110" s="863"/>
      <c r="DO110" s="863"/>
      <c r="DP110" s="863"/>
      <c r="DQ110" s="863" t="s">
        <v>226</v>
      </c>
      <c r="DR110" s="863"/>
      <c r="DS110" s="863"/>
      <c r="DT110" s="863"/>
      <c r="DU110" s="863"/>
      <c r="DV110" s="864" t="s">
        <v>226</v>
      </c>
      <c r="DW110" s="864"/>
      <c r="DX110" s="864"/>
      <c r="DY110" s="864"/>
      <c r="DZ110" s="865"/>
    </row>
    <row r="111" spans="1:131" s="199" customFormat="1" ht="26.25" customHeight="1">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226</v>
      </c>
      <c r="AB111" s="944"/>
      <c r="AC111" s="944"/>
      <c r="AD111" s="944"/>
      <c r="AE111" s="945"/>
      <c r="AF111" s="946" t="s">
        <v>226</v>
      </c>
      <c r="AG111" s="944"/>
      <c r="AH111" s="944"/>
      <c r="AI111" s="944"/>
      <c r="AJ111" s="945"/>
      <c r="AK111" s="946" t="s">
        <v>226</v>
      </c>
      <c r="AL111" s="944"/>
      <c r="AM111" s="944"/>
      <c r="AN111" s="944"/>
      <c r="AO111" s="945"/>
      <c r="AP111" s="947" t="s">
        <v>226</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2306211</v>
      </c>
      <c r="BR111" s="835"/>
      <c r="BS111" s="835"/>
      <c r="BT111" s="835"/>
      <c r="BU111" s="835"/>
      <c r="BV111" s="835">
        <v>2306710</v>
      </c>
      <c r="BW111" s="835"/>
      <c r="BX111" s="835"/>
      <c r="BY111" s="835"/>
      <c r="BZ111" s="835"/>
      <c r="CA111" s="835">
        <v>2418151</v>
      </c>
      <c r="CB111" s="835"/>
      <c r="CC111" s="835"/>
      <c r="CD111" s="835"/>
      <c r="CE111" s="835"/>
      <c r="CF111" s="896">
        <v>3.3</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226</v>
      </c>
      <c r="DH111" s="835"/>
      <c r="DI111" s="835"/>
      <c r="DJ111" s="835"/>
      <c r="DK111" s="835"/>
      <c r="DL111" s="835" t="s">
        <v>226</v>
      </c>
      <c r="DM111" s="835"/>
      <c r="DN111" s="835"/>
      <c r="DO111" s="835"/>
      <c r="DP111" s="835"/>
      <c r="DQ111" s="835" t="s">
        <v>226</v>
      </c>
      <c r="DR111" s="835"/>
      <c r="DS111" s="835"/>
      <c r="DT111" s="835"/>
      <c r="DU111" s="835"/>
      <c r="DV111" s="812" t="s">
        <v>226</v>
      </c>
      <c r="DW111" s="812"/>
      <c r="DX111" s="812"/>
      <c r="DY111" s="812"/>
      <c r="DZ111" s="813"/>
    </row>
    <row r="112" spans="1:131" s="199" customFormat="1" ht="26.25" customHeight="1">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226</v>
      </c>
      <c r="AB112" s="798"/>
      <c r="AC112" s="798"/>
      <c r="AD112" s="798"/>
      <c r="AE112" s="799"/>
      <c r="AF112" s="800" t="s">
        <v>226</v>
      </c>
      <c r="AG112" s="798"/>
      <c r="AH112" s="798"/>
      <c r="AI112" s="798"/>
      <c r="AJ112" s="799"/>
      <c r="AK112" s="800" t="s">
        <v>226</v>
      </c>
      <c r="AL112" s="798"/>
      <c r="AM112" s="798"/>
      <c r="AN112" s="798"/>
      <c r="AO112" s="799"/>
      <c r="AP112" s="845" t="s">
        <v>226</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34613518</v>
      </c>
      <c r="BR112" s="835"/>
      <c r="BS112" s="835"/>
      <c r="BT112" s="835"/>
      <c r="BU112" s="835"/>
      <c r="BV112" s="835">
        <v>32060298</v>
      </c>
      <c r="BW112" s="835"/>
      <c r="BX112" s="835"/>
      <c r="BY112" s="835"/>
      <c r="BZ112" s="835"/>
      <c r="CA112" s="835">
        <v>30886455</v>
      </c>
      <c r="CB112" s="835"/>
      <c r="CC112" s="835"/>
      <c r="CD112" s="835"/>
      <c r="CE112" s="835"/>
      <c r="CF112" s="896">
        <v>42.1</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226</v>
      </c>
      <c r="DH112" s="835"/>
      <c r="DI112" s="835"/>
      <c r="DJ112" s="835"/>
      <c r="DK112" s="835"/>
      <c r="DL112" s="835" t="s">
        <v>226</v>
      </c>
      <c r="DM112" s="835"/>
      <c r="DN112" s="835"/>
      <c r="DO112" s="835"/>
      <c r="DP112" s="835"/>
      <c r="DQ112" s="835" t="s">
        <v>226</v>
      </c>
      <c r="DR112" s="835"/>
      <c r="DS112" s="835"/>
      <c r="DT112" s="835"/>
      <c r="DU112" s="835"/>
      <c r="DV112" s="812" t="s">
        <v>226</v>
      </c>
      <c r="DW112" s="812"/>
      <c r="DX112" s="812"/>
      <c r="DY112" s="812"/>
      <c r="DZ112" s="813"/>
    </row>
    <row r="113" spans="1:130" s="199" customFormat="1" ht="26.25" customHeight="1">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2836909</v>
      </c>
      <c r="AB113" s="944"/>
      <c r="AC113" s="944"/>
      <c r="AD113" s="944"/>
      <c r="AE113" s="945"/>
      <c r="AF113" s="946">
        <v>2908127</v>
      </c>
      <c r="AG113" s="944"/>
      <c r="AH113" s="944"/>
      <c r="AI113" s="944"/>
      <c r="AJ113" s="945"/>
      <c r="AK113" s="946">
        <v>2839519</v>
      </c>
      <c r="AL113" s="944"/>
      <c r="AM113" s="944"/>
      <c r="AN113" s="944"/>
      <c r="AO113" s="945"/>
      <c r="AP113" s="947">
        <v>3.9</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t="s">
        <v>226</v>
      </c>
      <c r="BR113" s="835"/>
      <c r="BS113" s="835"/>
      <c r="BT113" s="835"/>
      <c r="BU113" s="835"/>
      <c r="BV113" s="835">
        <v>125291</v>
      </c>
      <c r="BW113" s="835"/>
      <c r="BX113" s="835"/>
      <c r="BY113" s="835"/>
      <c r="BZ113" s="835"/>
      <c r="CA113" s="835">
        <v>112849</v>
      </c>
      <c r="CB113" s="835"/>
      <c r="CC113" s="835"/>
      <c r="CD113" s="835"/>
      <c r="CE113" s="835"/>
      <c r="CF113" s="896">
        <v>0.2</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226</v>
      </c>
      <c r="DH113" s="798"/>
      <c r="DI113" s="798"/>
      <c r="DJ113" s="798"/>
      <c r="DK113" s="799"/>
      <c r="DL113" s="800" t="s">
        <v>226</v>
      </c>
      <c r="DM113" s="798"/>
      <c r="DN113" s="798"/>
      <c r="DO113" s="798"/>
      <c r="DP113" s="799"/>
      <c r="DQ113" s="800" t="s">
        <v>226</v>
      </c>
      <c r="DR113" s="798"/>
      <c r="DS113" s="798"/>
      <c r="DT113" s="798"/>
      <c r="DU113" s="799"/>
      <c r="DV113" s="845" t="s">
        <v>226</v>
      </c>
      <c r="DW113" s="846"/>
      <c r="DX113" s="846"/>
      <c r="DY113" s="846"/>
      <c r="DZ113" s="847"/>
    </row>
    <row r="114" spans="1:130" s="199" customFormat="1" ht="26.25" customHeight="1">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226</v>
      </c>
      <c r="AB114" s="798"/>
      <c r="AC114" s="798"/>
      <c r="AD114" s="798"/>
      <c r="AE114" s="799"/>
      <c r="AF114" s="800" t="s">
        <v>226</v>
      </c>
      <c r="AG114" s="798"/>
      <c r="AH114" s="798"/>
      <c r="AI114" s="798"/>
      <c r="AJ114" s="799"/>
      <c r="AK114" s="800">
        <v>12588</v>
      </c>
      <c r="AL114" s="798"/>
      <c r="AM114" s="798"/>
      <c r="AN114" s="798"/>
      <c r="AO114" s="799"/>
      <c r="AP114" s="845">
        <v>0</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18128603</v>
      </c>
      <c r="BR114" s="835"/>
      <c r="BS114" s="835"/>
      <c r="BT114" s="835"/>
      <c r="BU114" s="835"/>
      <c r="BV114" s="835">
        <v>17568383</v>
      </c>
      <c r="BW114" s="835"/>
      <c r="BX114" s="835"/>
      <c r="BY114" s="835"/>
      <c r="BZ114" s="835"/>
      <c r="CA114" s="835">
        <v>16601267</v>
      </c>
      <c r="CB114" s="835"/>
      <c r="CC114" s="835"/>
      <c r="CD114" s="835"/>
      <c r="CE114" s="835"/>
      <c r="CF114" s="896">
        <v>22.6</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226</v>
      </c>
      <c r="DH114" s="798"/>
      <c r="DI114" s="798"/>
      <c r="DJ114" s="798"/>
      <c r="DK114" s="799"/>
      <c r="DL114" s="800" t="s">
        <v>226</v>
      </c>
      <c r="DM114" s="798"/>
      <c r="DN114" s="798"/>
      <c r="DO114" s="798"/>
      <c r="DP114" s="799"/>
      <c r="DQ114" s="800" t="s">
        <v>226</v>
      </c>
      <c r="DR114" s="798"/>
      <c r="DS114" s="798"/>
      <c r="DT114" s="798"/>
      <c r="DU114" s="799"/>
      <c r="DV114" s="845" t="s">
        <v>226</v>
      </c>
      <c r="DW114" s="846"/>
      <c r="DX114" s="846"/>
      <c r="DY114" s="846"/>
      <c r="DZ114" s="847"/>
    </row>
    <row r="115" spans="1:130" s="199" customFormat="1" ht="26.25" customHeight="1">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226</v>
      </c>
      <c r="AB115" s="944"/>
      <c r="AC115" s="944"/>
      <c r="AD115" s="944"/>
      <c r="AE115" s="945"/>
      <c r="AF115" s="946" t="s">
        <v>226</v>
      </c>
      <c r="AG115" s="944"/>
      <c r="AH115" s="944"/>
      <c r="AI115" s="944"/>
      <c r="AJ115" s="945"/>
      <c r="AK115" s="946" t="s">
        <v>226</v>
      </c>
      <c r="AL115" s="944"/>
      <c r="AM115" s="944"/>
      <c r="AN115" s="944"/>
      <c r="AO115" s="945"/>
      <c r="AP115" s="947" t="s">
        <v>226</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226</v>
      </c>
      <c r="BR115" s="835"/>
      <c r="BS115" s="835"/>
      <c r="BT115" s="835"/>
      <c r="BU115" s="835"/>
      <c r="BV115" s="835" t="s">
        <v>226</v>
      </c>
      <c r="BW115" s="835"/>
      <c r="BX115" s="835"/>
      <c r="BY115" s="835"/>
      <c r="BZ115" s="835"/>
      <c r="CA115" s="835" t="s">
        <v>226</v>
      </c>
      <c r="CB115" s="835"/>
      <c r="CC115" s="835"/>
      <c r="CD115" s="835"/>
      <c r="CE115" s="835"/>
      <c r="CF115" s="896" t="s">
        <v>226</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2306211</v>
      </c>
      <c r="DH115" s="798"/>
      <c r="DI115" s="798"/>
      <c r="DJ115" s="798"/>
      <c r="DK115" s="799"/>
      <c r="DL115" s="800">
        <v>2306710</v>
      </c>
      <c r="DM115" s="798"/>
      <c r="DN115" s="798"/>
      <c r="DO115" s="798"/>
      <c r="DP115" s="799"/>
      <c r="DQ115" s="800">
        <v>2418151</v>
      </c>
      <c r="DR115" s="798"/>
      <c r="DS115" s="798"/>
      <c r="DT115" s="798"/>
      <c r="DU115" s="799"/>
      <c r="DV115" s="845">
        <v>3.3</v>
      </c>
      <c r="DW115" s="846"/>
      <c r="DX115" s="846"/>
      <c r="DY115" s="846"/>
      <c r="DZ115" s="847"/>
    </row>
    <row r="116" spans="1:130" s="199" customFormat="1" ht="26.25" customHeight="1">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708</v>
      </c>
      <c r="AB116" s="798"/>
      <c r="AC116" s="798"/>
      <c r="AD116" s="798"/>
      <c r="AE116" s="799"/>
      <c r="AF116" s="800">
        <v>1029</v>
      </c>
      <c r="AG116" s="798"/>
      <c r="AH116" s="798"/>
      <c r="AI116" s="798"/>
      <c r="AJ116" s="799"/>
      <c r="AK116" s="800">
        <v>1114</v>
      </c>
      <c r="AL116" s="798"/>
      <c r="AM116" s="798"/>
      <c r="AN116" s="798"/>
      <c r="AO116" s="799"/>
      <c r="AP116" s="845">
        <v>0</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226</v>
      </c>
      <c r="BR116" s="835"/>
      <c r="BS116" s="835"/>
      <c r="BT116" s="835"/>
      <c r="BU116" s="835"/>
      <c r="BV116" s="835" t="s">
        <v>226</v>
      </c>
      <c r="BW116" s="835"/>
      <c r="BX116" s="835"/>
      <c r="BY116" s="835"/>
      <c r="BZ116" s="835"/>
      <c r="CA116" s="835" t="s">
        <v>226</v>
      </c>
      <c r="CB116" s="835"/>
      <c r="CC116" s="835"/>
      <c r="CD116" s="835"/>
      <c r="CE116" s="835"/>
      <c r="CF116" s="896" t="s">
        <v>226</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226</v>
      </c>
      <c r="DH116" s="798"/>
      <c r="DI116" s="798"/>
      <c r="DJ116" s="798"/>
      <c r="DK116" s="799"/>
      <c r="DL116" s="800" t="s">
        <v>226</v>
      </c>
      <c r="DM116" s="798"/>
      <c r="DN116" s="798"/>
      <c r="DO116" s="798"/>
      <c r="DP116" s="799"/>
      <c r="DQ116" s="800" t="s">
        <v>226</v>
      </c>
      <c r="DR116" s="798"/>
      <c r="DS116" s="798"/>
      <c r="DT116" s="798"/>
      <c r="DU116" s="799"/>
      <c r="DV116" s="845" t="s">
        <v>226</v>
      </c>
      <c r="DW116" s="846"/>
      <c r="DX116" s="846"/>
      <c r="DY116" s="846"/>
      <c r="DZ116" s="847"/>
    </row>
    <row r="117" spans="1:130" s="199" customFormat="1" ht="26.25" customHeight="1">
      <c r="A117" s="922" t="s">
        <v>174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16748585</v>
      </c>
      <c r="AB117" s="930"/>
      <c r="AC117" s="930"/>
      <c r="AD117" s="930"/>
      <c r="AE117" s="931"/>
      <c r="AF117" s="932">
        <v>15678241</v>
      </c>
      <c r="AG117" s="930"/>
      <c r="AH117" s="930"/>
      <c r="AI117" s="930"/>
      <c r="AJ117" s="931"/>
      <c r="AK117" s="932">
        <v>16093616</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226</v>
      </c>
      <c r="BR117" s="835"/>
      <c r="BS117" s="835"/>
      <c r="BT117" s="835"/>
      <c r="BU117" s="835"/>
      <c r="BV117" s="835" t="s">
        <v>226</v>
      </c>
      <c r="BW117" s="835"/>
      <c r="BX117" s="835"/>
      <c r="BY117" s="835"/>
      <c r="BZ117" s="835"/>
      <c r="CA117" s="835" t="s">
        <v>226</v>
      </c>
      <c r="CB117" s="835"/>
      <c r="CC117" s="835"/>
      <c r="CD117" s="835"/>
      <c r="CE117" s="835"/>
      <c r="CF117" s="896" t="s">
        <v>226</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226</v>
      </c>
      <c r="DH117" s="798"/>
      <c r="DI117" s="798"/>
      <c r="DJ117" s="798"/>
      <c r="DK117" s="799"/>
      <c r="DL117" s="800" t="s">
        <v>226</v>
      </c>
      <c r="DM117" s="798"/>
      <c r="DN117" s="798"/>
      <c r="DO117" s="798"/>
      <c r="DP117" s="799"/>
      <c r="DQ117" s="800" t="s">
        <v>226</v>
      </c>
      <c r="DR117" s="798"/>
      <c r="DS117" s="798"/>
      <c r="DT117" s="798"/>
      <c r="DU117" s="799"/>
      <c r="DV117" s="845" t="s">
        <v>226</v>
      </c>
      <c r="DW117" s="846"/>
      <c r="DX117" s="846"/>
      <c r="DY117" s="846"/>
      <c r="DZ117" s="847"/>
    </row>
    <row r="118" spans="1:130" s="199" customFormat="1" ht="26.25" customHeight="1">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292</v>
      </c>
      <c r="AG118" s="923"/>
      <c r="AH118" s="923"/>
      <c r="AI118" s="923"/>
      <c r="AJ118" s="924"/>
      <c r="AK118" s="925" t="s">
        <v>291</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226</v>
      </c>
      <c r="BR118" s="866"/>
      <c r="BS118" s="866"/>
      <c r="BT118" s="866"/>
      <c r="BU118" s="866"/>
      <c r="BV118" s="866" t="s">
        <v>226</v>
      </c>
      <c r="BW118" s="866"/>
      <c r="BX118" s="866"/>
      <c r="BY118" s="866"/>
      <c r="BZ118" s="866"/>
      <c r="CA118" s="866" t="s">
        <v>226</v>
      </c>
      <c r="CB118" s="866"/>
      <c r="CC118" s="866"/>
      <c r="CD118" s="866"/>
      <c r="CE118" s="866"/>
      <c r="CF118" s="896" t="s">
        <v>226</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226</v>
      </c>
      <c r="DH118" s="798"/>
      <c r="DI118" s="798"/>
      <c r="DJ118" s="798"/>
      <c r="DK118" s="799"/>
      <c r="DL118" s="800" t="s">
        <v>226</v>
      </c>
      <c r="DM118" s="798"/>
      <c r="DN118" s="798"/>
      <c r="DO118" s="798"/>
      <c r="DP118" s="799"/>
      <c r="DQ118" s="800" t="s">
        <v>226</v>
      </c>
      <c r="DR118" s="798"/>
      <c r="DS118" s="798"/>
      <c r="DT118" s="798"/>
      <c r="DU118" s="799"/>
      <c r="DV118" s="845" t="s">
        <v>226</v>
      </c>
      <c r="DW118" s="846"/>
      <c r="DX118" s="846"/>
      <c r="DY118" s="846"/>
      <c r="DZ118" s="847"/>
    </row>
    <row r="119" spans="1:130" s="199" customFormat="1" ht="26.25" customHeight="1">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226</v>
      </c>
      <c r="AB119" s="916"/>
      <c r="AC119" s="916"/>
      <c r="AD119" s="916"/>
      <c r="AE119" s="917"/>
      <c r="AF119" s="918" t="s">
        <v>226</v>
      </c>
      <c r="AG119" s="916"/>
      <c r="AH119" s="916"/>
      <c r="AI119" s="916"/>
      <c r="AJ119" s="917"/>
      <c r="AK119" s="918" t="s">
        <v>226</v>
      </c>
      <c r="AL119" s="916"/>
      <c r="AM119" s="916"/>
      <c r="AN119" s="916"/>
      <c r="AO119" s="917"/>
      <c r="AP119" s="919" t="s">
        <v>226</v>
      </c>
      <c r="AQ119" s="920"/>
      <c r="AR119" s="920"/>
      <c r="AS119" s="920"/>
      <c r="AT119" s="921"/>
      <c r="AU119" s="959"/>
      <c r="AV119" s="960"/>
      <c r="AW119" s="960"/>
      <c r="AX119" s="960"/>
      <c r="AY119" s="960"/>
      <c r="AZ119" s="230" t="s">
        <v>174</v>
      </c>
      <c r="BA119" s="230"/>
      <c r="BB119" s="230"/>
      <c r="BC119" s="230"/>
      <c r="BD119" s="230"/>
      <c r="BE119" s="230"/>
      <c r="BF119" s="230"/>
      <c r="BG119" s="230"/>
      <c r="BH119" s="230"/>
      <c r="BI119" s="230"/>
      <c r="BJ119" s="230"/>
      <c r="BK119" s="230"/>
      <c r="BL119" s="230"/>
      <c r="BM119" s="230"/>
      <c r="BN119" s="230"/>
      <c r="BO119" s="898" t="s">
        <v>444</v>
      </c>
      <c r="BP119" s="899"/>
      <c r="BQ119" s="903">
        <v>190897364</v>
      </c>
      <c r="BR119" s="866"/>
      <c r="BS119" s="866"/>
      <c r="BT119" s="866"/>
      <c r="BU119" s="866"/>
      <c r="BV119" s="866">
        <v>186071996</v>
      </c>
      <c r="BW119" s="866"/>
      <c r="BX119" s="866"/>
      <c r="BY119" s="866"/>
      <c r="BZ119" s="866"/>
      <c r="CA119" s="866">
        <v>183451392</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226</v>
      </c>
      <c r="DH119" s="781"/>
      <c r="DI119" s="781"/>
      <c r="DJ119" s="781"/>
      <c r="DK119" s="782"/>
      <c r="DL119" s="783" t="s">
        <v>226</v>
      </c>
      <c r="DM119" s="781"/>
      <c r="DN119" s="781"/>
      <c r="DO119" s="781"/>
      <c r="DP119" s="782"/>
      <c r="DQ119" s="783" t="s">
        <v>226</v>
      </c>
      <c r="DR119" s="781"/>
      <c r="DS119" s="781"/>
      <c r="DT119" s="781"/>
      <c r="DU119" s="782"/>
      <c r="DV119" s="869" t="s">
        <v>226</v>
      </c>
      <c r="DW119" s="870"/>
      <c r="DX119" s="870"/>
      <c r="DY119" s="870"/>
      <c r="DZ119" s="871"/>
    </row>
    <row r="120" spans="1:130" s="199" customFormat="1" ht="26.25" customHeight="1">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226</v>
      </c>
      <c r="AB120" s="798"/>
      <c r="AC120" s="798"/>
      <c r="AD120" s="798"/>
      <c r="AE120" s="799"/>
      <c r="AF120" s="800" t="s">
        <v>226</v>
      </c>
      <c r="AG120" s="798"/>
      <c r="AH120" s="798"/>
      <c r="AI120" s="798"/>
      <c r="AJ120" s="799"/>
      <c r="AK120" s="800" t="s">
        <v>226</v>
      </c>
      <c r="AL120" s="798"/>
      <c r="AM120" s="798"/>
      <c r="AN120" s="798"/>
      <c r="AO120" s="799"/>
      <c r="AP120" s="845" t="s">
        <v>226</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39809924</v>
      </c>
      <c r="BR120" s="863"/>
      <c r="BS120" s="863"/>
      <c r="BT120" s="863"/>
      <c r="BU120" s="863"/>
      <c r="BV120" s="863">
        <v>40857244</v>
      </c>
      <c r="BW120" s="863"/>
      <c r="BX120" s="863"/>
      <c r="BY120" s="863"/>
      <c r="BZ120" s="863"/>
      <c r="CA120" s="863">
        <v>36762364</v>
      </c>
      <c r="CB120" s="863"/>
      <c r="CC120" s="863"/>
      <c r="CD120" s="863"/>
      <c r="CE120" s="863"/>
      <c r="CF120" s="887">
        <v>50.2</v>
      </c>
      <c r="CG120" s="888"/>
      <c r="CH120" s="888"/>
      <c r="CI120" s="888"/>
      <c r="CJ120" s="888"/>
      <c r="CK120" s="889" t="s">
        <v>448</v>
      </c>
      <c r="CL120" s="873"/>
      <c r="CM120" s="873"/>
      <c r="CN120" s="873"/>
      <c r="CO120" s="874"/>
      <c r="CP120" s="893" t="s">
        <v>395</v>
      </c>
      <c r="CQ120" s="894"/>
      <c r="CR120" s="894"/>
      <c r="CS120" s="894"/>
      <c r="CT120" s="894"/>
      <c r="CU120" s="894"/>
      <c r="CV120" s="894"/>
      <c r="CW120" s="894"/>
      <c r="CX120" s="894"/>
      <c r="CY120" s="894"/>
      <c r="CZ120" s="894"/>
      <c r="DA120" s="894"/>
      <c r="DB120" s="894"/>
      <c r="DC120" s="894"/>
      <c r="DD120" s="894"/>
      <c r="DE120" s="894"/>
      <c r="DF120" s="895"/>
      <c r="DG120" s="882">
        <v>22586278</v>
      </c>
      <c r="DH120" s="863"/>
      <c r="DI120" s="863"/>
      <c r="DJ120" s="863"/>
      <c r="DK120" s="863"/>
      <c r="DL120" s="863">
        <v>21396032</v>
      </c>
      <c r="DM120" s="863"/>
      <c r="DN120" s="863"/>
      <c r="DO120" s="863"/>
      <c r="DP120" s="863"/>
      <c r="DQ120" s="863">
        <v>20377071</v>
      </c>
      <c r="DR120" s="863"/>
      <c r="DS120" s="863"/>
      <c r="DT120" s="863"/>
      <c r="DU120" s="863"/>
      <c r="DV120" s="864">
        <v>27.8</v>
      </c>
      <c r="DW120" s="864"/>
      <c r="DX120" s="864"/>
      <c r="DY120" s="864"/>
      <c r="DZ120" s="865"/>
    </row>
    <row r="121" spans="1:130" s="199" customFormat="1" ht="26.25" customHeight="1">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226</v>
      </c>
      <c r="AB121" s="798"/>
      <c r="AC121" s="798"/>
      <c r="AD121" s="798"/>
      <c r="AE121" s="799"/>
      <c r="AF121" s="800" t="s">
        <v>226</v>
      </c>
      <c r="AG121" s="798"/>
      <c r="AH121" s="798"/>
      <c r="AI121" s="798"/>
      <c r="AJ121" s="799"/>
      <c r="AK121" s="800" t="s">
        <v>226</v>
      </c>
      <c r="AL121" s="798"/>
      <c r="AM121" s="798"/>
      <c r="AN121" s="798"/>
      <c r="AO121" s="799"/>
      <c r="AP121" s="845" t="s">
        <v>226</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33522376</v>
      </c>
      <c r="BR121" s="835"/>
      <c r="BS121" s="835"/>
      <c r="BT121" s="835"/>
      <c r="BU121" s="835"/>
      <c r="BV121" s="835">
        <v>34039326</v>
      </c>
      <c r="BW121" s="835"/>
      <c r="BX121" s="835"/>
      <c r="BY121" s="835"/>
      <c r="BZ121" s="835"/>
      <c r="CA121" s="835">
        <v>32956167</v>
      </c>
      <c r="CB121" s="835"/>
      <c r="CC121" s="835"/>
      <c r="CD121" s="835"/>
      <c r="CE121" s="835"/>
      <c r="CF121" s="896">
        <v>45</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9546192</v>
      </c>
      <c r="DH121" s="835"/>
      <c r="DI121" s="835"/>
      <c r="DJ121" s="835"/>
      <c r="DK121" s="835"/>
      <c r="DL121" s="835">
        <v>8715330</v>
      </c>
      <c r="DM121" s="835"/>
      <c r="DN121" s="835"/>
      <c r="DO121" s="835"/>
      <c r="DP121" s="835"/>
      <c r="DQ121" s="835">
        <v>8984014</v>
      </c>
      <c r="DR121" s="835"/>
      <c r="DS121" s="835"/>
      <c r="DT121" s="835"/>
      <c r="DU121" s="835"/>
      <c r="DV121" s="812">
        <v>12.3</v>
      </c>
      <c r="DW121" s="812"/>
      <c r="DX121" s="812"/>
      <c r="DY121" s="812"/>
      <c r="DZ121" s="813"/>
    </row>
    <row r="122" spans="1:130" s="199" customFormat="1" ht="26.25" customHeight="1">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226</v>
      </c>
      <c r="AB122" s="798"/>
      <c r="AC122" s="798"/>
      <c r="AD122" s="798"/>
      <c r="AE122" s="799"/>
      <c r="AF122" s="800" t="s">
        <v>226</v>
      </c>
      <c r="AG122" s="798"/>
      <c r="AH122" s="798"/>
      <c r="AI122" s="798"/>
      <c r="AJ122" s="799"/>
      <c r="AK122" s="800" t="s">
        <v>226</v>
      </c>
      <c r="AL122" s="798"/>
      <c r="AM122" s="798"/>
      <c r="AN122" s="798"/>
      <c r="AO122" s="799"/>
      <c r="AP122" s="845" t="s">
        <v>226</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126235184</v>
      </c>
      <c r="BR122" s="866"/>
      <c r="BS122" s="866"/>
      <c r="BT122" s="866"/>
      <c r="BU122" s="866"/>
      <c r="BV122" s="866">
        <v>127112567</v>
      </c>
      <c r="BW122" s="866"/>
      <c r="BX122" s="866"/>
      <c r="BY122" s="866"/>
      <c r="BZ122" s="866"/>
      <c r="CA122" s="866">
        <v>128960128</v>
      </c>
      <c r="CB122" s="866"/>
      <c r="CC122" s="866"/>
      <c r="CD122" s="866"/>
      <c r="CE122" s="866"/>
      <c r="CF122" s="867">
        <v>175.9</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1211054</v>
      </c>
      <c r="DH122" s="835"/>
      <c r="DI122" s="835"/>
      <c r="DJ122" s="835"/>
      <c r="DK122" s="835"/>
      <c r="DL122" s="835">
        <v>986874</v>
      </c>
      <c r="DM122" s="835"/>
      <c r="DN122" s="835"/>
      <c r="DO122" s="835"/>
      <c r="DP122" s="835"/>
      <c r="DQ122" s="835">
        <v>735086</v>
      </c>
      <c r="DR122" s="835"/>
      <c r="DS122" s="835"/>
      <c r="DT122" s="835"/>
      <c r="DU122" s="835"/>
      <c r="DV122" s="812">
        <v>1</v>
      </c>
      <c r="DW122" s="812"/>
      <c r="DX122" s="812"/>
      <c r="DY122" s="812"/>
      <c r="DZ122" s="813"/>
    </row>
    <row r="123" spans="1:130" s="199" customFormat="1" ht="26.25" customHeight="1">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226</v>
      </c>
      <c r="AB123" s="798"/>
      <c r="AC123" s="798"/>
      <c r="AD123" s="798"/>
      <c r="AE123" s="799"/>
      <c r="AF123" s="800" t="s">
        <v>226</v>
      </c>
      <c r="AG123" s="798"/>
      <c r="AH123" s="798"/>
      <c r="AI123" s="798"/>
      <c r="AJ123" s="799"/>
      <c r="AK123" s="800" t="s">
        <v>226</v>
      </c>
      <c r="AL123" s="798"/>
      <c r="AM123" s="798"/>
      <c r="AN123" s="798"/>
      <c r="AO123" s="799"/>
      <c r="AP123" s="845" t="s">
        <v>226</v>
      </c>
      <c r="AQ123" s="846"/>
      <c r="AR123" s="846"/>
      <c r="AS123" s="846"/>
      <c r="AT123" s="847"/>
      <c r="AU123" s="910"/>
      <c r="AV123" s="911"/>
      <c r="AW123" s="911"/>
      <c r="AX123" s="911"/>
      <c r="AY123" s="911"/>
      <c r="AZ123" s="230" t="s">
        <v>174</v>
      </c>
      <c r="BA123" s="230"/>
      <c r="BB123" s="230"/>
      <c r="BC123" s="230"/>
      <c r="BD123" s="230"/>
      <c r="BE123" s="230"/>
      <c r="BF123" s="230"/>
      <c r="BG123" s="230"/>
      <c r="BH123" s="230"/>
      <c r="BI123" s="230"/>
      <c r="BJ123" s="230"/>
      <c r="BK123" s="230"/>
      <c r="BL123" s="230"/>
      <c r="BM123" s="230"/>
      <c r="BN123" s="230"/>
      <c r="BO123" s="898" t="s">
        <v>452</v>
      </c>
      <c r="BP123" s="899"/>
      <c r="BQ123" s="853">
        <v>199567484</v>
      </c>
      <c r="BR123" s="854"/>
      <c r="BS123" s="854"/>
      <c r="BT123" s="854"/>
      <c r="BU123" s="854"/>
      <c r="BV123" s="854">
        <v>202009137</v>
      </c>
      <c r="BW123" s="854"/>
      <c r="BX123" s="854"/>
      <c r="BY123" s="854"/>
      <c r="BZ123" s="854"/>
      <c r="CA123" s="854">
        <v>198678659</v>
      </c>
      <c r="CB123" s="854"/>
      <c r="CC123" s="854"/>
      <c r="CD123" s="854"/>
      <c r="CE123" s="854"/>
      <c r="CF123" s="764"/>
      <c r="CG123" s="765"/>
      <c r="CH123" s="765"/>
      <c r="CI123" s="765"/>
      <c r="CJ123" s="855"/>
      <c r="CK123" s="890"/>
      <c r="CL123" s="876"/>
      <c r="CM123" s="876"/>
      <c r="CN123" s="876"/>
      <c r="CO123" s="877"/>
      <c r="CP123" s="856" t="s">
        <v>394</v>
      </c>
      <c r="CQ123" s="857"/>
      <c r="CR123" s="857"/>
      <c r="CS123" s="857"/>
      <c r="CT123" s="857"/>
      <c r="CU123" s="857"/>
      <c r="CV123" s="857"/>
      <c r="CW123" s="857"/>
      <c r="CX123" s="857"/>
      <c r="CY123" s="857"/>
      <c r="CZ123" s="857"/>
      <c r="DA123" s="857"/>
      <c r="DB123" s="857"/>
      <c r="DC123" s="857"/>
      <c r="DD123" s="857"/>
      <c r="DE123" s="857"/>
      <c r="DF123" s="858"/>
      <c r="DG123" s="797">
        <v>1021182</v>
      </c>
      <c r="DH123" s="798"/>
      <c r="DI123" s="798"/>
      <c r="DJ123" s="798"/>
      <c r="DK123" s="799"/>
      <c r="DL123" s="800">
        <v>825227</v>
      </c>
      <c r="DM123" s="798"/>
      <c r="DN123" s="798"/>
      <c r="DO123" s="798"/>
      <c r="DP123" s="799"/>
      <c r="DQ123" s="800">
        <v>705355</v>
      </c>
      <c r="DR123" s="798"/>
      <c r="DS123" s="798"/>
      <c r="DT123" s="798"/>
      <c r="DU123" s="799"/>
      <c r="DV123" s="845">
        <v>1</v>
      </c>
      <c r="DW123" s="846"/>
      <c r="DX123" s="846"/>
      <c r="DY123" s="846"/>
      <c r="DZ123" s="847"/>
    </row>
    <row r="124" spans="1:130" s="199" customFormat="1" ht="26.25" customHeight="1" thickBot="1">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226</v>
      </c>
      <c r="AB124" s="798"/>
      <c r="AC124" s="798"/>
      <c r="AD124" s="798"/>
      <c r="AE124" s="799"/>
      <c r="AF124" s="800" t="s">
        <v>226</v>
      </c>
      <c r="AG124" s="798"/>
      <c r="AH124" s="798"/>
      <c r="AI124" s="798"/>
      <c r="AJ124" s="799"/>
      <c r="AK124" s="800" t="s">
        <v>226</v>
      </c>
      <c r="AL124" s="798"/>
      <c r="AM124" s="798"/>
      <c r="AN124" s="798"/>
      <c r="AO124" s="799"/>
      <c r="AP124" s="845" t="s">
        <v>226</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226</v>
      </c>
      <c r="BR124" s="852"/>
      <c r="BS124" s="852"/>
      <c r="BT124" s="852"/>
      <c r="BU124" s="852"/>
      <c r="BV124" s="852" t="s">
        <v>226</v>
      </c>
      <c r="BW124" s="852"/>
      <c r="BX124" s="852"/>
      <c r="BY124" s="852"/>
      <c r="BZ124" s="852"/>
      <c r="CA124" s="852" t="s">
        <v>226</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v>248812</v>
      </c>
      <c r="DH124" s="781"/>
      <c r="DI124" s="781"/>
      <c r="DJ124" s="781"/>
      <c r="DK124" s="782"/>
      <c r="DL124" s="783">
        <v>136835</v>
      </c>
      <c r="DM124" s="781"/>
      <c r="DN124" s="781"/>
      <c r="DO124" s="781"/>
      <c r="DP124" s="782"/>
      <c r="DQ124" s="783">
        <v>84929</v>
      </c>
      <c r="DR124" s="781"/>
      <c r="DS124" s="781"/>
      <c r="DT124" s="781"/>
      <c r="DU124" s="782"/>
      <c r="DV124" s="869">
        <v>0.1</v>
      </c>
      <c r="DW124" s="870"/>
      <c r="DX124" s="870"/>
      <c r="DY124" s="870"/>
      <c r="DZ124" s="871"/>
    </row>
    <row r="125" spans="1:130" s="199" customFormat="1" ht="26.25" customHeight="1">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226</v>
      </c>
      <c r="AB125" s="798"/>
      <c r="AC125" s="798"/>
      <c r="AD125" s="798"/>
      <c r="AE125" s="799"/>
      <c r="AF125" s="800" t="s">
        <v>226</v>
      </c>
      <c r="AG125" s="798"/>
      <c r="AH125" s="798"/>
      <c r="AI125" s="798"/>
      <c r="AJ125" s="799"/>
      <c r="AK125" s="800" t="s">
        <v>226</v>
      </c>
      <c r="AL125" s="798"/>
      <c r="AM125" s="798"/>
      <c r="AN125" s="798"/>
      <c r="AO125" s="799"/>
      <c r="AP125" s="845" t="s">
        <v>226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226</v>
      </c>
      <c r="DH125" s="863"/>
      <c r="DI125" s="863"/>
      <c r="DJ125" s="863"/>
      <c r="DK125" s="863"/>
      <c r="DL125" s="863" t="s">
        <v>226</v>
      </c>
      <c r="DM125" s="863"/>
      <c r="DN125" s="863"/>
      <c r="DO125" s="863"/>
      <c r="DP125" s="863"/>
      <c r="DQ125" s="863" t="s">
        <v>226</v>
      </c>
      <c r="DR125" s="863"/>
      <c r="DS125" s="863"/>
      <c r="DT125" s="863"/>
      <c r="DU125" s="863"/>
      <c r="DV125" s="864" t="s">
        <v>226</v>
      </c>
      <c r="DW125" s="864"/>
      <c r="DX125" s="864"/>
      <c r="DY125" s="864"/>
      <c r="DZ125" s="865"/>
    </row>
    <row r="126" spans="1:130" s="199" customFormat="1" ht="26.25" customHeight="1" thickBot="1">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226</v>
      </c>
      <c r="AB126" s="798"/>
      <c r="AC126" s="798"/>
      <c r="AD126" s="798"/>
      <c r="AE126" s="799"/>
      <c r="AF126" s="800" t="s">
        <v>226</v>
      </c>
      <c r="AG126" s="798"/>
      <c r="AH126" s="798"/>
      <c r="AI126" s="798"/>
      <c r="AJ126" s="799"/>
      <c r="AK126" s="800" t="s">
        <v>226</v>
      </c>
      <c r="AL126" s="798"/>
      <c r="AM126" s="798"/>
      <c r="AN126" s="798"/>
      <c r="AO126" s="799"/>
      <c r="AP126" s="845" t="s">
        <v>226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226</v>
      </c>
      <c r="DH126" s="835"/>
      <c r="DI126" s="835"/>
      <c r="DJ126" s="835"/>
      <c r="DK126" s="835"/>
      <c r="DL126" s="835" t="s">
        <v>226</v>
      </c>
      <c r="DM126" s="835"/>
      <c r="DN126" s="835"/>
      <c r="DO126" s="835"/>
      <c r="DP126" s="835"/>
      <c r="DQ126" s="835" t="s">
        <v>226</v>
      </c>
      <c r="DR126" s="835"/>
      <c r="DS126" s="835"/>
      <c r="DT126" s="835"/>
      <c r="DU126" s="835"/>
      <c r="DV126" s="812" t="s">
        <v>226</v>
      </c>
      <c r="DW126" s="812"/>
      <c r="DX126" s="812"/>
      <c r="DY126" s="812"/>
      <c r="DZ126" s="813"/>
    </row>
    <row r="127" spans="1:130" s="199" customFormat="1" ht="26.25" customHeight="1">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226</v>
      </c>
      <c r="AB127" s="798"/>
      <c r="AC127" s="798"/>
      <c r="AD127" s="798"/>
      <c r="AE127" s="799"/>
      <c r="AF127" s="800" t="s">
        <v>226</v>
      </c>
      <c r="AG127" s="798"/>
      <c r="AH127" s="798"/>
      <c r="AI127" s="798"/>
      <c r="AJ127" s="799"/>
      <c r="AK127" s="800" t="s">
        <v>226</v>
      </c>
      <c r="AL127" s="798"/>
      <c r="AM127" s="798"/>
      <c r="AN127" s="798"/>
      <c r="AO127" s="799"/>
      <c r="AP127" s="845" t="s">
        <v>226</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226</v>
      </c>
      <c r="DH127" s="835"/>
      <c r="DI127" s="835"/>
      <c r="DJ127" s="835"/>
      <c r="DK127" s="835"/>
      <c r="DL127" s="835" t="s">
        <v>226</v>
      </c>
      <c r="DM127" s="835"/>
      <c r="DN127" s="835"/>
      <c r="DO127" s="835"/>
      <c r="DP127" s="835"/>
      <c r="DQ127" s="835" t="s">
        <v>226</v>
      </c>
      <c r="DR127" s="835"/>
      <c r="DS127" s="835"/>
      <c r="DT127" s="835"/>
      <c r="DU127" s="835"/>
      <c r="DV127" s="812" t="s">
        <v>226</v>
      </c>
      <c r="DW127" s="812"/>
      <c r="DX127" s="812"/>
      <c r="DY127" s="812"/>
      <c r="DZ127" s="813"/>
    </row>
    <row r="128" spans="1:130" s="199" customFormat="1" ht="26.25" customHeight="1" thickBot="1">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2793639</v>
      </c>
      <c r="AB128" s="819"/>
      <c r="AC128" s="819"/>
      <c r="AD128" s="819"/>
      <c r="AE128" s="820"/>
      <c r="AF128" s="821">
        <v>2743571</v>
      </c>
      <c r="AG128" s="819"/>
      <c r="AH128" s="819"/>
      <c r="AI128" s="819"/>
      <c r="AJ128" s="820"/>
      <c r="AK128" s="821">
        <v>2697276</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226</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226</v>
      </c>
      <c r="DH128" s="809"/>
      <c r="DI128" s="809"/>
      <c r="DJ128" s="809"/>
      <c r="DK128" s="809"/>
      <c r="DL128" s="809" t="s">
        <v>226</v>
      </c>
      <c r="DM128" s="809"/>
      <c r="DN128" s="809"/>
      <c r="DO128" s="809"/>
      <c r="DP128" s="809"/>
      <c r="DQ128" s="809" t="s">
        <v>226</v>
      </c>
      <c r="DR128" s="809"/>
      <c r="DS128" s="809"/>
      <c r="DT128" s="809"/>
      <c r="DU128" s="809"/>
      <c r="DV128" s="810" t="s">
        <v>226</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86078986</v>
      </c>
      <c r="AB129" s="798"/>
      <c r="AC129" s="798"/>
      <c r="AD129" s="798"/>
      <c r="AE129" s="799"/>
      <c r="AF129" s="800">
        <v>85432557</v>
      </c>
      <c r="AG129" s="798"/>
      <c r="AH129" s="798"/>
      <c r="AI129" s="798"/>
      <c r="AJ129" s="799"/>
      <c r="AK129" s="800">
        <v>83122024</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226</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10353504</v>
      </c>
      <c r="AB130" s="798"/>
      <c r="AC130" s="798"/>
      <c r="AD130" s="798"/>
      <c r="AE130" s="799"/>
      <c r="AF130" s="800">
        <v>9648316</v>
      </c>
      <c r="AG130" s="798"/>
      <c r="AH130" s="798"/>
      <c r="AI130" s="798"/>
      <c r="AJ130" s="799"/>
      <c r="AK130" s="800">
        <v>9824325</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4.5999999999999996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75725482</v>
      </c>
      <c r="AB131" s="781"/>
      <c r="AC131" s="781"/>
      <c r="AD131" s="781"/>
      <c r="AE131" s="782"/>
      <c r="AF131" s="783">
        <v>75784241</v>
      </c>
      <c r="AG131" s="781"/>
      <c r="AH131" s="781"/>
      <c r="AI131" s="781"/>
      <c r="AJ131" s="782"/>
      <c r="AK131" s="783">
        <v>73297699</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475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4.7559182260000004</v>
      </c>
      <c r="AB132" s="761"/>
      <c r="AC132" s="761"/>
      <c r="AD132" s="761"/>
      <c r="AE132" s="762"/>
      <c r="AF132" s="763">
        <v>4.3364609270000001</v>
      </c>
      <c r="AG132" s="761"/>
      <c r="AH132" s="761"/>
      <c r="AI132" s="761"/>
      <c r="AJ132" s="762"/>
      <c r="AK132" s="763">
        <v>4.8732975920000001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4.3</v>
      </c>
      <c r="AB133" s="740"/>
      <c r="AC133" s="740"/>
      <c r="AD133" s="740"/>
      <c r="AE133" s="741"/>
      <c r="AF133" s="739">
        <v>4.4000000000000004</v>
      </c>
      <c r="AG133" s="740"/>
      <c r="AH133" s="740"/>
      <c r="AI133" s="740"/>
      <c r="AJ133" s="741"/>
      <c r="AK133" s="739">
        <v>4.5999999999999996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2" t="s">
        <v>481</v>
      </c>
      <c r="L7" s="256"/>
      <c r="M7" s="257" t="s">
        <v>482</v>
      </c>
      <c r="N7" s="258"/>
    </row>
    <row r="8" spans="1:16">
      <c r="A8" s="250"/>
      <c r="B8" s="246"/>
      <c r="C8" s="246"/>
      <c r="D8" s="246"/>
      <c r="E8" s="246"/>
      <c r="F8" s="246"/>
      <c r="G8" s="259"/>
      <c r="H8" s="260"/>
      <c r="I8" s="260"/>
      <c r="J8" s="261"/>
      <c r="K8" s="1153"/>
      <c r="L8" s="262" t="s">
        <v>483</v>
      </c>
      <c r="M8" s="263" t="s">
        <v>484</v>
      </c>
      <c r="N8" s="264" t="s">
        <v>485</v>
      </c>
    </row>
    <row r="9" spans="1:16">
      <c r="A9" s="250"/>
      <c r="B9" s="246"/>
      <c r="C9" s="246"/>
      <c r="D9" s="246"/>
      <c r="E9" s="246"/>
      <c r="F9" s="246"/>
      <c r="G9" s="1166" t="s">
        <v>486</v>
      </c>
      <c r="H9" s="1167"/>
      <c r="I9" s="1167"/>
      <c r="J9" s="1168"/>
      <c r="K9" s="265">
        <v>25973474</v>
      </c>
      <c r="L9" s="266">
        <v>62873</v>
      </c>
      <c r="M9" s="267">
        <v>57606</v>
      </c>
      <c r="N9" s="268">
        <v>9.1</v>
      </c>
    </row>
    <row r="10" spans="1:16">
      <c r="A10" s="250"/>
      <c r="B10" s="246"/>
      <c r="C10" s="246"/>
      <c r="D10" s="246"/>
      <c r="E10" s="246"/>
      <c r="F10" s="246"/>
      <c r="G10" s="1166" t="s">
        <v>487</v>
      </c>
      <c r="H10" s="1167"/>
      <c r="I10" s="1167"/>
      <c r="J10" s="1168"/>
      <c r="K10" s="269">
        <v>1010451</v>
      </c>
      <c r="L10" s="270">
        <v>2446</v>
      </c>
      <c r="M10" s="271">
        <v>2562</v>
      </c>
      <c r="N10" s="272">
        <v>-4.5</v>
      </c>
    </row>
    <row r="11" spans="1:16" ht="13.5" customHeight="1">
      <c r="A11" s="250"/>
      <c r="B11" s="246"/>
      <c r="C11" s="246"/>
      <c r="D11" s="246"/>
      <c r="E11" s="246"/>
      <c r="F11" s="246"/>
      <c r="G11" s="1166" t="s">
        <v>488</v>
      </c>
      <c r="H11" s="1167"/>
      <c r="I11" s="1167"/>
      <c r="J11" s="1168"/>
      <c r="K11" s="269">
        <v>68103</v>
      </c>
      <c r="L11" s="270">
        <v>165</v>
      </c>
      <c r="M11" s="271">
        <v>1597</v>
      </c>
      <c r="N11" s="272">
        <v>-89.7</v>
      </c>
    </row>
    <row r="12" spans="1:16" ht="13.5" customHeight="1">
      <c r="A12" s="250"/>
      <c r="B12" s="246"/>
      <c r="C12" s="246"/>
      <c r="D12" s="246"/>
      <c r="E12" s="246"/>
      <c r="F12" s="246"/>
      <c r="G12" s="1166" t="s">
        <v>489</v>
      </c>
      <c r="H12" s="1167"/>
      <c r="I12" s="1167"/>
      <c r="J12" s="1168"/>
      <c r="K12" s="269">
        <v>827344</v>
      </c>
      <c r="L12" s="270">
        <v>2003</v>
      </c>
      <c r="M12" s="271">
        <v>583</v>
      </c>
      <c r="N12" s="272">
        <v>243.6</v>
      </c>
    </row>
    <row r="13" spans="1:16" ht="13.5" customHeight="1">
      <c r="A13" s="250"/>
      <c r="B13" s="246"/>
      <c r="C13" s="246"/>
      <c r="D13" s="246"/>
      <c r="E13" s="246"/>
      <c r="F13" s="246"/>
      <c r="G13" s="1166" t="s">
        <v>490</v>
      </c>
      <c r="H13" s="1167"/>
      <c r="I13" s="1167"/>
      <c r="J13" s="1168"/>
      <c r="K13" s="269" t="s">
        <v>491</v>
      </c>
      <c r="L13" s="270" t="s">
        <v>491</v>
      </c>
      <c r="M13" s="271">
        <v>23</v>
      </c>
      <c r="N13" s="272" t="s">
        <v>491</v>
      </c>
    </row>
    <row r="14" spans="1:16" ht="13.5" customHeight="1">
      <c r="A14" s="250"/>
      <c r="B14" s="246"/>
      <c r="C14" s="246"/>
      <c r="D14" s="246"/>
      <c r="E14" s="246"/>
      <c r="F14" s="246"/>
      <c r="G14" s="1166" t="s">
        <v>492</v>
      </c>
      <c r="H14" s="1167"/>
      <c r="I14" s="1167"/>
      <c r="J14" s="1168"/>
      <c r="K14" s="269">
        <v>806880</v>
      </c>
      <c r="L14" s="270">
        <v>1953</v>
      </c>
      <c r="M14" s="271">
        <v>1821</v>
      </c>
      <c r="N14" s="272">
        <v>7.2</v>
      </c>
    </row>
    <row r="15" spans="1:16" ht="13.5" customHeight="1">
      <c r="A15" s="250"/>
      <c r="B15" s="246"/>
      <c r="C15" s="246"/>
      <c r="D15" s="246"/>
      <c r="E15" s="246"/>
      <c r="F15" s="246"/>
      <c r="G15" s="1166" t="s">
        <v>493</v>
      </c>
      <c r="H15" s="1167"/>
      <c r="I15" s="1167"/>
      <c r="J15" s="1168"/>
      <c r="K15" s="269">
        <v>1023567</v>
      </c>
      <c r="L15" s="270">
        <v>2478</v>
      </c>
      <c r="M15" s="271">
        <v>1288</v>
      </c>
      <c r="N15" s="272">
        <v>92.4</v>
      </c>
    </row>
    <row r="16" spans="1:16">
      <c r="A16" s="250"/>
      <c r="B16" s="246"/>
      <c r="C16" s="246"/>
      <c r="D16" s="246"/>
      <c r="E16" s="246"/>
      <c r="F16" s="246"/>
      <c r="G16" s="1169" t="s">
        <v>494</v>
      </c>
      <c r="H16" s="1170"/>
      <c r="I16" s="1170"/>
      <c r="J16" s="1171"/>
      <c r="K16" s="270">
        <v>-2400500</v>
      </c>
      <c r="L16" s="270">
        <v>-5811</v>
      </c>
      <c r="M16" s="271">
        <v>-4777</v>
      </c>
      <c r="N16" s="272">
        <v>21.6</v>
      </c>
    </row>
    <row r="17" spans="1:16">
      <c r="A17" s="250"/>
      <c r="B17" s="246"/>
      <c r="C17" s="246"/>
      <c r="D17" s="246"/>
      <c r="E17" s="246"/>
      <c r="F17" s="246"/>
      <c r="G17" s="1169" t="s">
        <v>174</v>
      </c>
      <c r="H17" s="1170"/>
      <c r="I17" s="1170"/>
      <c r="J17" s="1171"/>
      <c r="K17" s="270">
        <v>27309319</v>
      </c>
      <c r="L17" s="270">
        <v>66106</v>
      </c>
      <c r="M17" s="271">
        <v>60704</v>
      </c>
      <c r="N17" s="272">
        <v>8.9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3" t="s">
        <v>499</v>
      </c>
      <c r="H21" s="1164"/>
      <c r="I21" s="1164"/>
      <c r="J21" s="1165"/>
      <c r="K21" s="282">
        <v>6.44</v>
      </c>
      <c r="L21" s="283">
        <v>6.19</v>
      </c>
      <c r="M21" s="284">
        <v>0.25</v>
      </c>
      <c r="N21" s="251"/>
      <c r="O21" s="285"/>
      <c r="P21" s="281"/>
    </row>
    <row r="22" spans="1:16" s="286" customFormat="1">
      <c r="A22" s="281"/>
      <c r="B22" s="251"/>
      <c r="C22" s="251"/>
      <c r="D22" s="251"/>
      <c r="E22" s="251"/>
      <c r="F22" s="251"/>
      <c r="G22" s="1163" t="s">
        <v>500</v>
      </c>
      <c r="H22" s="1164"/>
      <c r="I22" s="1164"/>
      <c r="J22" s="1165"/>
      <c r="K22" s="287">
        <v>101.3</v>
      </c>
      <c r="L22" s="288">
        <v>100.2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2" t="s">
        <v>481</v>
      </c>
      <c r="L30" s="256"/>
      <c r="M30" s="257" t="s">
        <v>482</v>
      </c>
      <c r="N30" s="258"/>
    </row>
    <row r="31" spans="1:16">
      <c r="A31" s="250"/>
      <c r="B31" s="246"/>
      <c r="C31" s="246"/>
      <c r="D31" s="246"/>
      <c r="E31" s="246"/>
      <c r="F31" s="246"/>
      <c r="G31" s="259"/>
      <c r="H31" s="260"/>
      <c r="I31" s="260"/>
      <c r="J31" s="261"/>
      <c r="K31" s="1153"/>
      <c r="L31" s="262" t="s">
        <v>483</v>
      </c>
      <c r="M31" s="263" t="s">
        <v>484</v>
      </c>
      <c r="N31" s="264" t="s">
        <v>485</v>
      </c>
    </row>
    <row r="32" spans="1:16" ht="27" customHeight="1">
      <c r="A32" s="250"/>
      <c r="B32" s="246"/>
      <c r="C32" s="246"/>
      <c r="D32" s="246"/>
      <c r="E32" s="246"/>
      <c r="F32" s="246"/>
      <c r="G32" s="1154" t="s">
        <v>504</v>
      </c>
      <c r="H32" s="1155"/>
      <c r="I32" s="1155"/>
      <c r="J32" s="1156"/>
      <c r="K32" s="296">
        <v>13240395</v>
      </c>
      <c r="L32" s="296">
        <v>32050</v>
      </c>
      <c r="M32" s="297">
        <v>38230</v>
      </c>
      <c r="N32" s="298">
        <v>-16.2</v>
      </c>
    </row>
    <row r="33" spans="1:16" ht="13.5" customHeight="1">
      <c r="A33" s="250"/>
      <c r="B33" s="246"/>
      <c r="C33" s="246"/>
      <c r="D33" s="246"/>
      <c r="E33" s="246"/>
      <c r="F33" s="246"/>
      <c r="G33" s="1154" t="s">
        <v>505</v>
      </c>
      <c r="H33" s="1155"/>
      <c r="I33" s="1155"/>
      <c r="J33" s="1156"/>
      <c r="K33" s="296" t="s">
        <v>491</v>
      </c>
      <c r="L33" s="296" t="s">
        <v>491</v>
      </c>
      <c r="M33" s="297" t="s">
        <v>491</v>
      </c>
      <c r="N33" s="298" t="s">
        <v>491</v>
      </c>
    </row>
    <row r="34" spans="1:16" ht="27" customHeight="1">
      <c r="A34" s="250"/>
      <c r="B34" s="246"/>
      <c r="C34" s="246"/>
      <c r="D34" s="246"/>
      <c r="E34" s="246"/>
      <c r="F34" s="246"/>
      <c r="G34" s="1154" t="s">
        <v>506</v>
      </c>
      <c r="H34" s="1155"/>
      <c r="I34" s="1155"/>
      <c r="J34" s="1156"/>
      <c r="K34" s="296" t="s">
        <v>491</v>
      </c>
      <c r="L34" s="296" t="s">
        <v>491</v>
      </c>
      <c r="M34" s="297">
        <v>109</v>
      </c>
      <c r="N34" s="298" t="s">
        <v>491</v>
      </c>
    </row>
    <row r="35" spans="1:16" ht="27" customHeight="1">
      <c r="A35" s="250"/>
      <c r="B35" s="246"/>
      <c r="C35" s="246"/>
      <c r="D35" s="246"/>
      <c r="E35" s="246"/>
      <c r="F35" s="246"/>
      <c r="G35" s="1154" t="s">
        <v>507</v>
      </c>
      <c r="H35" s="1155"/>
      <c r="I35" s="1155"/>
      <c r="J35" s="1156"/>
      <c r="K35" s="296">
        <v>2839519</v>
      </c>
      <c r="L35" s="296">
        <v>6874</v>
      </c>
      <c r="M35" s="297">
        <v>9521</v>
      </c>
      <c r="N35" s="298">
        <v>-27.8</v>
      </c>
    </row>
    <row r="36" spans="1:16" ht="27" customHeight="1">
      <c r="A36" s="250"/>
      <c r="B36" s="246"/>
      <c r="C36" s="246"/>
      <c r="D36" s="246"/>
      <c r="E36" s="246"/>
      <c r="F36" s="246"/>
      <c r="G36" s="1154" t="s">
        <v>508</v>
      </c>
      <c r="H36" s="1155"/>
      <c r="I36" s="1155"/>
      <c r="J36" s="1156"/>
      <c r="K36" s="296">
        <v>12588</v>
      </c>
      <c r="L36" s="296">
        <v>30</v>
      </c>
      <c r="M36" s="297">
        <v>386</v>
      </c>
      <c r="N36" s="298">
        <v>-92.2</v>
      </c>
    </row>
    <row r="37" spans="1:16" ht="13.5" customHeight="1">
      <c r="A37" s="250"/>
      <c r="B37" s="246"/>
      <c r="C37" s="246"/>
      <c r="D37" s="246"/>
      <c r="E37" s="246"/>
      <c r="F37" s="246"/>
      <c r="G37" s="1154" t="s">
        <v>509</v>
      </c>
      <c r="H37" s="1155"/>
      <c r="I37" s="1155"/>
      <c r="J37" s="1156"/>
      <c r="K37" s="296" t="s">
        <v>491</v>
      </c>
      <c r="L37" s="296" t="s">
        <v>491</v>
      </c>
      <c r="M37" s="297">
        <v>876</v>
      </c>
      <c r="N37" s="298" t="s">
        <v>491</v>
      </c>
    </row>
    <row r="38" spans="1:16" ht="27" customHeight="1">
      <c r="A38" s="250"/>
      <c r="B38" s="246"/>
      <c r="C38" s="246"/>
      <c r="D38" s="246"/>
      <c r="E38" s="246"/>
      <c r="F38" s="246"/>
      <c r="G38" s="1157" t="s">
        <v>510</v>
      </c>
      <c r="H38" s="1158"/>
      <c r="I38" s="1158"/>
      <c r="J38" s="1159"/>
      <c r="K38" s="299">
        <v>1114</v>
      </c>
      <c r="L38" s="299">
        <v>3</v>
      </c>
      <c r="M38" s="300">
        <v>2</v>
      </c>
      <c r="N38" s="301">
        <v>50</v>
      </c>
      <c r="O38" s="295"/>
    </row>
    <row r="39" spans="1:16">
      <c r="A39" s="250"/>
      <c r="B39" s="246"/>
      <c r="C39" s="246"/>
      <c r="D39" s="246"/>
      <c r="E39" s="246"/>
      <c r="F39" s="246"/>
      <c r="G39" s="1157" t="s">
        <v>511</v>
      </c>
      <c r="H39" s="1158"/>
      <c r="I39" s="1158"/>
      <c r="J39" s="1159"/>
      <c r="K39" s="302">
        <v>-2697276</v>
      </c>
      <c r="L39" s="302">
        <v>-6529</v>
      </c>
      <c r="M39" s="303">
        <v>-8387</v>
      </c>
      <c r="N39" s="304">
        <v>-22.2</v>
      </c>
      <c r="O39" s="295"/>
    </row>
    <row r="40" spans="1:16" ht="27" customHeight="1">
      <c r="A40" s="250"/>
      <c r="B40" s="246"/>
      <c r="C40" s="246"/>
      <c r="D40" s="246"/>
      <c r="E40" s="246"/>
      <c r="F40" s="246"/>
      <c r="G40" s="1154" t="s">
        <v>512</v>
      </c>
      <c r="H40" s="1155"/>
      <c r="I40" s="1155"/>
      <c r="J40" s="1156"/>
      <c r="K40" s="302">
        <v>-9824325</v>
      </c>
      <c r="L40" s="302">
        <v>-23781</v>
      </c>
      <c r="M40" s="303">
        <v>-29253</v>
      </c>
      <c r="N40" s="304">
        <v>-18.7</v>
      </c>
      <c r="O40" s="295"/>
    </row>
    <row r="41" spans="1:16">
      <c r="A41" s="250"/>
      <c r="B41" s="246"/>
      <c r="C41" s="246"/>
      <c r="D41" s="246"/>
      <c r="E41" s="246"/>
      <c r="F41" s="246"/>
      <c r="G41" s="1160" t="s">
        <v>286</v>
      </c>
      <c r="H41" s="1161"/>
      <c r="I41" s="1161"/>
      <c r="J41" s="1162"/>
      <c r="K41" s="296">
        <v>3572015</v>
      </c>
      <c r="L41" s="302">
        <v>8647</v>
      </c>
      <c r="M41" s="303">
        <v>11483</v>
      </c>
      <c r="N41" s="304">
        <v>-24.7</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7" t="s">
        <v>481</v>
      </c>
      <c r="J49" s="1149" t="s">
        <v>516</v>
      </c>
      <c r="K49" s="1150"/>
      <c r="L49" s="1150"/>
      <c r="M49" s="1150"/>
      <c r="N49" s="1151"/>
    </row>
    <row r="50" spans="1:14">
      <c r="A50" s="250"/>
      <c r="B50" s="246"/>
      <c r="C50" s="246"/>
      <c r="D50" s="246"/>
      <c r="E50" s="246"/>
      <c r="F50" s="246"/>
      <c r="G50" s="314"/>
      <c r="H50" s="315"/>
      <c r="I50" s="1148"/>
      <c r="J50" s="316" t="s">
        <v>517</v>
      </c>
      <c r="K50" s="317" t="s">
        <v>518</v>
      </c>
      <c r="L50" s="318" t="s">
        <v>519</v>
      </c>
      <c r="M50" s="319" t="s">
        <v>520</v>
      </c>
      <c r="N50" s="320" t="s">
        <v>521</v>
      </c>
    </row>
    <row r="51" spans="1:14">
      <c r="A51" s="250"/>
      <c r="B51" s="246"/>
      <c r="C51" s="246"/>
      <c r="D51" s="246"/>
      <c r="E51" s="246"/>
      <c r="F51" s="246"/>
      <c r="G51" s="312" t="s">
        <v>522</v>
      </c>
      <c r="H51" s="313"/>
      <c r="I51" s="321">
        <v>14719721</v>
      </c>
      <c r="J51" s="322">
        <v>35320</v>
      </c>
      <c r="K51" s="323">
        <v>-20.100000000000001</v>
      </c>
      <c r="L51" s="324">
        <v>41705</v>
      </c>
      <c r="M51" s="325">
        <v>-4.9000000000000004</v>
      </c>
      <c r="N51" s="326">
        <v>-15.2</v>
      </c>
    </row>
    <row r="52" spans="1:14">
      <c r="A52" s="250"/>
      <c r="B52" s="246"/>
      <c r="C52" s="246"/>
      <c r="D52" s="246"/>
      <c r="E52" s="246"/>
      <c r="F52" s="246"/>
      <c r="G52" s="327"/>
      <c r="H52" s="328" t="s">
        <v>523</v>
      </c>
      <c r="I52" s="329">
        <v>7036861</v>
      </c>
      <c r="J52" s="330">
        <v>16885</v>
      </c>
      <c r="K52" s="331">
        <v>-4.7</v>
      </c>
      <c r="L52" s="332">
        <v>22742</v>
      </c>
      <c r="M52" s="333">
        <v>-4.0999999999999996</v>
      </c>
      <c r="N52" s="334">
        <v>-0.6</v>
      </c>
    </row>
    <row r="53" spans="1:14">
      <c r="A53" s="250"/>
      <c r="B53" s="246"/>
      <c r="C53" s="246"/>
      <c r="D53" s="246"/>
      <c r="E53" s="246"/>
      <c r="F53" s="246"/>
      <c r="G53" s="312" t="s">
        <v>524</v>
      </c>
      <c r="H53" s="313"/>
      <c r="I53" s="321">
        <v>19573196</v>
      </c>
      <c r="J53" s="322">
        <v>46980</v>
      </c>
      <c r="K53" s="323">
        <v>33</v>
      </c>
      <c r="L53" s="324">
        <v>47677</v>
      </c>
      <c r="M53" s="325">
        <v>14.3</v>
      </c>
      <c r="N53" s="326">
        <v>18.7</v>
      </c>
    </row>
    <row r="54" spans="1:14">
      <c r="A54" s="250"/>
      <c r="B54" s="246"/>
      <c r="C54" s="246"/>
      <c r="D54" s="246"/>
      <c r="E54" s="246"/>
      <c r="F54" s="246"/>
      <c r="G54" s="327"/>
      <c r="H54" s="328" t="s">
        <v>523</v>
      </c>
      <c r="I54" s="329">
        <v>8313928</v>
      </c>
      <c r="J54" s="330">
        <v>19955</v>
      </c>
      <c r="K54" s="331">
        <v>18.2</v>
      </c>
      <c r="L54" s="332">
        <v>23360</v>
      </c>
      <c r="M54" s="333">
        <v>2.7</v>
      </c>
      <c r="N54" s="334">
        <v>15.5</v>
      </c>
    </row>
    <row r="55" spans="1:14">
      <c r="A55" s="250"/>
      <c r="B55" s="246"/>
      <c r="C55" s="246"/>
      <c r="D55" s="246"/>
      <c r="E55" s="246"/>
      <c r="F55" s="246"/>
      <c r="G55" s="312" t="s">
        <v>525</v>
      </c>
      <c r="H55" s="313"/>
      <c r="I55" s="321">
        <v>23136780</v>
      </c>
      <c r="J55" s="322">
        <v>55682</v>
      </c>
      <c r="K55" s="323">
        <v>18.5</v>
      </c>
      <c r="L55" s="324">
        <v>51613</v>
      </c>
      <c r="M55" s="325">
        <v>8.3000000000000007</v>
      </c>
      <c r="N55" s="326">
        <v>10.199999999999999</v>
      </c>
    </row>
    <row r="56" spans="1:14">
      <c r="A56" s="250"/>
      <c r="B56" s="246"/>
      <c r="C56" s="246"/>
      <c r="D56" s="246"/>
      <c r="E56" s="246"/>
      <c r="F56" s="246"/>
      <c r="G56" s="327"/>
      <c r="H56" s="328" t="s">
        <v>523</v>
      </c>
      <c r="I56" s="329">
        <v>9616091</v>
      </c>
      <c r="J56" s="330">
        <v>23142</v>
      </c>
      <c r="K56" s="331">
        <v>16</v>
      </c>
      <c r="L56" s="332">
        <v>25872</v>
      </c>
      <c r="M56" s="333">
        <v>10.8</v>
      </c>
      <c r="N56" s="334">
        <v>5.2</v>
      </c>
    </row>
    <row r="57" spans="1:14">
      <c r="A57" s="250"/>
      <c r="B57" s="246"/>
      <c r="C57" s="246"/>
      <c r="D57" s="246"/>
      <c r="E57" s="246"/>
      <c r="F57" s="246"/>
      <c r="G57" s="312" t="s">
        <v>526</v>
      </c>
      <c r="H57" s="313"/>
      <c r="I57" s="321">
        <v>16838318</v>
      </c>
      <c r="J57" s="322">
        <v>40673</v>
      </c>
      <c r="K57" s="323">
        <v>-27</v>
      </c>
      <c r="L57" s="324">
        <v>50880</v>
      </c>
      <c r="M57" s="325">
        <v>-1.4</v>
      </c>
      <c r="N57" s="326">
        <v>-25.6</v>
      </c>
    </row>
    <row r="58" spans="1:14">
      <c r="A58" s="250"/>
      <c r="B58" s="246"/>
      <c r="C58" s="246"/>
      <c r="D58" s="246"/>
      <c r="E58" s="246"/>
      <c r="F58" s="246"/>
      <c r="G58" s="327"/>
      <c r="H58" s="328" t="s">
        <v>523</v>
      </c>
      <c r="I58" s="329">
        <v>9131906</v>
      </c>
      <c r="J58" s="330">
        <v>22058</v>
      </c>
      <c r="K58" s="331">
        <v>-4.7</v>
      </c>
      <c r="L58" s="332">
        <v>27819</v>
      </c>
      <c r="M58" s="333">
        <v>7.5</v>
      </c>
      <c r="N58" s="334">
        <v>-12.2</v>
      </c>
    </row>
    <row r="59" spans="1:14">
      <c r="A59" s="250"/>
      <c r="B59" s="246"/>
      <c r="C59" s="246"/>
      <c r="D59" s="246"/>
      <c r="E59" s="246"/>
      <c r="F59" s="246"/>
      <c r="G59" s="312" t="s">
        <v>527</v>
      </c>
      <c r="H59" s="313"/>
      <c r="I59" s="321">
        <v>18345552</v>
      </c>
      <c r="J59" s="322">
        <v>44408</v>
      </c>
      <c r="K59" s="323">
        <v>9.1999999999999993</v>
      </c>
      <c r="L59" s="324">
        <v>46395</v>
      </c>
      <c r="M59" s="325">
        <v>-8.8000000000000007</v>
      </c>
      <c r="N59" s="326">
        <v>18</v>
      </c>
    </row>
    <row r="60" spans="1:14">
      <c r="A60" s="250"/>
      <c r="B60" s="246"/>
      <c r="C60" s="246"/>
      <c r="D60" s="246"/>
      <c r="E60" s="246"/>
      <c r="F60" s="246"/>
      <c r="G60" s="327"/>
      <c r="H60" s="328" t="s">
        <v>523</v>
      </c>
      <c r="I60" s="335">
        <v>11104098</v>
      </c>
      <c r="J60" s="330">
        <v>26879</v>
      </c>
      <c r="K60" s="331">
        <v>21.9</v>
      </c>
      <c r="L60" s="332">
        <v>26304</v>
      </c>
      <c r="M60" s="333">
        <v>-5.4</v>
      </c>
      <c r="N60" s="334">
        <v>27.3</v>
      </c>
    </row>
    <row r="61" spans="1:14">
      <c r="A61" s="250"/>
      <c r="B61" s="246"/>
      <c r="C61" s="246"/>
      <c r="D61" s="246"/>
      <c r="E61" s="246"/>
      <c r="F61" s="246"/>
      <c r="G61" s="312" t="s">
        <v>528</v>
      </c>
      <c r="H61" s="336"/>
      <c r="I61" s="337">
        <v>18522713</v>
      </c>
      <c r="J61" s="338">
        <v>44613</v>
      </c>
      <c r="K61" s="339">
        <v>2.7</v>
      </c>
      <c r="L61" s="340">
        <v>47654</v>
      </c>
      <c r="M61" s="341">
        <v>1.5</v>
      </c>
      <c r="N61" s="326">
        <v>1.2</v>
      </c>
    </row>
    <row r="62" spans="1:14">
      <c r="A62" s="250"/>
      <c r="B62" s="246"/>
      <c r="C62" s="246"/>
      <c r="D62" s="246"/>
      <c r="E62" s="246"/>
      <c r="F62" s="246"/>
      <c r="G62" s="327"/>
      <c r="H62" s="328" t="s">
        <v>523</v>
      </c>
      <c r="I62" s="329">
        <v>9040577</v>
      </c>
      <c r="J62" s="330">
        <v>21784</v>
      </c>
      <c r="K62" s="331">
        <v>9.3000000000000007</v>
      </c>
      <c r="L62" s="332">
        <v>25219</v>
      </c>
      <c r="M62" s="333">
        <v>2.2999999999999998</v>
      </c>
      <c r="N62" s="334">
        <v>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18.86</v>
      </c>
      <c r="G47" s="12">
        <v>17.5</v>
      </c>
      <c r="H47" s="12">
        <v>17.62</v>
      </c>
      <c r="I47" s="12">
        <v>17.170000000000002</v>
      </c>
      <c r="J47" s="13">
        <v>14.89</v>
      </c>
    </row>
    <row r="48" spans="2:10" ht="57.75" customHeight="1">
      <c r="B48" s="14"/>
      <c r="C48" s="1174" t="s">
        <v>4</v>
      </c>
      <c r="D48" s="1174"/>
      <c r="E48" s="1175"/>
      <c r="F48" s="15">
        <v>10.57</v>
      </c>
      <c r="G48" s="16">
        <v>10.7</v>
      </c>
      <c r="H48" s="16">
        <v>8.7799999999999994</v>
      </c>
      <c r="I48" s="16">
        <v>9</v>
      </c>
      <c r="J48" s="17">
        <v>8.81</v>
      </c>
    </row>
    <row r="49" spans="2:10" ht="57.75" customHeight="1" thickBot="1">
      <c r="B49" s="18"/>
      <c r="C49" s="1176" t="s">
        <v>5</v>
      </c>
      <c r="D49" s="1176"/>
      <c r="E49" s="1177"/>
      <c r="F49" s="19">
        <v>3.2</v>
      </c>
      <c r="G49" s="20" t="s">
        <v>535</v>
      </c>
      <c r="H49" s="20" t="s">
        <v>536</v>
      </c>
      <c r="I49" s="20" t="s">
        <v>537</v>
      </c>
      <c r="J49" s="21" t="s">
        <v>538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2018-03-02T06:09:24Z</cp:lastPrinted>
  <dcterms:created xsi:type="dcterms:W3CDTF">2018-01-24T05:03:14Z</dcterms:created>
  <dcterms:modified xsi:type="dcterms:W3CDTF">2018-11-27T00:59:06Z</dcterms:modified>
</cp:coreProperties>
</file>