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<sst xmlns="http://schemas.openxmlformats.org/spreadsheetml/2006/main" count="203" uniqueCount="112">
  <si>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</si>
  <si>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</si>
  <si>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</si>
  <si>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</si>
  <si>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</si>
  <si>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</si>
  <si>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</si>
  <si>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</si>
  <si>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</si>
  <si>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</si>
  <si>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</si>
  <si>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</si>
  <si>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</si>
  <si>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</si>
  <si>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</si>
  <si>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</si>
  <si>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</si>
  <si>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</si>
  <si>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</si>
  <si>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</si>
  <si>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</si>
  <si>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</si>
  <si>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</si>
  <si>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</si>
  <si>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</si>
  <si>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</si>
  <si>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</si>
  <si>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</si>
  <si>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</si>
  <si>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</si>
  <si>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</si>
  <si>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</si>
  <si>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</si>
  <si>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</si>
  <si>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</si>
  <si>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</si>
  <si>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</si>
  <si>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</si>
  <si>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</si>
  <si>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</si>
  <si>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</si>
  <si>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</si>
  <si>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</si>
  <si>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</si>
  <si>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</si>
  <si>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</si>
  <si>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</si>
  <si>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</si>
  <si>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</si>
  <si>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</si>
  <si>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</si>
  <si>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</si>
  <si>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</si>
  <si>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</si>
  <si>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</si>
  <si>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</si>
  <si>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</si>
  <si>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</si>
  <si>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</si>
  <si>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</si>
  <si>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</si>
  <si>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</si>
  <si>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</si>
  <si>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</si>
  <si>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</si>
  <si>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</si>
  <si>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</si>
  <si>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</si>
  <si>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</si>
  <si>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</si>
  <si>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</si>
  <si>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</si>
  <si>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</si>
  <si>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</si>
  <si>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</si>
  <si>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</si>
  <si>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</si>
  <si>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</si>
  <si>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</si>
  <si>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</si>
  <si>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</si>
  <si>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</si>
  <si>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</si>
  <si>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</si>
  <si>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</si>
  <si>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</si>
  <si>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</si>
  <si>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</si>
  <si>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</si>
  <si>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</si>
  <si>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</si>
  <si>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</si>
  <si>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</si>
  <si>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</si>
  <si>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</si>
  <si>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平成  28年  10月分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</si>
  <si>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</si>
  <si>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</si>
  <si>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</si>
  <si>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</si>
  <si>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</si>
  <si>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</si>
  <si>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</si>
  <si>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</si>
  <si>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</si>
  <si>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</si>
  <si>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</si>
  <si>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</si>
  <si>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</si>
  <si>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28年  10月分</t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</si>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</sst>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6"/>
      <c r="J4" s="96"/>
      <c r="K4" s="96"/>
      <c r="L4" s="97"/>
      <c r="M4" s="95" t="s">
        <v>72</v>
      </c>
      <c r="N4" s="97"/>
      <c r="O4" s="95" t="s">
        <v>71</v>
      </c>
      <c r="P4" s="97"/>
      <c r="Q4" s="95" t="s">
        <v>70</v>
      </c>
      <c r="R4" s="98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 aca="true" t="shared" si="0" ref="B6:B27">SUM(C6:F6)</f>
        <v>263</v>
      </c>
      <c r="C6" s="16">
        <v>124</v>
      </c>
      <c r="D6" s="16">
        <v>96</v>
      </c>
      <c r="E6" s="16">
        <v>0</v>
      </c>
      <c r="F6" s="16">
        <v>43</v>
      </c>
      <c r="G6" s="16">
        <v>243</v>
      </c>
      <c r="H6" s="16">
        <f aca="true" t="shared" si="1" ref="H6:H27">SUM(I6:L6)</f>
        <v>20</v>
      </c>
      <c r="I6" s="16">
        <v>0</v>
      </c>
      <c r="J6" s="16">
        <v>20</v>
      </c>
      <c r="K6" s="16">
        <v>0</v>
      </c>
      <c r="L6" s="16">
        <v>0</v>
      </c>
      <c r="M6" s="16">
        <v>149</v>
      </c>
      <c r="N6" s="16">
        <v>22</v>
      </c>
      <c r="O6" s="16">
        <v>62</v>
      </c>
      <c r="P6" s="16">
        <v>4</v>
      </c>
      <c r="Q6" s="16">
        <v>0</v>
      </c>
      <c r="R6" s="17">
        <v>26</v>
      </c>
    </row>
    <row r="7" spans="1:18" ht="12" customHeight="1">
      <c r="A7" s="13" t="s">
        <v>1</v>
      </c>
      <c r="B7" s="18">
        <f t="shared" si="0"/>
        <v>73</v>
      </c>
      <c r="C7" s="19">
        <v>39</v>
      </c>
      <c r="D7" s="19">
        <v>11</v>
      </c>
      <c r="E7" s="19">
        <v>0</v>
      </c>
      <c r="F7" s="19">
        <v>23</v>
      </c>
      <c r="G7" s="19">
        <v>65</v>
      </c>
      <c r="H7" s="19">
        <f t="shared" si="1"/>
        <v>8</v>
      </c>
      <c r="I7" s="19">
        <v>0</v>
      </c>
      <c r="J7" s="19">
        <v>8</v>
      </c>
      <c r="K7" s="19">
        <v>0</v>
      </c>
      <c r="L7" s="19">
        <v>0</v>
      </c>
      <c r="M7" s="19">
        <v>52</v>
      </c>
      <c r="N7" s="19">
        <v>13</v>
      </c>
      <c r="O7" s="19">
        <v>4</v>
      </c>
      <c r="P7" s="19">
        <v>0</v>
      </c>
      <c r="Q7" s="19">
        <v>0</v>
      </c>
      <c r="R7" s="20">
        <v>4</v>
      </c>
    </row>
    <row r="8" spans="1:18" ht="12" customHeight="1">
      <c r="A8" s="13" t="s">
        <v>2</v>
      </c>
      <c r="B8" s="18">
        <f t="shared" si="0"/>
        <v>31</v>
      </c>
      <c r="C8" s="19">
        <v>21</v>
      </c>
      <c r="D8" s="19">
        <v>10</v>
      </c>
      <c r="E8" s="19">
        <v>0</v>
      </c>
      <c r="F8" s="19">
        <v>0</v>
      </c>
      <c r="G8" s="19">
        <v>31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20</v>
      </c>
      <c r="N8" s="19">
        <v>1</v>
      </c>
      <c r="O8" s="19">
        <v>2</v>
      </c>
      <c r="P8" s="19">
        <v>0</v>
      </c>
      <c r="Q8" s="19">
        <v>3</v>
      </c>
      <c r="R8" s="20">
        <v>5</v>
      </c>
    </row>
    <row r="9" spans="1:18" ht="12" customHeight="1">
      <c r="A9" s="13" t="s">
        <v>3</v>
      </c>
      <c r="B9" s="18">
        <f t="shared" si="0"/>
        <v>41</v>
      </c>
      <c r="C9" s="19">
        <v>27</v>
      </c>
      <c r="D9" s="19">
        <v>1</v>
      </c>
      <c r="E9" s="19">
        <v>0</v>
      </c>
      <c r="F9" s="19">
        <v>13</v>
      </c>
      <c r="G9" s="19">
        <v>34</v>
      </c>
      <c r="H9" s="19">
        <f t="shared" si="1"/>
        <v>7</v>
      </c>
      <c r="I9" s="19">
        <v>0</v>
      </c>
      <c r="J9" s="19">
        <v>7</v>
      </c>
      <c r="K9" s="19">
        <v>0</v>
      </c>
      <c r="L9" s="19">
        <v>0</v>
      </c>
      <c r="M9" s="19">
        <v>36</v>
      </c>
      <c r="N9" s="19">
        <v>5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 t="shared" si="0"/>
        <v>30</v>
      </c>
      <c r="C10" s="19">
        <v>25</v>
      </c>
      <c r="D10" s="19">
        <v>0</v>
      </c>
      <c r="E10" s="19">
        <v>0</v>
      </c>
      <c r="F10" s="19">
        <v>5</v>
      </c>
      <c r="G10" s="19">
        <v>30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27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43</v>
      </c>
      <c r="C11" s="19">
        <v>19</v>
      </c>
      <c r="D11" s="19">
        <v>23</v>
      </c>
      <c r="E11" s="19">
        <v>0</v>
      </c>
      <c r="F11" s="19">
        <v>1</v>
      </c>
      <c r="G11" s="19">
        <v>43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20</v>
      </c>
      <c r="N11" s="19">
        <v>0</v>
      </c>
      <c r="O11" s="19">
        <v>0</v>
      </c>
      <c r="P11" s="19">
        <v>0</v>
      </c>
      <c r="Q11" s="19">
        <v>0</v>
      </c>
      <c r="R11" s="20">
        <v>23</v>
      </c>
    </row>
    <row r="12" spans="1:18" ht="12" customHeight="1">
      <c r="A12" s="13" t="s">
        <v>6</v>
      </c>
      <c r="B12" s="18">
        <f t="shared" si="0"/>
        <v>1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9</v>
      </c>
      <c r="C13" s="19">
        <v>5</v>
      </c>
      <c r="D13" s="19">
        <v>0</v>
      </c>
      <c r="E13" s="19">
        <v>0</v>
      </c>
      <c r="F13" s="19">
        <v>4</v>
      </c>
      <c r="G13" s="19">
        <v>9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8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22</v>
      </c>
      <c r="C14" s="19">
        <v>19</v>
      </c>
      <c r="D14" s="19">
        <v>0</v>
      </c>
      <c r="E14" s="19">
        <v>0</v>
      </c>
      <c r="F14" s="19">
        <v>3</v>
      </c>
      <c r="G14" s="19">
        <v>19</v>
      </c>
      <c r="H14" s="19">
        <f t="shared" si="1"/>
        <v>3</v>
      </c>
      <c r="I14" s="19">
        <v>0</v>
      </c>
      <c r="J14" s="19">
        <v>3</v>
      </c>
      <c r="K14" s="19">
        <v>0</v>
      </c>
      <c r="L14" s="19">
        <v>0</v>
      </c>
      <c r="M14" s="19">
        <v>18</v>
      </c>
      <c r="N14" s="19">
        <v>4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14</v>
      </c>
      <c r="C15" s="19">
        <v>14</v>
      </c>
      <c r="D15" s="19">
        <v>0</v>
      </c>
      <c r="E15" s="19">
        <v>0</v>
      </c>
      <c r="F15" s="19">
        <v>0</v>
      </c>
      <c r="G15" s="19">
        <v>14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14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32</v>
      </c>
      <c r="C16" s="19">
        <v>12</v>
      </c>
      <c r="D16" s="19">
        <v>0</v>
      </c>
      <c r="E16" s="19">
        <v>0</v>
      </c>
      <c r="F16" s="19">
        <v>20</v>
      </c>
      <c r="G16" s="19">
        <v>26</v>
      </c>
      <c r="H16" s="19">
        <f t="shared" si="1"/>
        <v>6</v>
      </c>
      <c r="I16" s="19">
        <v>0</v>
      </c>
      <c r="J16" s="19">
        <v>6</v>
      </c>
      <c r="K16" s="19">
        <v>0</v>
      </c>
      <c r="L16" s="19">
        <v>0</v>
      </c>
      <c r="M16" s="19">
        <v>30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37</v>
      </c>
      <c r="C17" s="19">
        <v>27</v>
      </c>
      <c r="D17" s="19">
        <v>8</v>
      </c>
      <c r="E17" s="19">
        <v>0</v>
      </c>
      <c r="F17" s="19">
        <v>2</v>
      </c>
      <c r="G17" s="19">
        <v>35</v>
      </c>
      <c r="H17" s="19">
        <f t="shared" si="1"/>
        <v>2</v>
      </c>
      <c r="I17" s="19">
        <v>0</v>
      </c>
      <c r="J17" s="19">
        <v>2</v>
      </c>
      <c r="K17" s="19">
        <v>0</v>
      </c>
      <c r="L17" s="19">
        <v>0</v>
      </c>
      <c r="M17" s="19">
        <v>22</v>
      </c>
      <c r="N17" s="19">
        <v>7</v>
      </c>
      <c r="O17" s="19">
        <v>8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 t="shared" si="0"/>
        <v>51</v>
      </c>
      <c r="C18" s="19">
        <v>46</v>
      </c>
      <c r="D18" s="19">
        <v>0</v>
      </c>
      <c r="E18" s="19">
        <v>0</v>
      </c>
      <c r="F18" s="19">
        <v>5</v>
      </c>
      <c r="G18" s="19">
        <v>51</v>
      </c>
      <c r="H18" s="19">
        <f t="shared" si="1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40</v>
      </c>
      <c r="N18" s="19">
        <v>11</v>
      </c>
      <c r="O18" s="19">
        <v>0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13</v>
      </c>
      <c r="B19" s="18">
        <f t="shared" si="0"/>
        <v>41</v>
      </c>
      <c r="C19" s="19">
        <v>30</v>
      </c>
      <c r="D19" s="19">
        <v>0</v>
      </c>
      <c r="E19" s="19">
        <v>0</v>
      </c>
      <c r="F19" s="19">
        <v>11</v>
      </c>
      <c r="G19" s="19">
        <v>35</v>
      </c>
      <c r="H19" s="19">
        <f t="shared" si="1"/>
        <v>6</v>
      </c>
      <c r="I19" s="19">
        <v>0</v>
      </c>
      <c r="J19" s="19">
        <v>6</v>
      </c>
      <c r="K19" s="19">
        <v>0</v>
      </c>
      <c r="L19" s="19">
        <v>0</v>
      </c>
      <c r="M19" s="19">
        <v>37</v>
      </c>
      <c r="N19" s="19">
        <v>4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24</v>
      </c>
      <c r="C21" s="19">
        <v>17</v>
      </c>
      <c r="D21" s="19">
        <v>1</v>
      </c>
      <c r="E21" s="19">
        <v>0</v>
      </c>
      <c r="F21" s="19">
        <v>6</v>
      </c>
      <c r="G21" s="19">
        <v>19</v>
      </c>
      <c r="H21" s="19">
        <f t="shared" si="1"/>
        <v>5</v>
      </c>
      <c r="I21" s="19">
        <v>0</v>
      </c>
      <c r="J21" s="19">
        <v>5</v>
      </c>
      <c r="K21" s="19">
        <v>0</v>
      </c>
      <c r="L21" s="19">
        <v>0</v>
      </c>
      <c r="M21" s="19">
        <v>20</v>
      </c>
      <c r="N21" s="19">
        <v>4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 t="shared" si="0"/>
        <v>5</v>
      </c>
      <c r="C22" s="19">
        <v>5</v>
      </c>
      <c r="D22" s="19">
        <v>0</v>
      </c>
      <c r="E22" s="19">
        <v>0</v>
      </c>
      <c r="F22" s="19">
        <v>0</v>
      </c>
      <c r="G22" s="19">
        <v>5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1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14</v>
      </c>
      <c r="C23" s="19">
        <v>13</v>
      </c>
      <c r="D23" s="19">
        <v>0</v>
      </c>
      <c r="E23" s="19">
        <v>0</v>
      </c>
      <c r="F23" s="19">
        <v>1</v>
      </c>
      <c r="G23" s="19">
        <v>14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3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20</v>
      </c>
      <c r="C24" s="19">
        <v>7</v>
      </c>
      <c r="D24" s="19">
        <v>12</v>
      </c>
      <c r="E24" s="19">
        <v>1</v>
      </c>
      <c r="F24" s="19">
        <v>0</v>
      </c>
      <c r="G24" s="19">
        <v>19</v>
      </c>
      <c r="H24" s="19">
        <f t="shared" si="1"/>
        <v>1</v>
      </c>
      <c r="I24" s="19">
        <v>0</v>
      </c>
      <c r="J24" s="19">
        <v>0</v>
      </c>
      <c r="K24" s="19">
        <v>0</v>
      </c>
      <c r="L24" s="19">
        <v>1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20">
        <v>12</v>
      </c>
    </row>
    <row r="25" spans="1:18" ht="12" customHeight="1">
      <c r="A25" s="13" t="s">
        <v>19</v>
      </c>
      <c r="B25" s="18">
        <f t="shared" si="0"/>
        <v>7</v>
      </c>
      <c r="C25" s="19">
        <v>7</v>
      </c>
      <c r="D25" s="19">
        <v>0</v>
      </c>
      <c r="E25" s="19">
        <v>0</v>
      </c>
      <c r="F25" s="19">
        <v>0</v>
      </c>
      <c r="G25" s="19">
        <v>7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8</v>
      </c>
      <c r="C26" s="22">
        <v>8</v>
      </c>
      <c r="D26" s="22">
        <v>0</v>
      </c>
      <c r="E26" s="22">
        <v>0</v>
      </c>
      <c r="F26" s="22">
        <v>0</v>
      </c>
      <c r="G26" s="22">
        <v>8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7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96</v>
      </c>
      <c r="B27" s="25">
        <f t="shared" si="0"/>
        <v>772</v>
      </c>
      <c r="C27" s="26">
        <v>472</v>
      </c>
      <c r="D27" s="26">
        <v>162</v>
      </c>
      <c r="E27" s="26">
        <v>1</v>
      </c>
      <c r="F27" s="26">
        <v>137</v>
      </c>
      <c r="G27" s="26">
        <v>714</v>
      </c>
      <c r="H27" s="26">
        <f t="shared" si="1"/>
        <v>58</v>
      </c>
      <c r="I27" s="26">
        <v>0</v>
      </c>
      <c r="J27" s="26">
        <v>57</v>
      </c>
      <c r="K27" s="26">
        <v>0</v>
      </c>
      <c r="L27" s="26">
        <v>1</v>
      </c>
      <c r="M27" s="26">
        <v>536</v>
      </c>
      <c r="N27" s="26">
        <v>83</v>
      </c>
      <c r="O27" s="26">
        <v>76</v>
      </c>
      <c r="P27" s="26">
        <v>4</v>
      </c>
      <c r="Q27" s="26">
        <v>3</v>
      </c>
      <c r="R27" s="27">
        <v>70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12</v>
      </c>
      <c r="C29" s="19">
        <v>8</v>
      </c>
      <c r="D29" s="19">
        <v>0</v>
      </c>
      <c r="E29" s="19">
        <v>0</v>
      </c>
      <c r="F29" s="19">
        <v>4</v>
      </c>
      <c r="G29" s="19">
        <v>8</v>
      </c>
      <c r="H29" s="19">
        <f>SUM(I29:L29)</f>
        <v>4</v>
      </c>
      <c r="I29" s="19">
        <v>0</v>
      </c>
      <c r="J29" s="19">
        <v>4</v>
      </c>
      <c r="K29" s="19">
        <v>0</v>
      </c>
      <c r="L29" s="19">
        <v>0</v>
      </c>
      <c r="M29" s="19">
        <v>12</v>
      </c>
      <c r="N29" s="19">
        <v>0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5</v>
      </c>
      <c r="C30" s="22">
        <v>4</v>
      </c>
      <c r="D30" s="22">
        <v>0</v>
      </c>
      <c r="E30" s="22">
        <v>0</v>
      </c>
      <c r="F30" s="22">
        <v>1</v>
      </c>
      <c r="G30" s="22">
        <v>5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4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97</v>
      </c>
      <c r="B31" s="25">
        <f>SUM(C31:F31)</f>
        <v>17</v>
      </c>
      <c r="C31" s="26">
        <v>12</v>
      </c>
      <c r="D31" s="26">
        <v>0</v>
      </c>
      <c r="E31" s="26">
        <v>0</v>
      </c>
      <c r="F31" s="26">
        <v>5</v>
      </c>
      <c r="G31" s="26">
        <v>13</v>
      </c>
      <c r="H31" s="26">
        <f>SUM(I31:L31)</f>
        <v>4</v>
      </c>
      <c r="I31" s="26">
        <v>0</v>
      </c>
      <c r="J31" s="26">
        <v>4</v>
      </c>
      <c r="K31" s="26">
        <v>0</v>
      </c>
      <c r="L31" s="26">
        <v>0</v>
      </c>
      <c r="M31" s="26">
        <v>16</v>
      </c>
      <c r="N31" s="26">
        <v>1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3</v>
      </c>
      <c r="C33" s="22">
        <v>3</v>
      </c>
      <c r="D33" s="22">
        <v>0</v>
      </c>
      <c r="E33" s="22">
        <v>0</v>
      </c>
      <c r="F33" s="22">
        <v>0</v>
      </c>
      <c r="G33" s="22">
        <v>3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3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98</v>
      </c>
      <c r="B34" s="25">
        <f>SUM(C34:F34)</f>
        <v>3</v>
      </c>
      <c r="C34" s="26">
        <v>3</v>
      </c>
      <c r="D34" s="26">
        <v>0</v>
      </c>
      <c r="E34" s="26">
        <v>0</v>
      </c>
      <c r="F34" s="26">
        <v>0</v>
      </c>
      <c r="G34" s="26">
        <v>3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3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7</v>
      </c>
      <c r="C36" s="19">
        <v>7</v>
      </c>
      <c r="D36" s="19">
        <v>0</v>
      </c>
      <c r="E36" s="19">
        <v>0</v>
      </c>
      <c r="F36" s="19">
        <v>0</v>
      </c>
      <c r="G36" s="19">
        <v>7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7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4</v>
      </c>
      <c r="C37" s="22">
        <v>4</v>
      </c>
      <c r="D37" s="22">
        <v>0</v>
      </c>
      <c r="E37" s="22">
        <v>0</v>
      </c>
      <c r="F37" s="22">
        <v>0</v>
      </c>
      <c r="G37" s="22">
        <v>4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3</v>
      </c>
      <c r="N37" s="22">
        <v>1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99</v>
      </c>
      <c r="B38" s="25">
        <f>SUM(C38:F38)</f>
        <v>11</v>
      </c>
      <c r="C38" s="26">
        <v>11</v>
      </c>
      <c r="D38" s="26">
        <v>0</v>
      </c>
      <c r="E38" s="26">
        <v>0</v>
      </c>
      <c r="F38" s="26">
        <v>0</v>
      </c>
      <c r="G38" s="26">
        <v>11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10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5</v>
      </c>
      <c r="C40" s="19">
        <v>5</v>
      </c>
      <c r="D40" s="19">
        <v>0</v>
      </c>
      <c r="E40" s="19">
        <v>0</v>
      </c>
      <c r="F40" s="19">
        <v>0</v>
      </c>
      <c r="G40" s="19">
        <v>5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4</v>
      </c>
      <c r="C42" s="22">
        <v>4</v>
      </c>
      <c r="D42" s="22">
        <v>0</v>
      </c>
      <c r="E42" s="22">
        <v>0</v>
      </c>
      <c r="F42" s="22">
        <v>0</v>
      </c>
      <c r="G42" s="22">
        <v>4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100</v>
      </c>
      <c r="B43" s="25">
        <f>SUM(C43:F43)</f>
        <v>10</v>
      </c>
      <c r="C43" s="26">
        <v>10</v>
      </c>
      <c r="D43" s="26">
        <v>0</v>
      </c>
      <c r="E43" s="26">
        <v>0</v>
      </c>
      <c r="F43" s="26">
        <v>0</v>
      </c>
      <c r="G43" s="26">
        <v>10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8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5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12</v>
      </c>
      <c r="C47" s="22">
        <v>7</v>
      </c>
      <c r="D47" s="22">
        <v>0</v>
      </c>
      <c r="E47" s="22">
        <v>0</v>
      </c>
      <c r="F47" s="22">
        <v>5</v>
      </c>
      <c r="G47" s="22">
        <v>10</v>
      </c>
      <c r="H47" s="22">
        <f>SUM(I47:L47)</f>
        <v>2</v>
      </c>
      <c r="I47" s="22">
        <v>0</v>
      </c>
      <c r="J47" s="22">
        <v>2</v>
      </c>
      <c r="K47" s="22">
        <v>0</v>
      </c>
      <c r="L47" s="22">
        <v>0</v>
      </c>
      <c r="M47" s="22">
        <v>11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101</v>
      </c>
      <c r="B48" s="25">
        <f>SUM(C48:F48)</f>
        <v>18</v>
      </c>
      <c r="C48" s="26">
        <v>13</v>
      </c>
      <c r="D48" s="26">
        <v>0</v>
      </c>
      <c r="E48" s="26">
        <v>0</v>
      </c>
      <c r="F48" s="26">
        <v>5</v>
      </c>
      <c r="G48" s="26">
        <v>16</v>
      </c>
      <c r="H48" s="26">
        <f>SUM(I48:L48)</f>
        <v>2</v>
      </c>
      <c r="I48" s="26">
        <v>0</v>
      </c>
      <c r="J48" s="26">
        <v>2</v>
      </c>
      <c r="K48" s="26">
        <v>0</v>
      </c>
      <c r="L48" s="26">
        <v>0</v>
      </c>
      <c r="M48" s="26">
        <v>17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6</v>
      </c>
      <c r="C50" s="22">
        <v>3</v>
      </c>
      <c r="D50" s="22">
        <v>0</v>
      </c>
      <c r="E50" s="22">
        <v>0</v>
      </c>
      <c r="F50" s="22">
        <v>3</v>
      </c>
      <c r="G50" s="22">
        <v>4</v>
      </c>
      <c r="H50" s="22">
        <f>SUM(I50:L50)</f>
        <v>2</v>
      </c>
      <c r="I50" s="22">
        <v>0</v>
      </c>
      <c r="J50" s="22">
        <v>2</v>
      </c>
      <c r="K50" s="22">
        <v>0</v>
      </c>
      <c r="L50" s="22">
        <v>0</v>
      </c>
      <c r="M50" s="22">
        <v>5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102</v>
      </c>
      <c r="B51" s="25">
        <f>SUM(C51:F51)</f>
        <v>6</v>
      </c>
      <c r="C51" s="26">
        <v>3</v>
      </c>
      <c r="D51" s="26">
        <v>0</v>
      </c>
      <c r="E51" s="26">
        <v>0</v>
      </c>
      <c r="F51" s="26">
        <v>3</v>
      </c>
      <c r="G51" s="26">
        <v>4</v>
      </c>
      <c r="H51" s="26">
        <f>SUM(I51:L51)</f>
        <v>2</v>
      </c>
      <c r="I51" s="26">
        <v>0</v>
      </c>
      <c r="J51" s="26">
        <v>2</v>
      </c>
      <c r="K51" s="26">
        <v>0</v>
      </c>
      <c r="L51" s="26">
        <v>0</v>
      </c>
      <c r="M51" s="26">
        <v>5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 aca="true" t="shared" si="2" ref="B53:B60">SUM(C53:F53)</f>
        <v>4</v>
      </c>
      <c r="C53" s="19">
        <v>3</v>
      </c>
      <c r="D53" s="19">
        <v>0</v>
      </c>
      <c r="E53" s="19">
        <v>0</v>
      </c>
      <c r="F53" s="19">
        <v>1</v>
      </c>
      <c r="G53" s="19">
        <v>4</v>
      </c>
      <c r="H53" s="19">
        <f aca="true" t="shared" si="3" ref="H53:H60"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 t="shared" si="2"/>
        <v>3</v>
      </c>
      <c r="C54" s="19">
        <v>2</v>
      </c>
      <c r="D54" s="19">
        <v>0</v>
      </c>
      <c r="E54" s="19">
        <v>0</v>
      </c>
      <c r="F54" s="19">
        <v>1</v>
      </c>
      <c r="G54" s="19">
        <v>3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 t="shared" si="2"/>
        <v>5</v>
      </c>
      <c r="C55" s="19">
        <v>5</v>
      </c>
      <c r="D55" s="19">
        <v>0</v>
      </c>
      <c r="E55" s="19">
        <v>0</v>
      </c>
      <c r="F55" s="19">
        <v>0</v>
      </c>
      <c r="G55" s="19">
        <v>5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5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 t="shared" si="2"/>
        <v>1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 t="shared" si="2"/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 t="shared" si="2"/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 t="shared" si="2"/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3"/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103</v>
      </c>
      <c r="B60" s="25">
        <f t="shared" si="2"/>
        <v>15</v>
      </c>
      <c r="C60" s="26">
        <v>13</v>
      </c>
      <c r="D60" s="26">
        <v>0</v>
      </c>
      <c r="E60" s="26">
        <v>0</v>
      </c>
      <c r="F60" s="26">
        <v>2</v>
      </c>
      <c r="G60" s="26">
        <v>15</v>
      </c>
      <c r="H60" s="26">
        <f t="shared" si="3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15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8</v>
      </c>
      <c r="C62" s="22">
        <v>8</v>
      </c>
      <c r="D62" s="22">
        <v>0</v>
      </c>
      <c r="E62" s="22">
        <v>0</v>
      </c>
      <c r="F62" s="22">
        <v>0</v>
      </c>
      <c r="G62" s="22">
        <v>8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7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104</v>
      </c>
      <c r="B63" s="25">
        <f>SUM(C63:F63)</f>
        <v>8</v>
      </c>
      <c r="C63" s="26">
        <v>8</v>
      </c>
      <c r="D63" s="26">
        <v>0</v>
      </c>
      <c r="E63" s="26">
        <v>0</v>
      </c>
      <c r="F63" s="26">
        <v>0</v>
      </c>
      <c r="G63" s="26">
        <v>8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7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SUM(C65:F65)</f>
        <v>1</v>
      </c>
      <c r="C65" s="22">
        <v>1</v>
      </c>
      <c r="D65" s="22">
        <v>0</v>
      </c>
      <c r="E65" s="22">
        <v>0</v>
      </c>
      <c r="F65" s="22">
        <v>0</v>
      </c>
      <c r="G65" s="22">
        <v>1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105</v>
      </c>
      <c r="B66" s="25">
        <f>SUM(C66:F66)</f>
        <v>1</v>
      </c>
      <c r="C66" s="26">
        <v>1</v>
      </c>
      <c r="D66" s="26">
        <v>0</v>
      </c>
      <c r="E66" s="26">
        <v>0</v>
      </c>
      <c r="F66" s="26">
        <v>0</v>
      </c>
      <c r="G66" s="26">
        <v>1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89</v>
      </c>
      <c r="C68" s="19">
        <v>74</v>
      </c>
      <c r="D68" s="19">
        <v>0</v>
      </c>
      <c r="E68" s="19">
        <v>0</v>
      </c>
      <c r="F68" s="19">
        <v>15</v>
      </c>
      <c r="G68" s="19">
        <v>81</v>
      </c>
      <c r="H68" s="19">
        <f>SUM(I68:L68)</f>
        <v>8</v>
      </c>
      <c r="I68" s="19">
        <v>0</v>
      </c>
      <c r="J68" s="19">
        <v>8</v>
      </c>
      <c r="K68" s="19">
        <v>0</v>
      </c>
      <c r="L68" s="19">
        <v>0</v>
      </c>
      <c r="M68" s="19">
        <v>82</v>
      </c>
      <c r="N68" s="19">
        <v>7</v>
      </c>
      <c r="O68" s="19">
        <v>0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861</v>
      </c>
      <c r="C70" s="29">
        <v>546</v>
      </c>
      <c r="D70" s="29">
        <v>162</v>
      </c>
      <c r="E70" s="29">
        <v>1</v>
      </c>
      <c r="F70" s="29">
        <v>152</v>
      </c>
      <c r="G70" s="29">
        <v>795</v>
      </c>
      <c r="H70" s="29">
        <f>SUM(I70:L70)</f>
        <v>66</v>
      </c>
      <c r="I70" s="29">
        <v>0</v>
      </c>
      <c r="J70" s="29">
        <v>65</v>
      </c>
      <c r="K70" s="29">
        <v>0</v>
      </c>
      <c r="L70" s="29">
        <v>1</v>
      </c>
      <c r="M70" s="29">
        <v>618</v>
      </c>
      <c r="N70" s="29">
        <v>90</v>
      </c>
      <c r="O70" s="29">
        <v>76</v>
      </c>
      <c r="P70" s="29">
        <v>4</v>
      </c>
      <c r="Q70" s="29">
        <v>3</v>
      </c>
      <c r="R70" s="30">
        <v>70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106</v>
      </c>
      <c r="E1" s="68" t="s">
        <v>69</v>
      </c>
      <c r="I1" s="35" t="s">
        <v>95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99" t="s">
        <v>50</v>
      </c>
      <c r="B5" s="51" t="s">
        <v>48</v>
      </c>
      <c r="C5" s="50">
        <f>+D5+H5</f>
        <v>546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546</v>
      </c>
      <c r="I5" s="49">
        <v>0</v>
      </c>
      <c r="J5" s="49">
        <v>0</v>
      </c>
      <c r="K5" s="49">
        <v>546</v>
      </c>
      <c r="L5" s="49">
        <v>544</v>
      </c>
      <c r="M5" s="49">
        <f>SUM(N5:Q5)</f>
        <v>2</v>
      </c>
      <c r="N5" s="49">
        <v>0</v>
      </c>
      <c r="O5" s="49">
        <v>2</v>
      </c>
      <c r="P5" s="49">
        <v>0</v>
      </c>
      <c r="Q5" s="48">
        <v>0</v>
      </c>
    </row>
    <row r="6" spans="1:17" ht="15" customHeight="1">
      <c r="A6" s="100"/>
      <c r="B6" s="47" t="s">
        <v>47</v>
      </c>
      <c r="C6" s="46">
        <f>+D6+H6</f>
        <v>162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162</v>
      </c>
      <c r="I6" s="45">
        <v>8</v>
      </c>
      <c r="J6" s="45">
        <v>0</v>
      </c>
      <c r="K6" s="45">
        <v>154</v>
      </c>
      <c r="L6" s="45">
        <v>162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0"/>
      <c r="B7" s="47" t="s">
        <v>46</v>
      </c>
      <c r="C7" s="46">
        <f>+D7+H7</f>
        <v>1</v>
      </c>
      <c r="D7" s="45">
        <f>SUM(E7:G7)</f>
        <v>1</v>
      </c>
      <c r="E7" s="45">
        <v>0</v>
      </c>
      <c r="F7" s="45">
        <v>0</v>
      </c>
      <c r="G7" s="45">
        <v>1</v>
      </c>
      <c r="H7" s="45">
        <f>SUM(I7:K7)</f>
        <v>0</v>
      </c>
      <c r="I7" s="45">
        <v>0</v>
      </c>
      <c r="J7" s="45">
        <v>0</v>
      </c>
      <c r="K7" s="45">
        <v>0</v>
      </c>
      <c r="L7" s="45">
        <v>0</v>
      </c>
      <c r="M7" s="45">
        <f>SUM(N7:Q7)</f>
        <v>1</v>
      </c>
      <c r="N7" s="45">
        <v>0</v>
      </c>
      <c r="O7" s="45">
        <v>0</v>
      </c>
      <c r="P7" s="45">
        <v>0</v>
      </c>
      <c r="Q7" s="44">
        <v>1</v>
      </c>
    </row>
    <row r="8" spans="1:17" ht="15" customHeight="1">
      <c r="A8" s="100"/>
      <c r="B8" s="43" t="s">
        <v>45</v>
      </c>
      <c r="C8" s="42">
        <f>+D8+H8</f>
        <v>152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152</v>
      </c>
      <c r="I8" s="41">
        <v>151</v>
      </c>
      <c r="J8" s="41">
        <v>0</v>
      </c>
      <c r="K8" s="41">
        <v>1</v>
      </c>
      <c r="L8" s="41">
        <v>89</v>
      </c>
      <c r="M8" s="41">
        <f>SUM(N8:Q8)</f>
        <v>63</v>
      </c>
      <c r="N8" s="41">
        <v>0</v>
      </c>
      <c r="O8" s="41">
        <v>63</v>
      </c>
      <c r="P8" s="41">
        <v>0</v>
      </c>
      <c r="Q8" s="40">
        <v>0</v>
      </c>
    </row>
    <row r="9" spans="1:17" ht="15" customHeight="1">
      <c r="A9" s="101"/>
      <c r="B9" s="55" t="s">
        <v>44</v>
      </c>
      <c r="C9" s="54">
        <f>SUM(C5:C8)</f>
        <v>861</v>
      </c>
      <c r="D9" s="54">
        <f aca="true" t="shared" si="0" ref="D9:P9">SUM(D5:D8)</f>
        <v>1</v>
      </c>
      <c r="E9" s="54">
        <f t="shared" si="0"/>
        <v>0</v>
      </c>
      <c r="F9" s="54">
        <f t="shared" si="0"/>
        <v>0</v>
      </c>
      <c r="G9" s="54">
        <f t="shared" si="0"/>
        <v>1</v>
      </c>
      <c r="H9" s="54">
        <f t="shared" si="0"/>
        <v>860</v>
      </c>
      <c r="I9" s="54">
        <f t="shared" si="0"/>
        <v>159</v>
      </c>
      <c r="J9" s="54">
        <f t="shared" si="0"/>
        <v>0</v>
      </c>
      <c r="K9" s="54">
        <f t="shared" si="0"/>
        <v>701</v>
      </c>
      <c r="L9" s="54">
        <f t="shared" si="0"/>
        <v>795</v>
      </c>
      <c r="M9" s="54">
        <f t="shared" si="0"/>
        <v>66</v>
      </c>
      <c r="N9" s="54">
        <f t="shared" si="0"/>
        <v>0</v>
      </c>
      <c r="O9" s="54">
        <f t="shared" si="0"/>
        <v>65</v>
      </c>
      <c r="P9" s="54">
        <f t="shared" si="0"/>
        <v>0</v>
      </c>
      <c r="Q9" s="53">
        <f>SUM(Q5:Q8)</f>
        <v>1</v>
      </c>
    </row>
    <row r="10" spans="1:17" ht="15" customHeight="1">
      <c r="A10" s="102" t="s">
        <v>49</v>
      </c>
      <c r="B10" s="51" t="s">
        <v>48</v>
      </c>
      <c r="C10" s="50">
        <f>+D10+H10</f>
        <v>69561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69561</v>
      </c>
      <c r="I10" s="49">
        <v>0</v>
      </c>
      <c r="J10" s="49">
        <v>0</v>
      </c>
      <c r="K10" s="49">
        <v>69561</v>
      </c>
      <c r="L10" s="49">
        <v>69336</v>
      </c>
      <c r="M10" s="49">
        <f>SUM(N10:Q10)</f>
        <v>225</v>
      </c>
      <c r="N10" s="49">
        <v>0</v>
      </c>
      <c r="O10" s="49">
        <v>225</v>
      </c>
      <c r="P10" s="49">
        <v>0</v>
      </c>
      <c r="Q10" s="48">
        <v>0</v>
      </c>
    </row>
    <row r="11" spans="1:17" ht="15" customHeight="1">
      <c r="A11" s="103"/>
      <c r="B11" s="47" t="s">
        <v>47</v>
      </c>
      <c r="C11" s="46">
        <f>+D11+H11</f>
        <v>8863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8863</v>
      </c>
      <c r="I11" s="45">
        <v>638</v>
      </c>
      <c r="J11" s="45">
        <v>0</v>
      </c>
      <c r="K11" s="45">
        <v>8225</v>
      </c>
      <c r="L11" s="45">
        <v>8863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3"/>
      <c r="B12" s="47" t="s">
        <v>46</v>
      </c>
      <c r="C12" s="46">
        <f>+D12+H12</f>
        <v>73</v>
      </c>
      <c r="D12" s="45">
        <f>SUM(E12:G12)</f>
        <v>73</v>
      </c>
      <c r="E12" s="45">
        <v>0</v>
      </c>
      <c r="F12" s="45">
        <v>0</v>
      </c>
      <c r="G12" s="45">
        <v>73</v>
      </c>
      <c r="H12" s="45">
        <f>SUM(I12:K12)</f>
        <v>0</v>
      </c>
      <c r="I12" s="45">
        <v>0</v>
      </c>
      <c r="J12" s="45">
        <v>0</v>
      </c>
      <c r="K12" s="45">
        <v>0</v>
      </c>
      <c r="L12" s="45">
        <v>0</v>
      </c>
      <c r="M12" s="45">
        <f>SUM(N12:Q12)</f>
        <v>73</v>
      </c>
      <c r="N12" s="45">
        <v>0</v>
      </c>
      <c r="O12" s="45">
        <v>0</v>
      </c>
      <c r="P12" s="45">
        <v>0</v>
      </c>
      <c r="Q12" s="44">
        <v>73</v>
      </c>
    </row>
    <row r="13" spans="1:17" ht="15" customHeight="1">
      <c r="A13" s="103"/>
      <c r="B13" s="43" t="s">
        <v>45</v>
      </c>
      <c r="C13" s="42">
        <f>+D13+H13</f>
        <v>18119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18119</v>
      </c>
      <c r="I13" s="41">
        <v>17996</v>
      </c>
      <c r="J13" s="41">
        <v>0</v>
      </c>
      <c r="K13" s="41">
        <v>123</v>
      </c>
      <c r="L13" s="41">
        <v>11201</v>
      </c>
      <c r="M13" s="41">
        <f>SUM(N13:Q13)</f>
        <v>6918</v>
      </c>
      <c r="N13" s="41">
        <v>0</v>
      </c>
      <c r="O13" s="41">
        <v>6918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 aca="true" t="shared" si="1" ref="C14:Q14">SUM(C10:C13)</f>
        <v>96616</v>
      </c>
      <c r="D14" s="37">
        <f t="shared" si="1"/>
        <v>73</v>
      </c>
      <c r="E14" s="37">
        <f t="shared" si="1"/>
        <v>0</v>
      </c>
      <c r="F14" s="37">
        <f t="shared" si="1"/>
        <v>0</v>
      </c>
      <c r="G14" s="37">
        <f t="shared" si="1"/>
        <v>73</v>
      </c>
      <c r="H14" s="37">
        <f t="shared" si="1"/>
        <v>96543</v>
      </c>
      <c r="I14" s="37">
        <f t="shared" si="1"/>
        <v>18634</v>
      </c>
      <c r="J14" s="37">
        <f t="shared" si="1"/>
        <v>0</v>
      </c>
      <c r="K14" s="37">
        <f t="shared" si="1"/>
        <v>77909</v>
      </c>
      <c r="L14" s="37">
        <f t="shared" si="1"/>
        <v>89400</v>
      </c>
      <c r="M14" s="37">
        <f t="shared" si="1"/>
        <v>7216</v>
      </c>
      <c r="N14" s="37">
        <f t="shared" si="1"/>
        <v>0</v>
      </c>
      <c r="O14" s="37">
        <f t="shared" si="1"/>
        <v>7143</v>
      </c>
      <c r="P14" s="37">
        <f t="shared" si="1"/>
        <v>0</v>
      </c>
      <c r="Q14" s="36">
        <f t="shared" si="1"/>
        <v>73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108</v>
      </c>
      <c r="E1" s="68" t="s">
        <v>76</v>
      </c>
      <c r="H1" s="35" t="s">
        <v>109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99" t="s">
        <v>50</v>
      </c>
      <c r="B5" s="51" t="s">
        <v>48</v>
      </c>
      <c r="C5" s="49">
        <f>SUM(D5:F5)</f>
        <v>546</v>
      </c>
      <c r="D5" s="49">
        <f aca="true" t="shared" si="0" ref="D5:F8">+H5+L5</f>
        <v>546</v>
      </c>
      <c r="E5" s="49">
        <f t="shared" si="0"/>
        <v>0</v>
      </c>
      <c r="F5" s="49">
        <f t="shared" si="0"/>
        <v>0</v>
      </c>
      <c r="G5" s="49">
        <f>SUM(H5:J5)</f>
        <v>457</v>
      </c>
      <c r="H5" s="49">
        <v>457</v>
      </c>
      <c r="I5" s="49">
        <v>0</v>
      </c>
      <c r="J5" s="49">
        <v>0</v>
      </c>
      <c r="K5" s="49">
        <f>SUM(L5:N5)</f>
        <v>89</v>
      </c>
      <c r="L5" s="49">
        <v>89</v>
      </c>
      <c r="M5" s="49">
        <v>0</v>
      </c>
      <c r="N5" s="48">
        <v>0</v>
      </c>
    </row>
    <row r="6" spans="1:14" ht="15" customHeight="1">
      <c r="A6" s="100"/>
      <c r="B6" s="47" t="s">
        <v>47</v>
      </c>
      <c r="C6" s="45">
        <f>SUM(D6:F6)</f>
        <v>162</v>
      </c>
      <c r="D6" s="45">
        <f t="shared" si="0"/>
        <v>9</v>
      </c>
      <c r="E6" s="45">
        <f t="shared" si="0"/>
        <v>80</v>
      </c>
      <c r="F6" s="45">
        <f t="shared" si="0"/>
        <v>73</v>
      </c>
      <c r="G6" s="45">
        <f>SUM(H6:J6)</f>
        <v>88</v>
      </c>
      <c r="H6" s="45">
        <v>9</v>
      </c>
      <c r="I6" s="45">
        <v>76</v>
      </c>
      <c r="J6" s="45">
        <v>3</v>
      </c>
      <c r="K6" s="45">
        <f>SUM(L6:N6)</f>
        <v>74</v>
      </c>
      <c r="L6" s="45">
        <v>0</v>
      </c>
      <c r="M6" s="45">
        <v>4</v>
      </c>
      <c r="N6" s="44">
        <v>70</v>
      </c>
    </row>
    <row r="7" spans="1:14" ht="15" customHeight="1">
      <c r="A7" s="100"/>
      <c r="B7" s="47" t="s">
        <v>46</v>
      </c>
      <c r="C7" s="45">
        <f>SUM(D7:F7)</f>
        <v>1</v>
      </c>
      <c r="D7" s="45">
        <f t="shared" si="0"/>
        <v>1</v>
      </c>
      <c r="E7" s="45">
        <f t="shared" si="0"/>
        <v>0</v>
      </c>
      <c r="F7" s="45">
        <f t="shared" si="0"/>
        <v>0</v>
      </c>
      <c r="G7" s="45">
        <f>SUM(H7:J7)</f>
        <v>1</v>
      </c>
      <c r="H7" s="45">
        <v>1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0"/>
      <c r="B8" s="43" t="s">
        <v>45</v>
      </c>
      <c r="C8" s="41">
        <f>SUM(D8:F8)</f>
        <v>152</v>
      </c>
      <c r="D8" s="41">
        <f t="shared" si="0"/>
        <v>152</v>
      </c>
      <c r="E8" s="41">
        <f t="shared" si="0"/>
        <v>0</v>
      </c>
      <c r="F8" s="41">
        <f t="shared" si="0"/>
        <v>0</v>
      </c>
      <c r="G8" s="41">
        <f>SUM(H8:J8)</f>
        <v>151</v>
      </c>
      <c r="H8" s="41">
        <v>151</v>
      </c>
      <c r="I8" s="41">
        <v>0</v>
      </c>
      <c r="J8" s="41">
        <v>0</v>
      </c>
      <c r="K8" s="41">
        <f>SUM(L8:N8)</f>
        <v>1</v>
      </c>
      <c r="L8" s="41">
        <v>1</v>
      </c>
      <c r="M8" s="41">
        <v>0</v>
      </c>
      <c r="N8" s="40">
        <v>0</v>
      </c>
    </row>
    <row r="9" spans="1:14" ht="15" customHeight="1">
      <c r="A9" s="101"/>
      <c r="B9" s="55" t="s">
        <v>44</v>
      </c>
      <c r="C9" s="70">
        <f>SUM(C5:C8)</f>
        <v>861</v>
      </c>
      <c r="D9" s="70">
        <f>SUM(D5:D8)</f>
        <v>708</v>
      </c>
      <c r="E9" s="70">
        <f aca="true" t="shared" si="1" ref="E9:M9">SUM(E5:E8)</f>
        <v>80</v>
      </c>
      <c r="F9" s="70">
        <f t="shared" si="1"/>
        <v>73</v>
      </c>
      <c r="G9" s="70">
        <f t="shared" si="1"/>
        <v>697</v>
      </c>
      <c r="H9" s="70">
        <f t="shared" si="1"/>
        <v>618</v>
      </c>
      <c r="I9" s="70">
        <f t="shared" si="1"/>
        <v>76</v>
      </c>
      <c r="J9" s="70">
        <f t="shared" si="1"/>
        <v>3</v>
      </c>
      <c r="K9" s="70">
        <f t="shared" si="1"/>
        <v>164</v>
      </c>
      <c r="L9" s="70">
        <f t="shared" si="1"/>
        <v>90</v>
      </c>
      <c r="M9" s="70">
        <f t="shared" si="1"/>
        <v>4</v>
      </c>
      <c r="N9" s="53">
        <f>SUM(N5:N8)</f>
        <v>70</v>
      </c>
    </row>
    <row r="10" spans="1:14" ht="15" customHeight="1">
      <c r="A10" s="102" t="s">
        <v>49</v>
      </c>
      <c r="B10" s="51" t="s">
        <v>48</v>
      </c>
      <c r="C10" s="49">
        <f>SUM(D10:F10)</f>
        <v>69561</v>
      </c>
      <c r="D10" s="49">
        <f aca="true" t="shared" si="2" ref="D10:F13">+H10+L10</f>
        <v>69561</v>
      </c>
      <c r="E10" s="49">
        <f t="shared" si="2"/>
        <v>0</v>
      </c>
      <c r="F10" s="49">
        <f t="shared" si="2"/>
        <v>0</v>
      </c>
      <c r="G10" s="49">
        <f>SUM(H10:J10)</f>
        <v>57753</v>
      </c>
      <c r="H10" s="49">
        <v>57753</v>
      </c>
      <c r="I10" s="49">
        <v>0</v>
      </c>
      <c r="J10" s="49">
        <v>0</v>
      </c>
      <c r="K10" s="49">
        <f>SUM(L10:N10)</f>
        <v>11808</v>
      </c>
      <c r="L10" s="49">
        <v>11808</v>
      </c>
      <c r="M10" s="49">
        <v>0</v>
      </c>
      <c r="N10" s="48">
        <v>0</v>
      </c>
    </row>
    <row r="11" spans="1:14" ht="15" customHeight="1">
      <c r="A11" s="103"/>
      <c r="B11" s="47" t="s">
        <v>47</v>
      </c>
      <c r="C11" s="45">
        <f>SUM(D11:F11)</f>
        <v>8863</v>
      </c>
      <c r="D11" s="45">
        <f t="shared" si="2"/>
        <v>837</v>
      </c>
      <c r="E11" s="45">
        <f t="shared" si="2"/>
        <v>4296</v>
      </c>
      <c r="F11" s="45">
        <f t="shared" si="2"/>
        <v>3730</v>
      </c>
      <c r="G11" s="45">
        <f>SUM(H11:J11)</f>
        <v>5126</v>
      </c>
      <c r="H11" s="45">
        <v>837</v>
      </c>
      <c r="I11" s="45">
        <v>4060</v>
      </c>
      <c r="J11" s="45">
        <v>229</v>
      </c>
      <c r="K11" s="45">
        <f>SUM(L11:N11)</f>
        <v>3737</v>
      </c>
      <c r="L11" s="45">
        <v>0</v>
      </c>
      <c r="M11" s="45">
        <v>236</v>
      </c>
      <c r="N11" s="44">
        <v>3501</v>
      </c>
    </row>
    <row r="12" spans="1:14" ht="15" customHeight="1">
      <c r="A12" s="103"/>
      <c r="B12" s="47" t="s">
        <v>46</v>
      </c>
      <c r="C12" s="45">
        <f>SUM(D12:F12)</f>
        <v>73</v>
      </c>
      <c r="D12" s="45">
        <f t="shared" si="2"/>
        <v>73</v>
      </c>
      <c r="E12" s="45">
        <f t="shared" si="2"/>
        <v>0</v>
      </c>
      <c r="F12" s="45">
        <f t="shared" si="2"/>
        <v>0</v>
      </c>
      <c r="G12" s="45">
        <f>SUM(H12:J12)</f>
        <v>73</v>
      </c>
      <c r="H12" s="45">
        <v>73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3"/>
      <c r="B13" s="43" t="s">
        <v>45</v>
      </c>
      <c r="C13" s="41">
        <f>SUM(D13:F13)</f>
        <v>18119</v>
      </c>
      <c r="D13" s="41">
        <f t="shared" si="2"/>
        <v>18119</v>
      </c>
      <c r="E13" s="41">
        <f t="shared" si="2"/>
        <v>0</v>
      </c>
      <c r="F13" s="41">
        <f t="shared" si="2"/>
        <v>0</v>
      </c>
      <c r="G13" s="41">
        <f>SUM(H13:J13)</f>
        <v>18014</v>
      </c>
      <c r="H13" s="41">
        <v>18014</v>
      </c>
      <c r="I13" s="41">
        <v>0</v>
      </c>
      <c r="J13" s="41">
        <v>0</v>
      </c>
      <c r="K13" s="41">
        <f>SUM(L13:N13)</f>
        <v>105</v>
      </c>
      <c r="L13" s="41">
        <v>105</v>
      </c>
      <c r="M13" s="41">
        <v>0</v>
      </c>
      <c r="N13" s="40">
        <v>0</v>
      </c>
    </row>
    <row r="14" spans="1:14" ht="15" customHeight="1" thickBot="1">
      <c r="A14" s="39" t="s">
        <v>107</v>
      </c>
      <c r="B14" s="38" t="s">
        <v>44</v>
      </c>
      <c r="C14" s="69">
        <f aca="true" t="shared" si="3" ref="C14:N14">SUM(C10:C13)</f>
        <v>96616</v>
      </c>
      <c r="D14" s="69">
        <f t="shared" si="3"/>
        <v>88590</v>
      </c>
      <c r="E14" s="69">
        <f t="shared" si="3"/>
        <v>4296</v>
      </c>
      <c r="F14" s="69">
        <f t="shared" si="3"/>
        <v>3730</v>
      </c>
      <c r="G14" s="69">
        <f t="shared" si="3"/>
        <v>80966</v>
      </c>
      <c r="H14" s="69">
        <f t="shared" si="3"/>
        <v>76677</v>
      </c>
      <c r="I14" s="69">
        <f t="shared" si="3"/>
        <v>4060</v>
      </c>
      <c r="J14" s="69">
        <f t="shared" si="3"/>
        <v>229</v>
      </c>
      <c r="K14" s="69">
        <f t="shared" si="3"/>
        <v>15650</v>
      </c>
      <c r="L14" s="69">
        <f t="shared" si="3"/>
        <v>11913</v>
      </c>
      <c r="M14" s="69">
        <f t="shared" si="3"/>
        <v>236</v>
      </c>
      <c r="N14" s="36">
        <f t="shared" si="3"/>
        <v>3501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1" sqref="C2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68" t="s">
        <v>81</v>
      </c>
      <c r="F1" s="35" t="s">
        <v>95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110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99" t="s">
        <v>50</v>
      </c>
      <c r="B5" s="51" t="s">
        <v>48</v>
      </c>
      <c r="C5" s="82">
        <f>D5+E5</f>
        <v>156</v>
      </c>
      <c r="D5" s="49">
        <v>52</v>
      </c>
      <c r="E5" s="81">
        <f>F5+G5+H5</f>
        <v>104</v>
      </c>
      <c r="F5" s="49">
        <v>20</v>
      </c>
      <c r="G5" s="49">
        <v>1</v>
      </c>
      <c r="H5" s="48">
        <v>83</v>
      </c>
    </row>
    <row r="6" spans="1:8" ht="15" customHeight="1">
      <c r="A6" s="100"/>
      <c r="B6" s="47" t="s">
        <v>47</v>
      </c>
      <c r="C6" s="75">
        <f>D6+E6</f>
        <v>101</v>
      </c>
      <c r="D6" s="45">
        <v>62</v>
      </c>
      <c r="E6" s="45">
        <f>F6+G6+H6</f>
        <v>39</v>
      </c>
      <c r="F6" s="45">
        <v>0</v>
      </c>
      <c r="G6" s="45">
        <v>0</v>
      </c>
      <c r="H6" s="44">
        <v>39</v>
      </c>
    </row>
    <row r="7" spans="1:8" ht="15" customHeight="1">
      <c r="A7" s="100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0"/>
      <c r="B8" s="43" t="s">
        <v>45</v>
      </c>
      <c r="C8" s="49">
        <f>D8+E8</f>
        <v>35</v>
      </c>
      <c r="D8" s="41">
        <v>33</v>
      </c>
      <c r="E8" s="49">
        <f>F8+G8+H8</f>
        <v>2</v>
      </c>
      <c r="F8" s="41">
        <v>1</v>
      </c>
      <c r="G8" s="41">
        <v>0</v>
      </c>
      <c r="H8" s="40">
        <v>1</v>
      </c>
    </row>
    <row r="9" spans="1:8" ht="15" customHeight="1">
      <c r="A9" s="101"/>
      <c r="B9" s="55" t="s">
        <v>75</v>
      </c>
      <c r="C9" s="70">
        <f aca="true" t="shared" si="0" ref="C9:H9">SUM(C5:C8)</f>
        <v>292</v>
      </c>
      <c r="D9" s="70">
        <f t="shared" si="0"/>
        <v>147</v>
      </c>
      <c r="E9" s="70">
        <f t="shared" si="0"/>
        <v>145</v>
      </c>
      <c r="F9" s="70">
        <f t="shared" si="0"/>
        <v>21</v>
      </c>
      <c r="G9" s="70">
        <f t="shared" si="0"/>
        <v>1</v>
      </c>
      <c r="H9" s="80">
        <f t="shared" si="0"/>
        <v>123</v>
      </c>
    </row>
    <row r="10" spans="1:8" ht="15" customHeight="1">
      <c r="A10" s="102" t="s">
        <v>49</v>
      </c>
      <c r="B10" s="79" t="s">
        <v>48</v>
      </c>
      <c r="C10" s="78">
        <f>D10+E10</f>
        <v>20054</v>
      </c>
      <c r="D10" s="77">
        <v>6130</v>
      </c>
      <c r="E10" s="77">
        <f>F10+G10+H10</f>
        <v>13924</v>
      </c>
      <c r="F10" s="77">
        <v>2728</v>
      </c>
      <c r="G10" s="77">
        <v>98</v>
      </c>
      <c r="H10" s="76">
        <v>11098</v>
      </c>
    </row>
    <row r="11" spans="1:8" ht="15" customHeight="1">
      <c r="A11" s="103"/>
      <c r="B11" s="47" t="s">
        <v>47</v>
      </c>
      <c r="C11" s="75">
        <f>D11+E11</f>
        <v>5423</v>
      </c>
      <c r="D11" s="45">
        <v>3165</v>
      </c>
      <c r="E11" s="45">
        <f>F11+G11+H11</f>
        <v>2258</v>
      </c>
      <c r="F11" s="45">
        <v>0</v>
      </c>
      <c r="G11" s="45">
        <v>0</v>
      </c>
      <c r="H11" s="44">
        <v>2258</v>
      </c>
    </row>
    <row r="12" spans="1:8" ht="15" customHeight="1">
      <c r="A12" s="103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3"/>
      <c r="B13" s="43" t="s">
        <v>45</v>
      </c>
      <c r="C13" s="74">
        <f>D13+E13</f>
        <v>4459</v>
      </c>
      <c r="D13" s="41">
        <v>4225</v>
      </c>
      <c r="E13" s="74">
        <f>F13+G13+H13</f>
        <v>234</v>
      </c>
      <c r="F13" s="41">
        <v>129</v>
      </c>
      <c r="G13" s="41">
        <v>0</v>
      </c>
      <c r="H13" s="40">
        <v>105</v>
      </c>
    </row>
    <row r="14" spans="1:8" ht="15" customHeight="1" thickBot="1">
      <c r="A14" s="39" t="s">
        <v>107</v>
      </c>
      <c r="B14" s="38" t="s">
        <v>75</v>
      </c>
      <c r="C14" s="73">
        <f aca="true" t="shared" si="1" ref="C14:H14">SUM(C10:C13)</f>
        <v>29936</v>
      </c>
      <c r="D14" s="69">
        <f t="shared" si="1"/>
        <v>13520</v>
      </c>
      <c r="E14" s="72">
        <f t="shared" si="1"/>
        <v>16416</v>
      </c>
      <c r="F14" s="69">
        <f t="shared" si="1"/>
        <v>2857</v>
      </c>
      <c r="G14" s="72">
        <f t="shared" si="1"/>
        <v>98</v>
      </c>
      <c r="H14" s="71">
        <f t="shared" si="1"/>
        <v>13461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23" sqref="B23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106</v>
      </c>
      <c r="D1" s="68" t="s">
        <v>86</v>
      </c>
      <c r="E1" s="68"/>
      <c r="G1" s="35" t="s">
        <v>95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99" t="s">
        <v>50</v>
      </c>
      <c r="B5" s="51" t="s">
        <v>79</v>
      </c>
      <c r="C5" s="49">
        <f>SUM(D5+H5)</f>
        <v>697</v>
      </c>
      <c r="D5" s="49">
        <f>SUM(E5:G5)</f>
        <v>1</v>
      </c>
      <c r="E5" s="49">
        <v>0</v>
      </c>
      <c r="F5" s="49">
        <v>0</v>
      </c>
      <c r="G5" s="49">
        <v>1</v>
      </c>
      <c r="H5" s="49">
        <f>SUM(I5:K5)</f>
        <v>696</v>
      </c>
      <c r="I5" s="49">
        <v>154</v>
      </c>
      <c r="J5" s="49">
        <v>0</v>
      </c>
      <c r="K5" s="48">
        <v>542</v>
      </c>
    </row>
    <row r="6" spans="1:11" ht="15" customHeight="1">
      <c r="A6" s="103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3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3"/>
      <c r="B8" s="89" t="s">
        <v>78</v>
      </c>
      <c r="C8" s="45">
        <f>+D8+H8</f>
        <v>24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24</v>
      </c>
      <c r="I8" s="45">
        <v>0</v>
      </c>
      <c r="J8" s="45">
        <v>0</v>
      </c>
      <c r="K8" s="44">
        <v>24</v>
      </c>
    </row>
    <row r="9" spans="1:11" ht="15" customHeight="1">
      <c r="A9" s="103"/>
      <c r="B9" s="89" t="s">
        <v>77</v>
      </c>
      <c r="C9" s="45">
        <f>+D9+H9</f>
        <v>139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139</v>
      </c>
      <c r="I9" s="45">
        <v>5</v>
      </c>
      <c r="J9" s="45">
        <v>0</v>
      </c>
      <c r="K9" s="44">
        <v>134</v>
      </c>
    </row>
    <row r="10" spans="1:11" ht="15" customHeight="1">
      <c r="A10" s="103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3"/>
      <c r="B11" s="43" t="s">
        <v>51</v>
      </c>
      <c r="C11" s="41">
        <f>+D11+H11</f>
        <v>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</v>
      </c>
      <c r="I11" s="41">
        <v>0</v>
      </c>
      <c r="J11" s="41">
        <v>0</v>
      </c>
      <c r="K11" s="40">
        <v>1</v>
      </c>
    </row>
    <row r="12" spans="1:11" ht="15" customHeight="1">
      <c r="A12" s="103"/>
      <c r="B12" s="87" t="s">
        <v>82</v>
      </c>
      <c r="C12" s="77">
        <f>SUM(C7:C11)</f>
        <v>164</v>
      </c>
      <c r="D12" s="77">
        <f aca="true" t="shared" si="0" ref="D12:K12">SUM(D7:D11)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164</v>
      </c>
      <c r="I12" s="77">
        <f t="shared" si="0"/>
        <v>5</v>
      </c>
      <c r="J12" s="77">
        <f t="shared" si="0"/>
        <v>0</v>
      </c>
      <c r="K12" s="86">
        <f t="shared" si="0"/>
        <v>159</v>
      </c>
    </row>
    <row r="13" spans="1:11" ht="15" customHeight="1">
      <c r="A13" s="103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861</v>
      </c>
      <c r="D14" s="70">
        <f aca="true" t="shared" si="1" ref="D14:K14">+D5+D12</f>
        <v>1</v>
      </c>
      <c r="E14" s="70">
        <f t="shared" si="1"/>
        <v>0</v>
      </c>
      <c r="F14" s="70">
        <f t="shared" si="1"/>
        <v>0</v>
      </c>
      <c r="G14" s="70">
        <f t="shared" si="1"/>
        <v>1</v>
      </c>
      <c r="H14" s="70">
        <f t="shared" si="1"/>
        <v>860</v>
      </c>
      <c r="I14" s="70">
        <f t="shared" si="1"/>
        <v>159</v>
      </c>
      <c r="J14" s="70">
        <f t="shared" si="1"/>
        <v>0</v>
      </c>
      <c r="K14" s="80">
        <f t="shared" si="1"/>
        <v>701</v>
      </c>
    </row>
    <row r="15" spans="1:11" ht="15" customHeight="1">
      <c r="A15" s="52"/>
      <c r="B15" s="90" t="s">
        <v>79</v>
      </c>
      <c r="C15" s="49">
        <f>SUM(D15+H15)</f>
        <v>80966</v>
      </c>
      <c r="D15" s="49">
        <f>SUM(E15:G15)</f>
        <v>73</v>
      </c>
      <c r="E15" s="49">
        <v>0</v>
      </c>
      <c r="F15" s="49">
        <v>0</v>
      </c>
      <c r="G15" s="49">
        <v>73</v>
      </c>
      <c r="H15" s="49">
        <f>SUM(I15:K15)</f>
        <v>80893</v>
      </c>
      <c r="I15" s="49">
        <v>18293</v>
      </c>
      <c r="J15" s="49">
        <v>0</v>
      </c>
      <c r="K15" s="48">
        <v>62600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1026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1026</v>
      </c>
      <c r="I18" s="45">
        <v>0</v>
      </c>
      <c r="J18" s="45">
        <v>0</v>
      </c>
      <c r="K18" s="44">
        <v>1026</v>
      </c>
    </row>
    <row r="19" spans="1:11" ht="15" customHeight="1">
      <c r="A19" s="105"/>
      <c r="B19" s="89" t="s">
        <v>77</v>
      </c>
      <c r="C19" s="45">
        <f>+D19+H19</f>
        <v>14461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14461</v>
      </c>
      <c r="I19" s="45">
        <v>341</v>
      </c>
      <c r="J19" s="45">
        <v>0</v>
      </c>
      <c r="K19" s="44">
        <v>14120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163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163</v>
      </c>
      <c r="I21" s="41">
        <v>0</v>
      </c>
      <c r="J21" s="41">
        <v>0</v>
      </c>
      <c r="K21" s="40">
        <v>163</v>
      </c>
    </row>
    <row r="22" spans="1:11" ht="15" customHeight="1">
      <c r="A22" s="105"/>
      <c r="B22" s="87" t="s">
        <v>82</v>
      </c>
      <c r="C22" s="77">
        <f aca="true" t="shared" si="2" ref="C22:K22">SUM(C17:C21)</f>
        <v>15650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15650</v>
      </c>
      <c r="I22" s="77">
        <f t="shared" si="2"/>
        <v>341</v>
      </c>
      <c r="J22" s="77">
        <f t="shared" si="2"/>
        <v>0</v>
      </c>
      <c r="K22" s="86">
        <f t="shared" si="2"/>
        <v>15309</v>
      </c>
    </row>
    <row r="23" spans="1:11" ht="15" customHeight="1">
      <c r="A23" s="85" t="s">
        <v>111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96616</v>
      </c>
      <c r="D24" s="69">
        <f aca="true" t="shared" si="3" ref="D24:K24">+D15+D22</f>
        <v>73</v>
      </c>
      <c r="E24" s="69">
        <f t="shared" si="3"/>
        <v>0</v>
      </c>
      <c r="F24" s="69">
        <f t="shared" si="3"/>
        <v>0</v>
      </c>
      <c r="G24" s="69">
        <f t="shared" si="3"/>
        <v>73</v>
      </c>
      <c r="H24" s="69">
        <f t="shared" si="3"/>
        <v>96543</v>
      </c>
      <c r="I24" s="69">
        <f t="shared" si="3"/>
        <v>18634</v>
      </c>
      <c r="J24" s="69">
        <f t="shared" si="3"/>
        <v>0</v>
      </c>
      <c r="K24" s="71">
        <f t="shared" si="3"/>
        <v>77909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2016-11-29T08:50:46Z</dcterms:modified>
  <cp:category/>
  <cp:version/>
  <cp:contentType/>
  <cp:contentStatus/>
</cp:coreProperties>
</file>