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<sst xmlns="http://schemas.openxmlformats.org/spreadsheetml/2006/main" count="203" uniqueCount="114">
  <si>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</si>
  <si>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</si>
  <si>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</si>
  <si>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</si>
  <si>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</si>
  <si>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</si>
  <si>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</si>
  <si>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</si>
  <si>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</si>
  <si>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</si>
  <si>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</si>
  <si>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</si>
  <si>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</si>
  <si>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</si>
  <si>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</si>
  <si>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</si>
  <si>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</si>
  <si>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</si>
  <si>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</si>
  <si>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</si>
  <si>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</si>
  <si>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</si>
  <si>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</si>
  <si>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</si>
  <si>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</si>
  <si>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</si>
  <si>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</si>
  <si>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</si>
  <si>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</si>
  <si>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</si>
  <si>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</si>
  <si>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</si>
  <si>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</si>
  <si>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</si>
  <si>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</si>
  <si>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</si>
  <si>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</si>
  <si>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</si>
  <si>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</si>
  <si>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</si>
  <si>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</si>
  <si>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</si>
  <si>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</si>
  <si>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</si>
  <si>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</si>
  <si>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</si>
  <si>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</si>
  <si>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</si>
  <si>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</si>
  <si>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</si>
  <si>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</si>
  <si>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</si>
  <si>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</si>
  <si>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</si>
  <si>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</si>
  <si>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</si>
  <si>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</si>
  <si>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</si>
  <si>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</si>
  <si>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</si>
  <si>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</si>
  <si>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</si>
  <si>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</si>
  <si>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</si>
  <si>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</si>
  <si>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</si>
  <si>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</si>
  <si>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</si>
  <si>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</si>
  <si>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</si>
  <si>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</si>
  <si>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</si>
  <si>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</si>
  <si>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</si>
  <si>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</si>
  <si>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</si>
  <si>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</si>
  <si>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</si>
  <si>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</si>
  <si>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</si>
  <si>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</si>
  <si>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</si>
  <si>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</si>
  <si>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</si>
  <si>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</si>
  <si>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</si>
  <si>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</si>
  <si>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</si>
  <si>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</si>
  <si>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</si>
  <si>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</si>
  <si>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</si>
  <si>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</si>
  <si>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</si>
  <si>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</si>
  <si>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大野郡計</t>
  </si>
  <si>
    <r>
      <t>(㎡</t>
    </r>
    <r>
      <rPr>
        <sz val="9"/>
        <rFont val="ＭＳ ゴシック"/>
        <family val="3"/>
      </rPr>
      <t>)</t>
    </r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</si>
  <si>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</si>
  <si>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</si>
  <si>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</si>
  <si>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</si>
  <si>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</si>
  <si>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</si>
  <si>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</si>
  <si>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</si>
  <si>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</si>
  <si>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29年  6月分</t>
  </si>
  <si>
    <r>
      <t>(㎡</t>
    </r>
    <r>
      <rPr>
        <sz val="9"/>
        <rFont val="ＭＳ ゴシック"/>
        <family val="3"/>
      </rPr>
      <t>)</t>
    </r>
  </si>
  <si>
    <t>平成  29年  6月分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</si>
  <si>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</si>
  <si>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</si>
  <si>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平成  29年  6月分</t>
  </si>
  <si>
    <t>（県市町村名）岐阜県</t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</si>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</sst>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2" sqref="C42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 aca="true" t="shared" si="0" ref="B6:B27">SUM(C6:F6)</f>
        <v>326</v>
      </c>
      <c r="C6" s="16">
        <v>116</v>
      </c>
      <c r="D6" s="16">
        <v>138</v>
      </c>
      <c r="E6" s="16">
        <v>0</v>
      </c>
      <c r="F6" s="16">
        <v>72</v>
      </c>
      <c r="G6" s="16">
        <v>322</v>
      </c>
      <c r="H6" s="16">
        <f aca="true" t="shared" si="1" ref="H6:H27">SUM(I6:L6)</f>
        <v>4</v>
      </c>
      <c r="I6" s="16">
        <v>0</v>
      </c>
      <c r="J6" s="16">
        <v>4</v>
      </c>
      <c r="K6" s="16">
        <v>0</v>
      </c>
      <c r="L6" s="16">
        <v>0</v>
      </c>
      <c r="M6" s="16">
        <v>128</v>
      </c>
      <c r="N6" s="16">
        <v>23</v>
      </c>
      <c r="O6" s="16">
        <v>90</v>
      </c>
      <c r="P6" s="16">
        <v>26</v>
      </c>
      <c r="Q6" s="16">
        <v>4</v>
      </c>
      <c r="R6" s="17">
        <v>55</v>
      </c>
    </row>
    <row r="7" spans="1:18" ht="12" customHeight="1">
      <c r="A7" s="13" t="s">
        <v>1</v>
      </c>
      <c r="B7" s="18">
        <f t="shared" si="0"/>
        <v>113</v>
      </c>
      <c r="C7" s="19">
        <v>49</v>
      </c>
      <c r="D7" s="19">
        <v>20</v>
      </c>
      <c r="E7" s="19">
        <v>0</v>
      </c>
      <c r="F7" s="19">
        <v>44</v>
      </c>
      <c r="G7" s="19">
        <v>100</v>
      </c>
      <c r="H7" s="19">
        <f t="shared" si="1"/>
        <v>13</v>
      </c>
      <c r="I7" s="19">
        <v>0</v>
      </c>
      <c r="J7" s="19">
        <v>13</v>
      </c>
      <c r="K7" s="19">
        <v>0</v>
      </c>
      <c r="L7" s="19">
        <v>0</v>
      </c>
      <c r="M7" s="19">
        <v>83</v>
      </c>
      <c r="N7" s="19">
        <v>10</v>
      </c>
      <c r="O7" s="19">
        <v>20</v>
      </c>
      <c r="P7" s="19">
        <v>0</v>
      </c>
      <c r="Q7" s="19">
        <v>0</v>
      </c>
      <c r="R7" s="20">
        <v>0</v>
      </c>
    </row>
    <row r="8" spans="1:18" ht="12" customHeight="1">
      <c r="A8" s="13" t="s">
        <v>2</v>
      </c>
      <c r="B8" s="18">
        <f t="shared" si="0"/>
        <v>26</v>
      </c>
      <c r="C8" s="19">
        <v>19</v>
      </c>
      <c r="D8" s="19">
        <v>4</v>
      </c>
      <c r="E8" s="19">
        <v>0</v>
      </c>
      <c r="F8" s="19">
        <v>3</v>
      </c>
      <c r="G8" s="19">
        <v>26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20</v>
      </c>
      <c r="N8" s="19">
        <v>2</v>
      </c>
      <c r="O8" s="19">
        <v>0</v>
      </c>
      <c r="P8" s="19">
        <v>0</v>
      </c>
      <c r="Q8" s="19">
        <v>0</v>
      </c>
      <c r="R8" s="20">
        <v>4</v>
      </c>
    </row>
    <row r="9" spans="1:18" ht="12" customHeight="1">
      <c r="A9" s="13" t="s">
        <v>3</v>
      </c>
      <c r="B9" s="18">
        <f t="shared" si="0"/>
        <v>39</v>
      </c>
      <c r="C9" s="19">
        <v>21</v>
      </c>
      <c r="D9" s="19">
        <v>14</v>
      </c>
      <c r="E9" s="19">
        <v>0</v>
      </c>
      <c r="F9" s="19">
        <v>4</v>
      </c>
      <c r="G9" s="19">
        <v>38</v>
      </c>
      <c r="H9" s="19">
        <f t="shared" si="1"/>
        <v>1</v>
      </c>
      <c r="I9" s="19">
        <v>0</v>
      </c>
      <c r="J9" s="19">
        <v>1</v>
      </c>
      <c r="K9" s="19">
        <v>0</v>
      </c>
      <c r="L9" s="19">
        <v>0</v>
      </c>
      <c r="M9" s="19">
        <v>21</v>
      </c>
      <c r="N9" s="19">
        <v>4</v>
      </c>
      <c r="O9" s="19">
        <v>14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 t="shared" si="0"/>
        <v>27</v>
      </c>
      <c r="C10" s="19">
        <v>27</v>
      </c>
      <c r="D10" s="19">
        <v>0</v>
      </c>
      <c r="E10" s="19">
        <v>0</v>
      </c>
      <c r="F10" s="19">
        <v>0</v>
      </c>
      <c r="G10" s="19">
        <v>27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19</v>
      </c>
      <c r="N10" s="19">
        <v>8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 t="shared" si="0"/>
        <v>34</v>
      </c>
      <c r="C11" s="19">
        <v>21</v>
      </c>
      <c r="D11" s="19">
        <v>1</v>
      </c>
      <c r="E11" s="19">
        <v>1</v>
      </c>
      <c r="F11" s="19">
        <v>11</v>
      </c>
      <c r="G11" s="19">
        <v>34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33</v>
      </c>
      <c r="N11" s="19">
        <v>1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 t="shared" si="0"/>
        <v>6</v>
      </c>
      <c r="C12" s="19">
        <v>6</v>
      </c>
      <c r="D12" s="19">
        <v>0</v>
      </c>
      <c r="E12" s="19">
        <v>0</v>
      </c>
      <c r="F12" s="19">
        <v>0</v>
      </c>
      <c r="G12" s="19">
        <v>6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6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11</v>
      </c>
      <c r="C13" s="19">
        <v>5</v>
      </c>
      <c r="D13" s="19">
        <v>0</v>
      </c>
      <c r="E13" s="19">
        <v>0</v>
      </c>
      <c r="F13" s="19">
        <v>6</v>
      </c>
      <c r="G13" s="19">
        <v>8</v>
      </c>
      <c r="H13" s="19">
        <f t="shared" si="1"/>
        <v>3</v>
      </c>
      <c r="I13" s="19">
        <v>0</v>
      </c>
      <c r="J13" s="19">
        <v>3</v>
      </c>
      <c r="K13" s="19">
        <v>0</v>
      </c>
      <c r="L13" s="19">
        <v>0</v>
      </c>
      <c r="M13" s="19">
        <v>11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42</v>
      </c>
      <c r="C14" s="19">
        <v>26</v>
      </c>
      <c r="D14" s="19">
        <v>16</v>
      </c>
      <c r="E14" s="19">
        <v>0</v>
      </c>
      <c r="F14" s="19">
        <v>0</v>
      </c>
      <c r="G14" s="19">
        <v>42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22</v>
      </c>
      <c r="N14" s="19">
        <v>4</v>
      </c>
      <c r="O14" s="19">
        <v>16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11</v>
      </c>
      <c r="C15" s="19">
        <v>11</v>
      </c>
      <c r="D15" s="19">
        <v>0</v>
      </c>
      <c r="E15" s="19">
        <v>0</v>
      </c>
      <c r="F15" s="19">
        <v>0</v>
      </c>
      <c r="G15" s="19">
        <v>11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11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 t="shared" si="0"/>
        <v>30</v>
      </c>
      <c r="C16" s="19">
        <v>21</v>
      </c>
      <c r="D16" s="19">
        <v>0</v>
      </c>
      <c r="E16" s="19">
        <v>0</v>
      </c>
      <c r="F16" s="19">
        <v>9</v>
      </c>
      <c r="G16" s="19">
        <v>29</v>
      </c>
      <c r="H16" s="19">
        <f t="shared" si="1"/>
        <v>1</v>
      </c>
      <c r="I16" s="19">
        <v>0</v>
      </c>
      <c r="J16" s="19">
        <v>1</v>
      </c>
      <c r="K16" s="19">
        <v>0</v>
      </c>
      <c r="L16" s="19">
        <v>0</v>
      </c>
      <c r="M16" s="19">
        <v>28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 t="shared" si="0"/>
        <v>22</v>
      </c>
      <c r="C17" s="19">
        <v>18</v>
      </c>
      <c r="D17" s="19">
        <v>0</v>
      </c>
      <c r="E17" s="19">
        <v>0</v>
      </c>
      <c r="F17" s="19">
        <v>4</v>
      </c>
      <c r="G17" s="19">
        <v>21</v>
      </c>
      <c r="H17" s="19">
        <f t="shared" si="1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18</v>
      </c>
      <c r="N17" s="19">
        <v>4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 t="shared" si="0"/>
        <v>93</v>
      </c>
      <c r="C18" s="19">
        <v>39</v>
      </c>
      <c r="D18" s="19">
        <v>49</v>
      </c>
      <c r="E18" s="19">
        <v>0</v>
      </c>
      <c r="F18" s="19">
        <v>5</v>
      </c>
      <c r="G18" s="19">
        <v>91</v>
      </c>
      <c r="H18" s="19">
        <f t="shared" si="1"/>
        <v>2</v>
      </c>
      <c r="I18" s="19">
        <v>0</v>
      </c>
      <c r="J18" s="19">
        <v>2</v>
      </c>
      <c r="K18" s="19">
        <v>0</v>
      </c>
      <c r="L18" s="19">
        <v>0</v>
      </c>
      <c r="M18" s="19">
        <v>42</v>
      </c>
      <c r="N18" s="19">
        <v>8</v>
      </c>
      <c r="O18" s="19">
        <v>24</v>
      </c>
      <c r="P18" s="19">
        <v>4</v>
      </c>
      <c r="Q18" s="19">
        <v>0</v>
      </c>
      <c r="R18" s="20">
        <v>15</v>
      </c>
    </row>
    <row r="19" spans="1:18" ht="12" customHeight="1">
      <c r="A19" s="13" t="s">
        <v>13</v>
      </c>
      <c r="B19" s="18">
        <f t="shared" si="0"/>
        <v>42</v>
      </c>
      <c r="C19" s="19">
        <v>32</v>
      </c>
      <c r="D19" s="19">
        <v>0</v>
      </c>
      <c r="E19" s="19">
        <v>0</v>
      </c>
      <c r="F19" s="19">
        <v>10</v>
      </c>
      <c r="G19" s="19">
        <v>36</v>
      </c>
      <c r="H19" s="19">
        <f t="shared" si="1"/>
        <v>6</v>
      </c>
      <c r="I19" s="19">
        <v>0</v>
      </c>
      <c r="J19" s="19">
        <v>6</v>
      </c>
      <c r="K19" s="19">
        <v>0</v>
      </c>
      <c r="L19" s="19">
        <v>0</v>
      </c>
      <c r="M19" s="19">
        <v>36</v>
      </c>
      <c r="N19" s="19">
        <v>6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5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32</v>
      </c>
      <c r="C21" s="19">
        <v>18</v>
      </c>
      <c r="D21" s="19">
        <v>2</v>
      </c>
      <c r="E21" s="19">
        <v>0</v>
      </c>
      <c r="F21" s="19">
        <v>12</v>
      </c>
      <c r="G21" s="19">
        <v>32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29</v>
      </c>
      <c r="N21" s="19">
        <v>3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 t="shared" si="0"/>
        <v>14</v>
      </c>
      <c r="C22" s="19">
        <v>6</v>
      </c>
      <c r="D22" s="19">
        <v>0</v>
      </c>
      <c r="E22" s="19">
        <v>8</v>
      </c>
      <c r="F22" s="19">
        <v>0</v>
      </c>
      <c r="G22" s="19">
        <v>14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5</v>
      </c>
      <c r="N22" s="19">
        <v>1</v>
      </c>
      <c r="O22" s="19">
        <v>8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10</v>
      </c>
      <c r="C23" s="19">
        <v>10</v>
      </c>
      <c r="D23" s="19">
        <v>0</v>
      </c>
      <c r="E23" s="19">
        <v>0</v>
      </c>
      <c r="F23" s="19">
        <v>0</v>
      </c>
      <c r="G23" s="19">
        <v>10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10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6</v>
      </c>
      <c r="C24" s="19">
        <v>6</v>
      </c>
      <c r="D24" s="19">
        <v>0</v>
      </c>
      <c r="E24" s="19">
        <v>0</v>
      </c>
      <c r="F24" s="19">
        <v>0</v>
      </c>
      <c r="G24" s="19">
        <v>6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6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 t="shared" si="0"/>
        <v>7</v>
      </c>
      <c r="C25" s="19">
        <v>7</v>
      </c>
      <c r="D25" s="19">
        <v>0</v>
      </c>
      <c r="E25" s="19">
        <v>0</v>
      </c>
      <c r="F25" s="19">
        <v>0</v>
      </c>
      <c r="G25" s="19">
        <v>7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11</v>
      </c>
      <c r="C26" s="22">
        <v>11</v>
      </c>
      <c r="D26" s="22">
        <v>0</v>
      </c>
      <c r="E26" s="22">
        <v>0</v>
      </c>
      <c r="F26" s="22">
        <v>0</v>
      </c>
      <c r="G26" s="22">
        <v>11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11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105</v>
      </c>
      <c r="B27" s="25">
        <f t="shared" si="0"/>
        <v>908</v>
      </c>
      <c r="C27" s="26">
        <v>475</v>
      </c>
      <c r="D27" s="26">
        <v>244</v>
      </c>
      <c r="E27" s="26">
        <v>9</v>
      </c>
      <c r="F27" s="26">
        <v>180</v>
      </c>
      <c r="G27" s="26">
        <v>877</v>
      </c>
      <c r="H27" s="26">
        <f t="shared" si="1"/>
        <v>31</v>
      </c>
      <c r="I27" s="26">
        <v>0</v>
      </c>
      <c r="J27" s="26">
        <v>31</v>
      </c>
      <c r="K27" s="26">
        <v>0</v>
      </c>
      <c r="L27" s="26">
        <v>0</v>
      </c>
      <c r="M27" s="26">
        <v>551</v>
      </c>
      <c r="N27" s="26">
        <v>77</v>
      </c>
      <c r="O27" s="26">
        <v>172</v>
      </c>
      <c r="P27" s="26">
        <v>30</v>
      </c>
      <c r="Q27" s="26">
        <v>4</v>
      </c>
      <c r="R27" s="27">
        <v>74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11</v>
      </c>
      <c r="C29" s="19">
        <v>4</v>
      </c>
      <c r="D29" s="19">
        <v>6</v>
      </c>
      <c r="E29" s="19">
        <v>0</v>
      </c>
      <c r="F29" s="19">
        <v>1</v>
      </c>
      <c r="G29" s="19">
        <v>10</v>
      </c>
      <c r="H29" s="19">
        <f>SUM(I29:L29)</f>
        <v>1</v>
      </c>
      <c r="I29" s="19">
        <v>0</v>
      </c>
      <c r="J29" s="19">
        <v>1</v>
      </c>
      <c r="K29" s="19">
        <v>0</v>
      </c>
      <c r="L29" s="19">
        <v>0</v>
      </c>
      <c r="M29" s="19">
        <v>5</v>
      </c>
      <c r="N29" s="19">
        <v>0</v>
      </c>
      <c r="O29" s="19">
        <v>0</v>
      </c>
      <c r="P29" s="19">
        <v>0</v>
      </c>
      <c r="Q29" s="19">
        <v>0</v>
      </c>
      <c r="R29" s="20">
        <v>6</v>
      </c>
    </row>
    <row r="30" spans="1:18" ht="12" customHeight="1">
      <c r="A30" s="14" t="s">
        <v>22</v>
      </c>
      <c r="B30" s="21">
        <f>SUM(C30:F30)</f>
        <v>18</v>
      </c>
      <c r="C30" s="22">
        <v>3</v>
      </c>
      <c r="D30" s="22">
        <v>8</v>
      </c>
      <c r="E30" s="22">
        <v>1</v>
      </c>
      <c r="F30" s="22">
        <v>6</v>
      </c>
      <c r="G30" s="22">
        <v>18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10</v>
      </c>
      <c r="N30" s="22">
        <v>0</v>
      </c>
      <c r="O30" s="22">
        <v>8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104</v>
      </c>
      <c r="B31" s="25">
        <f>SUM(C31:F31)</f>
        <v>29</v>
      </c>
      <c r="C31" s="26">
        <v>7</v>
      </c>
      <c r="D31" s="26">
        <v>14</v>
      </c>
      <c r="E31" s="26">
        <v>1</v>
      </c>
      <c r="F31" s="26">
        <v>7</v>
      </c>
      <c r="G31" s="26">
        <v>28</v>
      </c>
      <c r="H31" s="26">
        <f>SUM(I31:L31)</f>
        <v>1</v>
      </c>
      <c r="I31" s="26">
        <v>0</v>
      </c>
      <c r="J31" s="26">
        <v>1</v>
      </c>
      <c r="K31" s="26">
        <v>0</v>
      </c>
      <c r="L31" s="26">
        <v>0</v>
      </c>
      <c r="M31" s="26">
        <v>15</v>
      </c>
      <c r="N31" s="26">
        <v>0</v>
      </c>
      <c r="O31" s="26">
        <v>8</v>
      </c>
      <c r="P31" s="26">
        <v>0</v>
      </c>
      <c r="Q31" s="26">
        <v>0</v>
      </c>
      <c r="R31" s="27">
        <v>6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4</v>
      </c>
      <c r="C33" s="22">
        <v>4</v>
      </c>
      <c r="D33" s="22">
        <v>0</v>
      </c>
      <c r="E33" s="22">
        <v>0</v>
      </c>
      <c r="F33" s="22">
        <v>0</v>
      </c>
      <c r="G33" s="22">
        <v>4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2</v>
      </c>
      <c r="N33" s="22">
        <v>2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103</v>
      </c>
      <c r="B34" s="25">
        <f>SUM(C34:F34)</f>
        <v>4</v>
      </c>
      <c r="C34" s="26">
        <v>4</v>
      </c>
      <c r="D34" s="26">
        <v>0</v>
      </c>
      <c r="E34" s="26">
        <v>0</v>
      </c>
      <c r="F34" s="26">
        <v>0</v>
      </c>
      <c r="G34" s="26">
        <v>4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2</v>
      </c>
      <c r="N34" s="26">
        <v>2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5</v>
      </c>
      <c r="C36" s="19">
        <v>5</v>
      </c>
      <c r="D36" s="19">
        <v>0</v>
      </c>
      <c r="E36" s="19">
        <v>0</v>
      </c>
      <c r="F36" s="19">
        <v>0</v>
      </c>
      <c r="G36" s="19">
        <v>5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5</v>
      </c>
      <c r="C38" s="26">
        <v>5</v>
      </c>
      <c r="D38" s="26">
        <v>0</v>
      </c>
      <c r="E38" s="26">
        <v>0</v>
      </c>
      <c r="F38" s="26">
        <v>0</v>
      </c>
      <c r="G38" s="26">
        <v>5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4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8</v>
      </c>
      <c r="C40" s="19">
        <v>4</v>
      </c>
      <c r="D40" s="19">
        <v>0</v>
      </c>
      <c r="E40" s="19">
        <v>0</v>
      </c>
      <c r="F40" s="19">
        <v>4</v>
      </c>
      <c r="G40" s="19">
        <v>8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6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1</v>
      </c>
      <c r="C42" s="22">
        <v>0</v>
      </c>
      <c r="D42" s="22">
        <v>0</v>
      </c>
      <c r="E42" s="22">
        <v>0</v>
      </c>
      <c r="F42" s="22">
        <v>1</v>
      </c>
      <c r="G42" s="22">
        <v>1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10</v>
      </c>
      <c r="C43" s="26">
        <v>5</v>
      </c>
      <c r="D43" s="26">
        <v>0</v>
      </c>
      <c r="E43" s="26">
        <v>0</v>
      </c>
      <c r="F43" s="26">
        <v>5</v>
      </c>
      <c r="G43" s="26">
        <v>10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8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4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7</v>
      </c>
      <c r="C47" s="22">
        <v>3</v>
      </c>
      <c r="D47" s="22">
        <v>4</v>
      </c>
      <c r="E47" s="22">
        <v>0</v>
      </c>
      <c r="F47" s="22">
        <v>0</v>
      </c>
      <c r="G47" s="22">
        <v>7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3</v>
      </c>
      <c r="N47" s="22">
        <v>0</v>
      </c>
      <c r="O47" s="22">
        <v>4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100</v>
      </c>
      <c r="B48" s="25">
        <f>SUM(C48:F48)</f>
        <v>14</v>
      </c>
      <c r="C48" s="26">
        <v>10</v>
      </c>
      <c r="D48" s="26">
        <v>4</v>
      </c>
      <c r="E48" s="26">
        <v>0</v>
      </c>
      <c r="F48" s="26">
        <v>0</v>
      </c>
      <c r="G48" s="26">
        <v>14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9</v>
      </c>
      <c r="N48" s="26">
        <v>1</v>
      </c>
      <c r="O48" s="26">
        <v>4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8</v>
      </c>
      <c r="C50" s="22">
        <v>4</v>
      </c>
      <c r="D50" s="22">
        <v>0</v>
      </c>
      <c r="E50" s="22">
        <v>0</v>
      </c>
      <c r="F50" s="22">
        <v>4</v>
      </c>
      <c r="G50" s="22">
        <v>4</v>
      </c>
      <c r="H50" s="22">
        <f>SUM(I50:L50)</f>
        <v>4</v>
      </c>
      <c r="I50" s="22">
        <v>0</v>
      </c>
      <c r="J50" s="22">
        <v>4</v>
      </c>
      <c r="K50" s="22">
        <v>0</v>
      </c>
      <c r="L50" s="22">
        <v>0</v>
      </c>
      <c r="M50" s="22">
        <v>8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99</v>
      </c>
      <c r="B51" s="25">
        <f>SUM(C51:F51)</f>
        <v>8</v>
      </c>
      <c r="C51" s="26">
        <v>4</v>
      </c>
      <c r="D51" s="26">
        <v>0</v>
      </c>
      <c r="E51" s="26">
        <v>0</v>
      </c>
      <c r="F51" s="26">
        <v>4</v>
      </c>
      <c r="G51" s="26">
        <v>4</v>
      </c>
      <c r="H51" s="26">
        <f>SUM(I51:L51)</f>
        <v>4</v>
      </c>
      <c r="I51" s="26">
        <v>0</v>
      </c>
      <c r="J51" s="26">
        <v>4</v>
      </c>
      <c r="K51" s="26">
        <v>0</v>
      </c>
      <c r="L51" s="26">
        <v>0</v>
      </c>
      <c r="M51" s="26">
        <v>8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5</v>
      </c>
      <c r="C53" s="19">
        <v>4</v>
      </c>
      <c r="D53" s="19">
        <v>0</v>
      </c>
      <c r="E53" s="19">
        <v>0</v>
      </c>
      <c r="F53" s="19">
        <v>1</v>
      </c>
      <c r="G53" s="19">
        <v>5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5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3</v>
      </c>
      <c r="C55" s="19">
        <v>1</v>
      </c>
      <c r="D55" s="19">
        <v>0</v>
      </c>
      <c r="E55" s="19">
        <v>0</v>
      </c>
      <c r="F55" s="19">
        <v>2</v>
      </c>
      <c r="G55" s="19">
        <v>3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1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98</v>
      </c>
      <c r="B60" s="25">
        <f>SUM(C60:F60)</f>
        <v>12</v>
      </c>
      <c r="C60" s="26">
        <v>9</v>
      </c>
      <c r="D60" s="26">
        <v>0</v>
      </c>
      <c r="E60" s="26">
        <v>0</v>
      </c>
      <c r="F60" s="26">
        <v>3</v>
      </c>
      <c r="G60" s="26">
        <v>12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11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6</v>
      </c>
      <c r="C62" s="22">
        <v>6</v>
      </c>
      <c r="D62" s="22">
        <v>0</v>
      </c>
      <c r="E62" s="22">
        <v>0</v>
      </c>
      <c r="F62" s="22">
        <v>0</v>
      </c>
      <c r="G62" s="22">
        <v>6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5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97</v>
      </c>
      <c r="B63" s="25">
        <f>SUM(C63:F63)</f>
        <v>6</v>
      </c>
      <c r="C63" s="26">
        <v>6</v>
      </c>
      <c r="D63" s="26">
        <v>0</v>
      </c>
      <c r="E63" s="26">
        <v>0</v>
      </c>
      <c r="F63" s="26">
        <v>0</v>
      </c>
      <c r="G63" s="26">
        <v>6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5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88</v>
      </c>
      <c r="C68" s="19">
        <v>50</v>
      </c>
      <c r="D68" s="19">
        <v>18</v>
      </c>
      <c r="E68" s="19">
        <v>1</v>
      </c>
      <c r="F68" s="19">
        <v>19</v>
      </c>
      <c r="G68" s="19">
        <v>83</v>
      </c>
      <c r="H68" s="19">
        <f>SUM(I68:L68)</f>
        <v>5</v>
      </c>
      <c r="I68" s="19">
        <v>0</v>
      </c>
      <c r="J68" s="19">
        <v>5</v>
      </c>
      <c r="K68" s="19">
        <v>0</v>
      </c>
      <c r="L68" s="19">
        <v>0</v>
      </c>
      <c r="M68" s="19">
        <v>62</v>
      </c>
      <c r="N68" s="19">
        <v>8</v>
      </c>
      <c r="O68" s="19">
        <v>12</v>
      </c>
      <c r="P68" s="19">
        <v>0</v>
      </c>
      <c r="Q68" s="19">
        <v>0</v>
      </c>
      <c r="R68" s="20">
        <v>6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996</v>
      </c>
      <c r="C70" s="29">
        <v>525</v>
      </c>
      <c r="D70" s="29">
        <v>262</v>
      </c>
      <c r="E70" s="29">
        <v>10</v>
      </c>
      <c r="F70" s="29">
        <v>199</v>
      </c>
      <c r="G70" s="29">
        <v>960</v>
      </c>
      <c r="H70" s="29">
        <f>SUM(I70:L70)</f>
        <v>36</v>
      </c>
      <c r="I70" s="29">
        <v>0</v>
      </c>
      <c r="J70" s="29">
        <v>36</v>
      </c>
      <c r="K70" s="29">
        <v>0</v>
      </c>
      <c r="L70" s="29">
        <v>0</v>
      </c>
      <c r="M70" s="29">
        <v>613</v>
      </c>
      <c r="N70" s="29">
        <v>85</v>
      </c>
      <c r="O70" s="29">
        <v>184</v>
      </c>
      <c r="P70" s="29">
        <v>30</v>
      </c>
      <c r="Q70" s="29">
        <v>4</v>
      </c>
      <c r="R70" s="30">
        <v>80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K23" sqref="K23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109</v>
      </c>
      <c r="E1" s="68" t="s">
        <v>69</v>
      </c>
      <c r="I1" s="35" t="s">
        <v>108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525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525</v>
      </c>
      <c r="I5" s="49">
        <v>0</v>
      </c>
      <c r="J5" s="49">
        <v>0</v>
      </c>
      <c r="K5" s="49">
        <v>525</v>
      </c>
      <c r="L5" s="49">
        <v>525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262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262</v>
      </c>
      <c r="I6" s="45">
        <v>10</v>
      </c>
      <c r="J6" s="45">
        <v>0</v>
      </c>
      <c r="K6" s="45">
        <v>252</v>
      </c>
      <c r="L6" s="45">
        <v>262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10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10</v>
      </c>
      <c r="I7" s="45">
        <v>9</v>
      </c>
      <c r="J7" s="45">
        <v>1</v>
      </c>
      <c r="K7" s="45">
        <v>0</v>
      </c>
      <c r="L7" s="45">
        <v>10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45</v>
      </c>
      <c r="C8" s="42">
        <f>+D8+H8</f>
        <v>199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199</v>
      </c>
      <c r="I8" s="41">
        <v>196</v>
      </c>
      <c r="J8" s="41">
        <v>0</v>
      </c>
      <c r="K8" s="41">
        <v>3</v>
      </c>
      <c r="L8" s="41">
        <v>163</v>
      </c>
      <c r="M8" s="41">
        <f>SUM(N8:Q8)</f>
        <v>36</v>
      </c>
      <c r="N8" s="41">
        <v>0</v>
      </c>
      <c r="O8" s="41">
        <v>36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 aca="true" t="shared" si="0" ref="C9:Q9">SUM(C5:C8)</f>
        <v>996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996</v>
      </c>
      <c r="I9" s="54">
        <f t="shared" si="0"/>
        <v>215</v>
      </c>
      <c r="J9" s="54">
        <f t="shared" si="0"/>
        <v>1</v>
      </c>
      <c r="K9" s="54">
        <f t="shared" si="0"/>
        <v>780</v>
      </c>
      <c r="L9" s="54">
        <f t="shared" si="0"/>
        <v>960</v>
      </c>
      <c r="M9" s="54">
        <f t="shared" si="0"/>
        <v>36</v>
      </c>
      <c r="N9" s="54">
        <f t="shared" si="0"/>
        <v>0</v>
      </c>
      <c r="O9" s="54">
        <f t="shared" si="0"/>
        <v>36</v>
      </c>
      <c r="P9" s="54">
        <f t="shared" si="0"/>
        <v>0</v>
      </c>
      <c r="Q9" s="53">
        <f t="shared" si="0"/>
        <v>0</v>
      </c>
    </row>
    <row r="10" spans="1:17" ht="15" customHeight="1">
      <c r="A10" s="99" t="s">
        <v>49</v>
      </c>
      <c r="B10" s="51" t="s">
        <v>48</v>
      </c>
      <c r="C10" s="50">
        <f>+D10+H10</f>
        <v>66002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66002</v>
      </c>
      <c r="I10" s="49">
        <v>0</v>
      </c>
      <c r="J10" s="49">
        <v>0</v>
      </c>
      <c r="K10" s="49">
        <v>66002</v>
      </c>
      <c r="L10" s="49">
        <v>66002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0"/>
      <c r="B11" s="47" t="s">
        <v>47</v>
      </c>
      <c r="C11" s="46">
        <f>+D11+H11</f>
        <v>14463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14463</v>
      </c>
      <c r="I11" s="45">
        <v>614</v>
      </c>
      <c r="J11" s="45">
        <v>0</v>
      </c>
      <c r="K11" s="45">
        <v>13849</v>
      </c>
      <c r="L11" s="45">
        <v>14463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46</v>
      </c>
      <c r="C12" s="46">
        <f>+D12+H12</f>
        <v>455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455</v>
      </c>
      <c r="I12" s="45">
        <v>377</v>
      </c>
      <c r="J12" s="45">
        <v>78</v>
      </c>
      <c r="K12" s="45">
        <v>0</v>
      </c>
      <c r="L12" s="45">
        <v>455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45</v>
      </c>
      <c r="C13" s="42">
        <f>+D13+H13</f>
        <v>22102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22102</v>
      </c>
      <c r="I13" s="41">
        <v>21721</v>
      </c>
      <c r="J13" s="41">
        <v>0</v>
      </c>
      <c r="K13" s="41">
        <v>381</v>
      </c>
      <c r="L13" s="41">
        <v>18291</v>
      </c>
      <c r="M13" s="41">
        <f>SUM(N13:Q13)</f>
        <v>3811</v>
      </c>
      <c r="N13" s="41">
        <v>0</v>
      </c>
      <c r="O13" s="41">
        <v>3811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 aca="true" t="shared" si="1" ref="C14:Q14">SUM(C10:C13)</f>
        <v>103022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103022</v>
      </c>
      <c r="I14" s="37">
        <f t="shared" si="1"/>
        <v>22712</v>
      </c>
      <c r="J14" s="37">
        <f t="shared" si="1"/>
        <v>78</v>
      </c>
      <c r="K14" s="37">
        <f t="shared" si="1"/>
        <v>80232</v>
      </c>
      <c r="L14" s="37">
        <f t="shared" si="1"/>
        <v>99211</v>
      </c>
      <c r="M14" s="37">
        <f t="shared" si="1"/>
        <v>3811</v>
      </c>
      <c r="N14" s="37">
        <f t="shared" si="1"/>
        <v>0</v>
      </c>
      <c r="O14" s="37">
        <f t="shared" si="1"/>
        <v>3811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112</v>
      </c>
      <c r="E1" s="68" t="s">
        <v>76</v>
      </c>
      <c r="H1" s="35" t="s">
        <v>111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525</v>
      </c>
      <c r="D5" s="49">
        <f aca="true" t="shared" si="0" ref="D5:F8">+H5+L5</f>
        <v>525</v>
      </c>
      <c r="E5" s="49">
        <f t="shared" si="0"/>
        <v>0</v>
      </c>
      <c r="F5" s="49">
        <f t="shared" si="0"/>
        <v>0</v>
      </c>
      <c r="G5" s="49">
        <f>SUM(H5:J5)</f>
        <v>442</v>
      </c>
      <c r="H5" s="49">
        <v>442</v>
      </c>
      <c r="I5" s="49">
        <v>0</v>
      </c>
      <c r="J5" s="49">
        <v>0</v>
      </c>
      <c r="K5" s="49">
        <f>SUM(L5:N5)</f>
        <v>83</v>
      </c>
      <c r="L5" s="49">
        <v>83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262</v>
      </c>
      <c r="D6" s="45">
        <f t="shared" si="0"/>
        <v>10</v>
      </c>
      <c r="E6" s="45">
        <f t="shared" si="0"/>
        <v>206</v>
      </c>
      <c r="F6" s="45">
        <f t="shared" si="0"/>
        <v>46</v>
      </c>
      <c r="G6" s="45">
        <f>SUM(H6:J6)</f>
        <v>189</v>
      </c>
      <c r="H6" s="45">
        <v>9</v>
      </c>
      <c r="I6" s="45">
        <v>176</v>
      </c>
      <c r="J6" s="45">
        <v>4</v>
      </c>
      <c r="K6" s="45">
        <f>SUM(L6:N6)</f>
        <v>73</v>
      </c>
      <c r="L6" s="45">
        <v>1</v>
      </c>
      <c r="M6" s="45">
        <v>30</v>
      </c>
      <c r="N6" s="44">
        <v>42</v>
      </c>
    </row>
    <row r="7" spans="1:14" ht="15" customHeight="1">
      <c r="A7" s="102"/>
      <c r="B7" s="47" t="s">
        <v>46</v>
      </c>
      <c r="C7" s="45">
        <f>SUM(D7:F7)</f>
        <v>10</v>
      </c>
      <c r="D7" s="45">
        <f t="shared" si="0"/>
        <v>2</v>
      </c>
      <c r="E7" s="45">
        <f t="shared" si="0"/>
        <v>8</v>
      </c>
      <c r="F7" s="45">
        <f t="shared" si="0"/>
        <v>0</v>
      </c>
      <c r="G7" s="45">
        <f>SUM(H7:J7)</f>
        <v>10</v>
      </c>
      <c r="H7" s="45">
        <v>2</v>
      </c>
      <c r="I7" s="45">
        <v>8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199</v>
      </c>
      <c r="D8" s="41">
        <f t="shared" si="0"/>
        <v>161</v>
      </c>
      <c r="E8" s="41">
        <f t="shared" si="0"/>
        <v>0</v>
      </c>
      <c r="F8" s="41">
        <f t="shared" si="0"/>
        <v>38</v>
      </c>
      <c r="G8" s="41">
        <f>SUM(H8:J8)</f>
        <v>160</v>
      </c>
      <c r="H8" s="41">
        <v>160</v>
      </c>
      <c r="I8" s="41">
        <v>0</v>
      </c>
      <c r="J8" s="41">
        <v>0</v>
      </c>
      <c r="K8" s="41">
        <f>SUM(L8:N8)</f>
        <v>39</v>
      </c>
      <c r="L8" s="41">
        <v>1</v>
      </c>
      <c r="M8" s="41">
        <v>0</v>
      </c>
      <c r="N8" s="40">
        <v>38</v>
      </c>
    </row>
    <row r="9" spans="1:14" ht="15" customHeight="1">
      <c r="A9" s="103"/>
      <c r="B9" s="55" t="s">
        <v>44</v>
      </c>
      <c r="C9" s="70">
        <f aca="true" t="shared" si="1" ref="C9:N9">SUM(C5:C8)</f>
        <v>996</v>
      </c>
      <c r="D9" s="70">
        <f t="shared" si="1"/>
        <v>698</v>
      </c>
      <c r="E9" s="70">
        <f t="shared" si="1"/>
        <v>214</v>
      </c>
      <c r="F9" s="70">
        <f t="shared" si="1"/>
        <v>84</v>
      </c>
      <c r="G9" s="70">
        <f t="shared" si="1"/>
        <v>801</v>
      </c>
      <c r="H9" s="70">
        <f t="shared" si="1"/>
        <v>613</v>
      </c>
      <c r="I9" s="70">
        <f t="shared" si="1"/>
        <v>184</v>
      </c>
      <c r="J9" s="70">
        <f t="shared" si="1"/>
        <v>4</v>
      </c>
      <c r="K9" s="70">
        <f t="shared" si="1"/>
        <v>195</v>
      </c>
      <c r="L9" s="70">
        <f t="shared" si="1"/>
        <v>85</v>
      </c>
      <c r="M9" s="70">
        <f t="shared" si="1"/>
        <v>30</v>
      </c>
      <c r="N9" s="53">
        <f t="shared" si="1"/>
        <v>80</v>
      </c>
    </row>
    <row r="10" spans="1:14" ht="15" customHeight="1">
      <c r="A10" s="99" t="s">
        <v>49</v>
      </c>
      <c r="B10" s="51" t="s">
        <v>48</v>
      </c>
      <c r="C10" s="49">
        <f>SUM(D10:F10)</f>
        <v>66002</v>
      </c>
      <c r="D10" s="49">
        <f aca="true" t="shared" si="2" ref="D10:F13">+H10+L10</f>
        <v>66002</v>
      </c>
      <c r="E10" s="49">
        <f t="shared" si="2"/>
        <v>0</v>
      </c>
      <c r="F10" s="49">
        <f t="shared" si="2"/>
        <v>0</v>
      </c>
      <c r="G10" s="49">
        <f>SUM(H10:J10)</f>
        <v>54757</v>
      </c>
      <c r="H10" s="49">
        <v>54757</v>
      </c>
      <c r="I10" s="49">
        <v>0</v>
      </c>
      <c r="J10" s="49">
        <v>0</v>
      </c>
      <c r="K10" s="49">
        <f>SUM(L10:N10)</f>
        <v>11245</v>
      </c>
      <c r="L10" s="49">
        <v>11245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14463</v>
      </c>
      <c r="D11" s="45">
        <f t="shared" si="2"/>
        <v>821</v>
      </c>
      <c r="E11" s="45">
        <f t="shared" si="2"/>
        <v>11515</v>
      </c>
      <c r="F11" s="45">
        <f t="shared" si="2"/>
        <v>2127</v>
      </c>
      <c r="G11" s="45">
        <f>SUM(H11:J11)</f>
        <v>10753</v>
      </c>
      <c r="H11" s="45">
        <v>727</v>
      </c>
      <c r="I11" s="45">
        <v>9783</v>
      </c>
      <c r="J11" s="45">
        <v>243</v>
      </c>
      <c r="K11" s="45">
        <f>SUM(L11:N11)</f>
        <v>3710</v>
      </c>
      <c r="L11" s="45">
        <v>94</v>
      </c>
      <c r="M11" s="45">
        <v>1732</v>
      </c>
      <c r="N11" s="44">
        <v>1884</v>
      </c>
    </row>
    <row r="12" spans="1:14" ht="15" customHeight="1">
      <c r="A12" s="100"/>
      <c r="B12" s="47" t="s">
        <v>46</v>
      </c>
      <c r="C12" s="45">
        <f>SUM(D12:F12)</f>
        <v>455</v>
      </c>
      <c r="D12" s="45">
        <f t="shared" si="2"/>
        <v>174</v>
      </c>
      <c r="E12" s="45">
        <f t="shared" si="2"/>
        <v>281</v>
      </c>
      <c r="F12" s="45">
        <f t="shared" si="2"/>
        <v>0</v>
      </c>
      <c r="G12" s="45">
        <f>SUM(H12:J12)</f>
        <v>455</v>
      </c>
      <c r="H12" s="45">
        <v>174</v>
      </c>
      <c r="I12" s="45">
        <v>281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22102</v>
      </c>
      <c r="D13" s="41">
        <f t="shared" si="2"/>
        <v>18594</v>
      </c>
      <c r="E13" s="41">
        <f t="shared" si="2"/>
        <v>0</v>
      </c>
      <c r="F13" s="41">
        <f t="shared" si="2"/>
        <v>3508</v>
      </c>
      <c r="G13" s="41">
        <f>SUM(H13:J13)</f>
        <v>18477</v>
      </c>
      <c r="H13" s="41">
        <v>18477</v>
      </c>
      <c r="I13" s="41">
        <v>0</v>
      </c>
      <c r="J13" s="41">
        <v>0</v>
      </c>
      <c r="K13" s="41">
        <f>SUM(L13:N13)</f>
        <v>3625</v>
      </c>
      <c r="L13" s="41">
        <v>117</v>
      </c>
      <c r="M13" s="41">
        <v>0</v>
      </c>
      <c r="N13" s="40">
        <v>3508</v>
      </c>
    </row>
    <row r="14" spans="1:14" ht="15" customHeight="1" thickBot="1">
      <c r="A14" s="39" t="s">
        <v>110</v>
      </c>
      <c r="B14" s="38" t="s">
        <v>44</v>
      </c>
      <c r="C14" s="69">
        <f aca="true" t="shared" si="3" ref="C14:N14">SUM(C10:C13)</f>
        <v>103022</v>
      </c>
      <c r="D14" s="69">
        <f t="shared" si="3"/>
        <v>85591</v>
      </c>
      <c r="E14" s="69">
        <f t="shared" si="3"/>
        <v>11796</v>
      </c>
      <c r="F14" s="69">
        <f t="shared" si="3"/>
        <v>5635</v>
      </c>
      <c r="G14" s="69">
        <f t="shared" si="3"/>
        <v>84442</v>
      </c>
      <c r="H14" s="69">
        <f t="shared" si="3"/>
        <v>74135</v>
      </c>
      <c r="I14" s="69">
        <f t="shared" si="3"/>
        <v>10064</v>
      </c>
      <c r="J14" s="69">
        <f t="shared" si="3"/>
        <v>243</v>
      </c>
      <c r="K14" s="69">
        <f t="shared" si="3"/>
        <v>18580</v>
      </c>
      <c r="L14" s="69">
        <f t="shared" si="3"/>
        <v>11456</v>
      </c>
      <c r="M14" s="69">
        <f t="shared" si="3"/>
        <v>1732</v>
      </c>
      <c r="N14" s="36">
        <f t="shared" si="3"/>
        <v>5392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112</v>
      </c>
      <c r="D1" s="68" t="s">
        <v>81</v>
      </c>
      <c r="F1" s="35" t="s">
        <v>111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113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135</v>
      </c>
      <c r="D5" s="49">
        <v>49</v>
      </c>
      <c r="E5" s="81">
        <f>F5+G5+H5</f>
        <v>86</v>
      </c>
      <c r="F5" s="49">
        <v>13</v>
      </c>
      <c r="G5" s="49">
        <v>0</v>
      </c>
      <c r="H5" s="48">
        <v>73</v>
      </c>
    </row>
    <row r="6" spans="1:8" ht="15" customHeight="1">
      <c r="A6" s="102"/>
      <c r="B6" s="47" t="s">
        <v>47</v>
      </c>
      <c r="C6" s="75">
        <f>D6+E6</f>
        <v>226</v>
      </c>
      <c r="D6" s="45">
        <v>158</v>
      </c>
      <c r="E6" s="45">
        <f>F6+G6+H6</f>
        <v>68</v>
      </c>
      <c r="F6" s="45">
        <v>0</v>
      </c>
      <c r="G6" s="45">
        <v>0</v>
      </c>
      <c r="H6" s="44">
        <v>68</v>
      </c>
    </row>
    <row r="7" spans="1:8" ht="15" customHeight="1">
      <c r="A7" s="102"/>
      <c r="B7" s="47" t="s">
        <v>46</v>
      </c>
      <c r="C7" s="75">
        <f>D7+E7</f>
        <v>8</v>
      </c>
      <c r="D7" s="45">
        <v>8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45</v>
      </c>
      <c r="D8" s="41">
        <v>44</v>
      </c>
      <c r="E8" s="49">
        <f>F8+G8+H8</f>
        <v>1</v>
      </c>
      <c r="F8" s="41">
        <v>0</v>
      </c>
      <c r="G8" s="41">
        <v>0</v>
      </c>
      <c r="H8" s="40">
        <v>1</v>
      </c>
    </row>
    <row r="9" spans="1:8" ht="15" customHeight="1">
      <c r="A9" s="103"/>
      <c r="B9" s="55" t="s">
        <v>75</v>
      </c>
      <c r="C9" s="70">
        <f aca="true" t="shared" si="0" ref="C9:H9">SUM(C5:C8)</f>
        <v>414</v>
      </c>
      <c r="D9" s="70">
        <f t="shared" si="0"/>
        <v>259</v>
      </c>
      <c r="E9" s="70">
        <f t="shared" si="0"/>
        <v>155</v>
      </c>
      <c r="F9" s="70">
        <f t="shared" si="0"/>
        <v>13</v>
      </c>
      <c r="G9" s="70">
        <f t="shared" si="0"/>
        <v>0</v>
      </c>
      <c r="H9" s="80">
        <f t="shared" si="0"/>
        <v>142</v>
      </c>
    </row>
    <row r="10" spans="1:8" ht="15" customHeight="1">
      <c r="A10" s="99" t="s">
        <v>49</v>
      </c>
      <c r="B10" s="79" t="s">
        <v>48</v>
      </c>
      <c r="C10" s="78">
        <f>D10+E10</f>
        <v>17072</v>
      </c>
      <c r="D10" s="77">
        <v>5870</v>
      </c>
      <c r="E10" s="77">
        <f>F10+G10+H10</f>
        <v>11202</v>
      </c>
      <c r="F10" s="77">
        <v>1748</v>
      </c>
      <c r="G10" s="77">
        <v>0</v>
      </c>
      <c r="H10" s="76">
        <v>9454</v>
      </c>
    </row>
    <row r="11" spans="1:8" ht="15" customHeight="1">
      <c r="A11" s="100"/>
      <c r="B11" s="47" t="s">
        <v>47</v>
      </c>
      <c r="C11" s="75">
        <f>D11+E11</f>
        <v>12230</v>
      </c>
      <c r="D11" s="45">
        <v>8706</v>
      </c>
      <c r="E11" s="45">
        <f>F11+G11+H11</f>
        <v>3524</v>
      </c>
      <c r="F11" s="45">
        <v>0</v>
      </c>
      <c r="G11" s="45">
        <v>0</v>
      </c>
      <c r="H11" s="44">
        <v>3524</v>
      </c>
    </row>
    <row r="12" spans="1:8" ht="15" customHeight="1">
      <c r="A12" s="100"/>
      <c r="B12" s="47" t="s">
        <v>46</v>
      </c>
      <c r="C12" s="75">
        <f>D12+E12</f>
        <v>281</v>
      </c>
      <c r="D12" s="45">
        <v>281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5379</v>
      </c>
      <c r="D13" s="41">
        <v>5262</v>
      </c>
      <c r="E13" s="74">
        <f>F13+G13+H13</f>
        <v>117</v>
      </c>
      <c r="F13" s="41">
        <v>0</v>
      </c>
      <c r="G13" s="41">
        <v>0</v>
      </c>
      <c r="H13" s="40">
        <v>117</v>
      </c>
    </row>
    <row r="14" spans="1:8" ht="15" customHeight="1" thickBot="1">
      <c r="A14" s="39" t="s">
        <v>96</v>
      </c>
      <c r="B14" s="38" t="s">
        <v>75</v>
      </c>
      <c r="C14" s="73">
        <f aca="true" t="shared" si="1" ref="C14:H14">SUM(C10:C13)</f>
        <v>34962</v>
      </c>
      <c r="D14" s="69">
        <f t="shared" si="1"/>
        <v>20119</v>
      </c>
      <c r="E14" s="72">
        <f t="shared" si="1"/>
        <v>14843</v>
      </c>
      <c r="F14" s="69">
        <f t="shared" si="1"/>
        <v>1748</v>
      </c>
      <c r="G14" s="72">
        <f t="shared" si="1"/>
        <v>0</v>
      </c>
      <c r="H14" s="71">
        <f t="shared" si="1"/>
        <v>13095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86</v>
      </c>
      <c r="E1" s="68"/>
      <c r="G1" s="35" t="s">
        <v>108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801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801</v>
      </c>
      <c r="I5" s="49">
        <v>171</v>
      </c>
      <c r="J5" s="49">
        <v>1</v>
      </c>
      <c r="K5" s="48">
        <v>629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78</v>
      </c>
      <c r="C8" s="45">
        <f>+D8+H8</f>
        <v>38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38</v>
      </c>
      <c r="I8" s="45">
        <v>38</v>
      </c>
      <c r="J8" s="45">
        <v>0</v>
      </c>
      <c r="K8" s="44">
        <v>0</v>
      </c>
    </row>
    <row r="9" spans="1:11" ht="15" customHeight="1">
      <c r="A9" s="100"/>
      <c r="B9" s="89" t="s">
        <v>77</v>
      </c>
      <c r="C9" s="45">
        <f>+D9+H9</f>
        <v>155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155</v>
      </c>
      <c r="I9" s="45">
        <v>6</v>
      </c>
      <c r="J9" s="45">
        <v>0</v>
      </c>
      <c r="K9" s="44">
        <v>149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2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2</v>
      </c>
      <c r="I11" s="41">
        <v>0</v>
      </c>
      <c r="J11" s="41">
        <v>0</v>
      </c>
      <c r="K11" s="40">
        <v>2</v>
      </c>
    </row>
    <row r="12" spans="1:11" ht="15" customHeight="1">
      <c r="A12" s="100"/>
      <c r="B12" s="87" t="s">
        <v>82</v>
      </c>
      <c r="C12" s="77">
        <f aca="true" t="shared" si="0" ref="C12:K12">SUM(C7:C11)</f>
        <v>195</v>
      </c>
      <c r="D12" s="77">
        <f t="shared" si="0"/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195</v>
      </c>
      <c r="I12" s="77">
        <f t="shared" si="0"/>
        <v>44</v>
      </c>
      <c r="J12" s="77">
        <f t="shared" si="0"/>
        <v>0</v>
      </c>
      <c r="K12" s="86">
        <f t="shared" si="0"/>
        <v>151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 aca="true" t="shared" si="1" ref="C14:K14">+C5+C12</f>
        <v>996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996</v>
      </c>
      <c r="I14" s="70">
        <f t="shared" si="1"/>
        <v>215</v>
      </c>
      <c r="J14" s="70">
        <f t="shared" si="1"/>
        <v>1</v>
      </c>
      <c r="K14" s="80">
        <f t="shared" si="1"/>
        <v>780</v>
      </c>
    </row>
    <row r="15" spans="1:11" ht="15" customHeight="1">
      <c r="A15" s="52"/>
      <c r="B15" s="90" t="s">
        <v>79</v>
      </c>
      <c r="C15" s="49">
        <f>SUM(D15+H15)</f>
        <v>84442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84442</v>
      </c>
      <c r="I15" s="49">
        <v>18901</v>
      </c>
      <c r="J15" s="49">
        <v>78</v>
      </c>
      <c r="K15" s="48">
        <v>65463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3508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3508</v>
      </c>
      <c r="I18" s="45">
        <v>3508</v>
      </c>
      <c r="J18" s="45">
        <v>0</v>
      </c>
      <c r="K18" s="44">
        <v>0</v>
      </c>
    </row>
    <row r="19" spans="1:11" ht="15" customHeight="1">
      <c r="A19" s="105"/>
      <c r="B19" s="89" t="s">
        <v>77</v>
      </c>
      <c r="C19" s="45">
        <f>+D19+H19</f>
        <v>14558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14558</v>
      </c>
      <c r="I19" s="45">
        <v>303</v>
      </c>
      <c r="J19" s="45">
        <v>0</v>
      </c>
      <c r="K19" s="44">
        <v>14255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514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514</v>
      </c>
      <c r="I21" s="41">
        <v>0</v>
      </c>
      <c r="J21" s="41">
        <v>0</v>
      </c>
      <c r="K21" s="40">
        <v>514</v>
      </c>
    </row>
    <row r="22" spans="1:11" ht="15" customHeight="1">
      <c r="A22" s="105"/>
      <c r="B22" s="87" t="s">
        <v>82</v>
      </c>
      <c r="C22" s="77">
        <f aca="true" t="shared" si="2" ref="C22:K22">SUM(C17:C21)</f>
        <v>18580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18580</v>
      </c>
      <c r="I22" s="77">
        <f t="shared" si="2"/>
        <v>3811</v>
      </c>
      <c r="J22" s="77">
        <f t="shared" si="2"/>
        <v>0</v>
      </c>
      <c r="K22" s="86">
        <f t="shared" si="2"/>
        <v>14769</v>
      </c>
    </row>
    <row r="23" spans="1:11" ht="15" customHeight="1">
      <c r="A23" s="85" t="s">
        <v>107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 aca="true" t="shared" si="3" ref="C24:K24">+C15+C22</f>
        <v>103022</v>
      </c>
      <c r="D24" s="69">
        <f t="shared" si="3"/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103022</v>
      </c>
      <c r="I24" s="69">
        <f t="shared" si="3"/>
        <v>22712</v>
      </c>
      <c r="J24" s="69">
        <f t="shared" si="3"/>
        <v>78</v>
      </c>
      <c r="K24" s="71">
        <f t="shared" si="3"/>
        <v>80232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2017-07-24T05:28:02Z</dcterms:modified>
  <cp:category/>
  <cp:version/>
  <cp:contentType/>
  <cp:contentStatus/>
</cp:coreProperties>
</file>