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080" activeTab="0"/>
  </bookViews>
  <sheets>
    <sheet name="T2-15" sheetId="1" r:id="rId1"/>
  </sheets>
  <definedNames>
    <definedName name="_xlnm.Print_Area" localSheetId="0">'T2-15'!$A$1:$V$56</definedName>
  </definedNames>
  <calcPr fullCalcOnLoad="1"/>
</workbook>
</file>

<file path=xl/sharedStrings.xml><?xml version="1.0" encoding="utf-8"?>
<sst xmlns="http://schemas.openxmlformats.org/spreadsheetml/2006/main" count="79" uniqueCount="40">
  <si>
    <t>総  数</t>
  </si>
  <si>
    <t>率*</t>
  </si>
  <si>
    <t>自然</t>
  </si>
  <si>
    <t>人工</t>
  </si>
  <si>
    <t>全    国</t>
  </si>
  <si>
    <t>岐 阜 県</t>
  </si>
  <si>
    <t>管　　内</t>
  </si>
  <si>
    <t>中津川市</t>
  </si>
  <si>
    <t>恵那市</t>
  </si>
  <si>
    <t>＜グラフ用＞</t>
  </si>
  <si>
    <t>＜死産率計算用＞</t>
  </si>
  <si>
    <t>全国</t>
  </si>
  <si>
    <t>岐阜県</t>
  </si>
  <si>
    <t>管内</t>
  </si>
  <si>
    <t>出生数</t>
  </si>
  <si>
    <t>死産数</t>
  </si>
  <si>
    <t>出産数</t>
  </si>
  <si>
    <t>中津川市</t>
  </si>
  <si>
    <t>恵那市</t>
  </si>
  <si>
    <t>全　国</t>
  </si>
  <si>
    <t>中津川市</t>
  </si>
  <si>
    <t>岐阜県</t>
  </si>
  <si>
    <t>管内総数</t>
  </si>
  <si>
    <t>管内総数</t>
  </si>
  <si>
    <t>*平成１７年２月中津川市合併（合併前は旧山口村を除く）</t>
  </si>
  <si>
    <t xml:space="preserve"> *率は出産千対</t>
  </si>
  <si>
    <t>平　成　18　年</t>
  </si>
  <si>
    <t>平　成　19　年</t>
  </si>
  <si>
    <t>平　成　20　年</t>
  </si>
  <si>
    <t>平　成　21　年</t>
  </si>
  <si>
    <t>５　死   産</t>
  </si>
  <si>
    <t>（１）年次別死産数・率 （Ｔ２－１５）</t>
  </si>
  <si>
    <t>平　成　22　年</t>
  </si>
  <si>
    <t>平　成　23　年</t>
  </si>
  <si>
    <t>平　成　24　年</t>
  </si>
  <si>
    <t>平　成　25　年</t>
  </si>
  <si>
    <t>平　成　26　年</t>
  </si>
  <si>
    <t>平　成　27　年</t>
  </si>
  <si>
    <t>平成27年出産数</t>
  </si>
  <si>
    <t>-26-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</si>
</sst>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#,##0.0"/>
    <numFmt numFmtId="180" formatCode="_ * #,##0.0_ ;_ * \-#,##0.0_ ;_ * &quot;-&quot;?_ ;_ @_ "/>
    <numFmt numFmtId="181" formatCode="_-* #,##0_-;\-* #,##0_-;_-* &quot;-&quot;_-;_-@_-"/>
    <numFmt numFmtId="182" formatCode="#,##0.0_ "/>
    <numFmt numFmtId="183" formatCode="_(* #,##0_);_(* \(#,##0\);_(* &quot;-&quot;_);_(@_)"/>
    <numFmt numFmtId="184" formatCode="_ * #,##0.0_ ;_ * \-#,##0.0_ ;_ * &quot;-&quot;_ ;_ @_ "/>
    <numFmt numFmtId="185" formatCode="0.0;\-0.0;\-#"/>
    <numFmt numFmtId="186" formatCode="_ * #,##0.00_ ;_ * \-#,##0.00_ ;_ * &quot;-&quot;_ ;_ @_ "/>
    <numFmt numFmtId="187" formatCode="_ * #,##0.000_ ;_ * \-#,##0.000_ ;_ * &quot;-&quot;_ ;_ @_ "/>
    <numFmt numFmtId="188" formatCode="_ * #,##0.0000_ ;_ * \-#,##0.0000_ ;_ * &quot;-&quot;_ ;_ @_ "/>
    <numFmt numFmtId="189" formatCode="_ * #,##0.00000_ ;_ * \-#,##0.00000_ ;_ * &quot;-&quot;_ ;_ @_ "/>
    <numFmt numFmtId="190" formatCode="_ * #,##0.000000_ ;_ * \-#,##0.000000_ ;_ * &quot;-&quot;_ ;_ @_ "/>
  </numFmts>
  <fonts count="49">
    <font>
      <sz val="7.95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b/>
      <sz val="10"/>
      <color indexed="10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47">
    <xf numFmtId="3" fontId="0" fillId="0" borderId="0" xfId="0" applyNumberFormat="1" applyAlignment="1">
      <alignment horizontal="center"/>
    </xf>
    <xf numFmtId="41" fontId="0" fillId="0" borderId="0" xfId="0" applyNumberFormat="1" applyAlignment="1">
      <alignment horizontal="center"/>
    </xf>
    <xf numFmtId="41" fontId="0" fillId="0" borderId="0" xfId="0" applyNumberFormat="1" applyAlignment="1">
      <alignment horizontal="left"/>
    </xf>
    <xf numFmtId="41" fontId="5" fillId="0" borderId="0" xfId="0" applyNumberFormat="1" applyFont="1" applyAlignment="1">
      <alignment horizontal="center"/>
    </xf>
    <xf numFmtId="41" fontId="5" fillId="0" borderId="0" xfId="0" applyNumberFormat="1" applyFont="1" applyAlignment="1">
      <alignment/>
    </xf>
    <xf numFmtId="41" fontId="2" fillId="0" borderId="0" xfId="0" applyNumberFormat="1" applyFont="1" applyAlignment="1">
      <alignment horizontal="center"/>
    </xf>
    <xf numFmtId="41" fontId="6" fillId="0" borderId="0" xfId="0" applyNumberFormat="1" applyFont="1" applyAlignment="1">
      <alignment horizontal="center"/>
    </xf>
    <xf numFmtId="41" fontId="6" fillId="0" borderId="0" xfId="0" applyNumberFormat="1" applyFont="1" applyAlignment="1">
      <alignment horizontal="left"/>
    </xf>
    <xf numFmtId="41" fontId="6" fillId="0" borderId="10" xfId="0" applyNumberFormat="1" applyFont="1" applyBorder="1" applyAlignment="1">
      <alignment horizontal="distributed"/>
    </xf>
    <xf numFmtId="41" fontId="6" fillId="0" borderId="11" xfId="0" applyNumberFormat="1" applyFont="1" applyBorder="1" applyAlignment="1">
      <alignment horizontal="distributed"/>
    </xf>
    <xf numFmtId="180" fontId="6" fillId="0" borderId="12" xfId="0" applyNumberFormat="1" applyFont="1" applyBorder="1" applyAlignment="1" applyProtection="1">
      <alignment/>
      <protection locked="0"/>
    </xf>
    <xf numFmtId="41" fontId="6" fillId="0" borderId="0" xfId="0" applyNumberFormat="1" applyFont="1" applyBorder="1" applyAlignment="1">
      <alignment horizontal="center"/>
    </xf>
    <xf numFmtId="41" fontId="6" fillId="0" borderId="13" xfId="0" applyNumberFormat="1" applyFont="1" applyBorder="1" applyAlignment="1">
      <alignment horizontal="center"/>
    </xf>
    <xf numFmtId="41" fontId="6" fillId="0" borderId="14" xfId="0" applyNumberFormat="1" applyFont="1" applyBorder="1" applyAlignment="1">
      <alignment horizontal="center"/>
    </xf>
    <xf numFmtId="41" fontId="6" fillId="0" borderId="15" xfId="0" applyNumberFormat="1" applyFont="1" applyBorder="1" applyAlignment="1">
      <alignment horizontal="center"/>
    </xf>
    <xf numFmtId="41" fontId="6" fillId="0" borderId="16" xfId="0" applyNumberFormat="1" applyFont="1" applyBorder="1" applyAlignment="1">
      <alignment horizontal="center"/>
    </xf>
    <xf numFmtId="41" fontId="6" fillId="0" borderId="10" xfId="0" applyNumberFormat="1" applyFont="1" applyBorder="1" applyAlignment="1">
      <alignment horizontal="center"/>
    </xf>
    <xf numFmtId="41" fontId="6" fillId="0" borderId="17" xfId="0" applyNumberFormat="1" applyFont="1" applyBorder="1" applyAlignment="1">
      <alignment horizontal="center"/>
    </xf>
    <xf numFmtId="41" fontId="6" fillId="0" borderId="11" xfId="0" applyNumberFormat="1" applyFont="1" applyBorder="1" applyAlignment="1">
      <alignment horizontal="center"/>
    </xf>
    <xf numFmtId="41" fontId="6" fillId="0" borderId="12" xfId="0" applyNumberFormat="1" applyFont="1" applyBorder="1" applyAlignment="1">
      <alignment horizontal="center"/>
    </xf>
    <xf numFmtId="41" fontId="6" fillId="0" borderId="18" xfId="0" applyNumberFormat="1" applyFont="1" applyBorder="1" applyAlignment="1">
      <alignment horizontal="center"/>
    </xf>
    <xf numFmtId="41" fontId="6" fillId="0" borderId="10" xfId="0" applyNumberFormat="1" applyFont="1" applyBorder="1" applyAlignment="1">
      <alignment horizontal="left"/>
    </xf>
    <xf numFmtId="41" fontId="6" fillId="0" borderId="0" xfId="0" applyNumberFormat="1" applyFont="1" applyBorder="1" applyAlignment="1">
      <alignment horizontal="left"/>
    </xf>
    <xf numFmtId="0" fontId="0" fillId="0" borderId="0" xfId="0" applyNumberFormat="1" applyAlignment="1">
      <alignment horizontal="center" vertical="center"/>
    </xf>
    <xf numFmtId="41" fontId="6" fillId="0" borderId="0" xfId="0" applyNumberFormat="1" applyFont="1" applyBorder="1" applyAlignment="1">
      <alignment/>
    </xf>
    <xf numFmtId="41" fontId="6" fillId="0" borderId="19" xfId="0" applyNumberFormat="1" applyFont="1" applyBorder="1" applyAlignment="1">
      <alignment horizontal="center"/>
    </xf>
    <xf numFmtId="180" fontId="6" fillId="0" borderId="19" xfId="0" applyNumberFormat="1" applyFont="1" applyBorder="1" applyAlignment="1" applyProtection="1">
      <alignment/>
      <protection locked="0"/>
    </xf>
    <xf numFmtId="41" fontId="6" fillId="0" borderId="0" xfId="0" applyNumberFormat="1" applyFont="1" applyBorder="1" applyAlignment="1" applyProtection="1">
      <alignment/>
      <protection locked="0"/>
    </xf>
    <xf numFmtId="180" fontId="6" fillId="0" borderId="0" xfId="0" applyNumberFormat="1" applyFont="1" applyBorder="1" applyAlignment="1" applyProtection="1">
      <alignment horizontal="center"/>
      <protection locked="0"/>
    </xf>
    <xf numFmtId="180" fontId="6" fillId="0" borderId="0" xfId="0" applyNumberFormat="1" applyFont="1" applyBorder="1" applyAlignment="1" applyProtection="1">
      <alignment/>
      <protection locked="0"/>
    </xf>
    <xf numFmtId="41" fontId="6" fillId="0" borderId="0" xfId="0" applyNumberFormat="1" applyFont="1" applyBorder="1" applyAlignment="1" applyProtection="1">
      <alignment horizontal="right"/>
      <protection locked="0"/>
    </xf>
    <xf numFmtId="41" fontId="6" fillId="0" borderId="0" xfId="0" applyNumberFormat="1" applyFont="1" applyBorder="1" applyAlignment="1">
      <alignment horizontal="right"/>
    </xf>
    <xf numFmtId="0" fontId="0" fillId="0" borderId="0" xfId="0" applyNumberFormat="1" applyAlignment="1">
      <alignment horizontal="left" vertical="center"/>
    </xf>
    <xf numFmtId="41" fontId="6" fillId="0" borderId="0" xfId="0" applyNumberFormat="1" applyFont="1" applyBorder="1" applyAlignment="1">
      <alignment horizontal="left" vertical="center"/>
    </xf>
    <xf numFmtId="41" fontId="6" fillId="0" borderId="0" xfId="0" applyNumberFormat="1" applyFont="1" applyAlignment="1">
      <alignment horizontal="left" vertical="center"/>
    </xf>
    <xf numFmtId="41" fontId="6" fillId="0" borderId="20" xfId="0" applyNumberFormat="1" applyFont="1" applyBorder="1" applyAlignment="1">
      <alignment horizontal="center"/>
    </xf>
    <xf numFmtId="41" fontId="6" fillId="0" borderId="21" xfId="0" applyNumberFormat="1" applyFont="1" applyBorder="1" applyAlignment="1">
      <alignment horizontal="center"/>
    </xf>
    <xf numFmtId="0" fontId="10" fillId="0" borderId="0" xfId="0" applyNumberFormat="1" applyFont="1" applyAlignment="1">
      <alignment horizontal="left" vertical="center"/>
    </xf>
    <xf numFmtId="182" fontId="6" fillId="0" borderId="13" xfId="0" applyNumberFormat="1" applyFont="1" applyBorder="1" applyAlignment="1">
      <alignment horizontal="center"/>
    </xf>
    <xf numFmtId="182" fontId="6" fillId="0" borderId="12" xfId="0" applyNumberFormat="1" applyFont="1" applyBorder="1" applyAlignment="1">
      <alignment horizontal="center"/>
    </xf>
    <xf numFmtId="184" fontId="6" fillId="0" borderId="17" xfId="0" applyNumberFormat="1" applyFont="1" applyBorder="1" applyAlignment="1">
      <alignment horizontal="center"/>
    </xf>
    <xf numFmtId="184" fontId="6" fillId="0" borderId="18" xfId="0" applyNumberFormat="1" applyFont="1" applyBorder="1" applyAlignment="1">
      <alignment horizontal="center"/>
    </xf>
    <xf numFmtId="184" fontId="6" fillId="0" borderId="0" xfId="0" applyNumberFormat="1" applyFont="1" applyAlignment="1">
      <alignment horizontal="center"/>
    </xf>
    <xf numFmtId="41" fontId="5" fillId="0" borderId="0" xfId="0" applyNumberFormat="1" applyFont="1" applyFill="1" applyAlignment="1">
      <alignment horizontal="center"/>
    </xf>
    <xf numFmtId="41" fontId="2" fillId="0" borderId="0" xfId="0" applyNumberFormat="1" applyFont="1" applyFill="1" applyAlignment="1">
      <alignment horizontal="center"/>
    </xf>
    <xf numFmtId="41" fontId="6" fillId="0" borderId="0" xfId="0" applyNumberFormat="1" applyFont="1" applyFill="1" applyAlignment="1">
      <alignment horizontal="center"/>
    </xf>
    <xf numFmtId="41" fontId="0" fillId="0" borderId="0" xfId="0" applyNumberFormat="1" applyFill="1" applyAlignment="1">
      <alignment horizontal="center"/>
    </xf>
    <xf numFmtId="49" fontId="11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41" fontId="48" fillId="0" borderId="0" xfId="0" applyNumberFormat="1" applyFont="1" applyAlignment="1">
      <alignment horizontal="center"/>
    </xf>
    <xf numFmtId="189" fontId="6" fillId="0" borderId="0" xfId="0" applyNumberFormat="1" applyFont="1" applyAlignment="1">
      <alignment horizontal="center"/>
    </xf>
    <xf numFmtId="184" fontId="6" fillId="0" borderId="13" xfId="0" applyNumberFormat="1" applyFont="1" applyBorder="1" applyAlignment="1">
      <alignment horizontal="center"/>
    </xf>
    <xf numFmtId="180" fontId="6" fillId="0" borderId="13" xfId="0" applyNumberFormat="1" applyFont="1" applyBorder="1" applyAlignment="1" applyProtection="1">
      <alignment/>
      <protection locked="0"/>
    </xf>
    <xf numFmtId="184" fontId="6" fillId="0" borderId="12" xfId="0" applyNumberFormat="1" applyFont="1" applyBorder="1" applyAlignment="1">
      <alignment horizontal="center"/>
    </xf>
    <xf numFmtId="41" fontId="6" fillId="0" borderId="20" xfId="0" applyNumberFormat="1" applyFont="1" applyBorder="1" applyAlignment="1">
      <alignment horizontal="distributed"/>
    </xf>
    <xf numFmtId="182" fontId="6" fillId="0" borderId="19" xfId="0" applyNumberFormat="1" applyFont="1" applyBorder="1" applyAlignment="1">
      <alignment horizontal="center"/>
    </xf>
    <xf numFmtId="184" fontId="6" fillId="0" borderId="19" xfId="0" applyNumberFormat="1" applyFont="1" applyBorder="1" applyAlignment="1">
      <alignment horizontal="center"/>
    </xf>
    <xf numFmtId="184" fontId="6" fillId="0" borderId="21" xfId="0" applyNumberFormat="1" applyFont="1" applyBorder="1" applyAlignment="1">
      <alignment horizontal="center"/>
    </xf>
    <xf numFmtId="41" fontId="6" fillId="0" borderId="22" xfId="0" applyNumberFormat="1" applyFont="1" applyBorder="1" applyAlignment="1">
      <alignment horizontal="left"/>
    </xf>
    <xf numFmtId="41" fontId="6" fillId="0" borderId="23" xfId="0" applyNumberFormat="1" applyFont="1" applyBorder="1" applyAlignment="1" applyProtection="1">
      <alignment horizontal="left"/>
      <protection locked="0"/>
    </xf>
    <xf numFmtId="41" fontId="6" fillId="0" borderId="23" xfId="0" applyNumberFormat="1" applyFont="1" applyBorder="1" applyAlignment="1">
      <alignment horizontal="center"/>
    </xf>
    <xf numFmtId="41" fontId="9" fillId="0" borderId="24" xfId="0" applyNumberFormat="1" applyFont="1" applyBorder="1" applyAlignment="1">
      <alignment horizontal="left"/>
    </xf>
    <xf numFmtId="41" fontId="2" fillId="0" borderId="24" xfId="0" applyNumberFormat="1" applyFont="1" applyBorder="1" applyAlignment="1">
      <alignment horizontal="center"/>
    </xf>
    <xf numFmtId="41" fontId="6" fillId="0" borderId="25" xfId="0" applyNumberFormat="1" applyFont="1" applyBorder="1" applyAlignment="1">
      <alignment horizontal="center"/>
    </xf>
    <xf numFmtId="41" fontId="2" fillId="0" borderId="0" xfId="0" applyNumberFormat="1" applyFont="1" applyAlignment="1">
      <alignment/>
    </xf>
    <xf numFmtId="41" fontId="2" fillId="0" borderId="0" xfId="0" applyNumberFormat="1" applyFont="1" applyBorder="1" applyAlignment="1">
      <alignment horizontal="left" vertical="center"/>
    </xf>
    <xf numFmtId="41" fontId="2" fillId="0" borderId="11" xfId="0" applyNumberFormat="1" applyFont="1" applyBorder="1" applyAlignment="1" applyProtection="1">
      <alignment horizontal="center"/>
      <protection locked="0"/>
    </xf>
    <xf numFmtId="41" fontId="2" fillId="0" borderId="12" xfId="0" applyNumberFormat="1" applyFont="1" applyBorder="1" applyAlignment="1" applyProtection="1">
      <alignment horizontal="center"/>
      <protection locked="0"/>
    </xf>
    <xf numFmtId="41" fontId="2" fillId="0" borderId="18" xfId="0" applyNumberFormat="1" applyFont="1" applyBorder="1" applyAlignment="1" applyProtection="1">
      <alignment horizontal="center"/>
      <protection locked="0"/>
    </xf>
    <xf numFmtId="41" fontId="2" fillId="0" borderId="11" xfId="0" applyNumberFormat="1" applyFont="1" applyFill="1" applyBorder="1" applyAlignment="1" applyProtection="1">
      <alignment horizontal="center"/>
      <protection locked="0"/>
    </xf>
    <xf numFmtId="41" fontId="2" fillId="0" borderId="12" xfId="0" applyNumberFormat="1" applyFont="1" applyFill="1" applyBorder="1" applyAlignment="1" applyProtection="1">
      <alignment horizontal="center"/>
      <protection locked="0"/>
    </xf>
    <xf numFmtId="41" fontId="2" fillId="0" borderId="18" xfId="0" applyNumberFormat="1" applyFont="1" applyFill="1" applyBorder="1" applyAlignment="1" applyProtection="1">
      <alignment horizontal="center"/>
      <protection locked="0"/>
    </xf>
    <xf numFmtId="0" fontId="2" fillId="0" borderId="26" xfId="0" applyNumberFormat="1" applyFont="1" applyBorder="1" applyAlignment="1">
      <alignment horizontal="distributed" vertical="center" readingOrder="1"/>
    </xf>
    <xf numFmtId="41" fontId="2" fillId="0" borderId="27" xfId="0" applyNumberFormat="1" applyFont="1" applyBorder="1" applyAlignment="1" applyProtection="1">
      <alignment/>
      <protection locked="0"/>
    </xf>
    <xf numFmtId="180" fontId="2" fillId="0" borderId="28" xfId="0" applyNumberFormat="1" applyFont="1" applyBorder="1" applyAlignment="1" applyProtection="1">
      <alignment/>
      <protection locked="0"/>
    </xf>
    <xf numFmtId="41" fontId="2" fillId="0" borderId="28" xfId="0" applyNumberFormat="1" applyFont="1" applyBorder="1" applyAlignment="1" applyProtection="1">
      <alignment/>
      <protection locked="0"/>
    </xf>
    <xf numFmtId="41" fontId="2" fillId="0" borderId="29" xfId="0" applyNumberFormat="1" applyFont="1" applyBorder="1" applyAlignment="1" applyProtection="1">
      <alignment/>
      <protection locked="0"/>
    </xf>
    <xf numFmtId="180" fontId="2" fillId="0" borderId="23" xfId="0" applyNumberFormat="1" applyFont="1" applyBorder="1" applyAlignment="1" applyProtection="1">
      <alignment/>
      <protection locked="0"/>
    </xf>
    <xf numFmtId="41" fontId="2" fillId="0" borderId="27" xfId="0" applyNumberFormat="1" applyFont="1" applyFill="1" applyBorder="1" applyAlignment="1" applyProtection="1">
      <alignment/>
      <protection locked="0"/>
    </xf>
    <xf numFmtId="180" fontId="2" fillId="0" borderId="23" xfId="0" applyNumberFormat="1" applyFont="1" applyFill="1" applyBorder="1" applyAlignment="1" applyProtection="1">
      <alignment/>
      <protection locked="0"/>
    </xf>
    <xf numFmtId="41" fontId="2" fillId="0" borderId="28" xfId="0" applyNumberFormat="1" applyFont="1" applyFill="1" applyBorder="1" applyAlignment="1" applyProtection="1">
      <alignment/>
      <protection locked="0"/>
    </xf>
    <xf numFmtId="41" fontId="2" fillId="0" borderId="29" xfId="0" applyNumberFormat="1" applyFont="1" applyFill="1" applyBorder="1" applyAlignment="1" applyProtection="1">
      <alignment/>
      <protection locked="0"/>
    </xf>
    <xf numFmtId="0" fontId="2" fillId="0" borderId="30" xfId="0" applyNumberFormat="1" applyFont="1" applyBorder="1" applyAlignment="1">
      <alignment horizontal="distributed" vertical="center" readingOrder="1"/>
    </xf>
    <xf numFmtId="41" fontId="2" fillId="0" borderId="31" xfId="0" applyNumberFormat="1" applyFont="1" applyBorder="1" applyAlignment="1" applyProtection="1">
      <alignment/>
      <protection locked="0"/>
    </xf>
    <xf numFmtId="180" fontId="2" fillId="0" borderId="32" xfId="0" applyNumberFormat="1" applyFont="1" applyBorder="1" applyAlignment="1" applyProtection="1">
      <alignment/>
      <protection locked="0"/>
    </xf>
    <xf numFmtId="41" fontId="2" fillId="0" borderId="32" xfId="0" applyNumberFormat="1" applyFont="1" applyBorder="1" applyAlignment="1" applyProtection="1">
      <alignment/>
      <protection locked="0"/>
    </xf>
    <xf numFmtId="41" fontId="2" fillId="0" borderId="33" xfId="0" applyNumberFormat="1" applyFont="1" applyBorder="1" applyAlignment="1" applyProtection="1">
      <alignment/>
      <protection locked="0"/>
    </xf>
    <xf numFmtId="41" fontId="2" fillId="0" borderId="31" xfId="0" applyNumberFormat="1" applyFont="1" applyFill="1" applyBorder="1" applyAlignment="1" applyProtection="1">
      <alignment/>
      <protection locked="0"/>
    </xf>
    <xf numFmtId="41" fontId="2" fillId="0" borderId="32" xfId="0" applyNumberFormat="1" applyFont="1" applyFill="1" applyBorder="1" applyAlignment="1" applyProtection="1">
      <alignment/>
      <protection locked="0"/>
    </xf>
    <xf numFmtId="41" fontId="2" fillId="0" borderId="33" xfId="0" applyNumberFormat="1" applyFont="1" applyFill="1" applyBorder="1" applyAlignment="1" applyProtection="1">
      <alignment/>
      <protection locked="0"/>
    </xf>
    <xf numFmtId="0" fontId="2" fillId="0" borderId="34" xfId="0" applyNumberFormat="1" applyFont="1" applyBorder="1" applyAlignment="1">
      <alignment horizontal="distributed" vertical="distributed" readingOrder="1"/>
    </xf>
    <xf numFmtId="41" fontId="2" fillId="0" borderId="22" xfId="0" applyNumberFormat="1" applyFont="1" applyBorder="1" applyAlignment="1" applyProtection="1">
      <alignment/>
      <protection locked="0"/>
    </xf>
    <xf numFmtId="41" fontId="2" fillId="0" borderId="23" xfId="0" applyNumberFormat="1" applyFont="1" applyBorder="1" applyAlignment="1" applyProtection="1">
      <alignment/>
      <protection locked="0"/>
    </xf>
    <xf numFmtId="41" fontId="2" fillId="0" borderId="25" xfId="0" applyNumberFormat="1" applyFont="1" applyBorder="1" applyAlignment="1" applyProtection="1">
      <alignment/>
      <protection locked="0"/>
    </xf>
    <xf numFmtId="41" fontId="2" fillId="0" borderId="22" xfId="0" applyNumberFormat="1" applyFont="1" applyFill="1" applyBorder="1" applyAlignment="1" applyProtection="1">
      <alignment/>
      <protection locked="0"/>
    </xf>
    <xf numFmtId="180" fontId="2" fillId="0" borderId="32" xfId="0" applyNumberFormat="1" applyFont="1" applyFill="1" applyBorder="1" applyAlignment="1" applyProtection="1">
      <alignment/>
      <protection locked="0"/>
    </xf>
    <xf numFmtId="41" fontId="2" fillId="0" borderId="23" xfId="0" applyNumberFormat="1" applyFont="1" applyFill="1" applyBorder="1" applyAlignment="1" applyProtection="1">
      <alignment/>
      <protection locked="0"/>
    </xf>
    <xf numFmtId="41" fontId="2" fillId="0" borderId="25" xfId="0" applyNumberFormat="1" applyFont="1" applyFill="1" applyBorder="1" applyAlignment="1" applyProtection="1">
      <alignment/>
      <protection locked="0"/>
    </xf>
    <xf numFmtId="41" fontId="2" fillId="0" borderId="20" xfId="0" applyNumberFormat="1" applyFont="1" applyBorder="1" applyAlignment="1" applyProtection="1">
      <alignment/>
      <protection locked="0"/>
    </xf>
    <xf numFmtId="41" fontId="2" fillId="0" borderId="19" xfId="0" applyNumberFormat="1" applyFont="1" applyBorder="1" applyAlignment="1">
      <alignment/>
    </xf>
    <xf numFmtId="41" fontId="2" fillId="0" borderId="21" xfId="0" applyNumberFormat="1" applyFont="1" applyBorder="1" applyAlignment="1">
      <alignment/>
    </xf>
    <xf numFmtId="41" fontId="2" fillId="0" borderId="20" xfId="0" applyNumberFormat="1" applyFont="1" applyFill="1" applyBorder="1" applyAlignment="1" applyProtection="1">
      <alignment/>
      <protection locked="0"/>
    </xf>
    <xf numFmtId="180" fontId="2" fillId="0" borderId="28" xfId="0" applyNumberFormat="1" applyFont="1" applyFill="1" applyBorder="1" applyAlignment="1" applyProtection="1">
      <alignment/>
      <protection locked="0"/>
    </xf>
    <xf numFmtId="41" fontId="2" fillId="0" borderId="19" xfId="0" applyNumberFormat="1" applyFont="1" applyFill="1" applyBorder="1" applyAlignment="1">
      <alignment/>
    </xf>
    <xf numFmtId="41" fontId="2" fillId="0" borderId="21" xfId="0" applyNumberFormat="1" applyFont="1" applyFill="1" applyBorder="1" applyAlignment="1">
      <alignment/>
    </xf>
    <xf numFmtId="0" fontId="2" fillId="0" borderId="35" xfId="0" applyNumberFormat="1" applyFont="1" applyBorder="1" applyAlignment="1">
      <alignment horizontal="distributed" vertical="center" readingOrder="1"/>
    </xf>
    <xf numFmtId="41" fontId="2" fillId="0" borderId="11" xfId="0" applyNumberFormat="1" applyFont="1" applyBorder="1" applyAlignment="1" applyProtection="1">
      <alignment/>
      <protection locked="0"/>
    </xf>
    <xf numFmtId="180" fontId="2" fillId="0" borderId="12" xfId="0" applyNumberFormat="1" applyFont="1" applyBorder="1" applyAlignment="1" applyProtection="1">
      <alignment/>
      <protection locked="0"/>
    </xf>
    <xf numFmtId="41" fontId="2" fillId="0" borderId="12" xfId="0" applyNumberFormat="1" applyFont="1" applyBorder="1" applyAlignment="1">
      <alignment/>
    </xf>
    <xf numFmtId="41" fontId="2" fillId="0" borderId="18" xfId="0" applyNumberFormat="1" applyFont="1" applyBorder="1" applyAlignment="1">
      <alignment/>
    </xf>
    <xf numFmtId="41" fontId="2" fillId="0" borderId="11" xfId="0" applyNumberFormat="1" applyFont="1" applyFill="1" applyBorder="1" applyAlignment="1" applyProtection="1">
      <alignment/>
      <protection locked="0"/>
    </xf>
    <xf numFmtId="180" fontId="2" fillId="0" borderId="12" xfId="0" applyNumberFormat="1" applyFont="1" applyFill="1" applyBorder="1" applyAlignment="1" applyProtection="1">
      <alignment/>
      <protection locked="0"/>
    </xf>
    <xf numFmtId="41" fontId="2" fillId="0" borderId="12" xfId="0" applyNumberFormat="1" applyFont="1" applyFill="1" applyBorder="1" applyAlignment="1">
      <alignment/>
    </xf>
    <xf numFmtId="41" fontId="2" fillId="0" borderId="18" xfId="0" applyNumberFormat="1" applyFont="1" applyFill="1" applyBorder="1" applyAlignment="1">
      <alignment/>
    </xf>
    <xf numFmtId="0" fontId="2" fillId="0" borderId="0" xfId="0" applyNumberFormat="1" applyFont="1" applyBorder="1" applyAlignment="1">
      <alignment horizontal="distributed" vertical="center"/>
    </xf>
    <xf numFmtId="41" fontId="2" fillId="0" borderId="0" xfId="0" applyNumberFormat="1" applyFont="1" applyBorder="1" applyAlignment="1">
      <alignment horizontal="center"/>
    </xf>
    <xf numFmtId="41" fontId="2" fillId="0" borderId="0" xfId="0" applyNumberFormat="1" applyFont="1" applyFill="1" applyBorder="1" applyAlignment="1">
      <alignment horizontal="center"/>
    </xf>
    <xf numFmtId="0" fontId="2" fillId="0" borderId="36" xfId="0" applyNumberFormat="1" applyFont="1" applyBorder="1" applyAlignment="1">
      <alignment horizontal="distributed" vertical="center"/>
    </xf>
    <xf numFmtId="0" fontId="2" fillId="0" borderId="37" xfId="0" applyNumberFormat="1" applyFont="1" applyBorder="1" applyAlignment="1">
      <alignment horizontal="distributed" vertical="center"/>
    </xf>
    <xf numFmtId="0" fontId="2" fillId="0" borderId="30" xfId="0" applyNumberFormat="1" applyFont="1" applyBorder="1" applyAlignment="1">
      <alignment horizontal="distributed" vertical="center"/>
    </xf>
    <xf numFmtId="0" fontId="2" fillId="0" borderId="34" xfId="0" applyNumberFormat="1" applyFont="1" applyBorder="1" applyAlignment="1">
      <alignment horizontal="distributed" vertical="center"/>
    </xf>
    <xf numFmtId="41" fontId="2" fillId="0" borderId="38" xfId="0" applyNumberFormat="1" applyFont="1" applyBorder="1" applyAlignment="1" applyProtection="1">
      <alignment/>
      <protection locked="0"/>
    </xf>
    <xf numFmtId="41" fontId="2" fillId="0" borderId="31" xfId="0" applyNumberFormat="1" applyFont="1" applyBorder="1" applyAlignment="1">
      <alignment horizontal="center"/>
    </xf>
    <xf numFmtId="41" fontId="2" fillId="0" borderId="39" xfId="0" applyNumberFormat="1" applyFont="1" applyBorder="1" applyAlignment="1">
      <alignment horizontal="center"/>
    </xf>
    <xf numFmtId="41" fontId="2" fillId="0" borderId="33" xfId="0" applyNumberFormat="1" applyFont="1" applyBorder="1" applyAlignment="1">
      <alignment horizontal="center"/>
    </xf>
    <xf numFmtId="41" fontId="2" fillId="0" borderId="38" xfId="0" applyNumberFormat="1" applyFont="1" applyFill="1" applyBorder="1" applyAlignment="1">
      <alignment horizontal="center"/>
    </xf>
    <xf numFmtId="41" fontId="2" fillId="0" borderId="39" xfId="0" applyNumberFormat="1" applyFont="1" applyFill="1" applyBorder="1" applyAlignment="1">
      <alignment horizontal="center"/>
    </xf>
    <xf numFmtId="41" fontId="2" fillId="0" borderId="33" xfId="0" applyNumberFormat="1" applyFont="1" applyFill="1" applyBorder="1" applyAlignment="1">
      <alignment horizontal="center"/>
    </xf>
    <xf numFmtId="0" fontId="2" fillId="0" borderId="26" xfId="0" applyNumberFormat="1" applyFont="1" applyBorder="1" applyAlignment="1">
      <alignment horizontal="distributed" vertical="center"/>
    </xf>
    <xf numFmtId="0" fontId="2" fillId="0" borderId="35" xfId="0" applyNumberFormat="1" applyFont="1" applyBorder="1" applyAlignment="1">
      <alignment horizontal="distributed" vertical="center"/>
    </xf>
    <xf numFmtId="49" fontId="11" fillId="0" borderId="0" xfId="0" applyNumberFormat="1" applyFont="1" applyAlignment="1">
      <alignment vertical="center" textRotation="180"/>
    </xf>
    <xf numFmtId="41" fontId="2" fillId="0" borderId="36" xfId="0" applyNumberFormat="1" applyFont="1" applyBorder="1" applyAlignment="1" applyProtection="1">
      <alignment horizontal="center" vertical="center"/>
      <protection locked="0"/>
    </xf>
    <xf numFmtId="41" fontId="2" fillId="0" borderId="40" xfId="0" applyNumberFormat="1" applyFont="1" applyBorder="1" applyAlignment="1" applyProtection="1">
      <alignment horizontal="center" vertical="center"/>
      <protection locked="0"/>
    </xf>
    <xf numFmtId="41" fontId="2" fillId="0" borderId="41" xfId="0" applyNumberFormat="1" applyFont="1" applyBorder="1" applyAlignment="1" applyProtection="1">
      <alignment horizontal="center" vertical="center"/>
      <protection locked="0"/>
    </xf>
    <xf numFmtId="41" fontId="2" fillId="0" borderId="36" xfId="0" applyNumberFormat="1" applyFont="1" applyFill="1" applyBorder="1" applyAlignment="1" applyProtection="1">
      <alignment horizontal="center" vertical="center"/>
      <protection locked="0"/>
    </xf>
    <xf numFmtId="41" fontId="2" fillId="0" borderId="40" xfId="0" applyNumberFormat="1" applyFont="1" applyFill="1" applyBorder="1" applyAlignment="1" applyProtection="1">
      <alignment horizontal="center" vertical="center"/>
      <protection locked="0"/>
    </xf>
    <xf numFmtId="41" fontId="2" fillId="0" borderId="41" xfId="0" applyNumberFormat="1" applyFont="1" applyFill="1" applyBorder="1" applyAlignment="1" applyProtection="1">
      <alignment horizontal="center" vertical="center"/>
      <protection locked="0"/>
    </xf>
    <xf numFmtId="0" fontId="2" fillId="0" borderId="42" xfId="0" applyNumberFormat="1" applyFont="1" applyBorder="1" applyAlignment="1">
      <alignment horizontal="center" vertical="center"/>
    </xf>
    <xf numFmtId="0" fontId="2" fillId="0" borderId="43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left" vertical="center"/>
    </xf>
    <xf numFmtId="0" fontId="2" fillId="0" borderId="0" xfId="0" applyNumberFormat="1" applyFont="1" applyBorder="1" applyAlignment="1">
      <alignment horizontal="left"/>
    </xf>
    <xf numFmtId="49" fontId="11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41" fontId="2" fillId="0" borderId="44" xfId="0" applyNumberFormat="1" applyFont="1" applyBorder="1" applyAlignment="1" applyProtection="1">
      <alignment horizontal="center" vertical="center"/>
      <protection locked="0"/>
    </xf>
    <xf numFmtId="41" fontId="2" fillId="0" borderId="45" xfId="0" applyNumberFormat="1" applyFont="1" applyBorder="1" applyAlignment="1" applyProtection="1">
      <alignment horizontal="center" vertical="center"/>
      <protection locked="0"/>
    </xf>
    <xf numFmtId="41" fontId="2" fillId="0" borderId="46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死産率の推移（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Ｆ２－４）</a:t>
            </a:r>
          </a:p>
        </c:rich>
      </c:tx>
      <c:layout>
        <c:manualLayout>
          <c:xMode val="factor"/>
          <c:yMode val="factor"/>
          <c:x val="-0.00225"/>
          <c:y val="0.00675"/>
        </c:manualLayout>
      </c:layout>
      <c:spPr>
        <a:solidFill>
          <a:srgbClr val="FFFFFF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015"/>
          <c:y val="0.13875"/>
          <c:w val="0.819"/>
          <c:h val="0.77625"/>
        </c:manualLayout>
      </c:layout>
      <c:lineChart>
        <c:grouping val="standard"/>
        <c:varyColors val="0"/>
        <c:ser>
          <c:idx val="0"/>
          <c:order val="0"/>
          <c:tx>
            <c:strRef>
              <c:f>'T2-15'!$X$4</c:f>
              <c:strCache>
                <c:ptCount val="1"/>
                <c:pt idx="0">
                  <c:v>全    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'T2-15'!$Y$3:$AH$3</c:f>
              <c:numCache/>
            </c:numRef>
          </c:cat>
          <c:val>
            <c:numRef>
              <c:f>'T2-15'!$Y$4:$AH$4</c:f>
              <c:numCache/>
            </c:numRef>
          </c:val>
          <c:smooth val="0"/>
        </c:ser>
        <c:ser>
          <c:idx val="1"/>
          <c:order val="1"/>
          <c:tx>
            <c:strRef>
              <c:f>'T2-15'!$X$5</c:f>
              <c:strCache>
                <c:ptCount val="1"/>
                <c:pt idx="0">
                  <c:v>岐 阜 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'T2-15'!$Y$3:$AH$3</c:f>
              <c:numCache/>
            </c:numRef>
          </c:cat>
          <c:val>
            <c:numRef>
              <c:f>'T2-15'!$Y$5:$AH$5</c:f>
              <c:numCache/>
            </c:numRef>
          </c:val>
          <c:smooth val="0"/>
        </c:ser>
        <c:ser>
          <c:idx val="2"/>
          <c:order val="2"/>
          <c:tx>
            <c:strRef>
              <c:f>'T2-15'!$X$6</c:f>
              <c:strCache>
                <c:ptCount val="1"/>
                <c:pt idx="0">
                  <c:v>管　　内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'T2-15'!$Y$3:$AH$3</c:f>
              <c:numCache/>
            </c:numRef>
          </c:cat>
          <c:val>
            <c:numRef>
              <c:f>'T2-15'!$Y$6:$AH$6</c:f>
              <c:numCache/>
            </c:numRef>
          </c:val>
          <c:smooth val="0"/>
        </c:ser>
        <c:marker val="1"/>
        <c:axId val="26088736"/>
        <c:axId val="33472033"/>
      </c:lineChart>
      <c:catAx>
        <c:axId val="260887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0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472033"/>
        <c:crosses val="autoZero"/>
        <c:auto val="1"/>
        <c:lblOffset val="100"/>
        <c:tickLblSkip val="1"/>
        <c:noMultiLvlLbl val="0"/>
      </c:catAx>
      <c:valAx>
        <c:axId val="33472033"/>
        <c:scaling>
          <c:orientation val="minMax"/>
          <c:min val="1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出産千対</a:t>
                </a:r>
              </a:p>
            </c:rich>
          </c:tx>
          <c:layout>
            <c:manualLayout>
              <c:xMode val="factor"/>
              <c:yMode val="factor"/>
              <c:x val="-0.012"/>
              <c:y val="0.0027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0887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"/>
          <c:y val="0.3825"/>
          <c:w val="0.13925"/>
          <c:h val="0.45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504825</xdr:colOff>
      <xdr:row>21</xdr:row>
      <xdr:rowOff>161925</xdr:rowOff>
    </xdr:from>
    <xdr:ext cx="10267950" cy="2914650"/>
    <xdr:graphicFrame>
      <xdr:nvGraphicFramePr>
        <xdr:cNvPr id="1" name="Chart 2"/>
        <xdr:cNvGraphicFramePr/>
      </xdr:nvGraphicFramePr>
      <xdr:xfrm>
        <a:off x="3952875" y="4572000"/>
        <a:ext cx="1026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56"/>
  <sheetViews>
    <sheetView tabSelected="1" view="pageBreakPreview" zoomScale="90" zoomScaleSheetLayoutView="90" zoomScalePageLayoutView="80" workbookViewId="0" topLeftCell="A28">
      <selection activeCell="P47" sqref="P47"/>
    </sheetView>
  </sheetViews>
  <sheetFormatPr defaultColWidth="8.7109375" defaultRowHeight="9" customHeight="1"/>
  <cols>
    <col min="1" max="1" width="12.140625" style="1" customWidth="1"/>
    <col min="2" max="2" width="14.7109375" style="23" customWidth="1"/>
    <col min="3" max="18" width="12.421875" style="1" customWidth="1"/>
    <col min="19" max="22" width="12.421875" style="46" customWidth="1"/>
    <col min="23" max="23" width="2.8515625" style="1" customWidth="1"/>
    <col min="24" max="24" width="11.7109375" style="1" customWidth="1"/>
    <col min="25" max="25" width="13.8515625" style="1" bestFit="1" customWidth="1"/>
    <col min="26" max="26" width="10.28125" style="1" bestFit="1" customWidth="1"/>
    <col min="27" max="27" width="13.8515625" style="1" bestFit="1" customWidth="1"/>
    <col min="28" max="29" width="8.140625" style="1" bestFit="1" customWidth="1"/>
    <col min="30" max="30" width="12.140625" style="1" bestFit="1" customWidth="1"/>
    <col min="31" max="31" width="14.7109375" style="1" customWidth="1"/>
    <col min="32" max="32" width="11.28125" style="1" bestFit="1" customWidth="1"/>
    <col min="33" max="33" width="14.7109375" style="1" customWidth="1"/>
    <col min="34" max="34" width="15.28125" style="1" customWidth="1"/>
    <col min="35" max="35" width="6.7109375" style="1" customWidth="1"/>
    <col min="36" max="37" width="8.7109375" style="1" customWidth="1"/>
    <col min="38" max="16384" width="8.7109375" style="1" customWidth="1"/>
  </cols>
  <sheetData>
    <row r="1" spans="1:22" ht="16.5" customHeight="1">
      <c r="A1" s="130"/>
      <c r="B1" s="37" t="s">
        <v>30</v>
      </c>
      <c r="C1" s="3"/>
      <c r="D1" s="3"/>
      <c r="E1" s="4"/>
      <c r="F1" s="3"/>
      <c r="G1" s="3"/>
      <c r="H1" s="3"/>
      <c r="I1" s="3"/>
      <c r="J1" s="3"/>
      <c r="K1" s="5"/>
      <c r="L1" s="3"/>
      <c r="M1" s="3"/>
      <c r="N1" s="3"/>
      <c r="O1" s="3"/>
      <c r="P1" s="3"/>
      <c r="Q1" s="3"/>
      <c r="R1" s="3"/>
      <c r="S1" s="43"/>
      <c r="T1" s="43"/>
      <c r="U1" s="43"/>
      <c r="V1" s="43"/>
    </row>
    <row r="2" spans="1:34" s="5" customFormat="1" ht="27.75" customHeight="1" thickBot="1">
      <c r="A2" s="130"/>
      <c r="B2" s="139" t="s">
        <v>31</v>
      </c>
      <c r="C2" s="139"/>
      <c r="D2" s="139"/>
      <c r="E2" s="139"/>
      <c r="F2" s="139"/>
      <c r="G2" s="139"/>
      <c r="H2" s="139"/>
      <c r="S2" s="44"/>
      <c r="T2" s="44"/>
      <c r="U2" s="44"/>
      <c r="V2" s="44"/>
      <c r="X2" s="61" t="s">
        <v>9</v>
      </c>
      <c r="Y2" s="62"/>
      <c r="Z2" s="62"/>
      <c r="AA2" s="62"/>
      <c r="AB2" s="62"/>
      <c r="AC2" s="62"/>
      <c r="AD2" s="62"/>
      <c r="AE2" s="62"/>
      <c r="AF2" s="62"/>
      <c r="AG2" s="62"/>
      <c r="AH2" s="62"/>
    </row>
    <row r="3" spans="1:198" s="6" customFormat="1" ht="15.75" customHeight="1" thickBot="1">
      <c r="A3" s="130"/>
      <c r="B3" s="137"/>
      <c r="C3" s="131" t="s">
        <v>26</v>
      </c>
      <c r="D3" s="132"/>
      <c r="E3" s="132"/>
      <c r="F3" s="133"/>
      <c r="G3" s="131" t="s">
        <v>27</v>
      </c>
      <c r="H3" s="132"/>
      <c r="I3" s="132"/>
      <c r="J3" s="133"/>
      <c r="K3" s="134" t="s">
        <v>28</v>
      </c>
      <c r="L3" s="135"/>
      <c r="M3" s="135"/>
      <c r="N3" s="136"/>
      <c r="O3" s="143" t="s">
        <v>29</v>
      </c>
      <c r="P3" s="144"/>
      <c r="Q3" s="144"/>
      <c r="R3" s="145"/>
      <c r="S3" s="131" t="s">
        <v>32</v>
      </c>
      <c r="T3" s="132"/>
      <c r="U3" s="132"/>
      <c r="V3" s="133"/>
      <c r="X3" s="58"/>
      <c r="Y3" s="59">
        <v>18</v>
      </c>
      <c r="Z3" s="60">
        <v>19</v>
      </c>
      <c r="AA3" s="60">
        <v>20</v>
      </c>
      <c r="AB3" s="60">
        <v>21</v>
      </c>
      <c r="AC3" s="60">
        <v>22</v>
      </c>
      <c r="AD3" s="60">
        <v>23</v>
      </c>
      <c r="AE3" s="60">
        <v>24</v>
      </c>
      <c r="AF3" s="60">
        <v>25</v>
      </c>
      <c r="AG3" s="60">
        <v>26</v>
      </c>
      <c r="AH3" s="63">
        <v>27</v>
      </c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</row>
    <row r="4" spans="1:34" s="6" customFormat="1" ht="15.75" customHeight="1" thickBot="1">
      <c r="A4" s="130"/>
      <c r="B4" s="138"/>
      <c r="C4" s="66" t="s">
        <v>0</v>
      </c>
      <c r="D4" s="67" t="s">
        <v>1</v>
      </c>
      <c r="E4" s="67" t="s">
        <v>2</v>
      </c>
      <c r="F4" s="68" t="s">
        <v>3</v>
      </c>
      <c r="G4" s="66" t="s">
        <v>0</v>
      </c>
      <c r="H4" s="67" t="s">
        <v>1</v>
      </c>
      <c r="I4" s="67" t="s">
        <v>2</v>
      </c>
      <c r="J4" s="68" t="s">
        <v>3</v>
      </c>
      <c r="K4" s="69" t="s">
        <v>0</v>
      </c>
      <c r="L4" s="70" t="s">
        <v>1</v>
      </c>
      <c r="M4" s="70" t="s">
        <v>2</v>
      </c>
      <c r="N4" s="71" t="s">
        <v>3</v>
      </c>
      <c r="O4" s="66" t="s">
        <v>0</v>
      </c>
      <c r="P4" s="67" t="s">
        <v>1</v>
      </c>
      <c r="Q4" s="67" t="s">
        <v>2</v>
      </c>
      <c r="R4" s="68" t="s">
        <v>3</v>
      </c>
      <c r="S4" s="66" t="s">
        <v>0</v>
      </c>
      <c r="T4" s="67" t="s">
        <v>1</v>
      </c>
      <c r="U4" s="67" t="s">
        <v>2</v>
      </c>
      <c r="V4" s="68" t="s">
        <v>3</v>
      </c>
      <c r="X4" s="54" t="s">
        <v>4</v>
      </c>
      <c r="Y4" s="26">
        <v>27.5</v>
      </c>
      <c r="Z4" s="55">
        <v>26.2</v>
      </c>
      <c r="AA4" s="55">
        <v>25.2</v>
      </c>
      <c r="AB4" s="55">
        <v>24.6</v>
      </c>
      <c r="AC4" s="55">
        <v>24.2</v>
      </c>
      <c r="AD4" s="55">
        <v>23.9</v>
      </c>
      <c r="AE4" s="55">
        <v>23.4</v>
      </c>
      <c r="AF4" s="56">
        <v>22.9</v>
      </c>
      <c r="AG4" s="56">
        <v>22.9</v>
      </c>
      <c r="AH4" s="57">
        <f>AF12/AG12*1000</f>
        <v>21.994682454628734</v>
      </c>
    </row>
    <row r="5" spans="1:34" s="6" customFormat="1" ht="15.75" customHeight="1" thickBot="1">
      <c r="A5" s="130"/>
      <c r="B5" s="72" t="s">
        <v>19</v>
      </c>
      <c r="C5" s="73">
        <f>SUM(E5:F5)</f>
        <v>30911</v>
      </c>
      <c r="D5" s="77">
        <v>27.5</v>
      </c>
      <c r="E5" s="75">
        <v>13424</v>
      </c>
      <c r="F5" s="76">
        <v>17487</v>
      </c>
      <c r="G5" s="73">
        <f>SUM(I5:J5)</f>
        <v>29313</v>
      </c>
      <c r="H5" s="77">
        <v>26.2</v>
      </c>
      <c r="I5" s="75">
        <v>13107</v>
      </c>
      <c r="J5" s="76">
        <v>16206</v>
      </c>
      <c r="K5" s="78">
        <f>SUM(M5:N5)</f>
        <v>28177</v>
      </c>
      <c r="L5" s="79">
        <v>25.2</v>
      </c>
      <c r="M5" s="80">
        <v>12625</v>
      </c>
      <c r="N5" s="81">
        <v>15552</v>
      </c>
      <c r="O5" s="73">
        <f>SUM(Q5:R5)</f>
        <v>27005</v>
      </c>
      <c r="P5" s="77">
        <v>24.6</v>
      </c>
      <c r="Q5" s="75">
        <v>12214</v>
      </c>
      <c r="R5" s="76">
        <v>14791</v>
      </c>
      <c r="S5" s="73">
        <f>SUM(U5:V5)</f>
        <v>26560</v>
      </c>
      <c r="T5" s="77">
        <v>24.2</v>
      </c>
      <c r="U5" s="75">
        <v>12245</v>
      </c>
      <c r="V5" s="76">
        <v>14315</v>
      </c>
      <c r="X5" s="8" t="s">
        <v>5</v>
      </c>
      <c r="Y5" s="52">
        <v>24.8</v>
      </c>
      <c r="Z5" s="38">
        <v>23.7</v>
      </c>
      <c r="AA5" s="38">
        <v>21.7</v>
      </c>
      <c r="AB5" s="38">
        <v>20.2</v>
      </c>
      <c r="AC5" s="38">
        <v>22.1</v>
      </c>
      <c r="AD5" s="38">
        <v>19.6</v>
      </c>
      <c r="AE5" s="38">
        <v>21.1</v>
      </c>
      <c r="AF5" s="51">
        <v>19.1</v>
      </c>
      <c r="AG5" s="51">
        <v>20.3</v>
      </c>
      <c r="AH5" s="40">
        <f>AF13/AG13*1000</f>
        <v>20.27369488089204</v>
      </c>
    </row>
    <row r="6" spans="1:34" s="6" customFormat="1" ht="15.75" customHeight="1" thickBot="1">
      <c r="A6" s="130"/>
      <c r="B6" s="82" t="s">
        <v>21</v>
      </c>
      <c r="C6" s="83">
        <f>SUM(E6:F6)</f>
        <v>461</v>
      </c>
      <c r="D6" s="77">
        <v>24.8</v>
      </c>
      <c r="E6" s="85">
        <v>207</v>
      </c>
      <c r="F6" s="86">
        <v>254</v>
      </c>
      <c r="G6" s="83">
        <f>SUM(I6:J6)</f>
        <v>430</v>
      </c>
      <c r="H6" s="77">
        <v>23.7</v>
      </c>
      <c r="I6" s="85">
        <v>189</v>
      </c>
      <c r="J6" s="86">
        <v>241</v>
      </c>
      <c r="K6" s="87">
        <f>SUM(M6:N6)</f>
        <v>388</v>
      </c>
      <c r="L6" s="79">
        <v>21.7</v>
      </c>
      <c r="M6" s="88">
        <v>175</v>
      </c>
      <c r="N6" s="89">
        <v>213</v>
      </c>
      <c r="O6" s="83">
        <v>358</v>
      </c>
      <c r="P6" s="77">
        <v>20.2</v>
      </c>
      <c r="Q6" s="85">
        <v>186</v>
      </c>
      <c r="R6" s="86">
        <v>172</v>
      </c>
      <c r="S6" s="83">
        <f>SUM(U6:V6)</f>
        <v>382</v>
      </c>
      <c r="T6" s="77">
        <v>22.1</v>
      </c>
      <c r="U6" s="85">
        <v>171</v>
      </c>
      <c r="V6" s="86">
        <v>211</v>
      </c>
      <c r="X6" s="9" t="s">
        <v>6</v>
      </c>
      <c r="Y6" s="10">
        <v>23.7</v>
      </c>
      <c r="Z6" s="39">
        <v>24.4</v>
      </c>
      <c r="AA6" s="39">
        <v>18.3</v>
      </c>
      <c r="AB6" s="39">
        <v>25.9</v>
      </c>
      <c r="AC6" s="39">
        <v>21.1</v>
      </c>
      <c r="AD6" s="39">
        <v>18.5</v>
      </c>
      <c r="AE6" s="39">
        <v>16.6</v>
      </c>
      <c r="AF6" s="53">
        <v>23.2</v>
      </c>
      <c r="AG6" s="53">
        <v>19.5</v>
      </c>
      <c r="AH6" s="41">
        <f>AF14/AG14*1000</f>
        <v>16.46090534979424</v>
      </c>
    </row>
    <row r="7" spans="1:33" s="6" customFormat="1" ht="15.75" customHeight="1" thickBot="1">
      <c r="A7" s="130"/>
      <c r="B7" s="90" t="s">
        <v>22</v>
      </c>
      <c r="C7" s="91">
        <f>SUM(E7:F7)</f>
        <v>27</v>
      </c>
      <c r="D7" s="84">
        <v>23.7</v>
      </c>
      <c r="E7" s="92">
        <v>11</v>
      </c>
      <c r="F7" s="93">
        <v>16</v>
      </c>
      <c r="G7" s="91">
        <f>SUM(I7:J7)</f>
        <v>28</v>
      </c>
      <c r="H7" s="84">
        <v>24.4</v>
      </c>
      <c r="I7" s="92">
        <v>11</v>
      </c>
      <c r="J7" s="93">
        <v>17</v>
      </c>
      <c r="K7" s="94">
        <f>SUM(M7:N7)</f>
        <v>20</v>
      </c>
      <c r="L7" s="95">
        <v>18.3</v>
      </c>
      <c r="M7" s="96">
        <v>10</v>
      </c>
      <c r="N7" s="97">
        <v>10</v>
      </c>
      <c r="O7" s="91">
        <f>SUM(Q7:R7)</f>
        <v>28</v>
      </c>
      <c r="P7" s="84">
        <v>25.9</v>
      </c>
      <c r="Q7" s="92">
        <v>18</v>
      </c>
      <c r="R7" s="93">
        <v>10</v>
      </c>
      <c r="S7" s="91">
        <f>SUM(U7:V7)</f>
        <v>23</v>
      </c>
      <c r="T7" s="84">
        <v>21.1</v>
      </c>
      <c r="U7" s="92">
        <v>13</v>
      </c>
      <c r="V7" s="93">
        <v>10</v>
      </c>
      <c r="X7" s="11"/>
      <c r="Y7" s="11"/>
      <c r="Z7" s="11"/>
      <c r="AA7" s="11"/>
      <c r="AB7" s="11"/>
      <c r="AC7" s="11"/>
      <c r="AD7" s="11"/>
      <c r="AE7" s="11"/>
      <c r="AF7" s="11"/>
      <c r="AG7" s="11"/>
    </row>
    <row r="8" spans="1:30" s="6" customFormat="1" ht="15.75" customHeight="1">
      <c r="A8" s="130"/>
      <c r="B8" s="82" t="s">
        <v>20</v>
      </c>
      <c r="C8" s="98">
        <f>SUM(E8:F8)</f>
        <v>20</v>
      </c>
      <c r="D8" s="74">
        <v>28</v>
      </c>
      <c r="E8" s="99">
        <v>8</v>
      </c>
      <c r="F8" s="100">
        <v>12</v>
      </c>
      <c r="G8" s="98">
        <f>SUM(I8:J8)</f>
        <v>17</v>
      </c>
      <c r="H8" s="74">
        <v>23.6</v>
      </c>
      <c r="I8" s="99">
        <v>9</v>
      </c>
      <c r="J8" s="100">
        <v>8</v>
      </c>
      <c r="K8" s="101">
        <f>SUM(M8:N8)</f>
        <v>13</v>
      </c>
      <c r="L8" s="102">
        <v>18.8</v>
      </c>
      <c r="M8" s="103">
        <v>7</v>
      </c>
      <c r="N8" s="104">
        <v>6</v>
      </c>
      <c r="O8" s="98">
        <v>22</v>
      </c>
      <c r="P8" s="74">
        <v>32.6</v>
      </c>
      <c r="Q8" s="99">
        <v>14</v>
      </c>
      <c r="R8" s="100">
        <v>8</v>
      </c>
      <c r="S8" s="98">
        <v>13</v>
      </c>
      <c r="T8" s="74">
        <v>19.1</v>
      </c>
      <c r="U8" s="99">
        <v>8</v>
      </c>
      <c r="V8" s="100">
        <v>5</v>
      </c>
      <c r="X8" s="22"/>
      <c r="Y8" s="11"/>
      <c r="Z8" s="11"/>
      <c r="AA8" s="11"/>
      <c r="AD8" s="7" t="s">
        <v>10</v>
      </c>
    </row>
    <row r="9" spans="1:30" s="6" customFormat="1" ht="15.75" customHeight="1" thickBot="1">
      <c r="A9" s="130"/>
      <c r="B9" s="105" t="s">
        <v>8</v>
      </c>
      <c r="C9" s="106">
        <f>SUM(E9:F9)</f>
        <v>7</v>
      </c>
      <c r="D9" s="107">
        <v>16.4</v>
      </c>
      <c r="E9" s="108">
        <v>3</v>
      </c>
      <c r="F9" s="109">
        <v>4</v>
      </c>
      <c r="G9" s="106">
        <f>SUM(I9:J9)</f>
        <v>11</v>
      </c>
      <c r="H9" s="107">
        <v>25.8</v>
      </c>
      <c r="I9" s="108">
        <v>2</v>
      </c>
      <c r="J9" s="109">
        <v>9</v>
      </c>
      <c r="K9" s="110">
        <f>SUM(M9:N9)</f>
        <v>7</v>
      </c>
      <c r="L9" s="111">
        <v>17.4</v>
      </c>
      <c r="M9" s="112">
        <v>3</v>
      </c>
      <c r="N9" s="113">
        <v>4</v>
      </c>
      <c r="O9" s="106">
        <v>6</v>
      </c>
      <c r="P9" s="107">
        <v>14.7</v>
      </c>
      <c r="Q9" s="108">
        <v>4</v>
      </c>
      <c r="R9" s="109">
        <v>2</v>
      </c>
      <c r="S9" s="106">
        <v>10</v>
      </c>
      <c r="T9" s="107">
        <v>24.4</v>
      </c>
      <c r="U9" s="108">
        <v>5</v>
      </c>
      <c r="V9" s="109">
        <v>5</v>
      </c>
      <c r="X9" s="22"/>
      <c r="Y9" s="11"/>
      <c r="Z9" s="11"/>
      <c r="AA9" s="11"/>
      <c r="AD9" s="49" t="s">
        <v>38</v>
      </c>
    </row>
    <row r="10" spans="1:33" s="6" customFormat="1" ht="15.75" customHeight="1">
      <c r="A10" s="130"/>
      <c r="B10" s="114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6"/>
      <c r="T10" s="116"/>
      <c r="U10" s="116"/>
      <c r="V10" s="116"/>
      <c r="X10" s="11"/>
      <c r="Y10" s="11"/>
      <c r="Z10" s="11"/>
      <c r="AA10" s="11"/>
      <c r="AD10" s="13"/>
      <c r="AE10" s="14" t="s">
        <v>14</v>
      </c>
      <c r="AF10" s="14" t="s">
        <v>15</v>
      </c>
      <c r="AG10" s="15" t="s">
        <v>16</v>
      </c>
    </row>
    <row r="11" spans="1:33" s="6" customFormat="1" ht="15.75" customHeight="1" thickBot="1">
      <c r="A11" s="130"/>
      <c r="B11" s="114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6"/>
      <c r="T11" s="116"/>
      <c r="U11" s="116"/>
      <c r="V11" s="116"/>
      <c r="X11" s="11"/>
      <c r="Y11" s="11"/>
      <c r="Z11" s="11"/>
      <c r="AA11" s="11"/>
      <c r="AD11" s="35"/>
      <c r="AE11" s="25"/>
      <c r="AF11" s="25"/>
      <c r="AG11" s="36"/>
    </row>
    <row r="12" spans="1:33" s="6" customFormat="1" ht="15.75" customHeight="1">
      <c r="A12" s="130"/>
      <c r="B12" s="117"/>
      <c r="C12" s="131" t="s">
        <v>33</v>
      </c>
      <c r="D12" s="132"/>
      <c r="E12" s="132"/>
      <c r="F12" s="133"/>
      <c r="G12" s="131" t="s">
        <v>34</v>
      </c>
      <c r="H12" s="132"/>
      <c r="I12" s="132"/>
      <c r="J12" s="133"/>
      <c r="K12" s="134" t="s">
        <v>35</v>
      </c>
      <c r="L12" s="135"/>
      <c r="M12" s="135"/>
      <c r="N12" s="136"/>
      <c r="O12" s="134" t="s">
        <v>36</v>
      </c>
      <c r="P12" s="135"/>
      <c r="Q12" s="135"/>
      <c r="R12" s="136"/>
      <c r="S12" s="134" t="s">
        <v>37</v>
      </c>
      <c r="T12" s="135"/>
      <c r="U12" s="135"/>
      <c r="V12" s="136"/>
      <c r="X12" s="11"/>
      <c r="Y12" s="11"/>
      <c r="Z12" s="11"/>
      <c r="AA12" s="11"/>
      <c r="AD12" s="16" t="s">
        <v>11</v>
      </c>
      <c r="AE12" s="12">
        <v>1005677</v>
      </c>
      <c r="AF12" s="12">
        <v>22617</v>
      </c>
      <c r="AG12" s="17">
        <f>SUM(AE12:AF12)</f>
        <v>1028294</v>
      </c>
    </row>
    <row r="13" spans="1:33" s="6" customFormat="1" ht="15.75" customHeight="1" thickBot="1">
      <c r="A13" s="130"/>
      <c r="B13" s="118"/>
      <c r="C13" s="66" t="s">
        <v>0</v>
      </c>
      <c r="D13" s="67" t="s">
        <v>1</v>
      </c>
      <c r="E13" s="67" t="s">
        <v>2</v>
      </c>
      <c r="F13" s="68" t="s">
        <v>3</v>
      </c>
      <c r="G13" s="66" t="s">
        <v>0</v>
      </c>
      <c r="H13" s="67" t="s">
        <v>1</v>
      </c>
      <c r="I13" s="67" t="s">
        <v>2</v>
      </c>
      <c r="J13" s="68" t="s">
        <v>3</v>
      </c>
      <c r="K13" s="69" t="s">
        <v>0</v>
      </c>
      <c r="L13" s="70" t="s">
        <v>1</v>
      </c>
      <c r="M13" s="70" t="s">
        <v>2</v>
      </c>
      <c r="N13" s="71" t="s">
        <v>3</v>
      </c>
      <c r="O13" s="69" t="s">
        <v>0</v>
      </c>
      <c r="P13" s="70" t="s">
        <v>1</v>
      </c>
      <c r="Q13" s="70" t="s">
        <v>2</v>
      </c>
      <c r="R13" s="71" t="s">
        <v>3</v>
      </c>
      <c r="S13" s="69" t="s">
        <v>0</v>
      </c>
      <c r="T13" s="70" t="s">
        <v>1</v>
      </c>
      <c r="U13" s="70" t="s">
        <v>2</v>
      </c>
      <c r="V13" s="71" t="s">
        <v>3</v>
      </c>
      <c r="X13" s="11"/>
      <c r="Y13" s="11"/>
      <c r="Z13" s="11"/>
      <c r="AA13" s="11"/>
      <c r="AD13" s="16" t="s">
        <v>12</v>
      </c>
      <c r="AE13" s="12">
        <v>15464</v>
      </c>
      <c r="AF13" s="12">
        <v>320</v>
      </c>
      <c r="AG13" s="17">
        <f>SUM(AE13:AF13)</f>
        <v>15784</v>
      </c>
    </row>
    <row r="14" spans="1:33" s="6" customFormat="1" ht="15.75" customHeight="1" thickBot="1">
      <c r="A14" s="130"/>
      <c r="B14" s="119" t="s">
        <v>4</v>
      </c>
      <c r="C14" s="73">
        <f>SUM(E14:F14)</f>
        <v>25751</v>
      </c>
      <c r="D14" s="77">
        <v>23.9</v>
      </c>
      <c r="E14" s="75">
        <v>11940</v>
      </c>
      <c r="F14" s="76">
        <v>13811</v>
      </c>
      <c r="G14" s="73">
        <v>24800</v>
      </c>
      <c r="H14" s="74">
        <v>23.3514840903891</v>
      </c>
      <c r="I14" s="75">
        <v>11448</v>
      </c>
      <c r="J14" s="76">
        <v>13352</v>
      </c>
      <c r="K14" s="78">
        <v>24102</v>
      </c>
      <c r="L14" s="79">
        <v>22.8689518539393</v>
      </c>
      <c r="M14" s="80">
        <v>10938</v>
      </c>
      <c r="N14" s="81">
        <v>13164</v>
      </c>
      <c r="O14" s="78">
        <f>SUM(Q14:R14)</f>
        <v>23524</v>
      </c>
      <c r="P14" s="79">
        <v>22.9</v>
      </c>
      <c r="Q14" s="80">
        <v>10905</v>
      </c>
      <c r="R14" s="81">
        <v>12619</v>
      </c>
      <c r="S14" s="78">
        <f>SUM(U14:V14)</f>
        <v>22617</v>
      </c>
      <c r="T14" s="79">
        <f>SUM(AF12/AG12*1000)</f>
        <v>21.994682454628734</v>
      </c>
      <c r="U14" s="80">
        <v>10862</v>
      </c>
      <c r="V14" s="81">
        <v>11755</v>
      </c>
      <c r="X14" s="11"/>
      <c r="Y14" s="11"/>
      <c r="Z14" s="11"/>
      <c r="AA14" s="11"/>
      <c r="AD14" s="16" t="s">
        <v>13</v>
      </c>
      <c r="AE14" s="12">
        <f>AE15+AE16</f>
        <v>956</v>
      </c>
      <c r="AF14" s="12">
        <f>AF15+AF16</f>
        <v>16</v>
      </c>
      <c r="AG14" s="17">
        <f>SUM(AE14:AF14)</f>
        <v>972</v>
      </c>
    </row>
    <row r="15" spans="1:33" s="6" customFormat="1" ht="15.75" customHeight="1" thickBot="1">
      <c r="A15" s="130"/>
      <c r="B15" s="120" t="s">
        <v>5</v>
      </c>
      <c r="C15" s="83">
        <f>SUM(E15:F15)</f>
        <v>337</v>
      </c>
      <c r="D15" s="77">
        <v>19.6</v>
      </c>
      <c r="E15" s="85">
        <v>149</v>
      </c>
      <c r="F15" s="121">
        <v>188</v>
      </c>
      <c r="G15" s="122">
        <v>355</v>
      </c>
      <c r="H15" s="84">
        <v>21.066998991157796</v>
      </c>
      <c r="I15" s="123">
        <v>177</v>
      </c>
      <c r="J15" s="124">
        <v>178</v>
      </c>
      <c r="K15" s="125">
        <v>311</v>
      </c>
      <c r="L15" s="102">
        <v>19.066887376617007</v>
      </c>
      <c r="M15" s="126">
        <v>141</v>
      </c>
      <c r="N15" s="127">
        <v>170</v>
      </c>
      <c r="O15" s="125">
        <f>SUM(Q15:R15)</f>
        <v>313</v>
      </c>
      <c r="P15" s="102">
        <v>20.3</v>
      </c>
      <c r="Q15" s="126">
        <v>144</v>
      </c>
      <c r="R15" s="127">
        <v>169</v>
      </c>
      <c r="S15" s="125">
        <f>SUM(U15:V15)</f>
        <v>320</v>
      </c>
      <c r="T15" s="102">
        <f>SUM(AF13/AG13*1000)</f>
        <v>20.27369488089204</v>
      </c>
      <c r="U15" s="126">
        <v>148</v>
      </c>
      <c r="V15" s="127">
        <v>172</v>
      </c>
      <c r="X15" s="22"/>
      <c r="Y15" s="11"/>
      <c r="Z15" s="11"/>
      <c r="AA15" s="11"/>
      <c r="AD15" s="21" t="s">
        <v>17</v>
      </c>
      <c r="AE15" s="12">
        <v>626</v>
      </c>
      <c r="AF15" s="12">
        <v>11</v>
      </c>
      <c r="AG15" s="17">
        <f>SUM(AE15:AF15)</f>
        <v>637</v>
      </c>
    </row>
    <row r="16" spans="1:33" s="6" customFormat="1" ht="15.75" customHeight="1" thickBot="1">
      <c r="A16" s="130"/>
      <c r="B16" s="128" t="s">
        <v>23</v>
      </c>
      <c r="C16" s="91">
        <f>SUM(E16:F16)</f>
        <v>19</v>
      </c>
      <c r="D16" s="84">
        <v>18.5</v>
      </c>
      <c r="E16" s="92">
        <f>SUM(E17:E18)</f>
        <v>10</v>
      </c>
      <c r="F16" s="93">
        <f>SUM(F17:F18)</f>
        <v>9</v>
      </c>
      <c r="G16" s="91">
        <f>SUM(I16:J16)</f>
        <v>18</v>
      </c>
      <c r="H16" s="84">
        <v>16.62049861495845</v>
      </c>
      <c r="I16" s="92">
        <f>SUM(I17:I18)</f>
        <v>11</v>
      </c>
      <c r="J16" s="93">
        <f>SUM(J17:J18)</f>
        <v>7</v>
      </c>
      <c r="K16" s="94">
        <f>SUM(M16:N16)</f>
        <v>24</v>
      </c>
      <c r="L16" s="95">
        <v>23.166023166023166</v>
      </c>
      <c r="M16" s="96">
        <f>SUM(M17:M18)</f>
        <v>8</v>
      </c>
      <c r="N16" s="97">
        <f>SUM(N17:N18)</f>
        <v>16</v>
      </c>
      <c r="O16" s="94">
        <f>SUM(Q16:R16)</f>
        <v>18</v>
      </c>
      <c r="P16" s="95">
        <v>19.5</v>
      </c>
      <c r="Q16" s="96">
        <f>Q17+Q18</f>
        <v>8</v>
      </c>
      <c r="R16" s="97">
        <f>R17+R18</f>
        <v>10</v>
      </c>
      <c r="S16" s="94">
        <f>SUM(U16:V16)</f>
        <v>16</v>
      </c>
      <c r="T16" s="95">
        <f>SUM(AF14/AG14*1000)</f>
        <v>16.46090534979424</v>
      </c>
      <c r="U16" s="96">
        <f>U17+U18</f>
        <v>11</v>
      </c>
      <c r="V16" s="97">
        <f>V17+V18</f>
        <v>5</v>
      </c>
      <c r="X16" s="11"/>
      <c r="Y16" s="11"/>
      <c r="Z16" s="11"/>
      <c r="AA16" s="11"/>
      <c r="AD16" s="18" t="s">
        <v>18</v>
      </c>
      <c r="AE16" s="19">
        <v>330</v>
      </c>
      <c r="AF16" s="19">
        <v>5</v>
      </c>
      <c r="AG16" s="20">
        <f>SUM(AE16:AF16)</f>
        <v>335</v>
      </c>
    </row>
    <row r="17" spans="1:27" s="6" customFormat="1" ht="16.5" customHeight="1">
      <c r="A17" s="130"/>
      <c r="B17" s="119" t="s">
        <v>7</v>
      </c>
      <c r="C17" s="98">
        <f>SUM(E17,F17)</f>
        <v>11</v>
      </c>
      <c r="D17" s="74">
        <v>17</v>
      </c>
      <c r="E17" s="99">
        <v>6</v>
      </c>
      <c r="F17" s="100">
        <v>5</v>
      </c>
      <c r="G17" s="98">
        <f>SUM(I17,J17)</f>
        <v>12</v>
      </c>
      <c r="H17" s="74">
        <v>17.804154302670625</v>
      </c>
      <c r="I17" s="99">
        <v>7</v>
      </c>
      <c r="J17" s="100">
        <v>5</v>
      </c>
      <c r="K17" s="101">
        <v>15</v>
      </c>
      <c r="L17" s="102">
        <v>23.006134969325153</v>
      </c>
      <c r="M17" s="103">
        <v>4</v>
      </c>
      <c r="N17" s="104">
        <v>11</v>
      </c>
      <c r="O17" s="101">
        <f>SUM(Q17:R17)</f>
        <v>12</v>
      </c>
      <c r="P17" s="102">
        <v>20.3</v>
      </c>
      <c r="Q17" s="103">
        <v>5</v>
      </c>
      <c r="R17" s="104">
        <v>7</v>
      </c>
      <c r="S17" s="101">
        <f>SUM(U17:V17)</f>
        <v>11</v>
      </c>
      <c r="T17" s="102">
        <f>SUM(AF15/AG15*1000)</f>
        <v>17.26844583987441</v>
      </c>
      <c r="U17" s="103">
        <v>10</v>
      </c>
      <c r="V17" s="104">
        <v>1</v>
      </c>
      <c r="X17" s="11"/>
      <c r="Y17" s="11"/>
      <c r="Z17" s="11"/>
      <c r="AA17" s="11"/>
    </row>
    <row r="18" spans="1:23" s="6" customFormat="1" ht="16.5" customHeight="1" thickBot="1">
      <c r="A18" s="130"/>
      <c r="B18" s="129" t="s">
        <v>8</v>
      </c>
      <c r="C18" s="106">
        <f>SUM(E18,F18)</f>
        <v>8</v>
      </c>
      <c r="D18" s="107">
        <v>21.1</v>
      </c>
      <c r="E18" s="108">
        <v>4</v>
      </c>
      <c r="F18" s="109">
        <v>4</v>
      </c>
      <c r="G18" s="106">
        <f>SUM(I18,J18)</f>
        <v>6</v>
      </c>
      <c r="H18" s="107">
        <v>14.669926650366747</v>
      </c>
      <c r="I18" s="108">
        <v>4</v>
      </c>
      <c r="J18" s="109">
        <v>2</v>
      </c>
      <c r="K18" s="110">
        <v>9</v>
      </c>
      <c r="L18" s="111">
        <v>23.4375</v>
      </c>
      <c r="M18" s="112">
        <v>4</v>
      </c>
      <c r="N18" s="113">
        <v>5</v>
      </c>
      <c r="O18" s="110">
        <f>SUM(Q18:R18)</f>
        <v>6</v>
      </c>
      <c r="P18" s="111">
        <v>18.2</v>
      </c>
      <c r="Q18" s="112">
        <v>3</v>
      </c>
      <c r="R18" s="113">
        <v>3</v>
      </c>
      <c r="S18" s="110">
        <f>SUM(U18:V18)</f>
        <v>5</v>
      </c>
      <c r="T18" s="111">
        <f>SUM(AF16/AG16*1000)</f>
        <v>14.925373134328359</v>
      </c>
      <c r="U18" s="112">
        <v>1</v>
      </c>
      <c r="V18" s="113">
        <v>4</v>
      </c>
      <c r="W18" s="11"/>
    </row>
    <row r="19" spans="1:22" s="6" customFormat="1" ht="16.5" customHeight="1">
      <c r="A19" s="130"/>
      <c r="B19" s="140" t="s">
        <v>25</v>
      </c>
      <c r="C19" s="140"/>
      <c r="D19" s="28"/>
      <c r="E19" s="11"/>
      <c r="F19" s="11"/>
      <c r="G19" s="27"/>
      <c r="H19" s="29"/>
      <c r="I19" s="11"/>
      <c r="J19" s="24"/>
      <c r="K19" s="30"/>
      <c r="L19" s="29"/>
      <c r="M19" s="31"/>
      <c r="N19" s="31"/>
      <c r="O19" s="11"/>
      <c r="S19" s="45"/>
      <c r="T19" s="45"/>
      <c r="U19" s="45"/>
      <c r="V19" s="45"/>
    </row>
    <row r="20" spans="1:22" s="6" customFormat="1" ht="16.5" customHeight="1">
      <c r="A20" s="130"/>
      <c r="B20" s="64" t="s">
        <v>24</v>
      </c>
      <c r="C20" s="65"/>
      <c r="D20" s="33"/>
      <c r="E20" s="33"/>
      <c r="F20" s="33"/>
      <c r="G20" s="33"/>
      <c r="H20" s="11"/>
      <c r="I20" s="1"/>
      <c r="J20" s="1"/>
      <c r="K20" s="1"/>
      <c r="L20" s="1"/>
      <c r="M20" s="1"/>
      <c r="N20" s="1"/>
      <c r="O20" s="1"/>
      <c r="P20" s="1"/>
      <c r="Q20" s="1"/>
      <c r="R20" s="1"/>
      <c r="S20" s="46"/>
      <c r="T20" s="46"/>
      <c r="U20" s="46"/>
      <c r="V20" s="46"/>
    </row>
    <row r="21" spans="1:22" s="6" customFormat="1" ht="16.5" customHeight="1">
      <c r="A21" s="130"/>
      <c r="C21" s="34"/>
      <c r="D21" s="34"/>
      <c r="E21" s="34"/>
      <c r="F21" s="34"/>
      <c r="G21" s="34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46"/>
      <c r="T21" s="46"/>
      <c r="U21" s="46"/>
      <c r="V21" s="46"/>
    </row>
    <row r="22" spans="1:22" s="6" customFormat="1" ht="16.5" customHeight="1">
      <c r="A22" s="130"/>
      <c r="B22" s="32"/>
      <c r="C22" s="2"/>
      <c r="D22" s="2"/>
      <c r="E22" s="2"/>
      <c r="F22" s="2"/>
      <c r="G22" s="2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46"/>
      <c r="T22" s="46"/>
      <c r="U22" s="46"/>
      <c r="V22" s="46"/>
    </row>
    <row r="23" spans="1:27" s="6" customFormat="1" ht="16.5" customHeight="1">
      <c r="A23" s="130"/>
      <c r="B23" s="2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46"/>
      <c r="T23" s="46"/>
      <c r="U23" s="46"/>
      <c r="V23" s="46"/>
      <c r="AA23" s="50"/>
    </row>
    <row r="24" spans="1:27" s="6" customFormat="1" ht="16.5" customHeight="1">
      <c r="A24" s="130"/>
      <c r="B24" s="23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46"/>
      <c r="T24" s="46"/>
      <c r="U24" s="46"/>
      <c r="V24" s="46"/>
      <c r="AA24" s="50"/>
    </row>
    <row r="25" spans="1:27" s="6" customFormat="1" ht="16.5" customHeight="1">
      <c r="A25" s="130"/>
      <c r="B25" s="23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46"/>
      <c r="T25" s="46"/>
      <c r="U25" s="46"/>
      <c r="V25" s="46"/>
      <c r="AA25" s="42"/>
    </row>
    <row r="26" spans="1:22" s="6" customFormat="1" ht="16.5" customHeight="1">
      <c r="A26" s="130"/>
      <c r="B26" s="23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46"/>
      <c r="T26" s="46"/>
      <c r="U26" s="46"/>
      <c r="V26" s="46"/>
    </row>
    <row r="27" spans="1:22" s="6" customFormat="1" ht="16.5" customHeight="1">
      <c r="A27" s="130"/>
      <c r="B27" s="23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46"/>
      <c r="T27" s="46"/>
      <c r="U27" s="46"/>
      <c r="V27" s="46"/>
    </row>
    <row r="28" spans="1:22" s="6" customFormat="1" ht="16.5" customHeight="1">
      <c r="A28" s="130"/>
      <c r="B28" s="23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46"/>
      <c r="T28" s="46"/>
      <c r="U28" s="46"/>
      <c r="V28" s="46"/>
    </row>
    <row r="29" spans="1:22" s="6" customFormat="1" ht="16.5" customHeight="1">
      <c r="A29" s="130"/>
      <c r="B29" s="23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46"/>
      <c r="T29" s="46"/>
      <c r="U29" s="46"/>
      <c r="V29" s="46"/>
    </row>
    <row r="30" spans="1:22" s="6" customFormat="1" ht="16.5" customHeight="1">
      <c r="A30" s="130"/>
      <c r="B30" s="23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46"/>
      <c r="T30" s="46"/>
      <c r="U30" s="46"/>
      <c r="V30" s="46"/>
    </row>
    <row r="31" spans="1:22" s="6" customFormat="1" ht="20.25" customHeight="1">
      <c r="A31" s="130"/>
      <c r="B31" s="23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46"/>
      <c r="T31" s="46"/>
      <c r="U31" s="46"/>
      <c r="V31" s="46"/>
    </row>
    <row r="32" ht="15" customHeight="1">
      <c r="A32" s="130"/>
    </row>
    <row r="33" ht="15" customHeight="1">
      <c r="A33" s="130"/>
    </row>
    <row r="34" ht="9" customHeight="1">
      <c r="A34" s="130"/>
    </row>
    <row r="35" spans="1:22" ht="9" customHeight="1">
      <c r="A35" s="130"/>
      <c r="B35" s="141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</row>
    <row r="36" ht="9" customHeight="1">
      <c r="A36" s="130"/>
    </row>
    <row r="37" ht="9" customHeight="1">
      <c r="A37" s="130"/>
    </row>
    <row r="38" ht="9" customHeight="1">
      <c r="A38" s="130"/>
    </row>
    <row r="39" spans="1:22" ht="9" customHeight="1">
      <c r="A39" s="130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</row>
    <row r="40" ht="9" customHeight="1">
      <c r="A40" s="130"/>
    </row>
    <row r="41" ht="9" customHeight="1">
      <c r="A41" s="130"/>
    </row>
    <row r="42" spans="1:22" ht="9" customHeight="1">
      <c r="A42" s="130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</row>
    <row r="43" spans="1:22" ht="9" customHeight="1">
      <c r="A43" s="130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</row>
    <row r="44" spans="1:22" ht="9" customHeight="1">
      <c r="A44" s="130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</row>
    <row r="45" ht="9" customHeight="1">
      <c r="A45" s="130"/>
    </row>
    <row r="46" ht="9" customHeight="1">
      <c r="A46" s="130"/>
    </row>
    <row r="47" ht="14.25" customHeight="1">
      <c r="A47" s="130"/>
    </row>
    <row r="48" ht="9" customHeight="1">
      <c r="A48" s="130"/>
    </row>
    <row r="49" ht="9" customHeight="1">
      <c r="A49" s="130"/>
    </row>
    <row r="50" ht="9" customHeight="1">
      <c r="A50" s="130"/>
    </row>
    <row r="51" spans="1:23" ht="10.5" customHeight="1">
      <c r="A51" s="130"/>
      <c r="W51"/>
    </row>
    <row r="52" spans="1:11" ht="9" customHeight="1">
      <c r="A52" s="130"/>
      <c r="K52" s="47"/>
    </row>
    <row r="53" ht="9" customHeight="1">
      <c r="A53" s="130"/>
    </row>
    <row r="54" spans="1:23" ht="9" customHeight="1">
      <c r="A54" s="130"/>
      <c r="W54" s="48"/>
    </row>
    <row r="55" spans="1:23" ht="9" customHeight="1">
      <c r="A55" s="130"/>
      <c r="W55" s="48"/>
    </row>
    <row r="56" spans="1:23" ht="86.25" customHeight="1">
      <c r="A56" s="130"/>
      <c r="B56" s="141" t="s">
        <v>39</v>
      </c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W56" s="48"/>
    </row>
  </sheetData>
  <sheetProtection/>
  <mergeCells count="16">
    <mergeCell ref="S3:V3"/>
    <mergeCell ref="S12:V12"/>
    <mergeCell ref="B2:H2"/>
    <mergeCell ref="B19:C19"/>
    <mergeCell ref="B35:V35"/>
    <mergeCell ref="O3:R3"/>
    <mergeCell ref="O12:R12"/>
    <mergeCell ref="A1:A56"/>
    <mergeCell ref="C3:F3"/>
    <mergeCell ref="G3:J3"/>
    <mergeCell ref="K3:N3"/>
    <mergeCell ref="C12:F12"/>
    <mergeCell ref="B3:B4"/>
    <mergeCell ref="G12:J12"/>
    <mergeCell ref="K12:N12"/>
    <mergeCell ref="B56:U56"/>
  </mergeCells>
  <printOptions/>
  <pageMargins left="0.1968503937007874" right="0.7086614173228347" top="0.7480314960629921" bottom="0.35433070866141736" header="0.31496062992125984" footer="0.31496062992125984"/>
  <pageSetup horizontalDpi="600" verticalDpi="600" orientation="landscape" paperSize="9" scale="70" r:id="rId2"/>
  <headerFooter alignWithMargins="0">
    <oddFooter>&amp;C&amp;12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C:\WINDOWS\ﾃﾞｽｸﾄｯﾌﾟ\２章\T2-15図4.jsd</Template>
  <Manager/>
  <Company/>
  <Pages>3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年次別死産数・率</dc:title>
  <dc:subject/>
  <dc:creator>岐阜県</dc:creator>
  <cp:keywords/>
  <dc:description/>
  <cp:lastModifiedBy>Gifu</cp:lastModifiedBy>
  <cp:lastPrinted>2016-03-15T06:15:51Z</cp:lastPrinted>
  <dcterms:created xsi:type="dcterms:W3CDTF">2004-12-20T04:45:18Z</dcterms:created>
  <dcterms:modified xsi:type="dcterms:W3CDTF">2017-03-09T23:53:01Z</dcterms:modified>
  <cp:category/>
  <cp:version/>
  <cp:contentType/>
  <cp:contentStatus/>
  <cp:revision>39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-442086832</vt:i4>
  </property>
  <property fmtid="{D5CDD505-2E9C-101B-9397-08002B2CF9AE}" pid="3" name="_EmailSubject">
    <vt:lpwstr>年報について</vt:lpwstr>
  </property>
  <property fmtid="{D5CDD505-2E9C-101B-9397-08002B2CF9AE}" pid="4" name="_AuthorEmail">
    <vt:lpwstr>miyazawa-yukiko@pref.gifu.lg.jp</vt:lpwstr>
  </property>
  <property fmtid="{D5CDD505-2E9C-101B-9397-08002B2CF9AE}" pid="5" name="_AuthorEmailDisplayName">
    <vt:lpwstr>宮澤 由紀子</vt:lpwstr>
  </property>
  <property fmtid="{D5CDD505-2E9C-101B-9397-08002B2CF9AE}" pid="6" name="_PreviousAdHocReviewCycleID">
    <vt:i4>1009112130</vt:i4>
  </property>
  <property fmtid="{D5CDD505-2E9C-101B-9397-08002B2CF9AE}" pid="7" name="_ReviewingToolsShownOnce">
    <vt:lpwstr/>
  </property>
</Properties>
</file>