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99"/>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8" i="9" l="1"/>
  <c r="BG37" i="9"/>
  <c r="BG36" i="9"/>
  <c r="BG35" i="9"/>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AM38" i="9"/>
  <c r="U38" i="9"/>
  <c r="C38" i="9"/>
  <c r="CO37" i="9"/>
  <c r="AM37" i="9"/>
  <c r="U37" i="9"/>
  <c r="C37" i="9"/>
  <c r="CO36" i="9"/>
  <c r="AM36" i="9"/>
  <c r="U36" i="9"/>
  <c r="C36" i="9"/>
  <c r="CO35" i="9"/>
  <c r="AM35" i="9"/>
  <c r="C35" i="9"/>
  <c r="CO34" i="9"/>
  <c r="BW34" i="9"/>
  <c r="BW35" i="9" s="1"/>
  <c r="BW36" i="9" s="1"/>
  <c r="BW37" i="9" s="1"/>
  <c r="BW38" i="9" s="1"/>
  <c r="BW39" i="9" s="1"/>
  <c r="BW40" i="9" s="1"/>
  <c r="BW41" i="9" s="1"/>
  <c r="BW42" i="9" s="1"/>
  <c r="BW43" i="9" s="1"/>
  <c r="U34" i="9"/>
  <c r="U35" i="9" s="1"/>
  <c r="C34" i="9"/>
  <c r="AM34" i="9" s="1"/>
  <c r="BE34" i="9" l="1"/>
  <c r="BE35" i="9" s="1"/>
  <c r="BE36" i="9" s="1"/>
  <c r="BE37" i="9" s="1"/>
  <c r="BE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<sst xmlns="http://schemas.openxmlformats.org/spreadsheetml/2006/main" count="1083" uniqueCount="581">
  <si>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</si>
  <si>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</si>
  <si>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</si>
  <si>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</si>
  <si>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</si>
  <si>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</si>
  <si>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</si>
  <si>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</si>
  <si>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</si>
  <si>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</si>
  <si>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</si>
  <si>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</si>
  <si>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</si>
  <si>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</si>
  <si>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</si>
  <si>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</si>
  <si>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</si>
  <si>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</si>
  <si>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</si>
  <si>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</si>
  <si>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</si>
  <si>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</si>
  <si>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</si>
  <si>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</si>
  <si>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</si>
  <si>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</si>
  <si>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</si>
  <si>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</si>
  <si>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</si>
  <si>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</si>
  <si>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</si>
  <si>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</si>
  <si>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</si>
  <si>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</si>
  <si>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</si>
  <si>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</si>
  <si>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</si>
  <si>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</si>
  <si>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</si>
  <si>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</si>
  <si>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</si>
  <si>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</si>
  <si>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</si>
  <si>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</si>
  <si>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</si>
  <si>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</si>
  <si>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</si>
  <si>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</si>
  <si>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</si>
  <si>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</si>
  <si>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</si>
  <si>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</si>
  <si>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</si>
  <si>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</si>
  <si>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</si>
  <si>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</si>
  <si>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</si>
  <si>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</si>
  <si>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</si>
  <si>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</si>
  <si>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</si>
  <si>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</si>
  <si>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</si>
  <si>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</si>
  <si>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</si>
  <si>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</si>
  <si>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</si>
  <si>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</si>
  <si>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</si>
  <si>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Ⅴ－１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</si>
  <si>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</si>
  <si>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</si>
  <si>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</si>
  <si>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</si>
  <si>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</si>
  <si>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</si>
  <si>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</si>
  <si>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</si>
  <si>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</si>
  <si>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</si>
  <si>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</si>
  <si>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</si>
  <si>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池田町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</si>
  <si>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</si>
  <si>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</si>
  <si>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</si>
  <si>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</si>
  <si>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</si>
  <si>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</si>
  <si>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</si>
  <si>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</si>
  <si>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</si>
  <si>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</si>
  <si>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</si>
  <si>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</si>
  <si>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</si>
  <si>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</si>
  <si>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</si>
  <si>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</si>
  <si>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</si>
  <si>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</si>
  <si>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</si>
  <si>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</si>
  <si>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</si>
  <si>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</si>
  <si>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</si>
  <si>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</si>
  <si>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</si>
  <si>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</si>
  <si>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</si>
  <si>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</si>
  <si>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</si>
  <si>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</si>
  <si>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</si>
  <si>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</si>
  <si>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</si>
  <si>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</si>
  <si>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</si>
  <si>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</si>
  <si>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</si>
  <si>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</si>
  <si>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</si>
  <si>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</si>
  <si>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</si>
  <si>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</si>
  <si>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</si>
  <si>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</si>
  <si>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</si>
  <si>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</si>
  <si>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</si>
  <si>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</si>
  <si>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</si>
  <si>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</si>
  <si>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</si>
  <si>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</si>
  <si>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</si>
  <si>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</si>
  <si>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</si>
  <si>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</si>
  <si>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</si>
  <si>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</si>
  <si>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</si>
  <si>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</si>
  <si>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</si>
  <si>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</si>
  <si>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</si>
  <si>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</si>
  <si>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</si>
  <si>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</si>
  <si>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</si>
  <si>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</si>
  <si>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</si>
  <si>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</si>
  <si>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</si>
  <si>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</si>
  <si>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</si>
  <si>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</si>
  <si>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</si>
  <si>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</si>
  <si>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</si>
  <si>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</si>
  <si>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</si>
  <si>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</si>
  <si>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</si>
  <si>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</si>
  <si>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</si>
  <si>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</si>
  <si>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</si>
  <si>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</si>
  <si>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</si>
  <si>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</si>
  <si>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</si>
  <si>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</si>
  <si>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</si>
  <si>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</si>
  <si>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</si>
  <si>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</si>
  <si>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</si>
  <si>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</si>
  <si>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</si>
  <si>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</si>
  <si>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</si>
  <si>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</si>
  <si>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</si>
  <si>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</si>
  <si>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</si>
  <si>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</si>
  <si>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</si>
  <si>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</si>
  <si>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</si>
  <si>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</si>
  <si>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</si>
  <si>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</si>
  <si>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岐阜県池田町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</si>
  <si>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</si>
  <si>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</si>
  <si>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</si>
  <si>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</si>
  <si>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</si>
  <si>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</si>
  <si>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</si>
  <si>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</si>
  <si>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</si>
  <si>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</si>
  <si>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</si>
  <si>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</si>
  <si>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</si>
  <si>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</si>
  <si>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</si>
  <si>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</si>
  <si>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</si>
  <si>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</si>
  <si>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</si>
  <si>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</si>
  <si>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</si>
  <si>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</si>
  <si>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</si>
  <si>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</si>
  <si>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</si>
  <si>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</si>
  <si>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</si>
  <si>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</si>
  <si>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</si>
  <si>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</si>
  <si>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</si>
  <si>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</si>
  <si>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</si>
  <si>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</si>
  <si>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</si>
  <si>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</si>
  <si>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</si>
  <si>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</si>
  <si>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</si>
  <si>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</si>
  <si>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</si>
  <si>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</si>
  <si>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</si>
  <si>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</si>
  <si>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</si>
  <si>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</si>
  <si>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</si>
  <si>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</si>
  <si>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</si>
  <si>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</si>
  <si>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</si>
  <si>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</si>
  <si>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</si>
  <si>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</si>
  <si>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</si>
  <si>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</si>
  <si>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</si>
  <si>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</si>
  <si>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</si>
  <si>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</si>
  <si>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</si>
  <si>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</si>
  <si>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</si>
  <si>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</si>
  <si>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</si>
  <si>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</si>
  <si>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</si>
  <si>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</si>
  <si>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</si>
  <si>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</si>
  <si>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</si>
  <si>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</si>
  <si>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</si>
  <si>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</si>
  <si>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</si>
  <si>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</si>
  <si>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</si>
  <si>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</si>
  <si>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</si>
  <si>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</si>
  <si>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</si>
  <si>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</si>
  <si>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</si>
  <si>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</si>
  <si>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</si>
  <si>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</si>
  <si>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</si>
  <si>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</si>
  <si>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</si>
  <si>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</si>
  <si>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</si>
  <si>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</si>
  <si>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</si>
  <si>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</si>
  <si>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</si>
  <si>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</si>
  <si>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</si>
  <si>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</si>
  <si>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</si>
  <si>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</si>
  <si>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</si>
  <si>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</si>
  <si>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</si>
  <si>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</si>
  <si>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</si>
  <si>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</si>
  <si>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</si>
  <si>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</si>
  <si>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</si>
  <si>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</si>
  <si>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</si>
  <si>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</si>
  <si>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</si>
  <si>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</si>
  <si>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</si>
  <si>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</si>
  <si>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</si>
  <si>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</si>
  <si>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</si>
  <si>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</si>
  <si>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</si>
  <si>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</si>
  <si>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</si>
  <si>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</si>
  <si>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</si>
  <si>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</si>
  <si>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</si>
  <si>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</si>
  <si>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</si>
  <si>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</si>
  <si>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</si>
  <si>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</si>
  <si>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</si>
  <si>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</si>
  <si>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</si>
  <si>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</si>
  <si>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</si>
  <si>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</si>
  <si>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</si>
  <si>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</si>
  <si>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</si>
  <si>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</si>
  <si>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</si>
  <si>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</si>
  <si>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</si>
  <si>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</si>
  <si>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</si>
  <si>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岐阜県池田町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</si>
  <si>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</si>
  <si>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</si>
  <si>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</si>
  <si>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</si>
  <si>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</si>
  <si>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</si>
  <si>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</si>
  <si>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</si>
  <si>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</si>
  <si>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</si>
  <si>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</si>
  <si>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</si>
  <si>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</si>
  <si>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</si>
  <si>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</si>
  <si>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</si>
  <si>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</si>
  <si>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</si>
  <si>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</si>
  <si>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</si>
  <si>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</si>
  <si>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</si>
  <si>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</si>
  <si>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</si>
  <si>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</si>
  <si>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</si>
  <si>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</si>
  <si>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</si>
  <si>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</si>
  <si>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</si>
  <si>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</si>
  <si>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</si>
  <si>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</si>
  <si>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</si>
  <si>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後期高齢者医療事業特別会計</t>
    <phoneticPr fontId="5"/>
  </si>
  <si>
    <t>水道事業会計</t>
    <phoneticPr fontId="5"/>
  </si>
  <si>
    <t>法適用企業</t>
    <phoneticPr fontId="5"/>
  </si>
  <si>
    <t>北部簡易水道事業特別会計</t>
    <phoneticPr fontId="5"/>
  </si>
  <si>
    <t>法非適用企業</t>
    <phoneticPr fontId="5"/>
  </si>
  <si>
    <t>南部簡易水道事業特別会計</t>
    <phoneticPr fontId="5"/>
  </si>
  <si>
    <t>農業集落排水事業特別会計</t>
    <phoneticPr fontId="5"/>
  </si>
  <si>
    <t>公共下水道事業特別会計</t>
    <phoneticPr fontId="5"/>
  </si>
  <si>
    <t>温泉施設特別会計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</si>
  <si>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</si>
  <si>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</si>
  <si>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</si>
  <si>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</si>
  <si>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</si>
  <si>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</si>
  <si>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</si>
  <si>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</si>
  <si>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</si>
  <si>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</si>
  <si>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</si>
  <si>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</si>
  <si>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</si>
  <si>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</si>
  <si>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</si>
  <si>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</si>
  <si>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</si>
  <si>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</si>
  <si>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</si>
  <si>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</si>
  <si>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</si>
  <si>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</si>
  <si>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</si>
  <si>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</si>
  <si>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</si>
  <si>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</si>
  <si>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</si>
  <si>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</si>
  <si>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</si>
  <si>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</si>
  <si>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</si>
  <si>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</si>
  <si>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</si>
  <si>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</si>
  <si>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</si>
  <si>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</si>
  <si>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</si>
  <si>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</si>
  <si>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</si>
  <si>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</si>
  <si>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</si>
  <si>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</si>
  <si>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</si>
  <si>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</si>
  <si>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</si>
  <si>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</si>
  <si>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</si>
  <si>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</si>
  <si>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</si>
  <si>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</si>
  <si>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</si>
  <si>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</si>
  <si>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</si>
  <si>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</si>
  <si>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</si>
  <si>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</si>
  <si>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</si>
  <si>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将来負担比率（(Ｅ)－(Ｆ)）／（(Ｃ)－(Ｄ)）×１００</t>
    <rPh sb="0" eb="2">
      <t>ショウライ</t>
    </rPh>
    <rPh sb="2" eb="4">
      <t>フタン</t>
    </rPh>
    <rPh sb="4" eb="6">
      <t>ヒリツ</t>
    </rPh>
    <phoneticPr fontId="5"/>
  </si>
  <si>
    <t>温泉施設特別会計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</si>
  <si>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</si>
  <si>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</si>
  <si>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</si>
  <si>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</si>
  <si>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</si>
  <si>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</si>
  <si>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</si>
  <si>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</si>
  <si>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</si>
  <si>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</si>
  <si>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</si>
  <si>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</si>
  <si>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</si>
  <si>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</si>
  <si>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</si>
  <si>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</si>
  <si>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</si>
  <si>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</si>
  <si>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</si>
  <si>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</si>
  <si>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</si>
  <si>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</si>
  <si>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</si>
  <si>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</si>
  <si>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</si>
  <si>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</si>
  <si>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</si>
  <si>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</si>
  <si>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</si>
  <si>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</si>
  <si>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</si>
  <si>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</si>
  <si>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</si>
  <si>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</si>
  <si>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</si>
  <si>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</si>
  <si>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</si>
  <si>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</si>
  <si>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</si>
  <si>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</si>
  <si>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</si>
  <si>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</si>
  <si>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</si>
  <si>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</si>
  <si>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</si>
  <si>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</si>
  <si>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</si>
  <si>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</si>
  <si>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</si>
  <si>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</si>
  <si>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</si>
  <si>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</si>
  <si>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</si>
  <si>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</si>
  <si>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</si>
  <si>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</si>
  <si>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</si>
  <si>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</si>
  <si>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</si>
  <si>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</si>
  <si>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</si>
  <si>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</si>
  <si>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</si>
  <si>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</si>
  <si>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</si>
  <si>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</si>
  <si>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</si>
  <si>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</si>
  <si>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</si>
  <si>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</si>
  <si>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</si>
  <si>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</si>
  <si>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</si>
  <si>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</si>
  <si>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</si>
  <si>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</si>
  <si>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</si>
  <si>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</si>
  <si>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</si>
  <si>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</si>
  <si>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</si>
  <si>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</si>
  <si>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4.39</t>
  </si>
  <si>
    <t>▲ 1.98</t>
  </si>
  <si>
    <t>水道事業会計</t>
  </si>
  <si>
    <t>一般会計</t>
  </si>
  <si>
    <t>国民健康保険特別会計</t>
  </si>
  <si>
    <t>温泉施設特別会計</t>
  </si>
  <si>
    <t>北部簡易水道事業特別会計</t>
  </si>
  <si>
    <t>南部簡易水道事業特別会計</t>
  </si>
  <si>
    <t>公共下水道事業特別会計</t>
  </si>
  <si>
    <t>後期高齢者医療事業特別会計</t>
  </si>
  <si>
    <t>その他会計（赤字）</t>
  </si>
  <si>
    <t>その他会計（黒字）</t>
  </si>
  <si>
    <t>大垣衛生施設組合</t>
  </si>
  <si>
    <t>揖斐川水防事務組合</t>
  </si>
  <si>
    <t>揖斐郡養基小学校養基保育所組合</t>
  </si>
  <si>
    <t>岐阜県市町村会館組合</t>
  </si>
  <si>
    <t>樫原谷林野組合</t>
  </si>
  <si>
    <t>足打谷林野組合</t>
  </si>
  <si>
    <t>岐阜県市町村職員退職手当組合</t>
  </si>
  <si>
    <t>大垣消防組合</t>
  </si>
  <si>
    <t>西濃環境整備組合</t>
  </si>
  <si>
    <t>揖斐広域連合（普通会計分）</t>
  </si>
  <si>
    <t>揖斐広域連合（介護保険事業会計分）</t>
  </si>
  <si>
    <t>岐阜県後期高齢者医療広域連合（一般会計分）</t>
  </si>
  <si>
    <t>岐阜県後期高齢者医療広域連合（特別会計分）</t>
  </si>
  <si>
    <t>西美濃さくら苑介護老人保健施設事務組合</t>
  </si>
  <si>
    <t>池田町土地開発公社</t>
    <rPh sb="0" eb="3">
      <t>イケダチョウ</t>
    </rPh>
    <rPh sb="3" eb="5">
      <t>トチ</t>
    </rPh>
    <rPh sb="5" eb="7">
      <t>カイハツ</t>
    </rPh>
    <rPh sb="7" eb="9">
      <t>コウシャ</t>
    </rPh>
    <phoneticPr fontId="22"/>
  </si>
  <si>
    <t>○</t>
  </si>
  <si>
    <t>-</t>
    <phoneticPr fontId="2"/>
  </si>
  <si>
    <t>-</t>
    <phoneticPr fontId="2"/>
  </si>
  <si>
    <t>-</t>
    <phoneticPr fontId="2"/>
  </si>
  <si>
    <t>基金からの4百万円繰入</t>
    <rPh sb="0" eb="2">
      <t>キキン</t>
    </rPh>
    <rPh sb="6" eb="7">
      <t>ヒャク</t>
    </rPh>
    <rPh sb="7" eb="9">
      <t>マンエン</t>
    </rPh>
    <rPh sb="9" eb="11">
      <t>クリイレ</t>
    </rPh>
    <phoneticPr fontId="2"/>
  </si>
  <si>
    <t>-</t>
    <phoneticPr fontId="2"/>
  </si>
  <si>
    <t>-</t>
    <phoneticPr fontId="2"/>
  </si>
  <si>
    <t>-</t>
    <phoneticPr fontId="2"/>
  </si>
  <si>
    <t>基金からの1,475百万円繰入</t>
    <phoneticPr fontId="2"/>
  </si>
  <si>
    <t>基金からの165百万円繰入</t>
    <phoneticPr fontId="2"/>
  </si>
  <si>
    <t>基金からの260百万円繰入</t>
    <phoneticPr fontId="2"/>
  </si>
  <si>
    <t>基金からの7百万円繰入</t>
    <phoneticPr fontId="2"/>
  </si>
  <si>
    <t>基金からの287百万円繰入</t>
    <phoneticPr fontId="2"/>
  </si>
  <si>
    <t>基金からの49百万円繰入</t>
    <phoneticPr fontId="2"/>
  </si>
  <si>
    <t>基金からの350百万円繰入</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</si>
  <si>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</si>
  <si>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</si>
  <si>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</si>
  <si>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</si>
  <si>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</si>
  <si>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平均値より高い水準にあるが、近年は減少傾向にある。しかし、今後は老朽化した施設の更新を控えているため、これまで以上に公債費の適正化に取り組んでいく必要がある。</t>
    <rPh sb="1" eb="3">
      <t>ショウライ</t>
    </rPh>
    <rPh sb="3" eb="5">
      <t>フタン</t>
    </rPh>
    <rPh sb="5" eb="7">
      <t>ヒリツ</t>
    </rPh>
    <rPh sb="8" eb="10">
      <t>ジッシツ</t>
    </rPh>
    <rPh sb="10" eb="13">
      <t>コウサイヒ</t>
    </rPh>
    <rPh sb="13" eb="15">
      <t>ヒリツ</t>
    </rPh>
    <rPh sb="18" eb="20">
      <t>ルイジ</t>
    </rPh>
    <rPh sb="20" eb="22">
      <t>ダンタイ</t>
    </rPh>
    <rPh sb="22" eb="25">
      <t>ヘイキンチ</t>
    </rPh>
    <rPh sb="27" eb="28">
      <t>タカ</t>
    </rPh>
    <rPh sb="29" eb="31">
      <t>スイジュン</t>
    </rPh>
    <rPh sb="36" eb="38">
      <t>キンネン</t>
    </rPh>
    <rPh sb="39" eb="41">
      <t>ゲンショウ</t>
    </rPh>
    <rPh sb="41" eb="43">
      <t>ケイコウ</t>
    </rPh>
    <rPh sb="51" eb="53">
      <t>コンゴ</t>
    </rPh>
    <rPh sb="54" eb="57">
      <t>ロウキュウカ</t>
    </rPh>
    <rPh sb="59" eb="61">
      <t>シセツ</t>
    </rPh>
    <rPh sb="62" eb="64">
      <t>コウシン</t>
    </rPh>
    <rPh sb="65" eb="66">
      <t>ヒカ</t>
    </rPh>
    <rPh sb="77" eb="79">
      <t>イジョウ</t>
    </rPh>
    <rPh sb="80" eb="83">
      <t>コウサイヒ</t>
    </rPh>
    <rPh sb="84" eb="87">
      <t>テキセイカ</t>
    </rPh>
    <rPh sb="88" eb="89">
      <t>ト</t>
    </rPh>
    <rPh sb="90" eb="91">
      <t>ク</t>
    </rPh>
    <rPh sb="95" eb="97">
      <t>ヒツヨウ</t>
    </rPh>
    <phoneticPr fontId="2"/>
  </si>
  <si>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</si>
  <si>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</si>
  <si>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</si>
  <si>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</si>
  <si>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　将来負担比率、有形固定資産減価償却率ともに類似団体平均と比べて高い傾向にある。将来負担比率については、過去に行った保育園や小学校の建設事業によるもので、近年は減少傾向にある。償却率については、財源の厳しさから老朽化した施設の更新が進んおらず、平均より高くなっている。今後は公共施設総合管理計画を策定し、老朽化対策に積極的に取り組んでいくことで、適正化に努めていく。</t>
    <rPh sb="1" eb="3">
      <t>ショウライ</t>
    </rPh>
    <rPh sb="3" eb="5">
      <t>フタン</t>
    </rPh>
    <rPh sb="5" eb="7">
      <t>ヒリツ</t>
    </rPh>
    <rPh sb="8" eb="10">
      <t>ユウケイ</t>
    </rPh>
    <rPh sb="10" eb="14">
      <t>コテイシサン</t>
    </rPh>
    <rPh sb="14" eb="16">
      <t>ゲンカ</t>
    </rPh>
    <rPh sb="16" eb="19">
      <t>ショウキャクリツ</t>
    </rPh>
    <rPh sb="22" eb="24">
      <t>ルイジ</t>
    </rPh>
    <rPh sb="24" eb="26">
      <t>ダンタイ</t>
    </rPh>
    <rPh sb="26" eb="28">
      <t>ヘイキン</t>
    </rPh>
    <rPh sb="29" eb="30">
      <t>クラ</t>
    </rPh>
    <rPh sb="32" eb="33">
      <t>タカ</t>
    </rPh>
    <rPh sb="34" eb="36">
      <t>ケイコウ</t>
    </rPh>
    <rPh sb="40" eb="42">
      <t>ショウライ</t>
    </rPh>
    <rPh sb="42" eb="44">
      <t>フタン</t>
    </rPh>
    <rPh sb="44" eb="46">
      <t>ヒリツ</t>
    </rPh>
    <rPh sb="52" eb="54">
      <t>カコ</t>
    </rPh>
    <rPh sb="55" eb="56">
      <t>オコナ</t>
    </rPh>
    <rPh sb="58" eb="61">
      <t>ホイクエン</t>
    </rPh>
    <rPh sb="62" eb="65">
      <t>ショウガッコウ</t>
    </rPh>
    <rPh sb="66" eb="68">
      <t>ケンセツ</t>
    </rPh>
    <rPh sb="68" eb="70">
      <t>ジギョウ</t>
    </rPh>
    <rPh sb="77" eb="79">
      <t>キンネン</t>
    </rPh>
    <rPh sb="80" eb="82">
      <t>ゲンショウ</t>
    </rPh>
    <rPh sb="82" eb="84">
      <t>ケイコウ</t>
    </rPh>
    <rPh sb="97" eb="99">
      <t>ザイゲン</t>
    </rPh>
    <rPh sb="100" eb="101">
      <t>キビ</t>
    </rPh>
    <rPh sb="105" eb="108">
      <t>ロウキュウカ</t>
    </rPh>
    <rPh sb="110" eb="112">
      <t>シセツ</t>
    </rPh>
    <rPh sb="113" eb="115">
      <t>コウシン</t>
    </rPh>
    <rPh sb="116" eb="117">
      <t>スス</t>
    </rPh>
    <rPh sb="122" eb="124">
      <t>ヘイキン</t>
    </rPh>
    <rPh sb="126" eb="127">
      <t>タカ</t>
    </rPh>
    <rPh sb="134" eb="136">
      <t>コンゴ</t>
    </rPh>
    <rPh sb="152" eb="155">
      <t>ロウキュウカ</t>
    </rPh>
    <rPh sb="155" eb="157">
      <t>タイサク</t>
    </rPh>
    <rPh sb="158" eb="161">
      <t>セッキョクテキ</t>
    </rPh>
    <rPh sb="162" eb="163">
      <t>ト</t>
    </rPh>
    <rPh sb="164" eb="165">
      <t>ク</t>
    </rPh>
    <rPh sb="173" eb="176">
      <t>テキセイカ</t>
    </rPh>
    <rPh sb="177" eb="178">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</si>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</sst>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1" fontId="1" fillId="0" borderId="41" xfId="34" applyNumberFormat="1"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51262</c:v>
                </c:pt>
                <c:pt idx="1">
                  <c:v>48407</c:v>
                </c:pt>
                <c:pt idx="2">
                  <c:v>69477</c:v>
                </c:pt>
                <c:pt idx="3">
                  <c:v>59668</c:v>
                </c:pt>
                <c:pt idx="4">
                  <c:v>56894</c:v>
                </c:pt>
              </c:numCache>
            </c:numRef>
          </c:val>
          <c:smooth val="0"/>
          <c:extLst xmlns:c16r2="http://schemas.microsoft.com/office/drawing/2015/06/chart">
            <c:ext xmlns:c16="http://schemas.microsoft.com/office/drawing/2014/chart" uri="{C3380CC4-5D6E-409C-BE32-E72D297353CC}">
              <c16:uniqueId val="{00000000-530E-4D46-B53F-AC005C5347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51941</c:v>
                </c:pt>
                <c:pt idx="1">
                  <c:v>47219</c:v>
                </c:pt>
                <c:pt idx="2">
                  <c:v>81790</c:v>
                </c:pt>
                <c:pt idx="3">
                  <c:v>42622</c:v>
                </c:pt>
                <c:pt idx="4">
                  <c:v>42833</c:v>
                </c:pt>
              </c:numCache>
            </c:numRef>
          </c:val>
          <c:smooth val="0"/>
          <c:extLst xmlns:c16r2="http://schemas.microsoft.com/office/drawing/2015/06/chart">
            <c:ext xmlns:c16="http://schemas.microsoft.com/office/drawing/2014/chart" uri="{C3380CC4-5D6E-409C-BE32-E72D297353CC}">
              <c16:uniqueId val="{00000001-530E-4D46-B53F-AC005C5347A5}"/>
            </c:ext>
          </c:extLst>
        </c:ser>
        <c:dLbls>
          <c:showLegendKey val="0"/>
          <c:showVal val="0"/>
          <c:showCatName val="0"/>
          <c:showSerName val="0"/>
          <c:showPercent val="0"/>
          <c:showBubbleSize val="0"/>
        </c:dLbls>
        <c:marker val="1"/>
        <c:smooth val="0"/>
        <c:axId val="106826368"/>
        <c:axId val="106840832"/>
      </c:lineChart>
      <c:catAx>
        <c:axId val="1068263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40832"/>
        <c:crosses val="autoZero"/>
        <c:auto val="1"/>
        <c:lblAlgn val="ctr"/>
        <c:lblOffset val="100"/>
        <c:tickLblSkip val="1"/>
        <c:tickMarkSkip val="1"/>
        <c:noMultiLvlLbl val="0"/>
      </c:catAx>
      <c:valAx>
        <c:axId val="1068408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8263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7.88</c:v>
                </c:pt>
                <c:pt idx="1">
                  <c:v>6.84</c:v>
                </c:pt>
                <c:pt idx="2">
                  <c:v>11.01</c:v>
                </c:pt>
                <c:pt idx="3">
                  <c:v>6.47</c:v>
                </c:pt>
                <c:pt idx="4">
                  <c:v>7.57</c:v>
                </c:pt>
              </c:numCache>
            </c:numRef>
          </c:val>
          <c:extLst xmlns:c16r2="http://schemas.microsoft.com/office/drawing/2015/06/chart">
            <c:ext xmlns:c16="http://schemas.microsoft.com/office/drawing/2014/chart" uri="{C3380CC4-5D6E-409C-BE32-E72D297353CC}">
              <c16:uniqueId val="{00000000-BE47-4280-B762-4E00501DF37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35.42</c:v>
                </c:pt>
                <c:pt idx="1">
                  <c:v>35.19</c:v>
                </c:pt>
                <c:pt idx="2">
                  <c:v>33.93</c:v>
                </c:pt>
                <c:pt idx="3">
                  <c:v>33.68</c:v>
                </c:pt>
                <c:pt idx="4">
                  <c:v>30.24</c:v>
                </c:pt>
              </c:numCache>
            </c:numRef>
          </c:val>
          <c:extLst xmlns:c16r2="http://schemas.microsoft.com/office/drawing/2015/06/chart">
            <c:ext xmlns:c16="http://schemas.microsoft.com/office/drawing/2014/chart" uri="{C3380CC4-5D6E-409C-BE32-E72D297353CC}">
              <c16:uniqueId val="{00000001-BE47-4280-B762-4E00501DF373}"/>
            </c:ext>
          </c:extLst>
        </c:ser>
        <c:dLbls>
          <c:showLegendKey val="0"/>
          <c:showVal val="0"/>
          <c:showCatName val="0"/>
          <c:showSerName val="0"/>
          <c:showPercent val="0"/>
          <c:showBubbleSize val="0"/>
        </c:dLbls>
        <c:gapWidth val="250"/>
        <c:overlap val="100"/>
        <c:axId val="119288960"/>
        <c:axId val="119290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0.27</c:v>
                </c:pt>
                <c:pt idx="1">
                  <c:v>0.15</c:v>
                </c:pt>
                <c:pt idx="2">
                  <c:v>2.93</c:v>
                </c:pt>
                <c:pt idx="3">
                  <c:v>-4.3899999999999997</c:v>
                </c:pt>
                <c:pt idx="4">
                  <c:v>-1.98</c:v>
                </c:pt>
              </c:numCache>
            </c:numRef>
          </c:val>
          <c:smooth val="0"/>
          <c:extLst xmlns:c16r2="http://schemas.microsoft.com/office/drawing/2015/06/chart">
            <c:ext xmlns:c16="http://schemas.microsoft.com/office/drawing/2014/chart" uri="{C3380CC4-5D6E-409C-BE32-E72D297353CC}">
              <c16:uniqueId val="{00000002-BE47-4280-B762-4E00501DF373}"/>
            </c:ext>
          </c:extLst>
        </c:ser>
        <c:dLbls>
          <c:showLegendKey val="0"/>
          <c:showVal val="0"/>
          <c:showCatName val="0"/>
          <c:showSerName val="0"/>
          <c:showPercent val="0"/>
          <c:showBubbleSize val="0"/>
        </c:dLbls>
        <c:marker val="1"/>
        <c:smooth val="0"/>
        <c:axId val="119288960"/>
        <c:axId val="119290880"/>
      </c:lineChart>
      <c:catAx>
        <c:axId val="11928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290880"/>
        <c:crosses val="autoZero"/>
        <c:auto val="1"/>
        <c:lblAlgn val="ctr"/>
        <c:lblOffset val="100"/>
        <c:tickLblSkip val="1"/>
        <c:tickMarkSkip val="1"/>
        <c:noMultiLvlLbl val="0"/>
      </c:catAx>
      <c:valAx>
        <c:axId val="11929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88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2BE3-4128-9BEA-A8A2F01B06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BE3-4128-9BEA-A8A2F01B0612}"/>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2BE3-4128-9BEA-A8A2F01B0612}"/>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2BE3-4128-9BEA-A8A2F01B0612}"/>
            </c:ext>
          </c:extLst>
        </c:ser>
        <c:ser>
          <c:idx val="4"/>
          <c:order val="4"/>
          <c:tx>
            <c:strRef>
              <c:f>データシート!$A$31</c:f>
              <c:strCache>
                <c:ptCount val="1"/>
                <c:pt idx="0">
                  <c:v>南部簡易水道事業特別会計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0.23</c:v>
                </c:pt>
                <c:pt idx="2">
                  <c:v>#N/A</c:v>
                </c:pt>
                <c:pt idx="3">
                  <c:v>0.18</c:v>
                </c:pt>
                <c:pt idx="4">
                  <c:v>#N/A</c:v>
                </c:pt>
                <c:pt idx="5">
                  <c:v>0.16</c:v>
                </c:pt>
                <c:pt idx="6">
                  <c:v>#N/A</c:v>
                </c:pt>
                <c:pt idx="7">
                  <c:v>0.22</c:v>
                </c:pt>
                <c:pt idx="8">
                  <c:v>#N/A</c:v>
                </c:pt>
                <c:pt idx="9">
                  <c:v>0.03</c:v>
                </c:pt>
              </c:numCache>
            </c:numRef>
          </c:val>
          <c:extLst xmlns:c16r2="http://schemas.microsoft.com/office/drawing/2015/06/chart">
            <c:ext xmlns:c16="http://schemas.microsoft.com/office/drawing/2014/chart" uri="{C3380CC4-5D6E-409C-BE32-E72D297353CC}">
              <c16:uniqueId val="{00000004-2BE3-4128-9BEA-A8A2F01B0612}"/>
            </c:ext>
          </c:extLst>
        </c:ser>
        <c:ser>
          <c:idx val="5"/>
          <c:order val="5"/>
          <c:tx>
            <c:strRef>
              <c:f>データシート!$A$32</c:f>
              <c:strCache>
                <c:ptCount val="1"/>
                <c:pt idx="0">
                  <c:v>北部簡易水道事業特別会計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0.13</c:v>
                </c:pt>
                <c:pt idx="4">
                  <c:v>#N/A</c:v>
                </c:pt>
                <c:pt idx="5">
                  <c:v>0.16</c:v>
                </c:pt>
                <c:pt idx="6">
                  <c:v>#N/A</c:v>
                </c:pt>
                <c:pt idx="7">
                  <c:v>0.24</c:v>
                </c:pt>
                <c:pt idx="8">
                  <c:v>#N/A</c:v>
                </c:pt>
                <c:pt idx="9">
                  <c:v>0.06</c:v>
                </c:pt>
              </c:numCache>
            </c:numRef>
          </c:val>
          <c:extLst xmlns:c16r2="http://schemas.microsoft.com/office/drawing/2015/06/chart">
            <c:ext xmlns:c16="http://schemas.microsoft.com/office/drawing/2014/chart" uri="{C3380CC4-5D6E-409C-BE32-E72D297353CC}">
              <c16:uniqueId val="{00000005-2BE3-4128-9BEA-A8A2F01B0612}"/>
            </c:ext>
          </c:extLst>
        </c:ser>
        <c:ser>
          <c:idx val="6"/>
          <c:order val="6"/>
          <c:tx>
            <c:strRef>
              <c:f>データシート!$A$33</c:f>
              <c:strCache>
                <c:ptCount val="1"/>
                <c:pt idx="0">
                  <c:v>温泉施設特別会計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0.06</c:v>
                </c:pt>
                <c:pt idx="2">
                  <c:v>#N/A</c:v>
                </c:pt>
                <c:pt idx="3">
                  <c:v>0.14000000000000001</c:v>
                </c:pt>
                <c:pt idx="4">
                  <c:v>#N/A</c:v>
                </c:pt>
                <c:pt idx="5">
                  <c:v>0.23</c:v>
                </c:pt>
                <c:pt idx="6">
                  <c:v>#N/A</c:v>
                </c:pt>
                <c:pt idx="7">
                  <c:v>0</c:v>
                </c:pt>
                <c:pt idx="8">
                  <c:v>#N/A</c:v>
                </c:pt>
                <c:pt idx="9">
                  <c:v>0.08</c:v>
                </c:pt>
              </c:numCache>
            </c:numRef>
          </c:val>
          <c:extLst xmlns:c16r2="http://schemas.microsoft.com/office/drawing/2015/06/chart">
            <c:ext xmlns:c16="http://schemas.microsoft.com/office/drawing/2014/chart" uri="{C3380CC4-5D6E-409C-BE32-E72D297353CC}">
              <c16:uniqueId val="{00000006-2BE3-4128-9BEA-A8A2F01B0612}"/>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1.2</c:v>
                </c:pt>
                <c:pt idx="2">
                  <c:v>#N/A</c:v>
                </c:pt>
                <c:pt idx="3">
                  <c:v>1.48</c:v>
                </c:pt>
                <c:pt idx="4">
                  <c:v>#N/A</c:v>
                </c:pt>
                <c:pt idx="5">
                  <c:v>1.67</c:v>
                </c:pt>
                <c:pt idx="6">
                  <c:v>#N/A</c:v>
                </c:pt>
                <c:pt idx="7">
                  <c:v>0.86</c:v>
                </c:pt>
                <c:pt idx="8">
                  <c:v>#N/A</c:v>
                </c:pt>
                <c:pt idx="9">
                  <c:v>0.44</c:v>
                </c:pt>
              </c:numCache>
            </c:numRef>
          </c:val>
          <c:extLst xmlns:c16r2="http://schemas.microsoft.com/office/drawing/2015/06/chart">
            <c:ext xmlns:c16="http://schemas.microsoft.com/office/drawing/2014/chart" uri="{C3380CC4-5D6E-409C-BE32-E72D297353CC}">
              <c16:uniqueId val="{00000007-2BE3-4128-9BEA-A8A2F01B061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7.88</c:v>
                </c:pt>
                <c:pt idx="2">
                  <c:v>#N/A</c:v>
                </c:pt>
                <c:pt idx="3">
                  <c:v>6.83</c:v>
                </c:pt>
                <c:pt idx="4">
                  <c:v>#N/A</c:v>
                </c:pt>
                <c:pt idx="5">
                  <c:v>11</c:v>
                </c:pt>
                <c:pt idx="6">
                  <c:v>#N/A</c:v>
                </c:pt>
                <c:pt idx="7">
                  <c:v>6.47</c:v>
                </c:pt>
                <c:pt idx="8">
                  <c:v>#N/A</c:v>
                </c:pt>
                <c:pt idx="9">
                  <c:v>7.57</c:v>
                </c:pt>
              </c:numCache>
            </c:numRef>
          </c:val>
          <c:extLst xmlns:c16r2="http://schemas.microsoft.com/office/drawing/2015/06/chart">
            <c:ext xmlns:c16="http://schemas.microsoft.com/office/drawing/2014/chart" uri="{C3380CC4-5D6E-409C-BE32-E72D297353CC}">
              <c16:uniqueId val="{00000008-2BE3-4128-9BEA-A8A2F01B061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22.65</c:v>
                </c:pt>
                <c:pt idx="2">
                  <c:v>#N/A</c:v>
                </c:pt>
                <c:pt idx="3">
                  <c:v>22.95</c:v>
                </c:pt>
                <c:pt idx="4">
                  <c:v>#N/A</c:v>
                </c:pt>
                <c:pt idx="5">
                  <c:v>26.82</c:v>
                </c:pt>
                <c:pt idx="6">
                  <c:v>#N/A</c:v>
                </c:pt>
                <c:pt idx="7">
                  <c:v>20.93</c:v>
                </c:pt>
                <c:pt idx="8">
                  <c:v>#N/A</c:v>
                </c:pt>
                <c:pt idx="9">
                  <c:v>18.149999999999999</c:v>
                </c:pt>
              </c:numCache>
            </c:numRef>
          </c:val>
          <c:extLst xmlns:c16r2="http://schemas.microsoft.com/office/drawing/2015/06/chart">
            <c:ext xmlns:c16="http://schemas.microsoft.com/office/drawing/2014/chart" uri="{C3380CC4-5D6E-409C-BE32-E72D297353CC}">
              <c16:uniqueId val="{00000009-2BE3-4128-9BEA-A8A2F01B0612}"/>
            </c:ext>
          </c:extLst>
        </c:ser>
        <c:dLbls>
          <c:showLegendKey val="0"/>
          <c:showVal val="0"/>
          <c:showCatName val="0"/>
          <c:showSerName val="0"/>
          <c:showPercent val="0"/>
          <c:showBubbleSize val="0"/>
        </c:dLbls>
        <c:gapWidth val="150"/>
        <c:overlap val="100"/>
        <c:axId val="122694656"/>
        <c:axId val="122712832"/>
      </c:barChart>
      <c:catAx>
        <c:axId val="12269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2712832"/>
        <c:crosses val="autoZero"/>
        <c:auto val="1"/>
        <c:lblAlgn val="ctr"/>
        <c:lblOffset val="100"/>
        <c:tickLblSkip val="1"/>
        <c:tickMarkSkip val="1"/>
        <c:noMultiLvlLbl val="0"/>
      </c:catAx>
      <c:valAx>
        <c:axId val="12271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694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638</c:v>
                </c:pt>
                <c:pt idx="5">
                  <c:v>674</c:v>
                </c:pt>
                <c:pt idx="8">
                  <c:v>690</c:v>
                </c:pt>
                <c:pt idx="11">
                  <c:v>751</c:v>
                </c:pt>
                <c:pt idx="14">
                  <c:v>718</c:v>
                </c:pt>
              </c:numCache>
            </c:numRef>
          </c:val>
          <c:extLst xmlns:c16r2="http://schemas.microsoft.com/office/drawing/2015/06/chart">
            <c:ext xmlns:c16="http://schemas.microsoft.com/office/drawing/2014/chart" uri="{C3380CC4-5D6E-409C-BE32-E72D297353CC}">
              <c16:uniqueId val="{00000000-D778-4BCA-AB5D-8158CCBCAB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778-4BCA-AB5D-8158CCBCAB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37</c:v>
                </c:pt>
                <c:pt idx="3">
                  <c:v>29</c:v>
                </c:pt>
                <c:pt idx="6">
                  <c:v>23</c:v>
                </c:pt>
                <c:pt idx="9">
                  <c:v>15</c:v>
                </c:pt>
                <c:pt idx="12">
                  <c:v>10</c:v>
                </c:pt>
              </c:numCache>
            </c:numRef>
          </c:val>
          <c:extLst xmlns:c16r2="http://schemas.microsoft.com/office/drawing/2015/06/chart">
            <c:ext xmlns:c16="http://schemas.microsoft.com/office/drawing/2014/chart" uri="{C3380CC4-5D6E-409C-BE32-E72D297353CC}">
              <c16:uniqueId val="{00000002-D778-4BCA-AB5D-8158CCBCAB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125</c:v>
                </c:pt>
                <c:pt idx="3">
                  <c:v>127</c:v>
                </c:pt>
                <c:pt idx="6">
                  <c:v>128</c:v>
                </c:pt>
                <c:pt idx="9">
                  <c:v>115</c:v>
                </c:pt>
                <c:pt idx="12">
                  <c:v>79</c:v>
                </c:pt>
              </c:numCache>
            </c:numRef>
          </c:val>
          <c:extLst xmlns:c16r2="http://schemas.microsoft.com/office/drawing/2015/06/chart">
            <c:ext xmlns:c16="http://schemas.microsoft.com/office/drawing/2014/chart" uri="{C3380CC4-5D6E-409C-BE32-E72D297353CC}">
              <c16:uniqueId val="{00000003-D778-4BCA-AB5D-8158CCBCAB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329</c:v>
                </c:pt>
                <c:pt idx="3">
                  <c:v>347</c:v>
                </c:pt>
                <c:pt idx="6">
                  <c:v>280</c:v>
                </c:pt>
                <c:pt idx="9">
                  <c:v>341</c:v>
                </c:pt>
                <c:pt idx="12">
                  <c:v>345</c:v>
                </c:pt>
              </c:numCache>
            </c:numRef>
          </c:val>
          <c:extLst xmlns:c16r2="http://schemas.microsoft.com/office/drawing/2015/06/chart">
            <c:ext xmlns:c16="http://schemas.microsoft.com/office/drawing/2014/chart" uri="{C3380CC4-5D6E-409C-BE32-E72D297353CC}">
              <c16:uniqueId val="{00000004-D778-4BCA-AB5D-8158CCBCAB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778-4BCA-AB5D-8158CCBCAB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778-4BCA-AB5D-8158CCBCAB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636</c:v>
                </c:pt>
                <c:pt idx="3">
                  <c:v>638</c:v>
                </c:pt>
                <c:pt idx="6">
                  <c:v>637</c:v>
                </c:pt>
                <c:pt idx="9">
                  <c:v>667</c:v>
                </c:pt>
                <c:pt idx="12">
                  <c:v>658</c:v>
                </c:pt>
              </c:numCache>
            </c:numRef>
          </c:val>
          <c:extLst xmlns:c16r2="http://schemas.microsoft.com/office/drawing/2015/06/chart">
            <c:ext xmlns:c16="http://schemas.microsoft.com/office/drawing/2014/chart" uri="{C3380CC4-5D6E-409C-BE32-E72D297353CC}">
              <c16:uniqueId val="{00000007-D778-4BCA-AB5D-8158CCBCAB72}"/>
            </c:ext>
          </c:extLst>
        </c:ser>
        <c:dLbls>
          <c:showLegendKey val="0"/>
          <c:showVal val="0"/>
          <c:showCatName val="0"/>
          <c:showSerName val="0"/>
          <c:showPercent val="0"/>
          <c:showBubbleSize val="0"/>
        </c:dLbls>
        <c:gapWidth val="100"/>
        <c:overlap val="100"/>
        <c:axId val="106666240"/>
        <c:axId val="1066807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489</c:v>
                </c:pt>
                <c:pt idx="2">
                  <c:v>#N/A</c:v>
                </c:pt>
                <c:pt idx="3">
                  <c:v>#N/A</c:v>
                </c:pt>
                <c:pt idx="4">
                  <c:v>467</c:v>
                </c:pt>
                <c:pt idx="5">
                  <c:v>#N/A</c:v>
                </c:pt>
                <c:pt idx="6">
                  <c:v>#N/A</c:v>
                </c:pt>
                <c:pt idx="7">
                  <c:v>378</c:v>
                </c:pt>
                <c:pt idx="8">
                  <c:v>#N/A</c:v>
                </c:pt>
                <c:pt idx="9">
                  <c:v>#N/A</c:v>
                </c:pt>
                <c:pt idx="10">
                  <c:v>387</c:v>
                </c:pt>
                <c:pt idx="11">
                  <c:v>#N/A</c:v>
                </c:pt>
                <c:pt idx="12">
                  <c:v>#N/A</c:v>
                </c:pt>
                <c:pt idx="13">
                  <c:v>374</c:v>
                </c:pt>
                <c:pt idx="14">
                  <c:v>#N/A</c:v>
                </c:pt>
              </c:numCache>
            </c:numRef>
          </c:val>
          <c:smooth val="0"/>
          <c:extLst xmlns:c16r2="http://schemas.microsoft.com/office/drawing/2015/06/chart">
            <c:ext xmlns:c16="http://schemas.microsoft.com/office/drawing/2014/chart" uri="{C3380CC4-5D6E-409C-BE32-E72D297353CC}">
              <c16:uniqueId val="{00000008-D778-4BCA-AB5D-8158CCBCAB72}"/>
            </c:ext>
          </c:extLst>
        </c:ser>
        <c:dLbls>
          <c:showLegendKey val="0"/>
          <c:showVal val="0"/>
          <c:showCatName val="0"/>
          <c:showSerName val="0"/>
          <c:showPercent val="0"/>
          <c:showBubbleSize val="0"/>
        </c:dLbls>
        <c:marker val="1"/>
        <c:smooth val="0"/>
        <c:axId val="106666240"/>
        <c:axId val="106680704"/>
      </c:lineChart>
      <c:catAx>
        <c:axId val="10666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680704"/>
        <c:crosses val="autoZero"/>
        <c:auto val="1"/>
        <c:lblAlgn val="ctr"/>
        <c:lblOffset val="100"/>
        <c:tickLblSkip val="1"/>
        <c:tickMarkSkip val="1"/>
        <c:noMultiLvlLbl val="0"/>
      </c:catAx>
      <c:valAx>
        <c:axId val="106680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66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8634</c:v>
                </c:pt>
                <c:pt idx="5">
                  <c:v>8774</c:v>
                </c:pt>
                <c:pt idx="8">
                  <c:v>8841</c:v>
                </c:pt>
                <c:pt idx="11">
                  <c:v>8765</c:v>
                </c:pt>
                <c:pt idx="14">
                  <c:v>8873</c:v>
                </c:pt>
              </c:numCache>
            </c:numRef>
          </c:val>
          <c:extLst xmlns:c16r2="http://schemas.microsoft.com/office/drawing/2015/06/chart">
            <c:ext xmlns:c16="http://schemas.microsoft.com/office/drawing/2014/chart" uri="{C3380CC4-5D6E-409C-BE32-E72D297353CC}">
              <c16:uniqueId val="{00000000-9F66-4729-B729-D3FC73A7E15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69</c:v>
                </c:pt>
                <c:pt idx="5">
                  <c:v>37</c:v>
                </c:pt>
                <c:pt idx="8">
                  <c:v>35</c:v>
                </c:pt>
                <c:pt idx="11">
                  <c:v>38</c:v>
                </c:pt>
                <c:pt idx="14">
                  <c:v>35</c:v>
                </c:pt>
              </c:numCache>
            </c:numRef>
          </c:val>
          <c:extLst xmlns:c16r2="http://schemas.microsoft.com/office/drawing/2015/06/chart">
            <c:ext xmlns:c16="http://schemas.microsoft.com/office/drawing/2014/chart" uri="{C3380CC4-5D6E-409C-BE32-E72D297353CC}">
              <c16:uniqueId val="{00000001-9F66-4729-B729-D3FC73A7E15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2384</c:v>
                </c:pt>
                <c:pt idx="5">
                  <c:v>2388</c:v>
                </c:pt>
                <c:pt idx="8">
                  <c:v>2324</c:v>
                </c:pt>
                <c:pt idx="11">
                  <c:v>2328</c:v>
                </c:pt>
                <c:pt idx="14">
                  <c:v>2229</c:v>
                </c:pt>
              </c:numCache>
            </c:numRef>
          </c:val>
          <c:extLst xmlns:c16r2="http://schemas.microsoft.com/office/drawing/2015/06/chart">
            <c:ext xmlns:c16="http://schemas.microsoft.com/office/drawing/2014/chart" uri="{C3380CC4-5D6E-409C-BE32-E72D297353CC}">
              <c16:uniqueId val="{00000002-9F66-4729-B729-D3FC73A7E15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F66-4729-B729-D3FC73A7E15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F66-4729-B729-D3FC73A7E15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F66-4729-B729-D3FC73A7E15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696</c:v>
                </c:pt>
                <c:pt idx="3">
                  <c:v>727</c:v>
                </c:pt>
                <c:pt idx="6">
                  <c:v>720</c:v>
                </c:pt>
                <c:pt idx="9">
                  <c:v>707</c:v>
                </c:pt>
                <c:pt idx="12">
                  <c:v>796</c:v>
                </c:pt>
              </c:numCache>
            </c:numRef>
          </c:val>
          <c:extLst xmlns:c16r2="http://schemas.microsoft.com/office/drawing/2015/06/chart">
            <c:ext xmlns:c16="http://schemas.microsoft.com/office/drawing/2014/chart" uri="{C3380CC4-5D6E-409C-BE32-E72D297353CC}">
              <c16:uniqueId val="{00000006-9F66-4729-B729-D3FC73A7E15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686</c:v>
                </c:pt>
                <c:pt idx="3">
                  <c:v>586</c:v>
                </c:pt>
                <c:pt idx="6">
                  <c:v>481</c:v>
                </c:pt>
                <c:pt idx="9">
                  <c:v>445</c:v>
                </c:pt>
                <c:pt idx="12">
                  <c:v>467</c:v>
                </c:pt>
              </c:numCache>
            </c:numRef>
          </c:val>
          <c:extLst xmlns:c16r2="http://schemas.microsoft.com/office/drawing/2015/06/chart">
            <c:ext xmlns:c16="http://schemas.microsoft.com/office/drawing/2014/chart" uri="{C3380CC4-5D6E-409C-BE32-E72D297353CC}">
              <c16:uniqueId val="{00000007-9F66-4729-B729-D3FC73A7E15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5104</c:v>
                </c:pt>
                <c:pt idx="3">
                  <c:v>5100</c:v>
                </c:pt>
                <c:pt idx="6">
                  <c:v>4728</c:v>
                </c:pt>
                <c:pt idx="9">
                  <c:v>4892</c:v>
                </c:pt>
                <c:pt idx="12">
                  <c:v>4743</c:v>
                </c:pt>
              </c:numCache>
            </c:numRef>
          </c:val>
          <c:extLst xmlns:c16r2="http://schemas.microsoft.com/office/drawing/2015/06/chart">
            <c:ext xmlns:c16="http://schemas.microsoft.com/office/drawing/2014/chart" uri="{C3380CC4-5D6E-409C-BE32-E72D297353CC}">
              <c16:uniqueId val="{00000008-9F66-4729-B729-D3FC73A7E15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998</c:v>
                </c:pt>
                <c:pt idx="3">
                  <c:v>948</c:v>
                </c:pt>
                <c:pt idx="6">
                  <c:v>597</c:v>
                </c:pt>
                <c:pt idx="9">
                  <c:v>488</c:v>
                </c:pt>
                <c:pt idx="12">
                  <c:v>363</c:v>
                </c:pt>
              </c:numCache>
            </c:numRef>
          </c:val>
          <c:extLst xmlns:c16r2="http://schemas.microsoft.com/office/drawing/2015/06/chart">
            <c:ext xmlns:c16="http://schemas.microsoft.com/office/drawing/2014/chart" uri="{C3380CC4-5D6E-409C-BE32-E72D297353CC}">
              <c16:uniqueId val="{00000009-9F66-4729-B729-D3FC73A7E15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6463</c:v>
                </c:pt>
                <c:pt idx="3">
                  <c:v>6633</c:v>
                </c:pt>
                <c:pt idx="6">
                  <c:v>7159</c:v>
                </c:pt>
                <c:pt idx="9">
                  <c:v>7236</c:v>
                </c:pt>
                <c:pt idx="12">
                  <c:v>7356</c:v>
                </c:pt>
              </c:numCache>
            </c:numRef>
          </c:val>
          <c:extLst xmlns:c16r2="http://schemas.microsoft.com/office/drawing/2015/06/chart">
            <c:ext xmlns:c16="http://schemas.microsoft.com/office/drawing/2014/chart" uri="{C3380CC4-5D6E-409C-BE32-E72D297353CC}">
              <c16:uniqueId val="{0000000A-9F66-4729-B729-D3FC73A7E159}"/>
            </c:ext>
          </c:extLst>
        </c:ser>
        <c:dLbls>
          <c:showLegendKey val="0"/>
          <c:showVal val="0"/>
          <c:showCatName val="0"/>
          <c:showSerName val="0"/>
          <c:showPercent val="0"/>
          <c:showBubbleSize val="0"/>
        </c:dLbls>
        <c:gapWidth val="100"/>
        <c:overlap val="100"/>
        <c:axId val="94725632"/>
        <c:axId val="94727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2861</c:v>
                </c:pt>
                <c:pt idx="2">
                  <c:v>#N/A</c:v>
                </c:pt>
                <c:pt idx="3">
                  <c:v>#N/A</c:v>
                </c:pt>
                <c:pt idx="4">
                  <c:v>2795</c:v>
                </c:pt>
                <c:pt idx="5">
                  <c:v>#N/A</c:v>
                </c:pt>
                <c:pt idx="6">
                  <c:v>#N/A</c:v>
                </c:pt>
                <c:pt idx="7">
                  <c:v>2484</c:v>
                </c:pt>
                <c:pt idx="8">
                  <c:v>#N/A</c:v>
                </c:pt>
                <c:pt idx="9">
                  <c:v>#N/A</c:v>
                </c:pt>
                <c:pt idx="10">
                  <c:v>2637</c:v>
                </c:pt>
                <c:pt idx="11">
                  <c:v>#N/A</c:v>
                </c:pt>
                <c:pt idx="12">
                  <c:v>#N/A</c:v>
                </c:pt>
                <c:pt idx="13">
                  <c:v>2588</c:v>
                </c:pt>
                <c:pt idx="14">
                  <c:v>#N/A</c:v>
                </c:pt>
              </c:numCache>
            </c:numRef>
          </c:val>
          <c:smooth val="0"/>
          <c:extLst xmlns:c16r2="http://schemas.microsoft.com/office/drawing/2015/06/chart">
            <c:ext xmlns:c16="http://schemas.microsoft.com/office/drawing/2014/chart" uri="{C3380CC4-5D6E-409C-BE32-E72D297353CC}">
              <c16:uniqueId val="{0000000B-9F66-4729-B729-D3FC73A7E159}"/>
            </c:ext>
          </c:extLst>
        </c:ser>
        <c:dLbls>
          <c:showLegendKey val="0"/>
          <c:showVal val="0"/>
          <c:showCatName val="0"/>
          <c:showSerName val="0"/>
          <c:showPercent val="0"/>
          <c:showBubbleSize val="0"/>
        </c:dLbls>
        <c:marker val="1"/>
        <c:smooth val="0"/>
        <c:axId val="94725632"/>
        <c:axId val="94727552"/>
      </c:lineChart>
      <c:catAx>
        <c:axId val="9472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727552"/>
        <c:crosses val="autoZero"/>
        <c:auto val="1"/>
        <c:lblAlgn val="ctr"/>
        <c:lblOffset val="100"/>
        <c:tickLblSkip val="1"/>
        <c:tickMarkSkip val="1"/>
        <c:noMultiLvlLbl val="0"/>
      </c:catAx>
      <c:valAx>
        <c:axId val="94727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72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{9C97AAA5-8E81-4BE4-AD08-06D8698EB109}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B827-4541-91CC-79060D51ECE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{795756B2-E030-4486-8D53-4569B358C97F}</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B827-4541-91CC-79060D51ECE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{88C48577-E278-4C8E-BEF1-7FD8AF3A06F8}</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B827-4541-91CC-79060D51ECE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{4F2B39DA-3B36-4C9A-B86A-09DC22271486}</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B827-4541-91CC-79060D51ECE3}"/>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{2C3F6164-9A7C-445F-BCA3-B7CD7354068D}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B827-4541-91CC-79060D51ECE3}"/>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58.1</c:v>
                </c:pt>
              </c:numCache>
            </c:numRef>
          </c:xVal>
          <c:yVal>
            <c:numRef>
              <c:f>公会計指標分析・財政指標組合せ分析表!$K$51:$O$51</c:f>
              <c:numCache>
                <c:formatCode>#,##0.0;"▲ "#,##0.0</c:formatCode>
                <c:ptCount val="5"/>
                <c:pt idx="4">
                  <c:v>54.8</c:v>
                </c:pt>
              </c:numCache>
            </c:numRef>
          </c:yVal>
          <c:smooth val="0"/>
          <c:extLst xmlns:c16r2="http://schemas.microsoft.com/office/drawing/2015/06/chart">
            <c:ext xmlns:c16="http://schemas.microsoft.com/office/drawing/2014/chart" uri="{C3380CC4-5D6E-409C-BE32-E72D297353CC}">
              <c16:uniqueId val="{00000005-B827-4541-91CC-79060D51ECE3}"/>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{3FFCC7DB-BDC4-48AF-962D-034A25FCE054}</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B827-4541-91CC-79060D51ECE3}"/>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{103D55E5-3670-4827-AF1D-A22579612BF9}</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B827-4541-91CC-79060D51ECE3}"/>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{394BF624-8495-4619-8D68-14877D48A054}</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B827-4541-91CC-79060D51ECE3}"/>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{3AD7D6C0-DEA8-425B-AB5E-ED32140AD842}</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B827-4541-91CC-79060D51ECE3}"/>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{48A90B9C-7736-49A4-8BBB-59FE66CD9C9A}</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B827-4541-91CC-79060D51ECE3}"/>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56.6</c:v>
                </c:pt>
              </c:numCache>
            </c:numRef>
          </c:xVal>
          <c:yVal>
            <c:numRef>
              <c:f>公会計指標分析・財政指標組合せ分析表!$K$55:$O$55</c:f>
              <c:numCache>
                <c:formatCode>#,##0.0;"▲ "#,##0.0</c:formatCode>
                <c:ptCount val="5"/>
                <c:pt idx="4">
                  <c:v>20.2</c:v>
                </c:pt>
              </c:numCache>
            </c:numRef>
          </c:yVal>
          <c:smooth val="0"/>
          <c:extLst xmlns:c16r2="http://schemas.microsoft.com/office/drawing/2015/06/chart">
            <c:ext xmlns:c16="http://schemas.microsoft.com/office/drawing/2014/chart" uri="{C3380CC4-5D6E-409C-BE32-E72D297353CC}">
              <c16:uniqueId val="{0000000B-B827-4541-91CC-79060D51ECE3}"/>
            </c:ext>
          </c:extLst>
        </c:ser>
        <c:dLbls>
          <c:showLegendKey val="0"/>
          <c:showVal val="0"/>
          <c:showCatName val="0"/>
          <c:showSerName val="0"/>
          <c:showPercent val="0"/>
          <c:showBubbleSize val="0"/>
        </c:dLbls>
        <c:axId val="114726784"/>
        <c:axId val="114745344"/>
      </c:scatterChart>
      <c:valAx>
        <c:axId val="114726784"/>
        <c:scaling>
          <c:orientation val="minMax"/>
          <c:max val="58.300000000000004"/>
          <c:min val="56.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4745344"/>
        <c:crosses val="autoZero"/>
        <c:crossBetween val="midCat"/>
      </c:valAx>
      <c:valAx>
        <c:axId val="114745344"/>
        <c:scaling>
          <c:orientation val="minMax"/>
          <c:max val="6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47267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{8D9F5020-7870-405C-B23F-8A04FD6F7AFE}</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141D-428F-8874-E35A2BE1D147}"/>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{01951BA6-61C5-4519-8726-9D1693D7A296}</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141D-428F-8874-E35A2BE1D147}"/>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{627957E9-1456-4CF2-9034-CE91C6ECBA7A}</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141D-428F-8874-E35A2BE1D147}"/>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{D630640C-158A-418C-8589-D785332D08B8}</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141D-428F-8874-E35A2BE1D147}"/>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{D863D674-FB19-4FB8-B311-2DCF4321DDEA}</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141D-428F-8874-E35A2BE1D147}"/>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11.8</c:v>
                </c:pt>
                <c:pt idx="1">
                  <c:v>10.7</c:v>
                </c:pt>
                <c:pt idx="2">
                  <c:v>9.5</c:v>
                </c:pt>
                <c:pt idx="3">
                  <c:v>8.8000000000000007</c:v>
                </c:pt>
                <c:pt idx="4">
                  <c:v>8.1</c:v>
                </c:pt>
              </c:numCache>
            </c:numRef>
          </c:xVal>
          <c:yVal>
            <c:numRef>
              <c:f>公会計指標分析・財政指標組合せ分析表!$K$73:$O$73</c:f>
              <c:numCache>
                <c:formatCode>#,##0.0;"▲ "#,##0.0</c:formatCode>
                <c:ptCount val="5"/>
                <c:pt idx="0">
                  <c:v>61.4</c:v>
                </c:pt>
                <c:pt idx="1">
                  <c:v>59.8</c:v>
                </c:pt>
                <c:pt idx="2">
                  <c:v>53.4</c:v>
                </c:pt>
                <c:pt idx="3">
                  <c:v>56.8</c:v>
                </c:pt>
                <c:pt idx="4">
                  <c:v>54.8</c:v>
                </c:pt>
              </c:numCache>
            </c:numRef>
          </c:yVal>
          <c:smooth val="0"/>
          <c:extLst xmlns:c16r2="http://schemas.microsoft.com/office/drawing/2015/06/chart">
            <c:ext xmlns:c16="http://schemas.microsoft.com/office/drawing/2014/chart" uri="{C3380CC4-5D6E-409C-BE32-E72D297353CC}">
              <c16:uniqueId val="{00000005-141D-428F-8874-E35A2BE1D147}"/>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{9878E6E8-B3DF-46AA-B694-30587D3CDECB}</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141D-428F-8874-E35A2BE1D147}"/>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{BBA03B24-2FDD-4D3B-B959-5CEAB4A7A98E}</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141D-428F-8874-E35A2BE1D147}"/>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{39545B99-B169-4BCD-A7A8-E192B2A22BA8}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141D-428F-8874-E35A2BE1D147}"/>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{F7FBB6A1-A4C6-4AAD-A832-3E6764C1449B}</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141D-428F-8874-E35A2BE1D147}"/>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{A98B93C7-E753-4889-BD52-A97035DB1312}</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141D-428F-8874-E35A2BE1D147}"/>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11.1</c:v>
                </c:pt>
                <c:pt idx="1">
                  <c:v>10.3</c:v>
                </c:pt>
                <c:pt idx="2">
                  <c:v>9.4</c:v>
                </c:pt>
                <c:pt idx="3">
                  <c:v>8.1</c:v>
                </c:pt>
                <c:pt idx="4">
                  <c:v>7.1</c:v>
                </c:pt>
              </c:numCache>
            </c:numRef>
          </c:xVal>
          <c:yVal>
            <c:numRef>
              <c:f>公会計指標分析・財政指標組合せ分析表!$K$77:$O$77</c:f>
              <c:numCache>
                <c:formatCode>#,##0.0;"▲ "#,##0.0</c:formatCode>
                <c:ptCount val="5"/>
                <c:pt idx="0">
                  <c:v>44.4</c:v>
                </c:pt>
                <c:pt idx="1">
                  <c:v>43</c:v>
                </c:pt>
                <c:pt idx="2">
                  <c:v>37</c:v>
                </c:pt>
                <c:pt idx="3">
                  <c:v>27.8</c:v>
                </c:pt>
                <c:pt idx="4">
                  <c:v>20.2</c:v>
                </c:pt>
              </c:numCache>
            </c:numRef>
          </c:yVal>
          <c:smooth val="0"/>
          <c:extLst xmlns:c16r2="http://schemas.microsoft.com/office/drawing/2015/06/chart">
            <c:ext xmlns:c16="http://schemas.microsoft.com/office/drawing/2014/chart" uri="{C3380CC4-5D6E-409C-BE32-E72D297353CC}">
              <c16:uniqueId val="{0000000B-141D-428F-8874-E35A2BE1D147}"/>
            </c:ext>
          </c:extLst>
        </c:ser>
        <c:dLbls>
          <c:showLegendKey val="0"/>
          <c:showVal val="0"/>
          <c:showCatName val="0"/>
          <c:showSerName val="0"/>
          <c:showPercent val="0"/>
          <c:showBubbleSize val="0"/>
        </c:dLbls>
        <c:axId val="124000128"/>
        <c:axId val="124026880"/>
      </c:scatterChart>
      <c:valAx>
        <c:axId val="124000128"/>
        <c:scaling>
          <c:orientation val="minMax"/>
          <c:max val="12.2"/>
          <c:min val="6.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4026880"/>
        <c:crosses val="autoZero"/>
        <c:crossBetween val="midCat"/>
      </c:valAx>
      <c:valAx>
        <c:axId val="124026880"/>
        <c:scaling>
          <c:orientation val="minMax"/>
          <c:max val="69"/>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400012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ja-JP" sz="1100">
              <a:solidFill>
                <a:schemeClr val="dk1"/>
              </a:solidFill>
              <a:effectLst/>
              <a:latin typeface="+mn-lt"/>
              <a:ea typeface="+mn-ea"/>
              <a:cs typeface="+mn-cs"/>
            </a:rPr>
            <a:t>　実質公債費比率の分子は平成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年度以降減少</a:t>
          </a:r>
          <a:r>
            <a:rPr kumimoji="1" lang="ja-JP" altLang="en-US" sz="1100">
              <a:solidFill>
                <a:schemeClr val="dk1"/>
              </a:solidFill>
              <a:effectLst/>
              <a:latin typeface="+mn-lt"/>
              <a:ea typeface="+mn-ea"/>
              <a:cs typeface="+mn-cs"/>
            </a:rPr>
            <a:t>傾向であり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374</a:t>
          </a:r>
          <a:r>
            <a:rPr kumimoji="1" lang="ja-JP" altLang="ja-JP" sz="1100">
              <a:solidFill>
                <a:schemeClr val="dk1"/>
              </a:solidFill>
              <a:effectLst/>
              <a:latin typeface="+mn-lt"/>
              <a:ea typeface="+mn-ea"/>
              <a:cs typeface="+mn-cs"/>
            </a:rPr>
            <a:t>百万円と前年度と比べ</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pPr>
            <a:lnSpc>
              <a:spcPct val="150000"/>
            </a:lnSpc>
          </a:pPr>
          <a:r>
            <a:rPr kumimoji="1" lang="ja-JP" altLang="ja-JP" sz="1100">
              <a:solidFill>
                <a:schemeClr val="dk1"/>
              </a:solidFill>
              <a:effectLst/>
              <a:latin typeface="+mn-lt"/>
              <a:ea typeface="+mn-ea"/>
              <a:cs typeface="+mn-cs"/>
            </a:rPr>
            <a:t>　元利償還金は近年</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億円台で推移しており、保育園及び小中学校、道の駅等の整備事業が集中したことや臨時財政対策債の元利償還が始まったことにより、平成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までは地方債の元利償還金が重い負担となる見込みである。しかし、事業費補正等基準財政需要額に算入された公債費も増加しているので、差し引きで実質公債費比率の分子は大きく伸びない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ja-JP" sz="1100">
              <a:solidFill>
                <a:schemeClr val="dk1"/>
              </a:solidFill>
              <a:effectLst/>
              <a:latin typeface="+mn-lt"/>
              <a:ea typeface="+mn-ea"/>
              <a:cs typeface="+mn-cs"/>
            </a:rPr>
            <a:t>　将来負担比率の分子は年々減少傾向であ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債務負担行為に基づく支出予定額や、</a:t>
          </a:r>
          <a:r>
            <a:rPr kumimoji="1" lang="ja-JP" altLang="ja-JP" sz="1100">
              <a:solidFill>
                <a:schemeClr val="dk1"/>
              </a:solidFill>
              <a:effectLst/>
              <a:latin typeface="+mn-lt"/>
              <a:ea typeface="+mn-ea"/>
              <a:cs typeface="+mn-cs"/>
            </a:rPr>
            <a:t>公営企業債等繰入見込額が</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たことが要因である。今後は後世への負担を少しでも軽減するよう、新規事業の実施などについて総点検を図り、財政の健全化を図</a:t>
          </a:r>
          <a:r>
            <a:rPr kumimoji="1" lang="ja-JP" altLang="en-US" sz="1100">
              <a:solidFill>
                <a:schemeClr val="dk1"/>
              </a:solidFill>
              <a:effectLst/>
              <a:latin typeface="+mn-lt"/>
              <a:ea typeface="+mn-ea"/>
              <a:cs typeface="+mn-cs"/>
            </a:rPr>
            <a:t>っていく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24,572
24,299
38.80
8,775,278
8,255,165
410,633
5,421,724
7,355,790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382692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[ 58.1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kumimoji="1" lang="ja-JP" altLang="en-US" sz="1100">
              <a:latin typeface="ＭＳ Ｐゴシック"/>
            </a:rPr>
            <a:t>　当町の有形固定資産減価償却率は類似団体より高い水準にあり、築</a:t>
          </a:r>
          <a:r>
            <a:rPr kumimoji="1" lang="en-US" altLang="ja-JP" sz="1100">
              <a:latin typeface="ＭＳ Ｐゴシック"/>
            </a:rPr>
            <a:t>30</a:t>
          </a:r>
          <a:r>
            <a:rPr kumimoji="1" lang="ja-JP" altLang="en-US" sz="1100">
              <a:latin typeface="ＭＳ Ｐゴシック"/>
            </a:rPr>
            <a:t>年を経過した</a:t>
          </a:r>
          <a:r>
            <a:rPr kumimoji="1" lang="en-US" altLang="ja-JP" sz="1100">
              <a:latin typeface="ＭＳ Ｐゴシック"/>
            </a:rPr>
            <a:t>s</a:t>
          </a:r>
          <a:r>
            <a:rPr kumimoji="1" lang="ja-JP" altLang="en-US" sz="1100">
              <a:latin typeface="ＭＳ Ｐゴシック"/>
            </a:rPr>
            <a:t>施設が町内施設全体の半分を超えている。今後は公共施設総合管理計画を策定し、施設の維持管理を適切に進めていく。</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02252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592872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52.0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571409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562029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540566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531186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09723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00343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58.0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478880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469500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448037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438657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62.0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64.0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99786</xdr:rowOff>
    </xdr:from>
    <xdr:to>
      <xdr:col>3</xdr:col>
      <xdr:colOff>1170940</xdr:colOff>
      <xdr:row>35</xdr:row>
      <xdr:rowOff>37193</xdr:rowOff>
    </xdr:to>
    <xdr:cxnSp macro="">
      <xdr:nvCxnSpPr>
        <xdr:cNvPr id="66" name="直線コネクタ 65"/>
        <xdr:cNvCxnSpPr/>
      </xdr:nvCxnSpPr>
      <xdr:spPr>
        <a:xfrm flipV="1">
          <a:off x="4760595" y="4557486"/>
          <a:ext cx="127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41020</xdr:rowOff>
    </xdr:from>
    <xdr:ext cx="405111" cy="259045"/>
    <xdr:sp macro="" textlink="">
      <xdr:nvSpPr>
        <xdr:cNvPr id="67" name="有形固定資産減価償却率最小値テキスト"/>
        <xdr:cNvSpPr txBox="1"/>
      </xdr:nvSpPr>
      <xdr:spPr>
        <a:xfrm>
          <a:off x="4813300" y="604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3</xdr:col>
      <xdr:colOff>1082675</xdr:colOff>
      <xdr:row>35</xdr:row>
      <xdr:rowOff>37193</xdr:rowOff>
    </xdr:from>
    <xdr:to>
      <xdr:col>3</xdr:col>
      <xdr:colOff>1260475</xdr:colOff>
      <xdr:row>35</xdr:row>
      <xdr:rowOff>37193</xdr:rowOff>
    </xdr:to>
    <xdr:cxnSp macro="">
      <xdr:nvCxnSpPr>
        <xdr:cNvPr id="68" name="直線コネクタ 67"/>
        <xdr:cNvCxnSpPr/>
      </xdr:nvCxnSpPr>
      <xdr:spPr>
        <a:xfrm>
          <a:off x="4673600" y="603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46463</xdr:rowOff>
    </xdr:from>
    <xdr:ext cx="405111" cy="259045"/>
    <xdr:sp macro="" textlink="">
      <xdr:nvSpPr>
        <xdr:cNvPr id="69" name="有形固定資産減価償却率最大値テキスト"/>
        <xdr:cNvSpPr txBox="1"/>
      </xdr:nvSpPr>
      <xdr:spPr>
        <a:xfrm>
          <a:off x="4813300" y="4332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a:t>
          </a:r>
          <a:endParaRPr kumimoji="1" lang="ja-JP" altLang="en-US" sz="1000" b="1">
            <a:latin typeface="ＭＳ Ｐゴシック"/>
          </a:endParaRPr>
        </a:p>
      </xdr:txBody>
    </xdr:sp>
    <xdr:clientData/>
  </xdr:oneCellAnchor>
  <xdr:twoCellAnchor>
    <xdr:from>
      <xdr:col>3</xdr:col>
      <xdr:colOff>1082675</xdr:colOff>
      <xdr:row>26</xdr:row>
      <xdr:rowOff>99786</xdr:rowOff>
    </xdr:from>
    <xdr:to>
      <xdr:col>3</xdr:col>
      <xdr:colOff>1260475</xdr:colOff>
      <xdr:row>26</xdr:row>
      <xdr:rowOff>99786</xdr:rowOff>
    </xdr:to>
    <xdr:cxnSp macro="">
      <xdr:nvCxnSpPr>
        <xdr:cNvPr id="70" name="直線コネクタ 69"/>
        <xdr:cNvCxnSpPr/>
      </xdr:nvCxnSpPr>
      <xdr:spPr>
        <a:xfrm>
          <a:off x="4673600" y="455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97263</xdr:rowOff>
    </xdr:from>
    <xdr:ext cx="405111" cy="259045"/>
    <xdr:sp macro="" textlink="">
      <xdr:nvSpPr>
        <xdr:cNvPr id="71" name="有形固定資産減価償却率平均値テキスト"/>
        <xdr:cNvSpPr txBox="1"/>
      </xdr:nvSpPr>
      <xdr:spPr>
        <a:xfrm>
          <a:off x="4813300" y="5240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118836</xdr:rowOff>
    </xdr:from>
    <xdr:to>
      <xdr:col>3</xdr:col>
      <xdr:colOff>1222375</xdr:colOff>
      <xdr:row>31</xdr:row>
      <xdr:rowOff>48986</xdr:rowOff>
    </xdr:to>
    <xdr:sp macro="" textlink="">
      <xdr:nvSpPr>
        <xdr:cNvPr id="72" name="フローチャート : 判断 71"/>
        <xdr:cNvSpPr/>
      </xdr:nvSpPr>
      <xdr:spPr>
        <a:xfrm>
          <a:off x="4711700" y="52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58964</xdr:rowOff>
    </xdr:from>
    <xdr:to>
      <xdr:col>3</xdr:col>
      <xdr:colOff>1222375</xdr:colOff>
      <xdr:row>29</xdr:row>
      <xdr:rowOff>160564</xdr:rowOff>
    </xdr:to>
    <xdr:sp macro="" textlink="">
      <xdr:nvSpPr>
        <xdr:cNvPr id="78" name="円/楕円 77"/>
        <xdr:cNvSpPr/>
      </xdr:nvSpPr>
      <xdr:spPr>
        <a:xfrm>
          <a:off x="4711700" y="50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81841</xdr:rowOff>
    </xdr:from>
    <xdr:ext cx="405111" cy="259045"/>
    <xdr:sp macro="" textlink="">
      <xdr:nvSpPr>
        <xdr:cNvPr id="79" name="有形固定資産減価償却率該当値テキスト"/>
        <xdr:cNvSpPr txBox="1"/>
      </xdr:nvSpPr>
      <xdr:spPr>
        <a:xfrm>
          <a:off x="4813300" y="48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24,572
24,299
38.80
8,775,278
8,255,165
410,633
5,421,724
7,355,790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96774</xdr:rowOff>
    </xdr:from>
    <xdr:to>
      <xdr:col>6</xdr:col>
      <xdr:colOff>510540</xdr:colOff>
      <xdr:row>41</xdr:row>
      <xdr:rowOff>165354</xdr:rowOff>
    </xdr:to>
    <xdr:cxnSp macro="">
      <xdr:nvCxnSpPr>
        <xdr:cNvPr id="55" name="直線コネクタ 54"/>
        <xdr:cNvCxnSpPr/>
      </xdr:nvCxnSpPr>
      <xdr:spPr>
        <a:xfrm flipV="1">
          <a:off x="4634865" y="609752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43451</xdr:rowOff>
    </xdr:from>
    <xdr:ext cx="405111" cy="259045"/>
    <xdr:sp macro="" textlink="">
      <xdr:nvSpPr>
        <xdr:cNvPr id="58" name="【道路】&#10;有形固定資産減価償却率最大値テキスト"/>
        <xdr:cNvSpPr txBox="1"/>
      </xdr:nvSpPr>
      <xdr:spPr>
        <a:xfrm>
          <a:off x="4724400" y="5872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a:t>
          </a:r>
          <a:endParaRPr kumimoji="1" lang="ja-JP" altLang="en-US" sz="1000" b="1">
            <a:latin typeface="ＭＳ Ｐゴシック"/>
          </a:endParaRPr>
        </a:p>
      </xdr:txBody>
    </xdr:sp>
    <xdr:clientData/>
  </xdr:oneCellAnchor>
  <xdr:twoCellAnchor>
    <xdr:from>
      <xdr:col>6</xdr:col>
      <xdr:colOff>422275</xdr:colOff>
      <xdr:row>35</xdr:row>
      <xdr:rowOff>96774</xdr:rowOff>
    </xdr:from>
    <xdr:to>
      <xdr:col>6</xdr:col>
      <xdr:colOff>600075</xdr:colOff>
      <xdr:row>35</xdr:row>
      <xdr:rowOff>96774</xdr:rowOff>
    </xdr:to>
    <xdr:cxnSp macro="">
      <xdr:nvCxnSpPr>
        <xdr:cNvPr id="59" name="直線コネクタ 58"/>
        <xdr:cNvCxnSpPr/>
      </xdr:nvCxnSpPr>
      <xdr:spPr>
        <a:xfrm>
          <a:off x="4546600" y="609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96283</xdr:rowOff>
    </xdr:from>
    <xdr:ext cx="405111" cy="259045"/>
    <xdr:sp macro="" textlink="">
      <xdr:nvSpPr>
        <xdr:cNvPr id="60" name="【道路】&#10;有形固定資産減価償却率平均値テキスト"/>
        <xdr:cNvSpPr txBox="1"/>
      </xdr:nvSpPr>
      <xdr:spPr>
        <a:xfrm>
          <a:off x="4724400" y="6268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73406</xdr:rowOff>
    </xdr:from>
    <xdr:to>
      <xdr:col>6</xdr:col>
      <xdr:colOff>561975</xdr:colOff>
      <xdr:row>38</xdr:row>
      <xdr:rowOff>3556</xdr:rowOff>
    </xdr:to>
    <xdr:sp macro="" textlink="">
      <xdr:nvSpPr>
        <xdr:cNvPr id="61" name="フローチャート : 判断 60"/>
        <xdr:cNvSpPr/>
      </xdr:nvSpPr>
      <xdr:spPr>
        <a:xfrm>
          <a:off x="45847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119126</xdr:rowOff>
    </xdr:from>
    <xdr:to>
      <xdr:col>6</xdr:col>
      <xdr:colOff>561975</xdr:colOff>
      <xdr:row>40</xdr:row>
      <xdr:rowOff>49276</xdr:rowOff>
    </xdr:to>
    <xdr:sp macro="" textlink="">
      <xdr:nvSpPr>
        <xdr:cNvPr id="67" name="円/楕円 66"/>
        <xdr:cNvSpPr/>
      </xdr:nvSpPr>
      <xdr:spPr>
        <a:xfrm>
          <a:off x="45847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39</xdr:row>
      <xdr:rowOff>97553</xdr:rowOff>
    </xdr:from>
    <xdr:ext cx="405111" cy="259045"/>
    <xdr:sp macro="" textlink="">
      <xdr:nvSpPr>
        <xdr:cNvPr id="68" name="【道路】&#10;有形固定資産減価償却率該当値テキスト"/>
        <xdr:cNvSpPr txBox="1"/>
      </xdr:nvSpPr>
      <xdr:spPr>
        <a:xfrm>
          <a:off x="4724400" y="678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0" name="直線コネクタ 7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1" name="テキスト ボックス 80"/>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2" name="直線コネクタ 8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3" name="テキスト ボックス 8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4" name="直線コネクタ 8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5" name="テキスト ボックス 8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6" name="直線コネクタ 8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7" name="テキスト ボックス 8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8" name="直線コネクタ 8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89" name="テキスト ボックス 8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0"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35875</xdr:rowOff>
    </xdr:from>
    <xdr:to>
      <xdr:col>15</xdr:col>
      <xdr:colOff>180340</xdr:colOff>
      <xdr:row>42</xdr:row>
      <xdr:rowOff>66553</xdr:rowOff>
    </xdr:to>
    <xdr:cxnSp macro="">
      <xdr:nvCxnSpPr>
        <xdr:cNvPr id="91" name="直線コネクタ 90"/>
        <xdr:cNvCxnSpPr/>
      </xdr:nvCxnSpPr>
      <xdr:spPr>
        <a:xfrm flipV="1">
          <a:off x="10476865" y="5693725"/>
          <a:ext cx="0" cy="1573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70380</xdr:rowOff>
    </xdr:from>
    <xdr:ext cx="469744" cy="259045"/>
    <xdr:sp macro="" textlink="">
      <xdr:nvSpPr>
        <xdr:cNvPr id="92" name="【道路】&#10;一人当たり延長最小値テキスト"/>
        <xdr:cNvSpPr txBox="1"/>
      </xdr:nvSpPr>
      <xdr:spPr>
        <a:xfrm>
          <a:off x="10566400" y="7271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a:t>
          </a:r>
          <a:endParaRPr kumimoji="1" lang="ja-JP" altLang="en-US" sz="1000" b="1">
            <a:latin typeface="ＭＳ Ｐゴシック"/>
          </a:endParaRPr>
        </a:p>
      </xdr:txBody>
    </xdr:sp>
    <xdr:clientData/>
  </xdr:oneCellAnchor>
  <xdr:twoCellAnchor>
    <xdr:from>
      <xdr:col>15</xdr:col>
      <xdr:colOff>92075</xdr:colOff>
      <xdr:row>42</xdr:row>
      <xdr:rowOff>66553</xdr:rowOff>
    </xdr:from>
    <xdr:to>
      <xdr:col>15</xdr:col>
      <xdr:colOff>269875</xdr:colOff>
      <xdr:row>42</xdr:row>
      <xdr:rowOff>66553</xdr:rowOff>
    </xdr:to>
    <xdr:cxnSp macro="">
      <xdr:nvCxnSpPr>
        <xdr:cNvPr id="93" name="直線コネクタ 92"/>
        <xdr:cNvCxnSpPr/>
      </xdr:nvCxnSpPr>
      <xdr:spPr>
        <a:xfrm>
          <a:off x="10388600" y="7267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154002</xdr:rowOff>
    </xdr:from>
    <xdr:ext cx="534377" cy="259045"/>
    <xdr:sp macro="" textlink="">
      <xdr:nvSpPr>
        <xdr:cNvPr id="94" name="【道路】&#10;一人当たり延長最大値テキスト"/>
        <xdr:cNvSpPr txBox="1"/>
      </xdr:nvSpPr>
      <xdr:spPr>
        <a:xfrm>
          <a:off x="10566400" y="54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42.132</a:t>
          </a:r>
          <a:endParaRPr kumimoji="1" lang="ja-JP" altLang="en-US" sz="1000" b="1">
            <a:latin typeface="ＭＳ Ｐゴシック"/>
          </a:endParaRPr>
        </a:p>
      </xdr:txBody>
    </xdr:sp>
    <xdr:clientData/>
  </xdr:oneCellAnchor>
  <xdr:twoCellAnchor>
    <xdr:from>
      <xdr:col>15</xdr:col>
      <xdr:colOff>92075</xdr:colOff>
      <xdr:row>33</xdr:row>
      <xdr:rowOff>35875</xdr:rowOff>
    </xdr:from>
    <xdr:to>
      <xdr:col>15</xdr:col>
      <xdr:colOff>269875</xdr:colOff>
      <xdr:row>33</xdr:row>
      <xdr:rowOff>35875</xdr:rowOff>
    </xdr:to>
    <xdr:cxnSp macro="">
      <xdr:nvCxnSpPr>
        <xdr:cNvPr id="95" name="直線コネクタ 94"/>
        <xdr:cNvCxnSpPr/>
      </xdr:nvCxnSpPr>
      <xdr:spPr>
        <a:xfrm>
          <a:off x="10388600" y="569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162257</xdr:rowOff>
    </xdr:from>
    <xdr:ext cx="534377" cy="259045"/>
    <xdr:sp macro="" textlink="">
      <xdr:nvSpPr>
        <xdr:cNvPr id="96" name="【道路】&#10;一人当たり延長平均値テキスト"/>
        <xdr:cNvSpPr txBox="1"/>
      </xdr:nvSpPr>
      <xdr:spPr>
        <a:xfrm>
          <a:off x="10566400" y="650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20.007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139380</xdr:rowOff>
    </xdr:from>
    <xdr:to>
      <xdr:col>15</xdr:col>
      <xdr:colOff>231775</xdr:colOff>
      <xdr:row>39</xdr:row>
      <xdr:rowOff>69530</xdr:rowOff>
    </xdr:to>
    <xdr:sp macro="" textlink="">
      <xdr:nvSpPr>
        <xdr:cNvPr id="97" name="フローチャート : 判断 96"/>
        <xdr:cNvSpPr/>
      </xdr:nvSpPr>
      <xdr:spPr>
        <a:xfrm>
          <a:off x="10426700" y="665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144546</xdr:rowOff>
    </xdr:from>
    <xdr:to>
      <xdr:col>15</xdr:col>
      <xdr:colOff>231775</xdr:colOff>
      <xdr:row>40</xdr:row>
      <xdr:rowOff>74696</xdr:rowOff>
    </xdr:to>
    <xdr:sp macro="" textlink="">
      <xdr:nvSpPr>
        <xdr:cNvPr id="103" name="円/楕円 102"/>
        <xdr:cNvSpPr/>
      </xdr:nvSpPr>
      <xdr:spPr>
        <a:xfrm>
          <a:off x="10426700" y="68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122973</xdr:rowOff>
    </xdr:from>
    <xdr:ext cx="534377" cy="259045"/>
    <xdr:sp macro="" textlink="">
      <xdr:nvSpPr>
        <xdr:cNvPr id="104" name="【道路】&#10;一人当たり延長該当値テキスト"/>
        <xdr:cNvSpPr txBox="1"/>
      </xdr:nvSpPr>
      <xdr:spPr>
        <a:xfrm>
          <a:off x="10566400" y="68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5" name="正方形/長方形 10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6" name="正方形/長方形 10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7" name="正方形/長方形 10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8" name="正方形/長方形 10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9" name="正方形/長方形 10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0" name="正方形/長方形 10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1" name="正方形/長方形 11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2" name="正方形/長方形 11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3" name="テキスト ボックス 11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4" name="直線コネクタ 11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5" name="テキスト ボックス 11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7" name="テキスト ボックス 11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7" name="テキスト ボックス 12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64770</xdr:rowOff>
    </xdr:from>
    <xdr:to>
      <xdr:col>6</xdr:col>
      <xdr:colOff>510540</xdr:colOff>
      <xdr:row>63</xdr:row>
      <xdr:rowOff>156210</xdr:rowOff>
    </xdr:to>
    <xdr:cxnSp macro="">
      <xdr:nvCxnSpPr>
        <xdr:cNvPr id="129" name="直線コネクタ 128"/>
        <xdr:cNvCxnSpPr/>
      </xdr:nvCxnSpPr>
      <xdr:spPr>
        <a:xfrm flipV="1">
          <a:off x="4634865" y="94945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160037</xdr:rowOff>
    </xdr:from>
    <xdr:ext cx="405111" cy="259045"/>
    <xdr:sp macro="" textlink="">
      <xdr:nvSpPr>
        <xdr:cNvPr id="130" name="【橋りょう・トンネル】&#10;有形固定資産減価償却率最小値テキスト"/>
        <xdr:cNvSpPr txBox="1"/>
      </xdr:nvSpPr>
      <xdr:spPr>
        <a:xfrm>
          <a:off x="47244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a:t>
          </a:r>
          <a:endParaRPr kumimoji="1" lang="ja-JP" altLang="en-US" sz="1000" b="1">
            <a:latin typeface="ＭＳ Ｐゴシック"/>
          </a:endParaRPr>
        </a:p>
      </xdr:txBody>
    </xdr:sp>
    <xdr:clientData/>
  </xdr:oneCellAnchor>
  <xdr:twoCellAnchor>
    <xdr:from>
      <xdr:col>6</xdr:col>
      <xdr:colOff>422275</xdr:colOff>
      <xdr:row>63</xdr:row>
      <xdr:rowOff>156210</xdr:rowOff>
    </xdr:from>
    <xdr:to>
      <xdr:col>6</xdr:col>
      <xdr:colOff>600075</xdr:colOff>
      <xdr:row>63</xdr:row>
      <xdr:rowOff>156210</xdr:rowOff>
    </xdr:to>
    <xdr:cxnSp macro="">
      <xdr:nvCxnSpPr>
        <xdr:cNvPr id="131" name="直線コネクタ 130"/>
        <xdr:cNvCxnSpPr/>
      </xdr:nvCxnSpPr>
      <xdr:spPr>
        <a:xfrm>
          <a:off x="4546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11447</xdr:rowOff>
    </xdr:from>
    <xdr:ext cx="405111" cy="259045"/>
    <xdr:sp macro="" textlink="">
      <xdr:nvSpPr>
        <xdr:cNvPr id="132" name="【橋りょう・トンネル】&#10;有形固定資産減価償却率最大値テキスト"/>
        <xdr:cNvSpPr txBox="1"/>
      </xdr:nvSpPr>
      <xdr:spPr>
        <a:xfrm>
          <a:off x="4724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6</xdr:col>
      <xdr:colOff>422275</xdr:colOff>
      <xdr:row>55</xdr:row>
      <xdr:rowOff>64770</xdr:rowOff>
    </xdr:from>
    <xdr:to>
      <xdr:col>6</xdr:col>
      <xdr:colOff>600075</xdr:colOff>
      <xdr:row>55</xdr:row>
      <xdr:rowOff>64770</xdr:rowOff>
    </xdr:to>
    <xdr:cxnSp macro="">
      <xdr:nvCxnSpPr>
        <xdr:cNvPr id="133" name="直線コネクタ 132"/>
        <xdr:cNvCxnSpPr/>
      </xdr:nvCxnSpPr>
      <xdr:spPr>
        <a:xfrm>
          <a:off x="4546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26687</xdr:rowOff>
    </xdr:from>
    <xdr:ext cx="405111" cy="259045"/>
    <xdr:sp macro="" textlink="">
      <xdr:nvSpPr>
        <xdr:cNvPr id="134" name="【橋りょう・トンネル】&#10;有形固定資産減価償却率平均値テキスト"/>
        <xdr:cNvSpPr txBox="1"/>
      </xdr:nvSpPr>
      <xdr:spPr>
        <a:xfrm>
          <a:off x="4724400" y="1031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48260</xdr:rowOff>
    </xdr:from>
    <xdr:to>
      <xdr:col>6</xdr:col>
      <xdr:colOff>561975</xdr:colOff>
      <xdr:row>60</xdr:row>
      <xdr:rowOff>149860</xdr:rowOff>
    </xdr:to>
    <xdr:sp macro="" textlink="">
      <xdr:nvSpPr>
        <xdr:cNvPr id="135" name="フローチャート : 判断 134"/>
        <xdr:cNvSpPr/>
      </xdr:nvSpPr>
      <xdr:spPr>
        <a:xfrm>
          <a:off x="45847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2540</xdr:rowOff>
    </xdr:from>
    <xdr:to>
      <xdr:col>6</xdr:col>
      <xdr:colOff>561975</xdr:colOff>
      <xdr:row>58</xdr:row>
      <xdr:rowOff>104140</xdr:rowOff>
    </xdr:to>
    <xdr:sp macro="" textlink="">
      <xdr:nvSpPr>
        <xdr:cNvPr id="141" name="円/楕円 140"/>
        <xdr:cNvSpPr/>
      </xdr:nvSpPr>
      <xdr:spPr>
        <a:xfrm>
          <a:off x="4584700" y="99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25417</xdr:rowOff>
    </xdr:from>
    <xdr:ext cx="405111" cy="259045"/>
    <xdr:sp macro="" textlink="">
      <xdr:nvSpPr>
        <xdr:cNvPr id="142" name="【橋りょう・トンネル】&#10;有形固定資産減価償却率該当値テキスト"/>
        <xdr:cNvSpPr txBox="1"/>
      </xdr:nvSpPr>
      <xdr:spPr>
        <a:xfrm>
          <a:off x="4724400"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160,955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53" name="テキスト ボックス 152"/>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4" name="直線コネクタ 15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63</xdr:row>
      <xdr:rowOff>105427</xdr:rowOff>
    </xdr:from>
    <xdr:ext cx="595419" cy="259045"/>
    <xdr:sp macro="" textlink="">
      <xdr:nvSpPr>
        <xdr:cNvPr id="155" name="テキスト ボックス 154"/>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6" name="直線コネクタ 15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7" name="テキスト ボックス 15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8" name="直線コネクタ 15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59" name="テキスト ボックス 15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0" name="直線コネクタ 15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1" name="テキスト ボックス 16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2" name="直線コネクタ 16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3" name="テキスト ボックス 162"/>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5" name="テキスト ボックス 16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75743</xdr:rowOff>
    </xdr:from>
    <xdr:to>
      <xdr:col>15</xdr:col>
      <xdr:colOff>180340</xdr:colOff>
      <xdr:row>63</xdr:row>
      <xdr:rowOff>2019</xdr:rowOff>
    </xdr:to>
    <xdr:cxnSp macro="">
      <xdr:nvCxnSpPr>
        <xdr:cNvPr id="167" name="直線コネクタ 166"/>
        <xdr:cNvCxnSpPr/>
      </xdr:nvCxnSpPr>
      <xdr:spPr>
        <a:xfrm flipV="1">
          <a:off x="10476865" y="9505493"/>
          <a:ext cx="0" cy="1297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5846</xdr:rowOff>
    </xdr:from>
    <xdr:ext cx="599010" cy="259045"/>
    <xdr:sp macro="" textlink="">
      <xdr:nvSpPr>
        <xdr:cNvPr id="168" name="【橋りょう・トンネル】&#10;一人当たり有形固定資産（償却資産）額最小値テキスト"/>
        <xdr:cNvSpPr txBox="1"/>
      </xdr:nvSpPr>
      <xdr:spPr>
        <a:xfrm>
          <a:off x="10566400" y="1080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182,235</a:t>
          </a:r>
          <a:endParaRPr kumimoji="1" lang="ja-JP" altLang="en-US" sz="1000" b="1">
            <a:latin typeface="ＭＳ Ｐゴシック"/>
          </a:endParaRPr>
        </a:p>
      </xdr:txBody>
    </xdr:sp>
    <xdr:clientData/>
  </xdr:oneCellAnchor>
  <xdr:twoCellAnchor>
    <xdr:from>
      <xdr:col>15</xdr:col>
      <xdr:colOff>92075</xdr:colOff>
      <xdr:row>63</xdr:row>
      <xdr:rowOff>2019</xdr:rowOff>
    </xdr:from>
    <xdr:to>
      <xdr:col>15</xdr:col>
      <xdr:colOff>269875</xdr:colOff>
      <xdr:row>63</xdr:row>
      <xdr:rowOff>2019</xdr:rowOff>
    </xdr:to>
    <xdr:cxnSp macro="">
      <xdr:nvCxnSpPr>
        <xdr:cNvPr id="169" name="直線コネクタ 168"/>
        <xdr:cNvCxnSpPr/>
      </xdr:nvCxnSpPr>
      <xdr:spPr>
        <a:xfrm>
          <a:off x="10388600" y="1080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22420</xdr:rowOff>
    </xdr:from>
    <xdr:ext cx="599010" cy="259045"/>
    <xdr:sp macro="" textlink="">
      <xdr:nvSpPr>
        <xdr:cNvPr id="170" name="【橋りょう・トンネル】&#10;一人当たり有形固定資産（償却資産）額最大値テキスト"/>
        <xdr:cNvSpPr txBox="1"/>
      </xdr:nvSpPr>
      <xdr:spPr>
        <a:xfrm>
          <a:off x="10566400" y="928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352,560</a:t>
          </a:r>
          <a:endParaRPr kumimoji="1" lang="ja-JP" altLang="en-US" sz="1000" b="1">
            <a:latin typeface="ＭＳ Ｐゴシック"/>
          </a:endParaRPr>
        </a:p>
      </xdr:txBody>
    </xdr:sp>
    <xdr:clientData/>
  </xdr:oneCellAnchor>
  <xdr:twoCellAnchor>
    <xdr:from>
      <xdr:col>15</xdr:col>
      <xdr:colOff>92075</xdr:colOff>
      <xdr:row>55</xdr:row>
      <xdr:rowOff>75743</xdr:rowOff>
    </xdr:from>
    <xdr:to>
      <xdr:col>15</xdr:col>
      <xdr:colOff>269875</xdr:colOff>
      <xdr:row>55</xdr:row>
      <xdr:rowOff>75743</xdr:rowOff>
    </xdr:to>
    <xdr:cxnSp macro="">
      <xdr:nvCxnSpPr>
        <xdr:cNvPr id="171" name="直線コネクタ 170"/>
        <xdr:cNvCxnSpPr/>
      </xdr:nvCxnSpPr>
      <xdr:spPr>
        <a:xfrm>
          <a:off x="10388600" y="950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134886</xdr:rowOff>
    </xdr:from>
    <xdr:ext cx="599010" cy="259045"/>
    <xdr:sp macro="" textlink="">
      <xdr:nvSpPr>
        <xdr:cNvPr id="172" name="【橋りょう・トンネル】&#10;一人当たり有形固定資産（償却資産）額平均値テキスト"/>
        <xdr:cNvSpPr txBox="1"/>
      </xdr:nvSpPr>
      <xdr:spPr>
        <a:xfrm>
          <a:off x="10566400" y="102504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228,634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112009</xdr:rowOff>
    </xdr:from>
    <xdr:to>
      <xdr:col>15</xdr:col>
      <xdr:colOff>231775</xdr:colOff>
      <xdr:row>61</xdr:row>
      <xdr:rowOff>42159</xdr:rowOff>
    </xdr:to>
    <xdr:sp macro="" textlink="">
      <xdr:nvSpPr>
        <xdr:cNvPr id="173" name="フローチャート : 判断 172"/>
        <xdr:cNvSpPr/>
      </xdr:nvSpPr>
      <xdr:spPr>
        <a:xfrm>
          <a:off x="10426700" y="1039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23053</xdr:rowOff>
    </xdr:from>
    <xdr:to>
      <xdr:col>15</xdr:col>
      <xdr:colOff>231775</xdr:colOff>
      <xdr:row>61</xdr:row>
      <xdr:rowOff>124653</xdr:rowOff>
    </xdr:to>
    <xdr:sp macro="" textlink="">
      <xdr:nvSpPr>
        <xdr:cNvPr id="179" name="円/楕円 178"/>
        <xdr:cNvSpPr/>
      </xdr:nvSpPr>
      <xdr:spPr>
        <a:xfrm>
          <a:off x="10426700" y="10481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1480</xdr:rowOff>
    </xdr:from>
    <xdr:ext cx="599010" cy="259045"/>
    <xdr:sp macro="" textlink="">
      <xdr:nvSpPr>
        <xdr:cNvPr id="180" name="【橋りょう・トンネル】&#10;一人当たり有形固定資産（償却資産）額該当値テキスト"/>
        <xdr:cNvSpPr txBox="1"/>
      </xdr:nvSpPr>
      <xdr:spPr>
        <a:xfrm>
          <a:off x="10566400" y="1045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217,808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2" name="直線コネクタ 19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3" name="テキスト ボックス 19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4" name="直線コネクタ 19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5" name="テキスト ボックス 19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6" name="直線コネクタ 19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97" name="テキスト ボックス 19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98" name="直線コネクタ 19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99" name="テキスト ボックス 19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0" name="直線コネクタ 19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1" name="テキスト ボックス 200"/>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2" name="直線コネクタ 20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3" name="テキスト ボックス 20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4"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87630</xdr:rowOff>
    </xdr:from>
    <xdr:to>
      <xdr:col>6</xdr:col>
      <xdr:colOff>510540</xdr:colOff>
      <xdr:row>86</xdr:row>
      <xdr:rowOff>60961</xdr:rowOff>
    </xdr:to>
    <xdr:cxnSp macro="">
      <xdr:nvCxnSpPr>
        <xdr:cNvPr id="205" name="直線コネクタ 204"/>
        <xdr:cNvCxnSpPr/>
      </xdr:nvCxnSpPr>
      <xdr:spPr>
        <a:xfrm flipV="1">
          <a:off x="4634865" y="13460730"/>
          <a:ext cx="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64788</xdr:rowOff>
    </xdr:from>
    <xdr:ext cx="405111" cy="259045"/>
    <xdr:sp macro="" textlink="">
      <xdr:nvSpPr>
        <xdr:cNvPr id="206" name="【公営住宅】&#10;有形固定資産減価償却率最小値テキスト"/>
        <xdr:cNvSpPr txBox="1"/>
      </xdr:nvSpPr>
      <xdr:spPr>
        <a:xfrm>
          <a:off x="4724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6</xdr:col>
      <xdr:colOff>422275</xdr:colOff>
      <xdr:row>86</xdr:row>
      <xdr:rowOff>60961</xdr:rowOff>
    </xdr:from>
    <xdr:to>
      <xdr:col>6</xdr:col>
      <xdr:colOff>600075</xdr:colOff>
      <xdr:row>86</xdr:row>
      <xdr:rowOff>60961</xdr:rowOff>
    </xdr:to>
    <xdr:cxnSp macro="">
      <xdr:nvCxnSpPr>
        <xdr:cNvPr id="207" name="直線コネクタ 206"/>
        <xdr:cNvCxnSpPr/>
      </xdr:nvCxnSpPr>
      <xdr:spPr>
        <a:xfrm>
          <a:off x="4546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34307</xdr:rowOff>
    </xdr:from>
    <xdr:ext cx="405111" cy="259045"/>
    <xdr:sp macro="" textlink="">
      <xdr:nvSpPr>
        <xdr:cNvPr id="208" name="【公営住宅】&#10;有形固定資産減価償却率最大値テキスト"/>
        <xdr:cNvSpPr txBox="1"/>
      </xdr:nvSpPr>
      <xdr:spPr>
        <a:xfrm>
          <a:off x="47244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6</xdr:col>
      <xdr:colOff>422275</xdr:colOff>
      <xdr:row>78</xdr:row>
      <xdr:rowOff>87630</xdr:rowOff>
    </xdr:from>
    <xdr:to>
      <xdr:col>6</xdr:col>
      <xdr:colOff>600075</xdr:colOff>
      <xdr:row>78</xdr:row>
      <xdr:rowOff>87630</xdr:rowOff>
    </xdr:to>
    <xdr:cxnSp macro="">
      <xdr:nvCxnSpPr>
        <xdr:cNvPr id="209" name="直線コネクタ 208"/>
        <xdr:cNvCxnSpPr/>
      </xdr:nvCxnSpPr>
      <xdr:spPr>
        <a:xfrm>
          <a:off x="4546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78757</xdr:rowOff>
    </xdr:from>
    <xdr:ext cx="405111" cy="259045"/>
    <xdr:sp macro="" textlink="">
      <xdr:nvSpPr>
        <xdr:cNvPr id="210" name="【公営住宅】&#10;有形固定資産減価償却率平均値テキスト"/>
        <xdr:cNvSpPr txBox="1"/>
      </xdr:nvSpPr>
      <xdr:spPr>
        <a:xfrm>
          <a:off x="47244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55880</xdr:rowOff>
    </xdr:from>
    <xdr:to>
      <xdr:col>6</xdr:col>
      <xdr:colOff>561975</xdr:colOff>
      <xdr:row>83</xdr:row>
      <xdr:rowOff>157480</xdr:rowOff>
    </xdr:to>
    <xdr:sp macro="" textlink="">
      <xdr:nvSpPr>
        <xdr:cNvPr id="211" name="フローチャート : 判断 210"/>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2" name="テキスト ボックス 21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3" name="テキスト ボックス 21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4" name="テキスト ボックス 21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5" name="テキスト ボックス 21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6" name="テキスト ボックス 21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10161</xdr:rowOff>
    </xdr:from>
    <xdr:to>
      <xdr:col>6</xdr:col>
      <xdr:colOff>561975</xdr:colOff>
      <xdr:row>86</xdr:row>
      <xdr:rowOff>111761</xdr:rowOff>
    </xdr:to>
    <xdr:sp macro="" textlink="">
      <xdr:nvSpPr>
        <xdr:cNvPr id="217" name="円/楕円 216"/>
        <xdr:cNvSpPr/>
      </xdr:nvSpPr>
      <xdr:spPr>
        <a:xfrm>
          <a:off x="45847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96538</xdr:rowOff>
    </xdr:from>
    <xdr:ext cx="405111" cy="259045"/>
    <xdr:sp macro="" textlink="">
      <xdr:nvSpPr>
        <xdr:cNvPr id="218" name="【公営住宅】&#10;有形固定資産減価償却率該当値テキスト"/>
        <xdr:cNvSpPr txBox="1"/>
      </xdr:nvSpPr>
      <xdr:spPr>
        <a:xfrm>
          <a:off x="4724400" y="14669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9" name="正方形/長方形 21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0" name="正方形/長方形 21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1" name="正方形/長方形 22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2" name="正方形/長方形 22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3" name="正方形/長方形 22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4" name="正方形/長方形 22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5" name="正方形/長方形 22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6" name="正方形/長方形 22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7" name="テキスト ボックス 22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8" name="直線コネクタ 22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9" name="テキスト ボックス 228"/>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230" name="直線コネクタ 2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1" name="テキスト ボックス 2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2" name="直線コネクタ 2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3" name="テキスト ボックス 2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34" name="直線コネクタ 2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35" name="テキスト ボックス 2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36" name="直線コネクタ 2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37" name="テキスト ボックス 2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38" name="直線コネクタ 2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39" name="テキスト ボックス 2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0" name="直線コネクタ 2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41" name="テキスト ボックス 2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4"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21771</xdr:rowOff>
    </xdr:from>
    <xdr:to>
      <xdr:col>15</xdr:col>
      <xdr:colOff>180340</xdr:colOff>
      <xdr:row>86</xdr:row>
      <xdr:rowOff>165463</xdr:rowOff>
    </xdr:to>
    <xdr:cxnSp macro="">
      <xdr:nvCxnSpPr>
        <xdr:cNvPr id="245" name="直線コネクタ 244"/>
        <xdr:cNvCxnSpPr/>
      </xdr:nvCxnSpPr>
      <xdr:spPr>
        <a:xfrm flipV="1">
          <a:off x="10476865" y="1339487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169290</xdr:rowOff>
    </xdr:from>
    <xdr:ext cx="469744" cy="259045"/>
    <xdr:sp macro="" textlink="">
      <xdr:nvSpPr>
        <xdr:cNvPr id="246" name="【公営住宅】&#10;一人当たり面積最小値テキスト"/>
        <xdr:cNvSpPr txBox="1"/>
      </xdr:nvSpPr>
      <xdr:spPr>
        <a:xfrm>
          <a:off x="105664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0.202</a:t>
          </a:r>
          <a:endParaRPr kumimoji="1" lang="ja-JP" altLang="en-US" sz="1000" b="1">
            <a:latin typeface="ＭＳ Ｐゴシック"/>
          </a:endParaRPr>
        </a:p>
      </xdr:txBody>
    </xdr:sp>
    <xdr:clientData/>
  </xdr:oneCellAnchor>
  <xdr:twoCellAnchor>
    <xdr:from>
      <xdr:col>15</xdr:col>
      <xdr:colOff>92075</xdr:colOff>
      <xdr:row>86</xdr:row>
      <xdr:rowOff>165463</xdr:rowOff>
    </xdr:from>
    <xdr:to>
      <xdr:col>15</xdr:col>
      <xdr:colOff>269875</xdr:colOff>
      <xdr:row>86</xdr:row>
      <xdr:rowOff>165463</xdr:rowOff>
    </xdr:to>
    <xdr:cxnSp macro="">
      <xdr:nvCxnSpPr>
        <xdr:cNvPr id="247" name="直線コネクタ 246"/>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139898</xdr:rowOff>
    </xdr:from>
    <xdr:ext cx="469744" cy="259045"/>
    <xdr:sp macro="" textlink="">
      <xdr:nvSpPr>
        <xdr:cNvPr id="248" name="【公営住宅】&#10;一人当たり面積最大値テキスト"/>
        <xdr:cNvSpPr txBox="1"/>
      </xdr:nvSpPr>
      <xdr:spPr>
        <a:xfrm>
          <a:off x="105664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1.130</a:t>
          </a:r>
          <a:endParaRPr kumimoji="1" lang="ja-JP" altLang="en-US" sz="1000" b="1">
            <a:latin typeface="ＭＳ Ｐゴシック"/>
          </a:endParaRPr>
        </a:p>
      </xdr:txBody>
    </xdr:sp>
    <xdr:clientData/>
  </xdr:oneCellAnchor>
  <xdr:twoCellAnchor>
    <xdr:from>
      <xdr:col>15</xdr:col>
      <xdr:colOff>92075</xdr:colOff>
      <xdr:row>78</xdr:row>
      <xdr:rowOff>21771</xdr:rowOff>
    </xdr:from>
    <xdr:to>
      <xdr:col>15</xdr:col>
      <xdr:colOff>269875</xdr:colOff>
      <xdr:row>78</xdr:row>
      <xdr:rowOff>21771</xdr:rowOff>
    </xdr:to>
    <xdr:cxnSp macro="">
      <xdr:nvCxnSpPr>
        <xdr:cNvPr id="249" name="直線コネクタ 248"/>
        <xdr:cNvCxnSpPr/>
      </xdr:nvCxnSpPr>
      <xdr:spPr>
        <a:xfrm>
          <a:off x="10388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18341</xdr:rowOff>
    </xdr:from>
    <xdr:ext cx="469744" cy="259045"/>
    <xdr:sp macro="" textlink="">
      <xdr:nvSpPr>
        <xdr:cNvPr id="250" name="【公営住宅】&#10;一人当たり面積平均値テキスト"/>
        <xdr:cNvSpPr txBox="1"/>
      </xdr:nvSpPr>
      <xdr:spPr>
        <a:xfrm>
          <a:off x="10566400" y="13905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0.695</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166914</xdr:rowOff>
    </xdr:from>
    <xdr:to>
      <xdr:col>15</xdr:col>
      <xdr:colOff>231775</xdr:colOff>
      <xdr:row>82</xdr:row>
      <xdr:rowOff>97064</xdr:rowOff>
    </xdr:to>
    <xdr:sp macro="" textlink="">
      <xdr:nvSpPr>
        <xdr:cNvPr id="251" name="フローチャート : 判断 250"/>
        <xdr:cNvSpPr/>
      </xdr:nvSpPr>
      <xdr:spPr>
        <a:xfrm>
          <a:off x="104267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117929</xdr:rowOff>
    </xdr:from>
    <xdr:to>
      <xdr:col>15</xdr:col>
      <xdr:colOff>231775</xdr:colOff>
      <xdr:row>86</xdr:row>
      <xdr:rowOff>48079</xdr:rowOff>
    </xdr:to>
    <xdr:sp macro="" textlink="">
      <xdr:nvSpPr>
        <xdr:cNvPr id="257" name="円/楕円 256"/>
        <xdr:cNvSpPr/>
      </xdr:nvSpPr>
      <xdr:spPr>
        <a:xfrm>
          <a:off x="10426700" y="146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96356</xdr:rowOff>
    </xdr:from>
    <xdr:ext cx="469744" cy="259045"/>
    <xdr:sp macro="" textlink="">
      <xdr:nvSpPr>
        <xdr:cNvPr id="258" name="【公営住宅】&#10;一人当たり面積該当値テキスト"/>
        <xdr:cNvSpPr txBox="1"/>
      </xdr:nvSpPr>
      <xdr:spPr>
        <a:xfrm>
          <a:off x="10566400" y="1466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0.305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9" name="正方形/長方形 258"/>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0" name="正方形/長方形 259"/>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1" name="正方形/長方形 260"/>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2" name="正方形/長方形 261"/>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3" name="正方形/長方形 262"/>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4" name="正方形/長方形 263"/>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5" name="正方形/長方形 26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6" name="正方形/長方形 26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7" name="正方形/長方形 26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8" name="正方形/長方形 26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69" name="正方形/長方形 26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0" name="正方形/長方形 26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1" name="正方形/長方形 27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8" name="正方形/長方形 27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81" name="テキスト ボックス 28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82" name="直線コネクタ 28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83" name="テキスト ボックス 28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84" name="直線コネクタ 28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85" name="テキスト ボックス 28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86" name="直線コネクタ 28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87" name="テキスト ボックス 28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88" name="直線コネクタ 28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89" name="テキスト ボックス 28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0" name="直線コネクタ 28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291" name="テキスト ボックス 29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2" name="直線コネクタ 29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93" name="テキスト ボックス 292"/>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4"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91440</xdr:rowOff>
    </xdr:from>
    <xdr:to>
      <xdr:col>23</xdr:col>
      <xdr:colOff>516889</xdr:colOff>
      <xdr:row>40</xdr:row>
      <xdr:rowOff>118110</xdr:rowOff>
    </xdr:to>
    <xdr:cxnSp macro="">
      <xdr:nvCxnSpPr>
        <xdr:cNvPr id="295" name="直線コネクタ 294"/>
        <xdr:cNvCxnSpPr/>
      </xdr:nvCxnSpPr>
      <xdr:spPr>
        <a:xfrm flipV="1">
          <a:off x="16318864" y="5920740"/>
          <a:ext cx="0" cy="1055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121937</xdr:rowOff>
    </xdr:from>
    <xdr:ext cx="405111" cy="259045"/>
    <xdr:sp macro="" textlink="">
      <xdr:nvSpPr>
        <xdr:cNvPr id="296" name="【認定こども園・幼稚園・保育所】&#10;有形固定資産減価償却率最小値テキスト"/>
        <xdr:cNvSpPr txBox="1"/>
      </xdr:nvSpPr>
      <xdr:spPr>
        <a:xfrm>
          <a:off x="16408400" y="697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23</xdr:col>
      <xdr:colOff>428625</xdr:colOff>
      <xdr:row>40</xdr:row>
      <xdr:rowOff>118110</xdr:rowOff>
    </xdr:from>
    <xdr:to>
      <xdr:col>23</xdr:col>
      <xdr:colOff>606425</xdr:colOff>
      <xdr:row>40</xdr:row>
      <xdr:rowOff>118110</xdr:rowOff>
    </xdr:to>
    <xdr:cxnSp macro="">
      <xdr:nvCxnSpPr>
        <xdr:cNvPr id="297" name="直線コネクタ 296"/>
        <xdr:cNvCxnSpPr/>
      </xdr:nvCxnSpPr>
      <xdr:spPr>
        <a:xfrm>
          <a:off x="16230600" y="697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38117</xdr:rowOff>
    </xdr:from>
    <xdr:ext cx="405111" cy="259045"/>
    <xdr:sp macro="" textlink="">
      <xdr:nvSpPr>
        <xdr:cNvPr id="298" name="【認定こども園・幼稚園・保育所】&#10;有形固定資産減価償却率最大値テキスト"/>
        <xdr:cNvSpPr txBox="1"/>
      </xdr:nvSpPr>
      <xdr:spPr>
        <a:xfrm>
          <a:off x="16408400" y="569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34</xdr:row>
      <xdr:rowOff>91440</xdr:rowOff>
    </xdr:from>
    <xdr:to>
      <xdr:col>23</xdr:col>
      <xdr:colOff>606425</xdr:colOff>
      <xdr:row>34</xdr:row>
      <xdr:rowOff>91440</xdr:rowOff>
    </xdr:to>
    <xdr:cxnSp macro="">
      <xdr:nvCxnSpPr>
        <xdr:cNvPr id="299" name="直線コネクタ 298"/>
        <xdr:cNvCxnSpPr/>
      </xdr:nvCxnSpPr>
      <xdr:spPr>
        <a:xfrm>
          <a:off x="16230600" y="592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40657</xdr:rowOff>
    </xdr:from>
    <xdr:ext cx="405111" cy="259045"/>
    <xdr:sp macro="" textlink="">
      <xdr:nvSpPr>
        <xdr:cNvPr id="300" name="【認定こども園・幼稚園・保育所】&#10;有形固定資産減価償却率平均値テキスト"/>
        <xdr:cNvSpPr txBox="1"/>
      </xdr:nvSpPr>
      <xdr:spPr>
        <a:xfrm>
          <a:off x="16408400" y="621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17780</xdr:rowOff>
    </xdr:from>
    <xdr:to>
      <xdr:col>23</xdr:col>
      <xdr:colOff>568325</xdr:colOff>
      <xdr:row>37</xdr:row>
      <xdr:rowOff>119380</xdr:rowOff>
    </xdr:to>
    <xdr:sp macro="" textlink="">
      <xdr:nvSpPr>
        <xdr:cNvPr id="301" name="フローチャート : 判断 300"/>
        <xdr:cNvSpPr/>
      </xdr:nvSpPr>
      <xdr:spPr>
        <a:xfrm>
          <a:off x="162687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2" name="テキスト ボックス 3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3" name="テキスト ボックス 3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4" name="テキスト ボックス 3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5" name="テキスト ボックス 3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6" name="テキスト ボックス 3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135890</xdr:rowOff>
    </xdr:from>
    <xdr:to>
      <xdr:col>23</xdr:col>
      <xdr:colOff>568325</xdr:colOff>
      <xdr:row>38</xdr:row>
      <xdr:rowOff>66040</xdr:rowOff>
    </xdr:to>
    <xdr:sp macro="" textlink="">
      <xdr:nvSpPr>
        <xdr:cNvPr id="307" name="円/楕円 306"/>
        <xdr:cNvSpPr/>
      </xdr:nvSpPr>
      <xdr:spPr>
        <a:xfrm>
          <a:off x="16268700" y="64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114317</xdr:rowOff>
    </xdr:from>
    <xdr:ext cx="405111" cy="259045"/>
    <xdr:sp macro="" textlink="">
      <xdr:nvSpPr>
        <xdr:cNvPr id="308" name="【認定こども園・幼稚園・保育所】&#10;有形固定資産減価償却率該当値テキスト"/>
        <xdr:cNvSpPr txBox="1"/>
      </xdr:nvSpPr>
      <xdr:spPr>
        <a:xfrm>
          <a:off x="16408400"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9" name="正方形/長方形 308"/>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0" name="正方形/長方形 3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1" name="正方形/長方形 3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2" name="正方形/長方形 3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3" name="正方形/長方形 3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4" name="正方形/長方形 3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5" name="正方形/長方形 3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6" name="正方形/長方形 315"/>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7" name="テキスト ボックス 3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8" name="直線コネクタ 3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9" name="テキスト ボックス 31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20" name="直線コネクタ 31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21" name="テキスト ボックス 32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2" name="直線コネクタ 32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3" name="テキスト ボックス 32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4" name="直線コネクタ 3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5" name="テキスト ボックス 32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6" name="直線コネクタ 32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7" name="テキスト ボックス 32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8" name="直線コネクタ 32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29" name="テキスト ボックス 32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0" name="直線コネクタ 3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1" name="テキスト ボックス 33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42</xdr:row>
      <xdr:rowOff>38100</xdr:rowOff>
    </xdr:to>
    <xdr:cxnSp macro="">
      <xdr:nvCxnSpPr>
        <xdr:cNvPr id="333" name="直線コネクタ 332"/>
        <xdr:cNvCxnSpPr/>
      </xdr:nvCxnSpPr>
      <xdr:spPr>
        <a:xfrm flipV="1">
          <a:off x="22160864"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41927</xdr:rowOff>
    </xdr:from>
    <xdr:ext cx="469744" cy="259045"/>
    <xdr:sp macro="" textlink="">
      <xdr:nvSpPr>
        <xdr:cNvPr id="334" name="【認定こども園・幼稚園・保育所】&#10;一人当たり面積最小値テキスト"/>
        <xdr:cNvSpPr txBox="1"/>
      </xdr:nvSpPr>
      <xdr:spPr>
        <a:xfrm>
          <a:off x="22250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0.100</a:t>
          </a:r>
          <a:endParaRPr kumimoji="1" lang="ja-JP" altLang="en-US" sz="1000" b="1">
            <a:latin typeface="ＭＳ Ｐゴシック"/>
          </a:endParaRPr>
        </a:p>
      </xdr:txBody>
    </xdr:sp>
    <xdr:clientData/>
  </xdr:oneCellAnchor>
  <xdr:twoCellAnchor>
    <xdr:from>
      <xdr:col>32</xdr:col>
      <xdr:colOff>98425</xdr:colOff>
      <xdr:row>42</xdr:row>
      <xdr:rowOff>38100</xdr:rowOff>
    </xdr:from>
    <xdr:to>
      <xdr:col>32</xdr:col>
      <xdr:colOff>276225</xdr:colOff>
      <xdr:row>42</xdr:row>
      <xdr:rowOff>38100</xdr:rowOff>
    </xdr:to>
    <xdr:cxnSp macro="">
      <xdr:nvCxnSpPr>
        <xdr:cNvPr id="335" name="直線コネクタ 334"/>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336"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337" name="直線コネクタ 336"/>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128287</xdr:rowOff>
    </xdr:from>
    <xdr:ext cx="469744" cy="259045"/>
    <xdr:sp macro="" textlink="">
      <xdr:nvSpPr>
        <xdr:cNvPr id="338" name="【認定こども園・幼稚園・保育所】&#10;一人当たり面積平均値テキスト"/>
        <xdr:cNvSpPr txBox="1"/>
      </xdr:nvSpPr>
      <xdr:spPr>
        <a:xfrm>
          <a:off x="22250400" y="630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0.294</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39" name="フローチャート : 判断 338"/>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0" name="テキスト ボックス 33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1" name="テキスト ボックス 34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2" name="テキスト ボックス 34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3" name="テキスト ボックス 34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4" name="テキスト ボックス 34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6350</xdr:rowOff>
    </xdr:from>
    <xdr:to>
      <xdr:col>32</xdr:col>
      <xdr:colOff>238125</xdr:colOff>
      <xdr:row>40</xdr:row>
      <xdr:rowOff>107950</xdr:rowOff>
    </xdr:to>
    <xdr:sp macro="" textlink="">
      <xdr:nvSpPr>
        <xdr:cNvPr id="345" name="円/楕円 344"/>
        <xdr:cNvSpPr/>
      </xdr:nvSpPr>
      <xdr:spPr>
        <a:xfrm>
          <a:off x="22110700" y="686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156227</xdr:rowOff>
    </xdr:from>
    <xdr:ext cx="469744" cy="259045"/>
    <xdr:sp macro="" textlink="">
      <xdr:nvSpPr>
        <xdr:cNvPr id="346" name="【認定こども園・幼稚園・保育所】&#10;一人当たり面積該当値テキスト"/>
        <xdr:cNvSpPr txBox="1"/>
      </xdr:nvSpPr>
      <xdr:spPr>
        <a:xfrm>
          <a:off x="22250400"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7" name="正方形/長方形 34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8" name="正方形/長方形 3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9" name="正方形/長方形 3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0" name="正方形/長方形 3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1" name="正方形/長方形 3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2" name="正方形/長方形 3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3" name="正方形/長方形 3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4" name="正方形/長方形 35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5" name="テキスト ボックス 3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6" name="直線コネクタ 3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57" name="テキスト ボックス 35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58" name="直線コネクタ 3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59" name="テキスト ボックス 3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0" name="直線コネクタ 3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1" name="テキスト ボックス 3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2" name="直線コネクタ 3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3" name="テキスト ボックス 3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4" name="直線コネクタ 3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5" name="テキスト ボックス 3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6" name="直線コネクタ 3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67" name="テキスト ボックス 36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8"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57</xdr:row>
      <xdr:rowOff>52578</xdr:rowOff>
    </xdr:from>
    <xdr:to>
      <xdr:col>23</xdr:col>
      <xdr:colOff>516889</xdr:colOff>
      <xdr:row>63</xdr:row>
      <xdr:rowOff>38862</xdr:rowOff>
    </xdr:to>
    <xdr:cxnSp macro="">
      <xdr:nvCxnSpPr>
        <xdr:cNvPr id="369" name="直線コネクタ 368"/>
        <xdr:cNvCxnSpPr/>
      </xdr:nvCxnSpPr>
      <xdr:spPr>
        <a:xfrm flipV="1">
          <a:off x="16318864" y="9825228"/>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42689</xdr:rowOff>
    </xdr:from>
    <xdr:ext cx="405111" cy="259045"/>
    <xdr:sp macro="" textlink="">
      <xdr:nvSpPr>
        <xdr:cNvPr id="370" name="【学校施設】&#10;有形固定資産減価償却率最小値テキスト"/>
        <xdr:cNvSpPr txBox="1"/>
      </xdr:nvSpPr>
      <xdr:spPr>
        <a:xfrm>
          <a:off x="16408400" y="1084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63</xdr:row>
      <xdr:rowOff>38862</xdr:rowOff>
    </xdr:from>
    <xdr:to>
      <xdr:col>23</xdr:col>
      <xdr:colOff>606425</xdr:colOff>
      <xdr:row>63</xdr:row>
      <xdr:rowOff>38862</xdr:rowOff>
    </xdr:to>
    <xdr:cxnSp macro="">
      <xdr:nvCxnSpPr>
        <xdr:cNvPr id="371" name="直線コネクタ 370"/>
        <xdr:cNvCxnSpPr/>
      </xdr:nvCxnSpPr>
      <xdr:spPr>
        <a:xfrm>
          <a:off x="16230600" y="1084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170705</xdr:rowOff>
    </xdr:from>
    <xdr:ext cx="405111" cy="259045"/>
    <xdr:sp macro="" textlink="">
      <xdr:nvSpPr>
        <xdr:cNvPr id="372" name="【学校施設】&#10;有形固定資産減価償却率最大値テキスト"/>
        <xdr:cNvSpPr txBox="1"/>
      </xdr:nvSpPr>
      <xdr:spPr>
        <a:xfrm>
          <a:off x="16408400" y="9600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57</xdr:row>
      <xdr:rowOff>52578</xdr:rowOff>
    </xdr:from>
    <xdr:to>
      <xdr:col>23</xdr:col>
      <xdr:colOff>606425</xdr:colOff>
      <xdr:row>57</xdr:row>
      <xdr:rowOff>52578</xdr:rowOff>
    </xdr:to>
    <xdr:cxnSp macro="">
      <xdr:nvCxnSpPr>
        <xdr:cNvPr id="373" name="直線コネクタ 372"/>
        <xdr:cNvCxnSpPr/>
      </xdr:nvCxnSpPr>
      <xdr:spPr>
        <a:xfrm>
          <a:off x="16230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31513</xdr:rowOff>
    </xdr:from>
    <xdr:ext cx="405111" cy="259045"/>
    <xdr:sp macro="" textlink="">
      <xdr:nvSpPr>
        <xdr:cNvPr id="374" name="【学校施設】&#10;有形固定資産減価償却率平均値テキスト"/>
        <xdr:cNvSpPr txBox="1"/>
      </xdr:nvSpPr>
      <xdr:spPr>
        <a:xfrm>
          <a:off x="16408400" y="10147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xdr:rowOff>
    </xdr:from>
    <xdr:to>
      <xdr:col>23</xdr:col>
      <xdr:colOff>568325</xdr:colOff>
      <xdr:row>60</xdr:row>
      <xdr:rowOff>110236</xdr:rowOff>
    </xdr:to>
    <xdr:sp macro="" textlink="">
      <xdr:nvSpPr>
        <xdr:cNvPr id="375" name="フローチャート : 判断 374"/>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6" name="テキスト ボックス 3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7" name="テキスト ボックス 3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8" name="テキスト ボックス 3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9" name="テキスト ボックス 3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0" name="テキスト ボックス 3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62</xdr:row>
      <xdr:rowOff>17780</xdr:rowOff>
    </xdr:from>
    <xdr:to>
      <xdr:col>23</xdr:col>
      <xdr:colOff>568325</xdr:colOff>
      <xdr:row>62</xdr:row>
      <xdr:rowOff>119380</xdr:rowOff>
    </xdr:to>
    <xdr:sp macro="" textlink="">
      <xdr:nvSpPr>
        <xdr:cNvPr id="381" name="円/楕円 380"/>
        <xdr:cNvSpPr/>
      </xdr:nvSpPr>
      <xdr:spPr>
        <a:xfrm>
          <a:off x="16268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167657</xdr:rowOff>
    </xdr:from>
    <xdr:ext cx="405111" cy="259045"/>
    <xdr:sp macro="" textlink="">
      <xdr:nvSpPr>
        <xdr:cNvPr id="382" name="【学校施設】&#10;有形固定資産減価償却率該当値テキスト"/>
        <xdr:cNvSpPr txBox="1"/>
      </xdr:nvSpPr>
      <xdr:spPr>
        <a:xfrm>
          <a:off x="16408400"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3" name="正方形/長方形 382"/>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4" name="正方形/長方形 38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5" name="正方形/長方形 38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6" name="正方形/長方形 38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7" name="正方形/長方形 38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8" name="正方形/長方形 38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9" name="正方形/長方形 38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0" name="正方形/長方形 389"/>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1" name="テキスト ボックス 39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2" name="直線コネクタ 39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3" name="テキスト ボックス 39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4" name="直線コネクタ 39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5" name="テキスト ボックス 39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96" name="直線コネクタ 39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97" name="テキスト ボックス 39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98" name="直線コネクタ 39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99" name="テキスト ボックス 39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0" name="直線コネクタ 39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1" name="テキスト ボックス 40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2" name="直線コネクタ 40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3" name="テキスト ボックス 40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4" name="直線コネクタ 4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5" name="テキスト ボックス 4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13716</xdr:rowOff>
    </xdr:from>
    <xdr:to>
      <xdr:col>32</xdr:col>
      <xdr:colOff>186689</xdr:colOff>
      <xdr:row>62</xdr:row>
      <xdr:rowOff>168402</xdr:rowOff>
    </xdr:to>
    <xdr:cxnSp macro="">
      <xdr:nvCxnSpPr>
        <xdr:cNvPr id="407" name="直線コネクタ 406"/>
        <xdr:cNvCxnSpPr/>
      </xdr:nvCxnSpPr>
      <xdr:spPr>
        <a:xfrm flipV="1">
          <a:off x="22160864" y="9614916"/>
          <a:ext cx="0" cy="1183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779</xdr:rowOff>
    </xdr:from>
    <xdr:ext cx="469744" cy="259045"/>
    <xdr:sp macro="" textlink="">
      <xdr:nvSpPr>
        <xdr:cNvPr id="408" name="【学校施設】&#10;一人当たり面積最小値テキスト"/>
        <xdr:cNvSpPr txBox="1"/>
      </xdr:nvSpPr>
      <xdr:spPr>
        <a:xfrm>
          <a:off x="22250400" y="1080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1.329</a:t>
          </a:r>
          <a:endParaRPr kumimoji="1" lang="ja-JP" altLang="en-US" sz="1000" b="1">
            <a:latin typeface="ＭＳ Ｐゴシック"/>
          </a:endParaRPr>
        </a:p>
      </xdr:txBody>
    </xdr:sp>
    <xdr:clientData/>
  </xdr:oneCellAnchor>
  <xdr:twoCellAnchor>
    <xdr:from>
      <xdr:col>32</xdr:col>
      <xdr:colOff>98425</xdr:colOff>
      <xdr:row>62</xdr:row>
      <xdr:rowOff>168402</xdr:rowOff>
    </xdr:from>
    <xdr:to>
      <xdr:col>32</xdr:col>
      <xdr:colOff>276225</xdr:colOff>
      <xdr:row>62</xdr:row>
      <xdr:rowOff>168402</xdr:rowOff>
    </xdr:to>
    <xdr:cxnSp macro="">
      <xdr:nvCxnSpPr>
        <xdr:cNvPr id="409" name="直線コネクタ 408"/>
        <xdr:cNvCxnSpPr/>
      </xdr:nvCxnSpPr>
      <xdr:spPr>
        <a:xfrm>
          <a:off x="22072600" y="10798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131843</xdr:rowOff>
    </xdr:from>
    <xdr:ext cx="469744" cy="259045"/>
    <xdr:sp macro="" textlink="">
      <xdr:nvSpPr>
        <xdr:cNvPr id="410" name="【学校施設】&#10;一人当たり面積最大値テキスト"/>
        <xdr:cNvSpPr txBox="1"/>
      </xdr:nvSpPr>
      <xdr:spPr>
        <a:xfrm>
          <a:off x="22250400" y="93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2.882</a:t>
          </a:r>
          <a:endParaRPr kumimoji="1" lang="ja-JP" altLang="en-US" sz="1000" b="1">
            <a:latin typeface="ＭＳ Ｐゴシック"/>
          </a:endParaRPr>
        </a:p>
      </xdr:txBody>
    </xdr:sp>
    <xdr:clientData/>
  </xdr:oneCellAnchor>
  <xdr:twoCellAnchor>
    <xdr:from>
      <xdr:col>32</xdr:col>
      <xdr:colOff>98425</xdr:colOff>
      <xdr:row>56</xdr:row>
      <xdr:rowOff>13716</xdr:rowOff>
    </xdr:from>
    <xdr:to>
      <xdr:col>32</xdr:col>
      <xdr:colOff>276225</xdr:colOff>
      <xdr:row>56</xdr:row>
      <xdr:rowOff>13716</xdr:rowOff>
    </xdr:to>
    <xdr:cxnSp macro="">
      <xdr:nvCxnSpPr>
        <xdr:cNvPr id="411" name="直線コネクタ 410"/>
        <xdr:cNvCxnSpPr/>
      </xdr:nvCxnSpPr>
      <xdr:spPr>
        <a:xfrm>
          <a:off x="22072600" y="9614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25417</xdr:rowOff>
    </xdr:from>
    <xdr:ext cx="469744" cy="259045"/>
    <xdr:sp macro="" textlink="">
      <xdr:nvSpPr>
        <xdr:cNvPr id="412" name="【学校施設】&#10;一人当たり面積平均値テキスト"/>
        <xdr:cNvSpPr txBox="1"/>
      </xdr:nvSpPr>
      <xdr:spPr>
        <a:xfrm>
          <a:off x="22250400" y="9969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2540</xdr:rowOff>
    </xdr:from>
    <xdr:to>
      <xdr:col>32</xdr:col>
      <xdr:colOff>238125</xdr:colOff>
      <xdr:row>59</xdr:row>
      <xdr:rowOff>104140</xdr:rowOff>
    </xdr:to>
    <xdr:sp macro="" textlink="">
      <xdr:nvSpPr>
        <xdr:cNvPr id="413" name="フローチャート : 判断 412"/>
        <xdr:cNvSpPr/>
      </xdr:nvSpPr>
      <xdr:spPr>
        <a:xfrm>
          <a:off x="221107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4" name="テキスト ボックス 41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5" name="テキスト ボックス 41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6" name="テキスト ボックス 41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7" name="テキスト ボックス 41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8" name="テキスト ボックス 41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55118</xdr:rowOff>
    </xdr:from>
    <xdr:to>
      <xdr:col>32</xdr:col>
      <xdr:colOff>238125</xdr:colOff>
      <xdr:row>61</xdr:row>
      <xdr:rowOff>156718</xdr:rowOff>
    </xdr:to>
    <xdr:sp macro="" textlink="">
      <xdr:nvSpPr>
        <xdr:cNvPr id="419" name="円/楕円 418"/>
        <xdr:cNvSpPr/>
      </xdr:nvSpPr>
      <xdr:spPr>
        <a:xfrm>
          <a:off x="22110700" y="10513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33545</xdr:rowOff>
    </xdr:from>
    <xdr:ext cx="469744" cy="259045"/>
    <xdr:sp macro="" textlink="">
      <xdr:nvSpPr>
        <xdr:cNvPr id="420" name="【学校施設】&#10;一人当たり面積該当値テキスト"/>
        <xdr:cNvSpPr txBox="1"/>
      </xdr:nvSpPr>
      <xdr:spPr>
        <a:xfrm>
          <a:off x="22250400" y="1049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1.636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1" name="正方形/長方形 42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2" name="正方形/長方形 4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3" name="正方形/長方形 4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4" name="正方形/長方形 4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5" name="正方形/長方形 4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6" name="正方形/長方形 4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7" name="正方形/長方形 4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8" name="正方形/長方形 427"/>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9" name="テキスト ボックス 4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0" name="直線コネクタ 4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31" name="直線コネクタ 4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32" name="テキスト ボックス 431"/>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3" name="直線コネクタ 4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4" name="テキスト ボックス 4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5" name="直線コネクタ 4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6" name="テキスト ボックス 4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7" name="直線コネクタ 4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8" name="テキスト ボックス 4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9" name="直線コネクタ 4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40" name="テキスト ボックス 4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1" name="直線コネクタ 4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2" name="テキスト ボックス 44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3"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120014</xdr:rowOff>
    </xdr:from>
    <xdr:to>
      <xdr:col>23</xdr:col>
      <xdr:colOff>516889</xdr:colOff>
      <xdr:row>85</xdr:row>
      <xdr:rowOff>24764</xdr:rowOff>
    </xdr:to>
    <xdr:cxnSp macro="">
      <xdr:nvCxnSpPr>
        <xdr:cNvPr id="444" name="直線コネクタ 443"/>
        <xdr:cNvCxnSpPr/>
      </xdr:nvCxnSpPr>
      <xdr:spPr>
        <a:xfrm flipV="1">
          <a:off x="16318864" y="13321664"/>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28591</xdr:rowOff>
    </xdr:from>
    <xdr:ext cx="405111" cy="259045"/>
    <xdr:sp macro="" textlink="">
      <xdr:nvSpPr>
        <xdr:cNvPr id="445" name="【児童館】&#10;有形固定資産減価償却率最小値テキスト"/>
        <xdr:cNvSpPr txBox="1"/>
      </xdr:nvSpPr>
      <xdr:spPr>
        <a:xfrm>
          <a:off x="16408400" y="1460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23</xdr:col>
      <xdr:colOff>428625</xdr:colOff>
      <xdr:row>85</xdr:row>
      <xdr:rowOff>24764</xdr:rowOff>
    </xdr:from>
    <xdr:to>
      <xdr:col>23</xdr:col>
      <xdr:colOff>606425</xdr:colOff>
      <xdr:row>85</xdr:row>
      <xdr:rowOff>24764</xdr:rowOff>
    </xdr:to>
    <xdr:cxnSp macro="">
      <xdr:nvCxnSpPr>
        <xdr:cNvPr id="446" name="直線コネクタ 445"/>
        <xdr:cNvCxnSpPr/>
      </xdr:nvCxnSpPr>
      <xdr:spPr>
        <a:xfrm>
          <a:off x="16230600" y="1459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66691</xdr:rowOff>
    </xdr:from>
    <xdr:ext cx="405111" cy="259045"/>
    <xdr:sp macro="" textlink="">
      <xdr:nvSpPr>
        <xdr:cNvPr id="447" name="【児童館】&#10;有形固定資産減価償却率最大値テキスト"/>
        <xdr:cNvSpPr txBox="1"/>
      </xdr:nvSpPr>
      <xdr:spPr>
        <a:xfrm>
          <a:off x="16408400" y="1309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428625</xdr:colOff>
      <xdr:row>77</xdr:row>
      <xdr:rowOff>120014</xdr:rowOff>
    </xdr:from>
    <xdr:to>
      <xdr:col>23</xdr:col>
      <xdr:colOff>606425</xdr:colOff>
      <xdr:row>77</xdr:row>
      <xdr:rowOff>120014</xdr:rowOff>
    </xdr:to>
    <xdr:cxnSp macro="">
      <xdr:nvCxnSpPr>
        <xdr:cNvPr id="448" name="直線コネクタ 447"/>
        <xdr:cNvCxnSpPr/>
      </xdr:nvCxnSpPr>
      <xdr:spPr>
        <a:xfrm>
          <a:off x="16230600" y="1332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131463</xdr:rowOff>
    </xdr:from>
    <xdr:ext cx="405111" cy="259045"/>
    <xdr:sp macro="" textlink="">
      <xdr:nvSpPr>
        <xdr:cNvPr id="449" name="【児童館】&#10;有形固定資産減価償却率平均値テキスト"/>
        <xdr:cNvSpPr txBox="1"/>
      </xdr:nvSpPr>
      <xdr:spPr>
        <a:xfrm>
          <a:off x="164084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153036</xdr:rowOff>
    </xdr:from>
    <xdr:to>
      <xdr:col>23</xdr:col>
      <xdr:colOff>568325</xdr:colOff>
      <xdr:row>82</xdr:row>
      <xdr:rowOff>83186</xdr:rowOff>
    </xdr:to>
    <xdr:sp macro="" textlink="">
      <xdr:nvSpPr>
        <xdr:cNvPr id="450" name="フローチャート : 判断 449"/>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1" name="テキスト ボックス 4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2" name="テキスト ボックス 4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3" name="テキスト ボックス 4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4" name="テキスト ボックス 4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5" name="テキスト ボックス 4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128270</xdr:rowOff>
    </xdr:from>
    <xdr:to>
      <xdr:col>23</xdr:col>
      <xdr:colOff>568325</xdr:colOff>
      <xdr:row>79</xdr:row>
      <xdr:rowOff>58420</xdr:rowOff>
    </xdr:to>
    <xdr:sp macro="" textlink="">
      <xdr:nvSpPr>
        <xdr:cNvPr id="456" name="円/楕円 455"/>
        <xdr:cNvSpPr/>
      </xdr:nvSpPr>
      <xdr:spPr>
        <a:xfrm>
          <a:off x="162687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151147</xdr:rowOff>
    </xdr:from>
    <xdr:ext cx="405111" cy="259045"/>
    <xdr:sp macro="" textlink="">
      <xdr:nvSpPr>
        <xdr:cNvPr id="457" name="【児童館】&#10;有形固定資産減価償却率該当値テキスト"/>
        <xdr:cNvSpPr txBox="1"/>
      </xdr:nvSpPr>
      <xdr:spPr>
        <a:xfrm>
          <a:off x="16408400"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8" name="正方形/長方形 457"/>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9" name="正方形/長方形 45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0" name="正方形/長方形 45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1" name="正方形/長方形 46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2" name="正方形/長方形 46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3" name="正方形/長方形 46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4" name="正方形/長方形 46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5" name="正方形/長方形 464"/>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6" name="テキスト ボックス 46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7" name="直線コネクタ 46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8" name="テキスト ボックス 46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469" name="直線コネクタ 46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70" name="テキスト ボックス 46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71" name="直線コネクタ 47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72" name="テキスト ボックス 47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73" name="直線コネクタ 47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74" name="テキスト ボックス 47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75" name="直線コネクタ 47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76" name="テキスト ボックス 47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7" name="直線コネクタ 4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8" name="テキスト ボックス 4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9"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3811</xdr:rowOff>
    </xdr:from>
    <xdr:to>
      <xdr:col>32</xdr:col>
      <xdr:colOff>186689</xdr:colOff>
      <xdr:row>86</xdr:row>
      <xdr:rowOff>129539</xdr:rowOff>
    </xdr:to>
    <xdr:cxnSp macro="">
      <xdr:nvCxnSpPr>
        <xdr:cNvPr id="480" name="直線コネクタ 479"/>
        <xdr:cNvCxnSpPr/>
      </xdr:nvCxnSpPr>
      <xdr:spPr>
        <a:xfrm flipV="1">
          <a:off x="22160864" y="135483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133366</xdr:rowOff>
    </xdr:from>
    <xdr:ext cx="469744" cy="259045"/>
    <xdr:sp macro="" textlink="">
      <xdr:nvSpPr>
        <xdr:cNvPr id="481" name="【児童館】&#10;一人当たり面積最小値テキスト"/>
        <xdr:cNvSpPr txBox="1"/>
      </xdr:nvSpPr>
      <xdr:spPr>
        <a:xfrm>
          <a:off x="22250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86</xdr:row>
      <xdr:rowOff>129539</xdr:rowOff>
    </xdr:from>
    <xdr:to>
      <xdr:col>32</xdr:col>
      <xdr:colOff>276225</xdr:colOff>
      <xdr:row>86</xdr:row>
      <xdr:rowOff>129539</xdr:rowOff>
    </xdr:to>
    <xdr:cxnSp macro="">
      <xdr:nvCxnSpPr>
        <xdr:cNvPr id="482" name="直線コネクタ 481"/>
        <xdr:cNvCxnSpPr/>
      </xdr:nvCxnSpPr>
      <xdr:spPr>
        <a:xfrm>
          <a:off x="22072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121938</xdr:rowOff>
    </xdr:from>
    <xdr:ext cx="469744" cy="259045"/>
    <xdr:sp macro="" textlink="">
      <xdr:nvSpPr>
        <xdr:cNvPr id="483" name="【児童館】&#10;一人当たり面積最大値テキスト"/>
        <xdr:cNvSpPr txBox="1"/>
      </xdr:nvSpPr>
      <xdr:spPr>
        <a:xfrm>
          <a:off x="222504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0.074</a:t>
          </a:r>
          <a:endParaRPr kumimoji="1" lang="ja-JP" altLang="en-US" sz="1000" b="1">
            <a:latin typeface="ＭＳ Ｐゴシック"/>
          </a:endParaRPr>
        </a:p>
      </xdr:txBody>
    </xdr:sp>
    <xdr:clientData/>
  </xdr:oneCellAnchor>
  <xdr:twoCellAnchor>
    <xdr:from>
      <xdr:col>32</xdr:col>
      <xdr:colOff>98425</xdr:colOff>
      <xdr:row>79</xdr:row>
      <xdr:rowOff>3811</xdr:rowOff>
    </xdr:from>
    <xdr:to>
      <xdr:col>32</xdr:col>
      <xdr:colOff>276225</xdr:colOff>
      <xdr:row>79</xdr:row>
      <xdr:rowOff>3811</xdr:rowOff>
    </xdr:to>
    <xdr:cxnSp macro="">
      <xdr:nvCxnSpPr>
        <xdr:cNvPr id="484" name="直線コネクタ 483"/>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11447</xdr:rowOff>
    </xdr:from>
    <xdr:ext cx="469744" cy="259045"/>
    <xdr:sp macro="" textlink="">
      <xdr:nvSpPr>
        <xdr:cNvPr id="485" name="【児童館】&#10;一人当たり面積平均値テキスト"/>
        <xdr:cNvSpPr txBox="1"/>
      </xdr:nvSpPr>
      <xdr:spPr>
        <a:xfrm>
          <a:off x="22250400" y="1407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33020</xdr:rowOff>
    </xdr:from>
    <xdr:to>
      <xdr:col>32</xdr:col>
      <xdr:colOff>238125</xdr:colOff>
      <xdr:row>82</xdr:row>
      <xdr:rowOff>134620</xdr:rowOff>
    </xdr:to>
    <xdr:sp macro="" textlink="">
      <xdr:nvSpPr>
        <xdr:cNvPr id="486" name="フローチャート : 判断 485"/>
        <xdr:cNvSpPr/>
      </xdr:nvSpPr>
      <xdr:spPr>
        <a:xfrm>
          <a:off x="22110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7" name="テキスト ボックス 48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8" name="テキスト ボックス 48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9" name="テキスト ボックス 48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0" name="テキスト ボックス 48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1" name="テキスト ボックス 49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124461</xdr:rowOff>
    </xdr:from>
    <xdr:to>
      <xdr:col>32</xdr:col>
      <xdr:colOff>238125</xdr:colOff>
      <xdr:row>79</xdr:row>
      <xdr:rowOff>54611</xdr:rowOff>
    </xdr:to>
    <xdr:sp macro="" textlink="">
      <xdr:nvSpPr>
        <xdr:cNvPr id="492" name="円/楕円 491"/>
        <xdr:cNvSpPr/>
      </xdr:nvSpPr>
      <xdr:spPr>
        <a:xfrm>
          <a:off x="22110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77488</xdr:rowOff>
    </xdr:from>
    <xdr:ext cx="469744" cy="259045"/>
    <xdr:sp macro="" textlink="">
      <xdr:nvSpPr>
        <xdr:cNvPr id="493" name="【児童館】&#10;一人当たり面積該当値テキスト"/>
        <xdr:cNvSpPr txBox="1"/>
      </xdr:nvSpPr>
      <xdr:spPr>
        <a:xfrm>
          <a:off x="22250400"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4" name="正方形/長方形 49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5" name="正方形/長方形 4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6" name="正方形/長方形 4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7" name="正方形/長方形 4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8" name="正方形/長方形 4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9" name="正方形/長方形 4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0" name="正方形/長方形 4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1" name="正方形/長方形 50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2" name="テキスト ボックス 5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3" name="直線コネクタ 5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4" name="テキスト ボックス 50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05" name="直線コネクタ 50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06" name="テキスト ボックス 505"/>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07" name="直線コネクタ 50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08" name="テキスト ボックス 50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09" name="直線コネクタ 50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10" name="テキスト ボックス 50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11" name="直線コネクタ 51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12" name="テキスト ボックス 51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13" name="直線コネクタ 51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14" name="テキスト ボックス 51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15" name="直線コネクタ 51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16" name="テキスト ボックス 515"/>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18" name="テキスト ボックス 51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9"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69669</xdr:rowOff>
    </xdr:from>
    <xdr:to>
      <xdr:col>23</xdr:col>
      <xdr:colOff>516889</xdr:colOff>
      <xdr:row>108</xdr:row>
      <xdr:rowOff>128451</xdr:rowOff>
    </xdr:to>
    <xdr:cxnSp macro="">
      <xdr:nvCxnSpPr>
        <xdr:cNvPr id="520" name="直線コネクタ 519"/>
        <xdr:cNvCxnSpPr/>
      </xdr:nvCxnSpPr>
      <xdr:spPr>
        <a:xfrm flipV="1">
          <a:off x="16318864" y="17214669"/>
          <a:ext cx="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132278</xdr:rowOff>
    </xdr:from>
    <xdr:ext cx="405111" cy="259045"/>
    <xdr:sp macro="" textlink="">
      <xdr:nvSpPr>
        <xdr:cNvPr id="521" name="【公民館】&#10;有形固定資産減価償却率最小値テキスト"/>
        <xdr:cNvSpPr txBox="1"/>
      </xdr:nvSpPr>
      <xdr:spPr>
        <a:xfrm>
          <a:off x="16408400" y="1864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108</xdr:row>
      <xdr:rowOff>128451</xdr:rowOff>
    </xdr:from>
    <xdr:to>
      <xdr:col>23</xdr:col>
      <xdr:colOff>606425</xdr:colOff>
      <xdr:row>108</xdr:row>
      <xdr:rowOff>128451</xdr:rowOff>
    </xdr:to>
    <xdr:cxnSp macro="">
      <xdr:nvCxnSpPr>
        <xdr:cNvPr id="522" name="直線コネクタ 521"/>
        <xdr:cNvCxnSpPr/>
      </xdr:nvCxnSpPr>
      <xdr:spPr>
        <a:xfrm>
          <a:off x="16230600" y="1864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16346</xdr:rowOff>
    </xdr:from>
    <xdr:ext cx="405111" cy="259045"/>
    <xdr:sp macro="" textlink="">
      <xdr:nvSpPr>
        <xdr:cNvPr id="523" name="【公民館】&#10;有形固定資産減価償却率最大値テキスト"/>
        <xdr:cNvSpPr txBox="1"/>
      </xdr:nvSpPr>
      <xdr:spPr>
        <a:xfrm>
          <a:off x="16408400" y="1698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23</xdr:col>
      <xdr:colOff>428625</xdr:colOff>
      <xdr:row>100</xdr:row>
      <xdr:rowOff>69669</xdr:rowOff>
    </xdr:from>
    <xdr:to>
      <xdr:col>23</xdr:col>
      <xdr:colOff>606425</xdr:colOff>
      <xdr:row>100</xdr:row>
      <xdr:rowOff>69669</xdr:rowOff>
    </xdr:to>
    <xdr:cxnSp macro="">
      <xdr:nvCxnSpPr>
        <xdr:cNvPr id="524" name="直線コネクタ 523"/>
        <xdr:cNvCxnSpPr/>
      </xdr:nvCxnSpPr>
      <xdr:spPr>
        <a:xfrm>
          <a:off x="16230600" y="1721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88735</xdr:rowOff>
    </xdr:from>
    <xdr:ext cx="405111" cy="259045"/>
    <xdr:sp macro="" textlink="">
      <xdr:nvSpPr>
        <xdr:cNvPr id="525" name="【公民館】&#10;有形固定資産減価償却率平均値テキスト"/>
        <xdr:cNvSpPr txBox="1"/>
      </xdr:nvSpPr>
      <xdr:spPr>
        <a:xfrm>
          <a:off x="16408400" y="17919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110308</xdr:rowOff>
    </xdr:from>
    <xdr:to>
      <xdr:col>23</xdr:col>
      <xdr:colOff>568325</xdr:colOff>
      <xdr:row>105</xdr:row>
      <xdr:rowOff>40458</xdr:rowOff>
    </xdr:to>
    <xdr:sp macro="" textlink="">
      <xdr:nvSpPr>
        <xdr:cNvPr id="526" name="フローチャート : 判断 525"/>
        <xdr:cNvSpPr/>
      </xdr:nvSpPr>
      <xdr:spPr>
        <a:xfrm>
          <a:off x="162687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7" name="テキスト ボックス 5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8" name="テキスト ボックス 5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9" name="テキスト ボックス 5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0" name="テキスト ボックス 5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1" name="テキスト ボックス 5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61323</xdr:rowOff>
    </xdr:from>
    <xdr:to>
      <xdr:col>23</xdr:col>
      <xdr:colOff>568325</xdr:colOff>
      <xdr:row>102</xdr:row>
      <xdr:rowOff>162923</xdr:rowOff>
    </xdr:to>
    <xdr:sp macro="" textlink="">
      <xdr:nvSpPr>
        <xdr:cNvPr id="532" name="円/楕円 531"/>
        <xdr:cNvSpPr/>
      </xdr:nvSpPr>
      <xdr:spPr>
        <a:xfrm>
          <a:off x="16268700" y="175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84200</xdr:rowOff>
    </xdr:from>
    <xdr:ext cx="405111" cy="259045"/>
    <xdr:sp macro="" textlink="">
      <xdr:nvSpPr>
        <xdr:cNvPr id="533" name="【公民館】&#10;有形固定資産減価償却率該当値テキスト"/>
        <xdr:cNvSpPr txBox="1"/>
      </xdr:nvSpPr>
      <xdr:spPr>
        <a:xfrm>
          <a:off x="16408400" y="17400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4" name="正方形/長方形 53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5" name="正方形/長方形 5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6" name="正方形/長方形 5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7" name="正方形/長方形 5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8" name="正方形/長方形 5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9" name="正方形/長方形 5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0" name="正方形/長方形 5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1" name="正方形/長方形 54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2" name="テキスト ボックス 5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3" name="直線コネクタ 5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44" name="テキスト ボックス 5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45" name="直線コネクタ 54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6" name="テキスト ボックス 54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7" name="直線コネクタ 54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8" name="テキスト ボックス 54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9" name="直線コネクタ 54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50" name="テキスト ボックス 54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1" name="直線コネクタ 55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2" name="テキスト ボックス 55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3" name="直線コネクタ 55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4" name="テキスト ボックス 55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5" name="直線コネクタ 55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6" name="テキスト ボックス 55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7"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109</xdr:row>
      <xdr:rowOff>72389</xdr:rowOff>
    </xdr:to>
    <xdr:cxnSp macro="">
      <xdr:nvCxnSpPr>
        <xdr:cNvPr id="558" name="直線コネクタ 557"/>
        <xdr:cNvCxnSpPr/>
      </xdr:nvCxnSpPr>
      <xdr:spPr>
        <a:xfrm flipV="1">
          <a:off x="22160864" y="17198339"/>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76216</xdr:rowOff>
    </xdr:from>
    <xdr:ext cx="469744" cy="259045"/>
    <xdr:sp macro="" textlink="">
      <xdr:nvSpPr>
        <xdr:cNvPr id="559" name="【公民館】&#10;一人当たり面積最小値テキスト"/>
        <xdr:cNvSpPr txBox="1"/>
      </xdr:nvSpPr>
      <xdr:spPr>
        <a:xfrm>
          <a:off x="22250400" y="1876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0.076</a:t>
          </a:r>
          <a:endParaRPr kumimoji="1" lang="ja-JP" altLang="en-US" sz="1000" b="1">
            <a:latin typeface="ＭＳ Ｐゴシック"/>
          </a:endParaRPr>
        </a:p>
      </xdr:txBody>
    </xdr:sp>
    <xdr:clientData/>
  </xdr:oneCellAnchor>
  <xdr:twoCellAnchor>
    <xdr:from>
      <xdr:col>32</xdr:col>
      <xdr:colOff>98425</xdr:colOff>
      <xdr:row>109</xdr:row>
      <xdr:rowOff>72389</xdr:rowOff>
    </xdr:from>
    <xdr:to>
      <xdr:col>32</xdr:col>
      <xdr:colOff>276225</xdr:colOff>
      <xdr:row>109</xdr:row>
      <xdr:rowOff>72389</xdr:rowOff>
    </xdr:to>
    <xdr:cxnSp macro="">
      <xdr:nvCxnSpPr>
        <xdr:cNvPr id="560" name="直線コネクタ 559"/>
        <xdr:cNvCxnSpPr/>
      </xdr:nvCxnSpPr>
      <xdr:spPr>
        <a:xfrm>
          <a:off x="22072600" y="1876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561" name="【公民館】&#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0.486</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562" name="直線コネクタ 561"/>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129557</xdr:rowOff>
    </xdr:from>
    <xdr:ext cx="469744" cy="259045"/>
    <xdr:sp macro="" textlink="">
      <xdr:nvSpPr>
        <xdr:cNvPr id="563" name="【公民館】&#10;一人当たり面積平均値テキスト"/>
        <xdr:cNvSpPr txBox="1"/>
      </xdr:nvSpPr>
      <xdr:spPr>
        <a:xfrm>
          <a:off x="22250400" y="1778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151130</xdr:rowOff>
    </xdr:from>
    <xdr:to>
      <xdr:col>32</xdr:col>
      <xdr:colOff>238125</xdr:colOff>
      <xdr:row>104</xdr:row>
      <xdr:rowOff>81280</xdr:rowOff>
    </xdr:to>
    <xdr:sp macro="" textlink="">
      <xdr:nvSpPr>
        <xdr:cNvPr id="564" name="フローチャート : 判断 563"/>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5" name="テキスト ボックス 5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6" name="テキスト ボックス 5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7" name="テキスト ボックス 5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8" name="テキスト ボックス 5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9" name="テキスト ボックス 5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103</xdr:row>
      <xdr:rowOff>139700</xdr:rowOff>
    </xdr:from>
    <xdr:to>
      <xdr:col>32</xdr:col>
      <xdr:colOff>238125</xdr:colOff>
      <xdr:row>104</xdr:row>
      <xdr:rowOff>69850</xdr:rowOff>
    </xdr:to>
    <xdr:sp macro="" textlink="">
      <xdr:nvSpPr>
        <xdr:cNvPr id="570" name="円/楕円 569"/>
        <xdr:cNvSpPr/>
      </xdr:nvSpPr>
      <xdr:spPr>
        <a:xfrm>
          <a:off x="22110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162577</xdr:rowOff>
    </xdr:from>
    <xdr:ext cx="469744" cy="259045"/>
    <xdr:sp macro="" textlink="">
      <xdr:nvSpPr>
        <xdr:cNvPr id="571" name="【公民館】&#10;一人当たり面積該当値テキスト"/>
        <xdr:cNvSpPr txBox="1"/>
      </xdr:nvSpPr>
      <xdr:spPr>
        <a:xfrm>
          <a:off x="22250400" y="176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0.315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2" name="正方形/長方形 571"/>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3" name="正方形/長方形 5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4" name="テキスト ボックス 573"/>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en-US" sz="1300" baseline="0">
              <a:latin typeface="ＭＳ Ｐゴシック"/>
            </a:rPr>
            <a:t>　類似団体と比較して特に有形固定資産減価償却率が高くなっている施設は、児童館、公民館、保健センター、消防施設であり、特に低くなっている施設は、公営住宅、学校施設、体育館である。</a:t>
          </a:r>
          <a:endParaRPr kumimoji="1" lang="en-US" altLang="ja-JP" sz="1300" baseline="0">
            <a:latin typeface="ＭＳ Ｐゴシック"/>
          </a:endParaRPr>
        </a:p>
        <a:p>
          <a:pPr>
            <a:lnSpc>
              <a:spcPct val="100000"/>
            </a:lnSpc>
          </a:pPr>
          <a:r>
            <a:rPr kumimoji="1" lang="ja-JP" altLang="en-US" sz="1300" baseline="0">
              <a:latin typeface="ＭＳ Ｐゴシック"/>
            </a:rPr>
            <a:t>　</a:t>
          </a:r>
          <a:r>
            <a:rPr kumimoji="1" lang="ja-JP" altLang="en-US" sz="1300">
              <a:latin typeface="ＭＳ Ｐゴシック"/>
            </a:rPr>
            <a:t>公営住宅については、</a:t>
          </a:r>
          <a:r>
            <a:rPr kumimoji="1" lang="en-US" altLang="ja-JP" sz="1300">
              <a:latin typeface="ＭＳ Ｐゴシック"/>
            </a:rPr>
            <a:t>6</a:t>
          </a:r>
          <a:r>
            <a:rPr kumimoji="1" lang="ja-JP" altLang="en-US" sz="1300">
              <a:latin typeface="ＭＳ Ｐゴシック"/>
            </a:rPr>
            <a:t>施設を保有しており、平成</a:t>
          </a:r>
          <a:r>
            <a:rPr kumimoji="1" lang="en-US" altLang="ja-JP" sz="1300">
              <a:latin typeface="ＭＳ Ｐゴシック"/>
            </a:rPr>
            <a:t>3</a:t>
          </a:r>
          <a:r>
            <a:rPr kumimoji="1" lang="ja-JP" altLang="en-US" sz="1300">
              <a:latin typeface="ＭＳ Ｐゴシック"/>
            </a:rPr>
            <a:t>年に整備した願成寺住宅が耐用年数の半分を経過していないため、</a:t>
          </a:r>
          <a:r>
            <a:rPr kumimoji="1" lang="ja-JP" altLang="ja-JP" sz="1300" baseline="0">
              <a:solidFill>
                <a:schemeClr val="dk1"/>
              </a:solidFill>
              <a:effectLst/>
              <a:latin typeface="+mn-lt"/>
              <a:ea typeface="+mn-ea"/>
              <a:cs typeface="+mn-cs"/>
            </a:rPr>
            <a:t>有形固定資産減価償却率は</a:t>
          </a:r>
          <a:r>
            <a:rPr kumimoji="1" lang="ja-JP" altLang="en-US" sz="1300">
              <a:latin typeface="ＭＳ Ｐゴシック"/>
            </a:rPr>
            <a:t>類似団体平均を下回っている。その他</a:t>
          </a:r>
          <a:r>
            <a:rPr kumimoji="1" lang="en-US" altLang="ja-JP" sz="1300">
              <a:latin typeface="ＭＳ Ｐゴシック"/>
            </a:rPr>
            <a:t>5</a:t>
          </a:r>
          <a:r>
            <a:rPr kumimoji="1" lang="ja-JP" altLang="en-US" sz="1300">
              <a:latin typeface="ＭＳ Ｐゴシック"/>
            </a:rPr>
            <a:t>施設については築</a:t>
          </a:r>
          <a:r>
            <a:rPr kumimoji="1" lang="en-US" altLang="ja-JP" sz="1300">
              <a:latin typeface="ＭＳ Ｐゴシック"/>
            </a:rPr>
            <a:t>30</a:t>
          </a:r>
          <a:r>
            <a:rPr kumimoji="1" lang="ja-JP" altLang="en-US" sz="1300">
              <a:latin typeface="ＭＳ Ｐゴシック"/>
            </a:rPr>
            <a:t>年を経過しいるため入居状況、施設需要を考慮した上で、可能なものについては削減を行っていく。</a:t>
          </a:r>
          <a:endParaRPr kumimoji="1" lang="en-US" altLang="ja-JP" sz="1300">
            <a:latin typeface="ＭＳ Ｐゴシック"/>
          </a:endParaRPr>
        </a:p>
        <a:p>
          <a:pPr>
            <a:lnSpc>
              <a:spcPct val="100000"/>
            </a:lnSpc>
          </a:pPr>
          <a:r>
            <a:rPr kumimoji="1" lang="ja-JP" altLang="en-US" sz="1300">
              <a:latin typeface="ＭＳ Ｐゴシック"/>
            </a:rPr>
            <a:t>　学校施設については、耐震改修、大規模改修を計画的に進めているため、</a:t>
          </a:r>
          <a:r>
            <a:rPr kumimoji="1" lang="ja-JP" altLang="ja-JP" sz="1300" baseline="0">
              <a:solidFill>
                <a:schemeClr val="dk1"/>
              </a:solidFill>
              <a:effectLst/>
              <a:latin typeface="+mn-lt"/>
              <a:ea typeface="+mn-ea"/>
              <a:cs typeface="+mn-cs"/>
            </a:rPr>
            <a:t>有形固定資産減価償却率</a:t>
          </a:r>
          <a:r>
            <a:rPr kumimoji="1" lang="ja-JP" altLang="en-US" sz="1300" baseline="0">
              <a:solidFill>
                <a:schemeClr val="dk1"/>
              </a:solidFill>
              <a:effectLst/>
              <a:latin typeface="+mn-lt"/>
              <a:ea typeface="+mn-ea"/>
              <a:cs typeface="+mn-cs"/>
            </a:rPr>
            <a:t>は類似団体平均を下回っている。今後建替えを行う際には、将来の施設需要を見通し、適正規模の実施に努めていく。</a:t>
          </a:r>
          <a:endParaRPr kumimoji="1" lang="en-US" altLang="ja-JP" sz="1300" baseline="0">
            <a:solidFill>
              <a:schemeClr val="dk1"/>
            </a:solidFill>
            <a:effectLst/>
            <a:latin typeface="+mn-lt"/>
            <a:ea typeface="+mn-ea"/>
            <a:cs typeface="+mn-cs"/>
          </a:endParaRPr>
        </a:p>
        <a:p>
          <a:pPr>
            <a:lnSpc>
              <a:spcPct val="100000"/>
            </a:lnSpc>
          </a:pPr>
          <a:r>
            <a:rPr kumimoji="1" lang="ja-JP" altLang="en-US" sz="1300" baseline="0">
              <a:solidFill>
                <a:schemeClr val="dk1"/>
              </a:solidFill>
              <a:effectLst/>
              <a:latin typeface="+mn-lt"/>
              <a:ea typeface="+mn-ea"/>
              <a:cs typeface="+mn-cs"/>
            </a:rPr>
            <a:t>　児童館については、</a:t>
          </a:r>
          <a:r>
            <a:rPr kumimoji="1" lang="en-US" altLang="ja-JP" sz="1300" baseline="0">
              <a:solidFill>
                <a:schemeClr val="dk1"/>
              </a:solidFill>
              <a:effectLst/>
              <a:latin typeface="+mn-lt"/>
              <a:ea typeface="+mn-ea"/>
              <a:cs typeface="+mn-cs"/>
            </a:rPr>
            <a:t>3</a:t>
          </a:r>
          <a:r>
            <a:rPr kumimoji="1" lang="ja-JP" altLang="en-US" sz="1300" baseline="0">
              <a:solidFill>
                <a:schemeClr val="dk1"/>
              </a:solidFill>
              <a:effectLst/>
              <a:latin typeface="+mn-lt"/>
              <a:ea typeface="+mn-ea"/>
              <a:cs typeface="+mn-cs"/>
            </a:rPr>
            <a:t>施設を保有しており、そのうち</a:t>
          </a:r>
          <a:r>
            <a:rPr kumimoji="1" lang="en-US" altLang="ja-JP" sz="1300" baseline="0">
              <a:solidFill>
                <a:schemeClr val="dk1"/>
              </a:solidFill>
              <a:effectLst/>
              <a:latin typeface="+mn-lt"/>
              <a:ea typeface="+mn-ea"/>
              <a:cs typeface="+mn-cs"/>
            </a:rPr>
            <a:t>2</a:t>
          </a:r>
          <a:r>
            <a:rPr kumimoji="1" lang="ja-JP" altLang="en-US" sz="1300" baseline="0">
              <a:solidFill>
                <a:schemeClr val="dk1"/>
              </a:solidFill>
              <a:effectLst/>
              <a:latin typeface="+mn-lt"/>
              <a:ea typeface="+mn-ea"/>
              <a:cs typeface="+mn-cs"/>
            </a:rPr>
            <a:t>施設が築</a:t>
          </a:r>
          <a:r>
            <a:rPr kumimoji="1" lang="en-US" altLang="ja-JP" sz="1300" baseline="0">
              <a:solidFill>
                <a:schemeClr val="dk1"/>
              </a:solidFill>
              <a:effectLst/>
              <a:latin typeface="+mn-lt"/>
              <a:ea typeface="+mn-ea"/>
              <a:cs typeface="+mn-cs"/>
            </a:rPr>
            <a:t>30</a:t>
          </a:r>
          <a:r>
            <a:rPr kumimoji="1" lang="ja-JP" altLang="en-US" sz="1300" baseline="0">
              <a:solidFill>
                <a:schemeClr val="dk1"/>
              </a:solidFill>
              <a:effectLst/>
              <a:latin typeface="+mn-lt"/>
              <a:ea typeface="+mn-ea"/>
              <a:cs typeface="+mn-cs"/>
            </a:rPr>
            <a:t>年を超えているため、</a:t>
          </a:r>
          <a:r>
            <a:rPr kumimoji="1" lang="ja-JP" altLang="ja-JP" sz="1300" baseline="0">
              <a:solidFill>
                <a:schemeClr val="dk1"/>
              </a:solidFill>
              <a:effectLst/>
              <a:latin typeface="+mn-lt"/>
              <a:ea typeface="+mn-ea"/>
              <a:cs typeface="+mn-cs"/>
            </a:rPr>
            <a:t>有形固定資産減価償却率は類似団体平均を</a:t>
          </a:r>
          <a:r>
            <a:rPr kumimoji="1" lang="ja-JP" altLang="en-US" sz="1300" baseline="0">
              <a:solidFill>
                <a:schemeClr val="dk1"/>
              </a:solidFill>
              <a:effectLst/>
              <a:latin typeface="+mn-lt"/>
              <a:ea typeface="+mn-ea"/>
              <a:cs typeface="+mn-cs"/>
            </a:rPr>
            <a:t>上</a:t>
          </a:r>
          <a:r>
            <a:rPr kumimoji="1" lang="ja-JP" altLang="ja-JP" sz="1300" baseline="0">
              <a:solidFill>
                <a:schemeClr val="dk1"/>
              </a:solidFill>
              <a:effectLst/>
              <a:latin typeface="+mn-lt"/>
              <a:ea typeface="+mn-ea"/>
              <a:cs typeface="+mn-cs"/>
            </a:rPr>
            <a:t>回っている</a:t>
          </a:r>
          <a:r>
            <a:rPr kumimoji="1" lang="ja-JP" altLang="en-US" sz="1300" baseline="0">
              <a:solidFill>
                <a:schemeClr val="dk1"/>
              </a:solidFill>
              <a:effectLst/>
              <a:latin typeface="+mn-lt"/>
              <a:ea typeface="+mn-ea"/>
              <a:cs typeface="+mn-cs"/>
            </a:rPr>
            <a:t>。今後は施設の利用状況等を考慮して、複合化や適正規模の実施等について検討する必要がある。</a:t>
          </a:r>
          <a:endParaRPr kumimoji="1" lang="en-US" altLang="ja-JP" sz="1300" baseline="0">
            <a:solidFill>
              <a:schemeClr val="dk1"/>
            </a:solidFill>
            <a:effectLst/>
            <a:latin typeface="+mn-lt"/>
            <a:ea typeface="+mn-ea"/>
            <a:cs typeface="+mn-cs"/>
          </a:endParaRPr>
        </a:p>
        <a:p>
          <a:pPr>
            <a:lnSpc>
              <a:spcPct val="100000"/>
            </a:lnSpc>
          </a:pPr>
          <a:r>
            <a:rPr kumimoji="1" lang="ja-JP" altLang="en-US" sz="1300" baseline="0">
              <a:solidFill>
                <a:schemeClr val="dk1"/>
              </a:solidFill>
              <a:effectLst/>
              <a:latin typeface="+mn-lt"/>
              <a:ea typeface="+mn-ea"/>
              <a:cs typeface="+mn-cs"/>
            </a:rPr>
            <a:t>　公民館については、</a:t>
          </a:r>
          <a:r>
            <a:rPr kumimoji="1" lang="en-US" altLang="ja-JP" sz="1300" baseline="0">
              <a:solidFill>
                <a:schemeClr val="dk1"/>
              </a:solidFill>
              <a:effectLst/>
              <a:latin typeface="+mn-lt"/>
              <a:ea typeface="+mn-ea"/>
              <a:cs typeface="+mn-cs"/>
            </a:rPr>
            <a:t>8</a:t>
          </a:r>
          <a:r>
            <a:rPr kumimoji="1" lang="ja-JP" altLang="en-US" sz="1300" baseline="0">
              <a:solidFill>
                <a:schemeClr val="dk1"/>
              </a:solidFill>
              <a:effectLst/>
              <a:latin typeface="+mn-lt"/>
              <a:ea typeface="+mn-ea"/>
              <a:cs typeface="+mn-cs"/>
            </a:rPr>
            <a:t>施設を保有しており、その全てが築</a:t>
          </a:r>
          <a:r>
            <a:rPr kumimoji="1" lang="en-US" altLang="ja-JP" sz="1300" baseline="0">
              <a:solidFill>
                <a:schemeClr val="dk1"/>
              </a:solidFill>
              <a:effectLst/>
              <a:latin typeface="+mn-lt"/>
              <a:ea typeface="+mn-ea"/>
              <a:cs typeface="+mn-cs"/>
            </a:rPr>
            <a:t>30</a:t>
          </a:r>
          <a:r>
            <a:rPr kumimoji="1" lang="ja-JP" altLang="en-US" sz="1300" baseline="0">
              <a:solidFill>
                <a:schemeClr val="dk1"/>
              </a:solidFill>
              <a:effectLst/>
              <a:latin typeface="+mn-lt"/>
              <a:ea typeface="+mn-ea"/>
              <a:cs typeface="+mn-cs"/>
            </a:rPr>
            <a:t>年を経過しているため、</a:t>
          </a:r>
          <a:r>
            <a:rPr kumimoji="1" lang="ja-JP" altLang="ja-JP" sz="1300" baseline="0">
              <a:solidFill>
                <a:schemeClr val="dk1"/>
              </a:solidFill>
              <a:effectLst/>
              <a:latin typeface="+mn-lt"/>
              <a:ea typeface="+mn-ea"/>
              <a:cs typeface="+mn-cs"/>
            </a:rPr>
            <a:t>有形固定資産減価償却率は類似団体平均を上回っている。</a:t>
          </a:r>
          <a:r>
            <a:rPr kumimoji="1" lang="ja-JP" altLang="en-US" sz="1300" baseline="0">
              <a:solidFill>
                <a:schemeClr val="dk1"/>
              </a:solidFill>
              <a:effectLst/>
              <a:latin typeface="+mn-lt"/>
              <a:ea typeface="+mn-ea"/>
              <a:cs typeface="+mn-cs"/>
            </a:rPr>
            <a:t>今後は施設の利用状況等を考慮して、廃止や複合化等の統廃合について検討する必要がある。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24,572
24,299
38.80
8,775,278
8,255,165
410,633
5,421,724
7,355,790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3810</xdr:rowOff>
    </xdr:from>
    <xdr:to>
      <xdr:col>6</xdr:col>
      <xdr:colOff>510540</xdr:colOff>
      <xdr:row>42</xdr:row>
      <xdr:rowOff>99060</xdr:rowOff>
    </xdr:to>
    <xdr:cxnSp macro="">
      <xdr:nvCxnSpPr>
        <xdr:cNvPr id="57" name="直線コネクタ 56"/>
        <xdr:cNvCxnSpPr/>
      </xdr:nvCxnSpPr>
      <xdr:spPr>
        <a:xfrm flipV="1">
          <a:off x="4634865" y="566166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図書館】&#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121937</xdr:rowOff>
    </xdr:from>
    <xdr:ext cx="405111" cy="259045"/>
    <xdr:sp macro="" textlink="">
      <xdr:nvSpPr>
        <xdr:cNvPr id="60" name="【図書館】&#10;有形固定資産減価償却率最大値テキスト"/>
        <xdr:cNvSpPr txBox="1"/>
      </xdr:nvSpPr>
      <xdr:spPr>
        <a:xfrm>
          <a:off x="4724400" y="543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33</xdr:row>
      <xdr:rowOff>3810</xdr:rowOff>
    </xdr:from>
    <xdr:to>
      <xdr:col>6</xdr:col>
      <xdr:colOff>600075</xdr:colOff>
      <xdr:row>33</xdr:row>
      <xdr:rowOff>3810</xdr:rowOff>
    </xdr:to>
    <xdr:cxnSp macro="">
      <xdr:nvCxnSpPr>
        <xdr:cNvPr id="61" name="直線コネクタ 60"/>
        <xdr:cNvCxnSpPr/>
      </xdr:nvCxnSpPr>
      <xdr:spPr>
        <a:xfrm>
          <a:off x="4546600" y="566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82567</xdr:rowOff>
    </xdr:from>
    <xdr:ext cx="405111" cy="259045"/>
    <xdr:sp macro="" textlink="">
      <xdr:nvSpPr>
        <xdr:cNvPr id="62" name="【図書館】&#10;有形固定資産減価償却率平均値テキスト"/>
        <xdr:cNvSpPr txBox="1"/>
      </xdr:nvSpPr>
      <xdr:spPr>
        <a:xfrm>
          <a:off x="4724400" y="6769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59690</xdr:rowOff>
    </xdr:from>
    <xdr:to>
      <xdr:col>6</xdr:col>
      <xdr:colOff>561975</xdr:colOff>
      <xdr:row>40</xdr:row>
      <xdr:rowOff>161290</xdr:rowOff>
    </xdr:to>
    <xdr:sp macro="" textlink="">
      <xdr:nvSpPr>
        <xdr:cNvPr id="63" name="フローチャート : 判断 62"/>
        <xdr:cNvSpPr/>
      </xdr:nvSpPr>
      <xdr:spPr>
        <a:xfrm>
          <a:off x="45847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42</xdr:row>
      <xdr:rowOff>48260</xdr:rowOff>
    </xdr:from>
    <xdr:to>
      <xdr:col>6</xdr:col>
      <xdr:colOff>561975</xdr:colOff>
      <xdr:row>42</xdr:row>
      <xdr:rowOff>149860</xdr:rowOff>
    </xdr:to>
    <xdr:sp macro="" textlink="">
      <xdr:nvSpPr>
        <xdr:cNvPr id="69" name="円/楕円 68"/>
        <xdr:cNvSpPr/>
      </xdr:nvSpPr>
      <xdr:spPr>
        <a:xfrm>
          <a:off x="4584700" y="72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134637</xdr:rowOff>
    </xdr:from>
    <xdr:ext cx="405111" cy="259045"/>
    <xdr:sp macro="" textlink="">
      <xdr:nvSpPr>
        <xdr:cNvPr id="70" name="【図書館】&#10;有形固定資産減価償却率該当値テキスト"/>
        <xdr:cNvSpPr txBox="1"/>
      </xdr:nvSpPr>
      <xdr:spPr>
        <a:xfrm>
          <a:off x="4724400" y="716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114300</xdr:rowOff>
    </xdr:from>
    <xdr:to>
      <xdr:col>15</xdr:col>
      <xdr:colOff>180340</xdr:colOff>
      <xdr:row>42</xdr:row>
      <xdr:rowOff>127000</xdr:rowOff>
    </xdr:to>
    <xdr:cxnSp macro="">
      <xdr:nvCxnSpPr>
        <xdr:cNvPr id="95" name="直線コネクタ 94"/>
        <xdr:cNvCxnSpPr/>
      </xdr:nvCxnSpPr>
      <xdr:spPr>
        <a:xfrm flipV="1">
          <a:off x="10476865" y="59436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60977</xdr:rowOff>
    </xdr:from>
    <xdr:ext cx="469744" cy="259045"/>
    <xdr:sp macro="" textlink="">
      <xdr:nvSpPr>
        <xdr:cNvPr id="98" name="【図書館】&#10;一人当たり面積最大値テキスト"/>
        <xdr:cNvSpPr txBox="1"/>
      </xdr:nvSpPr>
      <xdr:spPr>
        <a:xfrm>
          <a:off x="10566400" y="57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0.132</a:t>
          </a:r>
          <a:endParaRPr kumimoji="1" lang="ja-JP" altLang="en-US" sz="1000" b="1">
            <a:latin typeface="ＭＳ Ｐゴシック"/>
          </a:endParaRPr>
        </a:p>
      </xdr:txBody>
    </xdr:sp>
    <xdr:clientData/>
  </xdr:oneCellAnchor>
  <xdr:twoCellAnchor>
    <xdr:from>
      <xdr:col>15</xdr:col>
      <xdr:colOff>92075</xdr:colOff>
      <xdr:row>34</xdr:row>
      <xdr:rowOff>114300</xdr:rowOff>
    </xdr:from>
    <xdr:to>
      <xdr:col>15</xdr:col>
      <xdr:colOff>269875</xdr:colOff>
      <xdr:row>34</xdr:row>
      <xdr:rowOff>114300</xdr:rowOff>
    </xdr:to>
    <xdr:cxnSp macro="">
      <xdr:nvCxnSpPr>
        <xdr:cNvPr id="99" name="直線コネクタ 98"/>
        <xdr:cNvCxnSpPr/>
      </xdr:nvCxnSpPr>
      <xdr:spPr>
        <a:xfrm>
          <a:off x="10388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54627</xdr:rowOff>
    </xdr:from>
    <xdr:ext cx="469744" cy="259045"/>
    <xdr:sp macro="" textlink="">
      <xdr:nvSpPr>
        <xdr:cNvPr id="100" name="【図書館】&#10;一人当たり面積平均値テキスト"/>
        <xdr:cNvSpPr txBox="1"/>
      </xdr:nvSpPr>
      <xdr:spPr>
        <a:xfrm>
          <a:off x="10566400" y="656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76200</xdr:rowOff>
    </xdr:from>
    <xdr:to>
      <xdr:col>15</xdr:col>
      <xdr:colOff>231775</xdr:colOff>
      <xdr:row>39</xdr:row>
      <xdr:rowOff>6350</xdr:rowOff>
    </xdr:to>
    <xdr:sp macro="" textlink="">
      <xdr:nvSpPr>
        <xdr:cNvPr id="101" name="フローチャート : 判断 100"/>
        <xdr:cNvSpPr/>
      </xdr:nvSpPr>
      <xdr:spPr>
        <a:xfrm>
          <a:off x="104267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7" name="円/楕円 106"/>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105427</xdr:rowOff>
    </xdr:from>
    <xdr:ext cx="469744" cy="259045"/>
    <xdr:sp macro="" textlink="">
      <xdr:nvSpPr>
        <xdr:cNvPr id="108" name="【図書館】&#10;一人当たり面積該当値テキスト"/>
        <xdr:cNvSpPr txBox="1"/>
      </xdr:nvSpPr>
      <xdr:spPr>
        <a:xfrm>
          <a:off x="105664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9" name="テキスト ボックス 11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0" name="直線コネクタ 11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1" name="テキスト ボックス 12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2" name="直線コネクタ 12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3" name="テキスト ボックス 12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4" name="直線コネクタ 12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5" name="テキスト ボックス 12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6" name="直線コネクタ 12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7" name="テキスト ボックス 12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8" name="直線コネクタ 12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9" name="テキスト ボックス 12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0" name="直線コネクタ 12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1" name="テキスト ボックス 13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81643</xdr:rowOff>
    </xdr:from>
    <xdr:to>
      <xdr:col>6</xdr:col>
      <xdr:colOff>510540</xdr:colOff>
      <xdr:row>64</xdr:row>
      <xdr:rowOff>120831</xdr:rowOff>
    </xdr:to>
    <xdr:cxnSp macro="">
      <xdr:nvCxnSpPr>
        <xdr:cNvPr id="135" name="直線コネクタ 134"/>
        <xdr:cNvCxnSpPr/>
      </xdr:nvCxnSpPr>
      <xdr:spPr>
        <a:xfrm flipV="1">
          <a:off x="4634865" y="968284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124658</xdr:rowOff>
    </xdr:from>
    <xdr:ext cx="405111" cy="259045"/>
    <xdr:sp macro="" textlink="">
      <xdr:nvSpPr>
        <xdr:cNvPr id="136" name="【体育館・プール】&#10;有形固定資産減価償却率最小値テキスト"/>
        <xdr:cNvSpPr txBox="1"/>
      </xdr:nvSpPr>
      <xdr:spPr>
        <a:xfrm>
          <a:off x="47244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a:t>
          </a:r>
          <a:endParaRPr kumimoji="1" lang="ja-JP" altLang="en-US" sz="1000" b="1">
            <a:latin typeface="ＭＳ Ｐゴシック"/>
          </a:endParaRPr>
        </a:p>
      </xdr:txBody>
    </xdr:sp>
    <xdr:clientData/>
  </xdr:oneCellAnchor>
  <xdr:twoCellAnchor>
    <xdr:from>
      <xdr:col>6</xdr:col>
      <xdr:colOff>422275</xdr:colOff>
      <xdr:row>64</xdr:row>
      <xdr:rowOff>120831</xdr:rowOff>
    </xdr:from>
    <xdr:to>
      <xdr:col>6</xdr:col>
      <xdr:colOff>600075</xdr:colOff>
      <xdr:row>64</xdr:row>
      <xdr:rowOff>120831</xdr:rowOff>
    </xdr:to>
    <xdr:cxnSp macro="">
      <xdr:nvCxnSpPr>
        <xdr:cNvPr id="137" name="直線コネクタ 136"/>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28320</xdr:rowOff>
    </xdr:from>
    <xdr:ext cx="405111" cy="259045"/>
    <xdr:sp macro="" textlink="">
      <xdr:nvSpPr>
        <xdr:cNvPr id="138" name="【体育館・プール】&#10;有形固定資産減価償却率最大値テキスト"/>
        <xdr:cNvSpPr txBox="1"/>
      </xdr:nvSpPr>
      <xdr:spPr>
        <a:xfrm>
          <a:off x="47244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56</xdr:row>
      <xdr:rowOff>81643</xdr:rowOff>
    </xdr:from>
    <xdr:to>
      <xdr:col>6</xdr:col>
      <xdr:colOff>600075</xdr:colOff>
      <xdr:row>56</xdr:row>
      <xdr:rowOff>81643</xdr:rowOff>
    </xdr:to>
    <xdr:cxnSp macro="">
      <xdr:nvCxnSpPr>
        <xdr:cNvPr id="139" name="直線コネクタ 138"/>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47189</xdr:rowOff>
    </xdr:from>
    <xdr:ext cx="405111" cy="259045"/>
    <xdr:sp macro="" textlink="">
      <xdr:nvSpPr>
        <xdr:cNvPr id="140" name="【体育館・プール】&#10;有形固定資産減価償却率平均値テキスト"/>
        <xdr:cNvSpPr txBox="1"/>
      </xdr:nvSpPr>
      <xdr:spPr>
        <a:xfrm>
          <a:off x="4724400" y="10505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6</xdr:col>
      <xdr:colOff>460375</xdr:colOff>
      <xdr:row>62</xdr:row>
      <xdr:rowOff>24312</xdr:rowOff>
    </xdr:from>
    <xdr:to>
      <xdr:col>6</xdr:col>
      <xdr:colOff>561975</xdr:colOff>
      <xdr:row>62</xdr:row>
      <xdr:rowOff>125912</xdr:rowOff>
    </xdr:to>
    <xdr:sp macro="" textlink="">
      <xdr:nvSpPr>
        <xdr:cNvPr id="141" name="フローチャート : 判断 140"/>
        <xdr:cNvSpPr/>
      </xdr:nvSpPr>
      <xdr:spPr>
        <a:xfrm>
          <a:off x="4584700" y="106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64</xdr:row>
      <xdr:rowOff>70031</xdr:rowOff>
    </xdr:from>
    <xdr:to>
      <xdr:col>6</xdr:col>
      <xdr:colOff>561975</xdr:colOff>
      <xdr:row>65</xdr:row>
      <xdr:rowOff>181</xdr:rowOff>
    </xdr:to>
    <xdr:sp macro="" textlink="">
      <xdr:nvSpPr>
        <xdr:cNvPr id="147" name="円/楕円 146"/>
        <xdr:cNvSpPr/>
      </xdr:nvSpPr>
      <xdr:spPr>
        <a:xfrm>
          <a:off x="4584700" y="1104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156408</xdr:rowOff>
    </xdr:from>
    <xdr:ext cx="405111" cy="259045"/>
    <xdr:sp macro="" textlink="">
      <xdr:nvSpPr>
        <xdr:cNvPr id="148" name="【体育館・プール】&#10;有形固定資産減価償却率該当値テキスト"/>
        <xdr:cNvSpPr txBox="1"/>
      </xdr:nvSpPr>
      <xdr:spPr>
        <a:xfrm>
          <a:off x="4724400" y="10957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9" name="テキスト ボックス 158"/>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0" name="直線コネクタ 15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1" name="テキスト ボックス 16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2" name="直線コネクタ 16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3" name="テキスト ボックス 16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4" name="直線コネクタ 16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5" name="テキスト ボックス 16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6" name="直線コネクタ 16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7" name="テキスト ボックス 16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8" name="直線コネクタ 16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69" name="テキスト ボックス 16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0" name="直線コネクタ 16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1" name="テキスト ボックス 17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4"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64</xdr:row>
      <xdr:rowOff>58783</xdr:rowOff>
    </xdr:to>
    <xdr:cxnSp macro="">
      <xdr:nvCxnSpPr>
        <xdr:cNvPr id="175" name="直線コネクタ 174"/>
        <xdr:cNvCxnSpPr/>
      </xdr:nvCxnSpPr>
      <xdr:spPr>
        <a:xfrm flipV="1">
          <a:off x="10476865" y="9646920"/>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62610</xdr:rowOff>
    </xdr:from>
    <xdr:ext cx="469744" cy="259045"/>
    <xdr:sp macro="" textlink="">
      <xdr:nvSpPr>
        <xdr:cNvPr id="176" name="【体育館・プール】&#10;一人当たり面積最小値テキスト"/>
        <xdr:cNvSpPr txBox="1"/>
      </xdr:nvSpPr>
      <xdr:spPr>
        <a:xfrm>
          <a:off x="10566400" y="110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15</xdr:col>
      <xdr:colOff>92075</xdr:colOff>
      <xdr:row>64</xdr:row>
      <xdr:rowOff>58783</xdr:rowOff>
    </xdr:from>
    <xdr:to>
      <xdr:col>15</xdr:col>
      <xdr:colOff>269875</xdr:colOff>
      <xdr:row>64</xdr:row>
      <xdr:rowOff>58783</xdr:rowOff>
    </xdr:to>
    <xdr:cxnSp macro="">
      <xdr:nvCxnSpPr>
        <xdr:cNvPr id="177" name="直線コネクタ 176"/>
        <xdr:cNvCxnSpPr/>
      </xdr:nvCxnSpPr>
      <xdr:spPr>
        <a:xfrm>
          <a:off x="10388600" y="1103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78" name="【体育館・プール】&#10;一人当たり面積最大値テキスト"/>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0.546</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79" name="直線コネクタ 178"/>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79483</xdr:rowOff>
    </xdr:from>
    <xdr:ext cx="469744" cy="259045"/>
    <xdr:sp macro="" textlink="">
      <xdr:nvSpPr>
        <xdr:cNvPr id="180" name="【体育館・プール】&#10;一人当たり面積平均値テキスト"/>
        <xdr:cNvSpPr txBox="1"/>
      </xdr:nvSpPr>
      <xdr:spPr>
        <a:xfrm>
          <a:off x="10566400" y="1053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101056</xdr:rowOff>
    </xdr:from>
    <xdr:to>
      <xdr:col>15</xdr:col>
      <xdr:colOff>231775</xdr:colOff>
      <xdr:row>62</xdr:row>
      <xdr:rowOff>31206</xdr:rowOff>
    </xdr:to>
    <xdr:sp macro="" textlink="">
      <xdr:nvSpPr>
        <xdr:cNvPr id="181" name="フローチャート : 判断 180"/>
        <xdr:cNvSpPr/>
      </xdr:nvSpPr>
      <xdr:spPr>
        <a:xfrm>
          <a:off x="10426700" y="1055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61</xdr:row>
      <xdr:rowOff>84727</xdr:rowOff>
    </xdr:from>
    <xdr:to>
      <xdr:col>15</xdr:col>
      <xdr:colOff>231775</xdr:colOff>
      <xdr:row>62</xdr:row>
      <xdr:rowOff>14877</xdr:rowOff>
    </xdr:to>
    <xdr:sp macro="" textlink="">
      <xdr:nvSpPr>
        <xdr:cNvPr id="187" name="円/楕円 186"/>
        <xdr:cNvSpPr/>
      </xdr:nvSpPr>
      <xdr:spPr>
        <a:xfrm>
          <a:off x="10426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107604</xdr:rowOff>
    </xdr:from>
    <xdr:ext cx="469744" cy="259045"/>
    <xdr:sp macro="" textlink="">
      <xdr:nvSpPr>
        <xdr:cNvPr id="188" name="【体育館・プール】&#10;一人当たり面積該当値テキスト"/>
        <xdr:cNvSpPr txBox="1"/>
      </xdr:nvSpPr>
      <xdr:spPr>
        <a:xfrm>
          <a:off x="10566400" y="1039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0.256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9" name="正方形/長方形 188"/>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6" name="正方形/長方形 195"/>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0" name="直線コネクタ 19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1" name="テキスト ボックス 20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2" name="直線コネクタ 20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3" name="テキスト ボックス 20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4" name="直線コネクタ 20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5" name="テキスト ボックス 20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6" name="直線コネクタ 20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7" name="テキスト ボックス 20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8" name="直線コネクタ 20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9" name="テキスト ボックス 20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0" name="直線コネクタ 20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1" name="テキスト ボックス 21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3" name="テキスト ボックス 21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4"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76</xdr:row>
      <xdr:rowOff>152400</xdr:rowOff>
    </xdr:from>
    <xdr:to>
      <xdr:col>6</xdr:col>
      <xdr:colOff>510540</xdr:colOff>
      <xdr:row>85</xdr:row>
      <xdr:rowOff>140970</xdr:rowOff>
    </xdr:to>
    <xdr:cxnSp macro="">
      <xdr:nvCxnSpPr>
        <xdr:cNvPr id="215" name="直線コネクタ 214"/>
        <xdr:cNvCxnSpPr/>
      </xdr:nvCxnSpPr>
      <xdr:spPr>
        <a:xfrm flipV="1">
          <a:off x="4634865" y="1318260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144797</xdr:rowOff>
    </xdr:from>
    <xdr:ext cx="405111" cy="259045"/>
    <xdr:sp macro="" textlink="">
      <xdr:nvSpPr>
        <xdr:cNvPr id="216" name="【福祉施設】&#10;有形固定資産減価償却率最小値テキスト"/>
        <xdr:cNvSpPr txBox="1"/>
      </xdr:nvSpPr>
      <xdr:spPr>
        <a:xfrm>
          <a:off x="47244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422275</xdr:colOff>
      <xdr:row>85</xdr:row>
      <xdr:rowOff>140970</xdr:rowOff>
    </xdr:from>
    <xdr:to>
      <xdr:col>6</xdr:col>
      <xdr:colOff>600075</xdr:colOff>
      <xdr:row>85</xdr:row>
      <xdr:rowOff>140970</xdr:rowOff>
    </xdr:to>
    <xdr:cxnSp macro="">
      <xdr:nvCxnSpPr>
        <xdr:cNvPr id="217" name="直線コネクタ 216"/>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99077</xdr:rowOff>
    </xdr:from>
    <xdr:ext cx="405111" cy="259045"/>
    <xdr:sp macro="" textlink="">
      <xdr:nvSpPr>
        <xdr:cNvPr id="218" name="【福祉施設】&#10;有形固定資産減価償却率最大値テキスト"/>
        <xdr:cNvSpPr txBox="1"/>
      </xdr:nvSpPr>
      <xdr:spPr>
        <a:xfrm>
          <a:off x="4724400" y="1295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422275</xdr:colOff>
      <xdr:row>76</xdr:row>
      <xdr:rowOff>152400</xdr:rowOff>
    </xdr:from>
    <xdr:to>
      <xdr:col>6</xdr:col>
      <xdr:colOff>600075</xdr:colOff>
      <xdr:row>76</xdr:row>
      <xdr:rowOff>152400</xdr:rowOff>
    </xdr:to>
    <xdr:cxnSp macro="">
      <xdr:nvCxnSpPr>
        <xdr:cNvPr id="219" name="直線コネクタ 218"/>
        <xdr:cNvCxnSpPr/>
      </xdr:nvCxnSpPr>
      <xdr:spPr>
        <a:xfrm>
          <a:off x="4546600" y="1318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49003</xdr:rowOff>
    </xdr:from>
    <xdr:ext cx="405111" cy="259045"/>
    <xdr:sp macro="" textlink="">
      <xdr:nvSpPr>
        <xdr:cNvPr id="220" name="【福祉施設】&#10;有形固定資産減価償却率平均値テキスト"/>
        <xdr:cNvSpPr txBox="1"/>
      </xdr:nvSpPr>
      <xdr:spPr>
        <a:xfrm>
          <a:off x="4724400" y="139364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70576</xdr:rowOff>
    </xdr:from>
    <xdr:to>
      <xdr:col>6</xdr:col>
      <xdr:colOff>561975</xdr:colOff>
      <xdr:row>82</xdr:row>
      <xdr:rowOff>726</xdr:rowOff>
    </xdr:to>
    <xdr:sp macro="" textlink="">
      <xdr:nvSpPr>
        <xdr:cNvPr id="221" name="フローチャート : 判断 220"/>
        <xdr:cNvSpPr/>
      </xdr:nvSpPr>
      <xdr:spPr>
        <a:xfrm>
          <a:off x="45847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80</xdr:row>
      <xdr:rowOff>75474</xdr:rowOff>
    </xdr:from>
    <xdr:to>
      <xdr:col>6</xdr:col>
      <xdr:colOff>561975</xdr:colOff>
      <xdr:row>81</xdr:row>
      <xdr:rowOff>5624</xdr:rowOff>
    </xdr:to>
    <xdr:sp macro="" textlink="">
      <xdr:nvSpPr>
        <xdr:cNvPr id="227" name="円/楕円 226"/>
        <xdr:cNvSpPr/>
      </xdr:nvSpPr>
      <xdr:spPr>
        <a:xfrm>
          <a:off x="4584700"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98351</xdr:rowOff>
    </xdr:from>
    <xdr:ext cx="405111" cy="259045"/>
    <xdr:sp macro="" textlink="">
      <xdr:nvSpPr>
        <xdr:cNvPr id="228" name="【福祉施設】&#10;有形固定資産減価償却率該当値テキスト"/>
        <xdr:cNvSpPr txBox="1"/>
      </xdr:nvSpPr>
      <xdr:spPr>
        <a:xfrm>
          <a:off x="4724400" y="1364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9" name="正方形/長方形 22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6" name="正方形/長方形 235"/>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9"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6096</xdr:rowOff>
    </xdr:from>
    <xdr:to>
      <xdr:col>15</xdr:col>
      <xdr:colOff>180340</xdr:colOff>
      <xdr:row>85</xdr:row>
      <xdr:rowOff>72389</xdr:rowOff>
    </xdr:to>
    <xdr:cxnSp macro="">
      <xdr:nvCxnSpPr>
        <xdr:cNvPr id="250" name="直線コネクタ 249"/>
        <xdr:cNvCxnSpPr/>
      </xdr:nvCxnSpPr>
      <xdr:spPr>
        <a:xfrm flipV="1">
          <a:off x="10476865" y="13722096"/>
          <a:ext cx="0" cy="923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76216</xdr:rowOff>
    </xdr:from>
    <xdr:ext cx="469744" cy="259045"/>
    <xdr:sp macro="" textlink="">
      <xdr:nvSpPr>
        <xdr:cNvPr id="251" name="【福祉施設】&#10;一人当たり面積最小値テキスト"/>
        <xdr:cNvSpPr txBox="1"/>
      </xdr:nvSpPr>
      <xdr:spPr>
        <a:xfrm>
          <a:off x="10566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15</xdr:col>
      <xdr:colOff>92075</xdr:colOff>
      <xdr:row>85</xdr:row>
      <xdr:rowOff>72389</xdr:rowOff>
    </xdr:from>
    <xdr:to>
      <xdr:col>15</xdr:col>
      <xdr:colOff>269875</xdr:colOff>
      <xdr:row>85</xdr:row>
      <xdr:rowOff>72389</xdr:rowOff>
    </xdr:to>
    <xdr:cxnSp macro="">
      <xdr:nvCxnSpPr>
        <xdr:cNvPr id="252" name="直線コネクタ 251"/>
        <xdr:cNvCxnSpPr/>
      </xdr:nvCxnSpPr>
      <xdr:spPr>
        <a:xfrm>
          <a:off x="10388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124223</xdr:rowOff>
    </xdr:from>
    <xdr:ext cx="469744" cy="259045"/>
    <xdr:sp macro="" textlink="">
      <xdr:nvSpPr>
        <xdr:cNvPr id="253" name="【福祉施設】&#10;一人当たり面積最大値テキスト"/>
        <xdr:cNvSpPr txBox="1"/>
      </xdr:nvSpPr>
      <xdr:spPr>
        <a:xfrm>
          <a:off x="10566400" y="1349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0.232</a:t>
          </a:r>
          <a:endParaRPr kumimoji="1" lang="ja-JP" altLang="en-US" sz="1000" b="1">
            <a:latin typeface="ＭＳ Ｐゴシック"/>
          </a:endParaRPr>
        </a:p>
      </xdr:txBody>
    </xdr:sp>
    <xdr:clientData/>
  </xdr:oneCellAnchor>
  <xdr:twoCellAnchor>
    <xdr:from>
      <xdr:col>15</xdr:col>
      <xdr:colOff>92075</xdr:colOff>
      <xdr:row>80</xdr:row>
      <xdr:rowOff>6096</xdr:rowOff>
    </xdr:from>
    <xdr:to>
      <xdr:col>15</xdr:col>
      <xdr:colOff>269875</xdr:colOff>
      <xdr:row>80</xdr:row>
      <xdr:rowOff>6096</xdr:rowOff>
    </xdr:to>
    <xdr:cxnSp macro="">
      <xdr:nvCxnSpPr>
        <xdr:cNvPr id="254" name="直線コネクタ 253"/>
        <xdr:cNvCxnSpPr/>
      </xdr:nvCxnSpPr>
      <xdr:spPr>
        <a:xfrm>
          <a:off x="10388600" y="13722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85614</xdr:rowOff>
    </xdr:from>
    <xdr:ext cx="469744" cy="259045"/>
    <xdr:sp macro="" textlink="">
      <xdr:nvSpPr>
        <xdr:cNvPr id="255" name="【福祉施設】&#10;一人当たり面積平均値テキスト"/>
        <xdr:cNvSpPr txBox="1"/>
      </xdr:nvSpPr>
      <xdr:spPr>
        <a:xfrm>
          <a:off x="10566400" y="138016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62737</xdr:rowOff>
    </xdr:from>
    <xdr:to>
      <xdr:col>15</xdr:col>
      <xdr:colOff>231775</xdr:colOff>
      <xdr:row>81</xdr:row>
      <xdr:rowOff>164337</xdr:rowOff>
    </xdr:to>
    <xdr:sp macro="" textlink="">
      <xdr:nvSpPr>
        <xdr:cNvPr id="256" name="フローチャート : 判断 255"/>
        <xdr:cNvSpPr/>
      </xdr:nvSpPr>
      <xdr:spPr>
        <a:xfrm>
          <a:off x="104267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81026</xdr:rowOff>
    </xdr:from>
    <xdr:to>
      <xdr:col>15</xdr:col>
      <xdr:colOff>231775</xdr:colOff>
      <xdr:row>84</xdr:row>
      <xdr:rowOff>11176</xdr:rowOff>
    </xdr:to>
    <xdr:sp macro="" textlink="">
      <xdr:nvSpPr>
        <xdr:cNvPr id="262" name="円/楕円 261"/>
        <xdr:cNvSpPr/>
      </xdr:nvSpPr>
      <xdr:spPr>
        <a:xfrm>
          <a:off x="104267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59453</xdr:rowOff>
    </xdr:from>
    <xdr:ext cx="469744" cy="259045"/>
    <xdr:sp macro="" textlink="">
      <xdr:nvSpPr>
        <xdr:cNvPr id="263" name="【福祉施設】&#10;一人当たり面積該当値テキスト"/>
        <xdr:cNvSpPr txBox="1"/>
      </xdr:nvSpPr>
      <xdr:spPr>
        <a:xfrm>
          <a:off x="10566400" y="1428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4" name="正方形/長方形 26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1" name="正方形/長方形 270"/>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72" name="正方形/長方形 271"/>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9" name="正方形/長方形 278"/>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80" name="正方形/長方形 279"/>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7" name="正方形/長方形 286"/>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0" name="テキスト ボックス 28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1" name="直線コネクタ 2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2" name="テキスト ボックス 29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3" name="直線コネクタ 2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4" name="テキスト ボックス 2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7" name="直線コネクタ 2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8" name="テキスト ボックス 2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9" name="直線コネクタ 2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0" name="テキスト ボックス 2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2" name="テキスト ボックス 30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3"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110490</xdr:rowOff>
    </xdr:to>
    <xdr:cxnSp macro="">
      <xdr:nvCxnSpPr>
        <xdr:cNvPr id="304" name="直線コネクタ 303"/>
        <xdr:cNvCxnSpPr/>
      </xdr:nvCxnSpPr>
      <xdr:spPr>
        <a:xfrm flipV="1">
          <a:off x="16318864" y="579120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114317</xdr:rowOff>
    </xdr:from>
    <xdr:ext cx="405111" cy="259045"/>
    <xdr:sp macro="" textlink="">
      <xdr:nvSpPr>
        <xdr:cNvPr id="305" name="【一般廃棄物処理施設】&#10;有形固定資産減価償却率最小値テキスト"/>
        <xdr:cNvSpPr txBox="1"/>
      </xdr:nvSpPr>
      <xdr:spPr>
        <a:xfrm>
          <a:off x="16408400" y="697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47.1</a:t>
          </a:r>
          <a:endParaRPr kumimoji="1" lang="ja-JP" altLang="en-US" sz="1000" b="1">
            <a:latin typeface="ＭＳ Ｐゴシック"/>
          </a:endParaRPr>
        </a:p>
      </xdr:txBody>
    </xdr:sp>
    <xdr:clientData/>
  </xdr:oneCellAnchor>
  <xdr:twoCellAnchor>
    <xdr:from>
      <xdr:col>23</xdr:col>
      <xdr:colOff>428625</xdr:colOff>
      <xdr:row>40</xdr:row>
      <xdr:rowOff>110490</xdr:rowOff>
    </xdr:from>
    <xdr:to>
      <xdr:col>23</xdr:col>
      <xdr:colOff>606425</xdr:colOff>
      <xdr:row>40</xdr:row>
      <xdr:rowOff>110490</xdr:rowOff>
    </xdr:to>
    <xdr:cxnSp macro="">
      <xdr:nvCxnSpPr>
        <xdr:cNvPr id="306" name="直線コネクタ 305"/>
        <xdr:cNvCxnSpPr/>
      </xdr:nvCxnSpPr>
      <xdr:spPr>
        <a:xfrm>
          <a:off x="16230600" y="696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7" name="【一般廃棄物処理施設】&#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8" name="直線コネクタ 30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80027</xdr:rowOff>
    </xdr:from>
    <xdr:ext cx="405111" cy="259045"/>
    <xdr:sp macro="" textlink="">
      <xdr:nvSpPr>
        <xdr:cNvPr id="309" name="【一般廃棄物処理施設】&#10;有形固定資産減価償却率平均値テキスト"/>
        <xdr:cNvSpPr txBox="1"/>
      </xdr:nvSpPr>
      <xdr:spPr>
        <a:xfrm>
          <a:off x="16408400" y="659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101600</xdr:rowOff>
    </xdr:from>
    <xdr:to>
      <xdr:col>23</xdr:col>
      <xdr:colOff>568325</xdr:colOff>
      <xdr:row>39</xdr:row>
      <xdr:rowOff>31750</xdr:rowOff>
    </xdr:to>
    <xdr:sp macro="" textlink="">
      <xdr:nvSpPr>
        <xdr:cNvPr id="310" name="フローチャート : 判断 309"/>
        <xdr:cNvSpPr/>
      </xdr:nvSpPr>
      <xdr:spPr>
        <a:xfrm>
          <a:off x="16268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71120</xdr:rowOff>
    </xdr:from>
    <xdr:to>
      <xdr:col>23</xdr:col>
      <xdr:colOff>568325</xdr:colOff>
      <xdr:row>38</xdr:row>
      <xdr:rowOff>1270</xdr:rowOff>
    </xdr:to>
    <xdr:sp macro="" textlink="">
      <xdr:nvSpPr>
        <xdr:cNvPr id="316" name="円/楕円 315"/>
        <xdr:cNvSpPr/>
      </xdr:nvSpPr>
      <xdr:spPr>
        <a:xfrm>
          <a:off x="162687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93997</xdr:rowOff>
    </xdr:from>
    <xdr:ext cx="405111" cy="259045"/>
    <xdr:sp macro="" textlink="">
      <xdr:nvSpPr>
        <xdr:cNvPr id="317" name="【一般廃棄物処理施設】&#10;有形固定資産減価償却率該当値テキスト"/>
        <xdr:cNvSpPr txBox="1"/>
      </xdr:nvSpPr>
      <xdr:spPr>
        <a:xfrm>
          <a:off x="16408400"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8" name="正方形/長方形 317"/>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55,866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5" name="正方形/長方形 324"/>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28" name="直線コネクタ 32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29" name="テキスト ボックス 32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0" name="直線コネクタ 32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31" name="テキスト ボックス 330"/>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2" name="直線コネクタ 33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33" name="テキスト ボックス 332"/>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4" name="直線コネクタ 33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35" name="テキスト ボックス 334"/>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6" name="直線コネクタ 3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48277</xdr:rowOff>
    </xdr:from>
    <xdr:ext cx="531299" cy="259045"/>
    <xdr:sp macro="" textlink="">
      <xdr:nvSpPr>
        <xdr:cNvPr id="337" name="テキスト ボックス 336"/>
        <xdr:cNvSpPr txBox="1"/>
      </xdr:nvSpPr>
      <xdr:spPr>
        <a:xfrm>
          <a:off x="17756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8"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48174</xdr:rowOff>
    </xdr:from>
    <xdr:to>
      <xdr:col>32</xdr:col>
      <xdr:colOff>186689</xdr:colOff>
      <xdr:row>41</xdr:row>
      <xdr:rowOff>66667</xdr:rowOff>
    </xdr:to>
    <xdr:cxnSp macro="">
      <xdr:nvCxnSpPr>
        <xdr:cNvPr id="339" name="直線コネクタ 338"/>
        <xdr:cNvCxnSpPr/>
      </xdr:nvCxnSpPr>
      <xdr:spPr>
        <a:xfrm flipV="1">
          <a:off x="22160864" y="5877474"/>
          <a:ext cx="0" cy="1218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70494</xdr:rowOff>
    </xdr:from>
    <xdr:ext cx="469744" cy="259045"/>
    <xdr:sp macro="" textlink="">
      <xdr:nvSpPr>
        <xdr:cNvPr id="340" name="【一般廃棄物処理施設】&#10;一人当たり有形固定資産（償却資産）額最小値テキスト"/>
        <xdr:cNvSpPr txBox="1"/>
      </xdr:nvSpPr>
      <xdr:spPr>
        <a:xfrm>
          <a:off x="22250400" y="709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2,917</a:t>
          </a:r>
          <a:endParaRPr kumimoji="1" lang="ja-JP" altLang="en-US" sz="1000" b="1">
            <a:latin typeface="ＭＳ Ｐゴシック"/>
          </a:endParaRPr>
        </a:p>
      </xdr:txBody>
    </xdr:sp>
    <xdr:clientData/>
  </xdr:oneCellAnchor>
  <xdr:twoCellAnchor>
    <xdr:from>
      <xdr:col>32</xdr:col>
      <xdr:colOff>98425</xdr:colOff>
      <xdr:row>41</xdr:row>
      <xdr:rowOff>66667</xdr:rowOff>
    </xdr:from>
    <xdr:to>
      <xdr:col>32</xdr:col>
      <xdr:colOff>276225</xdr:colOff>
      <xdr:row>41</xdr:row>
      <xdr:rowOff>66667</xdr:rowOff>
    </xdr:to>
    <xdr:cxnSp macro="">
      <xdr:nvCxnSpPr>
        <xdr:cNvPr id="341" name="直線コネクタ 340"/>
        <xdr:cNvCxnSpPr/>
      </xdr:nvCxnSpPr>
      <xdr:spPr>
        <a:xfrm>
          <a:off x="22072600" y="709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166301</xdr:rowOff>
    </xdr:from>
    <xdr:ext cx="534377" cy="259045"/>
    <xdr:sp macro="" textlink="">
      <xdr:nvSpPr>
        <xdr:cNvPr id="342" name="【一般廃棄物処理施設】&#10;一人当たり有形固定資産（償却資産）額最大値テキスト"/>
        <xdr:cNvSpPr txBox="1"/>
      </xdr:nvSpPr>
      <xdr:spPr>
        <a:xfrm>
          <a:off x="22250400" y="565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56,226</a:t>
          </a:r>
          <a:endParaRPr kumimoji="1" lang="ja-JP" altLang="en-US" sz="1000" b="1">
            <a:latin typeface="ＭＳ Ｐゴシック"/>
          </a:endParaRPr>
        </a:p>
      </xdr:txBody>
    </xdr:sp>
    <xdr:clientData/>
  </xdr:oneCellAnchor>
  <xdr:twoCellAnchor>
    <xdr:from>
      <xdr:col>32</xdr:col>
      <xdr:colOff>98425</xdr:colOff>
      <xdr:row>34</xdr:row>
      <xdr:rowOff>48174</xdr:rowOff>
    </xdr:from>
    <xdr:to>
      <xdr:col>32</xdr:col>
      <xdr:colOff>276225</xdr:colOff>
      <xdr:row>34</xdr:row>
      <xdr:rowOff>48174</xdr:rowOff>
    </xdr:to>
    <xdr:cxnSp macro="">
      <xdr:nvCxnSpPr>
        <xdr:cNvPr id="343" name="直線コネクタ 342"/>
        <xdr:cNvCxnSpPr/>
      </xdr:nvCxnSpPr>
      <xdr:spPr>
        <a:xfrm>
          <a:off x="22072600" y="587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83299</xdr:rowOff>
    </xdr:from>
    <xdr:ext cx="469744" cy="259045"/>
    <xdr:sp macro="" textlink="">
      <xdr:nvSpPr>
        <xdr:cNvPr id="344" name="【一般廃棄物処理施設】&#10;一人当たり有形固定資産（償却資産）額平均値テキスト"/>
        <xdr:cNvSpPr txBox="1"/>
      </xdr:nvSpPr>
      <xdr:spPr>
        <a:xfrm>
          <a:off x="22250400" y="6769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8,468</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60422</xdr:rowOff>
    </xdr:from>
    <xdr:to>
      <xdr:col>32</xdr:col>
      <xdr:colOff>238125</xdr:colOff>
      <xdr:row>40</xdr:row>
      <xdr:rowOff>162022</xdr:rowOff>
    </xdr:to>
    <xdr:sp macro="" textlink="">
      <xdr:nvSpPr>
        <xdr:cNvPr id="345" name="フローチャート : 判断 344"/>
        <xdr:cNvSpPr/>
      </xdr:nvSpPr>
      <xdr:spPr>
        <a:xfrm>
          <a:off x="22110700" y="691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6" name="テキスト ボックス 34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7" name="テキスト ボックス 34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8" name="テキスト ボックス 34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9" name="テキスト ボックス 34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0" name="テキスト ボックス 34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15867</xdr:rowOff>
    </xdr:from>
    <xdr:to>
      <xdr:col>32</xdr:col>
      <xdr:colOff>238125</xdr:colOff>
      <xdr:row>41</xdr:row>
      <xdr:rowOff>117467</xdr:rowOff>
    </xdr:to>
    <xdr:sp macro="" textlink="">
      <xdr:nvSpPr>
        <xdr:cNvPr id="351" name="円/楕円 350"/>
        <xdr:cNvSpPr/>
      </xdr:nvSpPr>
      <xdr:spPr>
        <a:xfrm>
          <a:off x="22110700" y="704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102244</xdr:rowOff>
    </xdr:from>
    <xdr:ext cx="469744" cy="259045"/>
    <xdr:sp macro="" textlink="">
      <xdr:nvSpPr>
        <xdr:cNvPr id="352" name="【一般廃棄物処理施設】&#10;一人当たり有形固定資産（償却資産）額該当値テキスト"/>
        <xdr:cNvSpPr txBox="1"/>
      </xdr:nvSpPr>
      <xdr:spPr>
        <a:xfrm>
          <a:off x="22250400" y="696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3" name="正方形/長方形 352"/>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4" name="正方形/長方形 35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5" name="正方形/長方形 35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6" name="正方形/長方形 35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7" name="正方形/長方形 35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8" name="正方形/長方形 35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9" name="正方形/長方形 35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0" name="正方形/長方形 359"/>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1" name="テキスト ボックス 36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2" name="直線コネクタ 36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3" name="テキスト ボックス 36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364" name="直線コネクタ 36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365" name="テキスト ボックス 36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6" name="直線コネクタ 36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7" name="テキスト ボックス 36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368" name="直線コネクタ 367"/>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369" name="テキスト ボックス 368"/>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0" name="直線コネクタ 3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1" name="テキスト ボックス 37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2"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34290</xdr:rowOff>
    </xdr:from>
    <xdr:to>
      <xdr:col>23</xdr:col>
      <xdr:colOff>516889</xdr:colOff>
      <xdr:row>62</xdr:row>
      <xdr:rowOff>160020</xdr:rowOff>
    </xdr:to>
    <xdr:cxnSp macro="">
      <xdr:nvCxnSpPr>
        <xdr:cNvPr id="373" name="直線コネクタ 372"/>
        <xdr:cNvCxnSpPr/>
      </xdr:nvCxnSpPr>
      <xdr:spPr>
        <a:xfrm flipV="1">
          <a:off x="16318864" y="963549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163847</xdr:rowOff>
    </xdr:from>
    <xdr:ext cx="405111" cy="259045"/>
    <xdr:sp macro="" textlink="">
      <xdr:nvSpPr>
        <xdr:cNvPr id="374" name="【保健センター・保健所】&#10;有形固定資産減価償却率最小値テキスト"/>
        <xdr:cNvSpPr txBox="1"/>
      </xdr:nvSpPr>
      <xdr:spPr>
        <a:xfrm>
          <a:off x="164084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a:t>
          </a:r>
          <a:endParaRPr kumimoji="1" lang="ja-JP" altLang="en-US" sz="1000" b="1">
            <a:latin typeface="ＭＳ Ｐゴシック"/>
          </a:endParaRPr>
        </a:p>
      </xdr:txBody>
    </xdr:sp>
    <xdr:clientData/>
  </xdr:oneCellAnchor>
  <xdr:twoCellAnchor>
    <xdr:from>
      <xdr:col>23</xdr:col>
      <xdr:colOff>428625</xdr:colOff>
      <xdr:row>62</xdr:row>
      <xdr:rowOff>160020</xdr:rowOff>
    </xdr:from>
    <xdr:to>
      <xdr:col>23</xdr:col>
      <xdr:colOff>606425</xdr:colOff>
      <xdr:row>62</xdr:row>
      <xdr:rowOff>160020</xdr:rowOff>
    </xdr:to>
    <xdr:cxnSp macro="">
      <xdr:nvCxnSpPr>
        <xdr:cNvPr id="375" name="直線コネクタ 374"/>
        <xdr:cNvCxnSpPr/>
      </xdr:nvCxnSpPr>
      <xdr:spPr>
        <a:xfrm>
          <a:off x="16230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152417</xdr:rowOff>
    </xdr:from>
    <xdr:ext cx="405111" cy="259045"/>
    <xdr:sp macro="" textlink="">
      <xdr:nvSpPr>
        <xdr:cNvPr id="376" name="【保健センター・保健所】&#10;有形固定資産減価償却率最大値テキスト"/>
        <xdr:cNvSpPr txBox="1"/>
      </xdr:nvSpPr>
      <xdr:spPr>
        <a:xfrm>
          <a:off x="16408400" y="941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23</xdr:col>
      <xdr:colOff>428625</xdr:colOff>
      <xdr:row>56</xdr:row>
      <xdr:rowOff>34290</xdr:rowOff>
    </xdr:from>
    <xdr:to>
      <xdr:col>23</xdr:col>
      <xdr:colOff>606425</xdr:colOff>
      <xdr:row>56</xdr:row>
      <xdr:rowOff>34290</xdr:rowOff>
    </xdr:to>
    <xdr:cxnSp macro="">
      <xdr:nvCxnSpPr>
        <xdr:cNvPr id="377" name="直線コネクタ 376"/>
        <xdr:cNvCxnSpPr/>
      </xdr:nvCxnSpPr>
      <xdr:spPr>
        <a:xfrm>
          <a:off x="16230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47642</xdr:rowOff>
    </xdr:from>
    <xdr:ext cx="405111" cy="259045"/>
    <xdr:sp macro="" textlink="">
      <xdr:nvSpPr>
        <xdr:cNvPr id="378" name="【保健センター・保健所】&#10;有形固定資産減価償却率平均値テキスト"/>
        <xdr:cNvSpPr txBox="1"/>
      </xdr:nvSpPr>
      <xdr:spPr>
        <a:xfrm>
          <a:off x="16408400" y="10334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69215</xdr:rowOff>
    </xdr:from>
    <xdr:to>
      <xdr:col>23</xdr:col>
      <xdr:colOff>568325</xdr:colOff>
      <xdr:row>60</xdr:row>
      <xdr:rowOff>170815</xdr:rowOff>
    </xdr:to>
    <xdr:sp macro="" textlink="">
      <xdr:nvSpPr>
        <xdr:cNvPr id="379" name="フローチャート : 判断 378"/>
        <xdr:cNvSpPr/>
      </xdr:nvSpPr>
      <xdr:spPr>
        <a:xfrm>
          <a:off x="16268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0" name="テキスト ボックス 37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1" name="テキスト ボックス 38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2" name="テキスト ボックス 38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3" name="テキスト ボックス 38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4" name="テキスト ボックス 38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154940</xdr:rowOff>
    </xdr:from>
    <xdr:to>
      <xdr:col>23</xdr:col>
      <xdr:colOff>568325</xdr:colOff>
      <xdr:row>56</xdr:row>
      <xdr:rowOff>85090</xdr:rowOff>
    </xdr:to>
    <xdr:sp macro="" textlink="">
      <xdr:nvSpPr>
        <xdr:cNvPr id="385" name="円/楕円 384"/>
        <xdr:cNvSpPr/>
      </xdr:nvSpPr>
      <xdr:spPr>
        <a:xfrm>
          <a:off x="162687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107967</xdr:rowOff>
    </xdr:from>
    <xdr:ext cx="405111" cy="259045"/>
    <xdr:sp macro="" textlink="">
      <xdr:nvSpPr>
        <xdr:cNvPr id="386" name="【保健センター・保健所】&#10;有形固定資産減価償却率該当値テキスト"/>
        <xdr:cNvSpPr txBox="1"/>
      </xdr:nvSpPr>
      <xdr:spPr>
        <a:xfrm>
          <a:off x="16408400" y="953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7" name="正方形/長方形 38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8" name="正方形/長方形 3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9" name="正方形/長方形 3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0" name="正方形/長方形 3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1" name="正方形/長方形 3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2" name="正方形/長方形 3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3" name="正方形/長方形 3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4" name="正方形/長方形 39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5" name="テキスト ボックス 3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6" name="直線コネクタ 3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7" name="テキスト ボックス 3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98" name="直線コネクタ 3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99" name="テキスト ボックス 3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0" name="直線コネクタ 3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1" name="テキスト ボックス 4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2" name="直線コネクタ 4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03" name="テキスト ボックス 4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04" name="直線コネクタ 4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05" name="テキスト ボックス 4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06" name="直線コネクタ 4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07" name="テキスト ボックス 4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8" name="直線コネクタ 4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9" name="テキスト ボックス 4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0"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19050</xdr:rowOff>
    </xdr:from>
    <xdr:to>
      <xdr:col>32</xdr:col>
      <xdr:colOff>186689</xdr:colOff>
      <xdr:row>64</xdr:row>
      <xdr:rowOff>0</xdr:rowOff>
    </xdr:to>
    <xdr:cxnSp macro="">
      <xdr:nvCxnSpPr>
        <xdr:cNvPr id="411" name="直線コネクタ 410"/>
        <xdr:cNvCxnSpPr/>
      </xdr:nvCxnSpPr>
      <xdr:spPr>
        <a:xfrm flipV="1">
          <a:off x="22160864" y="944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3827</xdr:rowOff>
    </xdr:from>
    <xdr:ext cx="469744" cy="259045"/>
    <xdr:sp macro="" textlink="">
      <xdr:nvSpPr>
        <xdr:cNvPr id="412" name="【保健センター・保健所】&#10;一人当たり面積最小値テキスト"/>
        <xdr:cNvSpPr txBox="1"/>
      </xdr:nvSpPr>
      <xdr:spPr>
        <a:xfrm>
          <a:off x="22250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0.032</a:t>
          </a:r>
          <a:endParaRPr kumimoji="1" lang="ja-JP" altLang="en-US" sz="1000" b="1">
            <a:latin typeface="ＭＳ Ｐゴシック"/>
          </a:endParaRPr>
        </a:p>
      </xdr:txBody>
    </xdr:sp>
    <xdr:clientData/>
  </xdr:oneCellAnchor>
  <xdr:twoCellAnchor>
    <xdr:from>
      <xdr:col>32</xdr:col>
      <xdr:colOff>98425</xdr:colOff>
      <xdr:row>64</xdr:row>
      <xdr:rowOff>0</xdr:rowOff>
    </xdr:from>
    <xdr:to>
      <xdr:col>32</xdr:col>
      <xdr:colOff>276225</xdr:colOff>
      <xdr:row>64</xdr:row>
      <xdr:rowOff>0</xdr:rowOff>
    </xdr:to>
    <xdr:cxnSp macro="">
      <xdr:nvCxnSpPr>
        <xdr:cNvPr id="413" name="直線コネクタ 412"/>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137177</xdr:rowOff>
    </xdr:from>
    <xdr:ext cx="469744" cy="259045"/>
    <xdr:sp macro="" textlink="">
      <xdr:nvSpPr>
        <xdr:cNvPr id="414" name="【保健センター・保健所】&#10;一人当たり面積最大値テキスト"/>
        <xdr:cNvSpPr txBox="1"/>
      </xdr:nvSpPr>
      <xdr:spPr>
        <a:xfrm>
          <a:off x="22250400" y="922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0.072</a:t>
          </a:r>
          <a:endParaRPr kumimoji="1" lang="ja-JP" altLang="en-US" sz="1000" b="1">
            <a:latin typeface="ＭＳ Ｐゴシック"/>
          </a:endParaRPr>
        </a:p>
      </xdr:txBody>
    </xdr:sp>
    <xdr:clientData/>
  </xdr:oneCellAnchor>
  <xdr:twoCellAnchor>
    <xdr:from>
      <xdr:col>32</xdr:col>
      <xdr:colOff>98425</xdr:colOff>
      <xdr:row>55</xdr:row>
      <xdr:rowOff>19050</xdr:rowOff>
    </xdr:from>
    <xdr:to>
      <xdr:col>32</xdr:col>
      <xdr:colOff>276225</xdr:colOff>
      <xdr:row>55</xdr:row>
      <xdr:rowOff>19050</xdr:rowOff>
    </xdr:to>
    <xdr:cxnSp macro="">
      <xdr:nvCxnSpPr>
        <xdr:cNvPr id="415" name="直線コネクタ 414"/>
        <xdr:cNvCxnSpPr/>
      </xdr:nvCxnSpPr>
      <xdr:spPr>
        <a:xfrm>
          <a:off x="22072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86377</xdr:rowOff>
    </xdr:from>
    <xdr:ext cx="469744" cy="259045"/>
    <xdr:sp macro="" textlink="">
      <xdr:nvSpPr>
        <xdr:cNvPr id="416" name="【保健センター・保健所】&#10;一人当たり面積平均値テキスト"/>
        <xdr:cNvSpPr txBox="1"/>
      </xdr:nvSpPr>
      <xdr:spPr>
        <a:xfrm>
          <a:off x="22250400" y="9859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63500</xdr:rowOff>
    </xdr:from>
    <xdr:to>
      <xdr:col>32</xdr:col>
      <xdr:colOff>238125</xdr:colOff>
      <xdr:row>58</xdr:row>
      <xdr:rowOff>165100</xdr:rowOff>
    </xdr:to>
    <xdr:sp macro="" textlink="">
      <xdr:nvSpPr>
        <xdr:cNvPr id="417" name="フローチャート : 判断 416"/>
        <xdr:cNvSpPr/>
      </xdr:nvSpPr>
      <xdr:spPr>
        <a:xfrm>
          <a:off x="22110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44450</xdr:rowOff>
    </xdr:from>
    <xdr:to>
      <xdr:col>32</xdr:col>
      <xdr:colOff>238125</xdr:colOff>
      <xdr:row>59</xdr:row>
      <xdr:rowOff>146050</xdr:rowOff>
    </xdr:to>
    <xdr:sp macro="" textlink="">
      <xdr:nvSpPr>
        <xdr:cNvPr id="423" name="円/楕円 422"/>
        <xdr:cNvSpPr/>
      </xdr:nvSpPr>
      <xdr:spPr>
        <a:xfrm>
          <a:off x="22110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22877</xdr:rowOff>
    </xdr:from>
    <xdr:ext cx="469744" cy="259045"/>
    <xdr:sp macro="" textlink="">
      <xdr:nvSpPr>
        <xdr:cNvPr id="424" name="【保健センター・保健所】&#10;一人当たり面積該当値テキスト"/>
        <xdr:cNvSpPr txBox="1"/>
      </xdr:nvSpPr>
      <xdr:spPr>
        <a:xfrm>
          <a:off x="222504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5" name="正方形/長方形 42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2" name="正方形/長方形 431"/>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33" name="テキスト ボックス 4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34" name="直線コネクタ 4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35" name="テキスト ボックス 43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36" name="直線コネクタ 43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37" name="テキスト ボックス 43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38" name="直線コネクタ 43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39" name="テキスト ボックス 43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40" name="直線コネクタ 43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41" name="テキスト ボックス 44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42" name="直線コネクタ 44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43" name="テキスト ボックス 442"/>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44" name="直線コネクタ 4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5" name="テキスト ボックス 4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6"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120396</xdr:rowOff>
    </xdr:from>
    <xdr:to>
      <xdr:col>23</xdr:col>
      <xdr:colOff>516889</xdr:colOff>
      <xdr:row>86</xdr:row>
      <xdr:rowOff>10668</xdr:rowOff>
    </xdr:to>
    <xdr:cxnSp macro="">
      <xdr:nvCxnSpPr>
        <xdr:cNvPr id="447" name="直線コネクタ 446"/>
        <xdr:cNvCxnSpPr/>
      </xdr:nvCxnSpPr>
      <xdr:spPr>
        <a:xfrm flipV="1">
          <a:off x="16318864" y="1349349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14495</xdr:rowOff>
    </xdr:from>
    <xdr:ext cx="405111" cy="259045"/>
    <xdr:sp macro="" textlink="">
      <xdr:nvSpPr>
        <xdr:cNvPr id="448" name="【消防施設】&#10;有形固定資産減価償却率最小値テキスト"/>
        <xdr:cNvSpPr txBox="1"/>
      </xdr:nvSpPr>
      <xdr:spPr>
        <a:xfrm>
          <a:off x="164084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23</xdr:col>
      <xdr:colOff>428625</xdr:colOff>
      <xdr:row>86</xdr:row>
      <xdr:rowOff>10668</xdr:rowOff>
    </xdr:from>
    <xdr:to>
      <xdr:col>23</xdr:col>
      <xdr:colOff>606425</xdr:colOff>
      <xdr:row>86</xdr:row>
      <xdr:rowOff>10668</xdr:rowOff>
    </xdr:to>
    <xdr:cxnSp macro="">
      <xdr:nvCxnSpPr>
        <xdr:cNvPr id="449" name="直線コネクタ 448"/>
        <xdr:cNvCxnSpPr/>
      </xdr:nvCxnSpPr>
      <xdr:spPr>
        <a:xfrm>
          <a:off x="16230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67073</xdr:rowOff>
    </xdr:from>
    <xdr:ext cx="405111" cy="259045"/>
    <xdr:sp macro="" textlink="">
      <xdr:nvSpPr>
        <xdr:cNvPr id="450" name="【消防施設】&#10;有形固定資産減価償却率最大値テキスト"/>
        <xdr:cNvSpPr txBox="1"/>
      </xdr:nvSpPr>
      <xdr:spPr>
        <a:xfrm>
          <a:off x="16408400" y="13268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a:t>
          </a:r>
          <a:endParaRPr kumimoji="1" lang="ja-JP" altLang="en-US" sz="1000" b="1">
            <a:latin typeface="ＭＳ Ｐゴシック"/>
          </a:endParaRPr>
        </a:p>
      </xdr:txBody>
    </xdr:sp>
    <xdr:clientData/>
  </xdr:oneCellAnchor>
  <xdr:twoCellAnchor>
    <xdr:from>
      <xdr:col>23</xdr:col>
      <xdr:colOff>428625</xdr:colOff>
      <xdr:row>78</xdr:row>
      <xdr:rowOff>120396</xdr:rowOff>
    </xdr:from>
    <xdr:to>
      <xdr:col>23</xdr:col>
      <xdr:colOff>606425</xdr:colOff>
      <xdr:row>78</xdr:row>
      <xdr:rowOff>120396</xdr:rowOff>
    </xdr:to>
    <xdr:cxnSp macro="">
      <xdr:nvCxnSpPr>
        <xdr:cNvPr id="451" name="直線コネクタ 450"/>
        <xdr:cNvCxnSpPr/>
      </xdr:nvCxnSpPr>
      <xdr:spPr>
        <a:xfrm>
          <a:off x="16230600" y="1349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70883</xdr:rowOff>
    </xdr:from>
    <xdr:ext cx="405111" cy="259045"/>
    <xdr:sp macro="" textlink="">
      <xdr:nvSpPr>
        <xdr:cNvPr id="452" name="【消防施設】&#10;有形固定資産減価償却率平均値テキスト"/>
        <xdr:cNvSpPr txBox="1"/>
      </xdr:nvSpPr>
      <xdr:spPr>
        <a:xfrm>
          <a:off x="16408400" y="1395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92456</xdr:rowOff>
    </xdr:from>
    <xdr:to>
      <xdr:col>23</xdr:col>
      <xdr:colOff>568325</xdr:colOff>
      <xdr:row>82</xdr:row>
      <xdr:rowOff>22606</xdr:rowOff>
    </xdr:to>
    <xdr:sp macro="" textlink="">
      <xdr:nvSpPr>
        <xdr:cNvPr id="453" name="フローチャート : 判断 452"/>
        <xdr:cNvSpPr/>
      </xdr:nvSpPr>
      <xdr:spPr>
        <a:xfrm>
          <a:off x="16268700" y="1397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54" name="テキスト ボックス 4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5" name="テキスト ボックス 4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6" name="テキスト ボックス 4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7" name="テキスト ボックス 4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8" name="テキスト ボックス 4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69596</xdr:rowOff>
    </xdr:from>
    <xdr:to>
      <xdr:col>23</xdr:col>
      <xdr:colOff>568325</xdr:colOff>
      <xdr:row>78</xdr:row>
      <xdr:rowOff>171196</xdr:rowOff>
    </xdr:to>
    <xdr:sp macro="" textlink="">
      <xdr:nvSpPr>
        <xdr:cNvPr id="459" name="円/楕円 458"/>
        <xdr:cNvSpPr/>
      </xdr:nvSpPr>
      <xdr:spPr>
        <a:xfrm>
          <a:off x="1626870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22623</xdr:rowOff>
    </xdr:from>
    <xdr:ext cx="405111" cy="259045"/>
    <xdr:sp macro="" textlink="">
      <xdr:nvSpPr>
        <xdr:cNvPr id="460" name="【消防施設】&#10;有形固定資産減価償却率該当値テキスト"/>
        <xdr:cNvSpPr txBox="1"/>
      </xdr:nvSpPr>
      <xdr:spPr>
        <a:xfrm>
          <a:off x="16408400" y="13395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61" name="正方形/長方形 460"/>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62" name="正方形/長方形 46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63" name="正方形/長方形 46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64" name="正方形/長方形 46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5" name="正方形/長方形 46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6" name="正方形/長方形 46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7" name="正方形/長方形 46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8" name="正方形/長方形 467"/>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9" name="テキスト ボックス 46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70" name="直線コネクタ 46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71" name="直線コネクタ 47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72" name="テキスト ボックス 47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73" name="直線コネクタ 47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74" name="テキスト ボックス 47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75" name="直線コネクタ 47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476" name="テキスト ボックス 47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477" name="直線コネクタ 47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478" name="テキスト ボックス 47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479" name="直線コネクタ 47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480" name="テキスト ボックス 47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81" name="直線コネクタ 4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82" name="テキスト ボックス 4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83"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137161</xdr:rowOff>
    </xdr:from>
    <xdr:to>
      <xdr:col>32</xdr:col>
      <xdr:colOff>186689</xdr:colOff>
      <xdr:row>86</xdr:row>
      <xdr:rowOff>53339</xdr:rowOff>
    </xdr:to>
    <xdr:cxnSp macro="">
      <xdr:nvCxnSpPr>
        <xdr:cNvPr id="484" name="直線コネクタ 483"/>
        <xdr:cNvCxnSpPr/>
      </xdr:nvCxnSpPr>
      <xdr:spPr>
        <a:xfrm flipV="1">
          <a:off x="22160864" y="13510261"/>
          <a:ext cx="0" cy="1287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485" name="【消防施設】&#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486" name="直線コネクタ 485"/>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83838</xdr:rowOff>
    </xdr:from>
    <xdr:ext cx="469744" cy="259045"/>
    <xdr:sp macro="" textlink="">
      <xdr:nvSpPr>
        <xdr:cNvPr id="487" name="【消防施設】&#10;一人当たり面積最大値テキスト"/>
        <xdr:cNvSpPr txBox="1"/>
      </xdr:nvSpPr>
      <xdr:spPr>
        <a:xfrm>
          <a:off x="222504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0.354</a:t>
          </a:r>
          <a:endParaRPr kumimoji="1" lang="ja-JP" altLang="en-US" sz="1000" b="1">
            <a:latin typeface="ＭＳ Ｐゴシック"/>
          </a:endParaRPr>
        </a:p>
      </xdr:txBody>
    </xdr:sp>
    <xdr:clientData/>
  </xdr:oneCellAnchor>
  <xdr:twoCellAnchor>
    <xdr:from>
      <xdr:col>32</xdr:col>
      <xdr:colOff>98425</xdr:colOff>
      <xdr:row>78</xdr:row>
      <xdr:rowOff>137161</xdr:rowOff>
    </xdr:from>
    <xdr:to>
      <xdr:col>32</xdr:col>
      <xdr:colOff>276225</xdr:colOff>
      <xdr:row>78</xdr:row>
      <xdr:rowOff>137161</xdr:rowOff>
    </xdr:to>
    <xdr:cxnSp macro="">
      <xdr:nvCxnSpPr>
        <xdr:cNvPr id="488" name="直線コネクタ 487"/>
        <xdr:cNvCxnSpPr/>
      </xdr:nvCxnSpPr>
      <xdr:spPr>
        <a:xfrm>
          <a:off x="22072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133366</xdr:rowOff>
    </xdr:from>
    <xdr:ext cx="469744" cy="259045"/>
    <xdr:sp macro="" textlink="">
      <xdr:nvSpPr>
        <xdr:cNvPr id="489" name="【消防施設】&#10;一人当たり面積平均値テキスト"/>
        <xdr:cNvSpPr txBox="1"/>
      </xdr:nvSpPr>
      <xdr:spPr>
        <a:xfrm>
          <a:off x="222504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154939</xdr:rowOff>
    </xdr:from>
    <xdr:to>
      <xdr:col>32</xdr:col>
      <xdr:colOff>238125</xdr:colOff>
      <xdr:row>83</xdr:row>
      <xdr:rowOff>85089</xdr:rowOff>
    </xdr:to>
    <xdr:sp macro="" textlink="">
      <xdr:nvSpPr>
        <xdr:cNvPr id="490" name="フローチャート : 判断 489"/>
        <xdr:cNvSpPr/>
      </xdr:nvSpPr>
      <xdr:spPr>
        <a:xfrm>
          <a:off x="22110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91" name="テキスト ボックス 49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92" name="テキスト ボックス 49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93" name="テキスト ボックス 49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94" name="テキスト ボックス 49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5" name="テキスト ボックス 49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86361</xdr:rowOff>
    </xdr:from>
    <xdr:to>
      <xdr:col>32</xdr:col>
      <xdr:colOff>238125</xdr:colOff>
      <xdr:row>79</xdr:row>
      <xdr:rowOff>16511</xdr:rowOff>
    </xdr:to>
    <xdr:sp macro="" textlink="">
      <xdr:nvSpPr>
        <xdr:cNvPr id="496" name="円/楕円 495"/>
        <xdr:cNvSpPr/>
      </xdr:nvSpPr>
      <xdr:spPr>
        <a:xfrm>
          <a:off x="22110700" y="1345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78</xdr:row>
      <xdr:rowOff>39388</xdr:rowOff>
    </xdr:from>
    <xdr:ext cx="469744" cy="259045"/>
    <xdr:sp macro="" textlink="">
      <xdr:nvSpPr>
        <xdr:cNvPr id="497" name="【消防施設】&#10;一人当たり面積該当値テキスト"/>
        <xdr:cNvSpPr txBox="1"/>
      </xdr:nvSpPr>
      <xdr:spPr>
        <a:xfrm>
          <a:off x="22250400" y="1341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0.354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8" name="正方形/長方形 49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9" name="正方形/長方形 4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0" name="正方形/長方形 4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1" name="正方形/長方形 5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2" name="正方形/長方形 5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3" name="正方形/長方形 5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4" name="正方形/長方形 5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05" name="正方形/長方形 50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6" name="テキスト ボックス 5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7" name="直線コネクタ 5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08" name="テキスト ボックス 50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09" name="直線コネクタ 50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0" name="テキスト ボックス 509"/>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1" name="直線コネクタ 51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2" name="テキスト ボックス 51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3" name="直線コネクタ 51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4" name="テキスト ボックス 51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5" name="直線コネクタ 51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16" name="テキスト ボックス 515"/>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7" name="直線コネクタ 5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8" name="テキスト ボックス 5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9"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3048</xdr:rowOff>
    </xdr:from>
    <xdr:to>
      <xdr:col>23</xdr:col>
      <xdr:colOff>516889</xdr:colOff>
      <xdr:row>107</xdr:row>
      <xdr:rowOff>165354</xdr:rowOff>
    </xdr:to>
    <xdr:cxnSp macro="">
      <xdr:nvCxnSpPr>
        <xdr:cNvPr id="520" name="直線コネクタ 519"/>
        <xdr:cNvCxnSpPr/>
      </xdr:nvCxnSpPr>
      <xdr:spPr>
        <a:xfrm flipV="1">
          <a:off x="16318864" y="173194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169181</xdr:rowOff>
    </xdr:from>
    <xdr:ext cx="405111" cy="259045"/>
    <xdr:sp macro="" textlink="">
      <xdr:nvSpPr>
        <xdr:cNvPr id="521" name="【庁舎】&#10;有形固定資産減価償却率最小値テキスト"/>
        <xdr:cNvSpPr txBox="1"/>
      </xdr:nvSpPr>
      <xdr:spPr>
        <a:xfrm>
          <a:off x="16408400" y="1851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23</xdr:col>
      <xdr:colOff>428625</xdr:colOff>
      <xdr:row>107</xdr:row>
      <xdr:rowOff>165354</xdr:rowOff>
    </xdr:from>
    <xdr:to>
      <xdr:col>23</xdr:col>
      <xdr:colOff>606425</xdr:colOff>
      <xdr:row>107</xdr:row>
      <xdr:rowOff>165354</xdr:rowOff>
    </xdr:to>
    <xdr:cxnSp macro="">
      <xdr:nvCxnSpPr>
        <xdr:cNvPr id="522" name="直線コネクタ 521"/>
        <xdr:cNvCxnSpPr/>
      </xdr:nvCxnSpPr>
      <xdr:spPr>
        <a:xfrm>
          <a:off x="16230600" y="1851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121175</xdr:rowOff>
    </xdr:from>
    <xdr:ext cx="405111" cy="259045"/>
    <xdr:sp macro="" textlink="">
      <xdr:nvSpPr>
        <xdr:cNvPr id="523" name="【庁舎】&#10;有形固定資産減価償却率最大値テキスト"/>
        <xdr:cNvSpPr txBox="1"/>
      </xdr:nvSpPr>
      <xdr:spPr>
        <a:xfrm>
          <a:off x="16408400" y="1709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23</xdr:col>
      <xdr:colOff>428625</xdr:colOff>
      <xdr:row>101</xdr:row>
      <xdr:rowOff>3048</xdr:rowOff>
    </xdr:from>
    <xdr:to>
      <xdr:col>23</xdr:col>
      <xdr:colOff>606425</xdr:colOff>
      <xdr:row>101</xdr:row>
      <xdr:rowOff>3048</xdr:rowOff>
    </xdr:to>
    <xdr:cxnSp macro="">
      <xdr:nvCxnSpPr>
        <xdr:cNvPr id="524" name="直線コネクタ 523"/>
        <xdr:cNvCxnSpPr/>
      </xdr:nvCxnSpPr>
      <xdr:spPr>
        <a:xfrm>
          <a:off x="16230600" y="1731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90695</xdr:rowOff>
    </xdr:from>
    <xdr:ext cx="405111" cy="259045"/>
    <xdr:sp macro="" textlink="">
      <xdr:nvSpPr>
        <xdr:cNvPr id="525" name="【庁舎】&#10;有形固定資産減価償却率平均値テキスト"/>
        <xdr:cNvSpPr txBox="1"/>
      </xdr:nvSpPr>
      <xdr:spPr>
        <a:xfrm>
          <a:off x="16408400" y="18264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106</xdr:row>
      <xdr:rowOff>112268</xdr:rowOff>
    </xdr:from>
    <xdr:to>
      <xdr:col>23</xdr:col>
      <xdr:colOff>568325</xdr:colOff>
      <xdr:row>107</xdr:row>
      <xdr:rowOff>42418</xdr:rowOff>
    </xdr:to>
    <xdr:sp macro="" textlink="">
      <xdr:nvSpPr>
        <xdr:cNvPr id="526" name="フローチャート : 判断 525"/>
        <xdr:cNvSpPr/>
      </xdr:nvSpPr>
      <xdr:spPr>
        <a:xfrm>
          <a:off x="162687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7" name="テキスト ボックス 5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8" name="テキスト ボックス 5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9" name="テキスト ボックス 5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0" name="テキスト ボックス 5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1" name="テキスト ボックス 5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105</xdr:row>
      <xdr:rowOff>128270</xdr:rowOff>
    </xdr:from>
    <xdr:to>
      <xdr:col>23</xdr:col>
      <xdr:colOff>568325</xdr:colOff>
      <xdr:row>106</xdr:row>
      <xdr:rowOff>58420</xdr:rowOff>
    </xdr:to>
    <xdr:sp macro="" textlink="">
      <xdr:nvSpPr>
        <xdr:cNvPr id="532" name="円/楕円 531"/>
        <xdr:cNvSpPr/>
      </xdr:nvSpPr>
      <xdr:spPr>
        <a:xfrm>
          <a:off x="16268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151147</xdr:rowOff>
    </xdr:from>
    <xdr:ext cx="405111" cy="259045"/>
    <xdr:sp macro="" textlink="">
      <xdr:nvSpPr>
        <xdr:cNvPr id="533" name="【庁舎】&#10;有形固定資産減価償却率該当値テキスト"/>
        <xdr:cNvSpPr txBox="1"/>
      </xdr:nvSpPr>
      <xdr:spPr>
        <a:xfrm>
          <a:off x="16408400" y="179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4" name="正方形/長方形 533"/>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5" name="正方形/長方形 5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6" name="正方形/長方形 5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7" name="正方形/長方形 5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8" name="正方形/長方形 5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9" name="正方形/長方形 5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0" name="正方形/長方形 5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41" name="正方形/長方形 540"/>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2" name="テキスト ボックス 5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3" name="直線コネクタ 5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44" name="直線コネクタ 543"/>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45" name="テキスト ボックス 544"/>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46" name="直線コネクタ 545"/>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47" name="テキスト ボックス 546"/>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48" name="直線コネクタ 547"/>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49" name="テキスト ボックス 548"/>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50" name="直線コネクタ 549"/>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51" name="テキスト ボックス 550"/>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52" name="直線コネクタ 551"/>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53" name="テキスト ボックス 552"/>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54" name="直線コネクタ 55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55" name="テキスト ボックス 55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6"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87630</xdr:rowOff>
    </xdr:from>
    <xdr:to>
      <xdr:col>32</xdr:col>
      <xdr:colOff>186689</xdr:colOff>
      <xdr:row>107</xdr:row>
      <xdr:rowOff>43814</xdr:rowOff>
    </xdr:to>
    <xdr:cxnSp macro="">
      <xdr:nvCxnSpPr>
        <xdr:cNvPr id="557" name="直線コネクタ 556"/>
        <xdr:cNvCxnSpPr/>
      </xdr:nvCxnSpPr>
      <xdr:spPr>
        <a:xfrm flipV="1">
          <a:off x="22160864" y="17232630"/>
          <a:ext cx="0" cy="11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47641</xdr:rowOff>
    </xdr:from>
    <xdr:ext cx="469744" cy="259045"/>
    <xdr:sp macro="" textlink="">
      <xdr:nvSpPr>
        <xdr:cNvPr id="558" name="【庁舎】&#10;一人当たり面積最小値テキスト"/>
        <xdr:cNvSpPr txBox="1"/>
      </xdr:nvSpPr>
      <xdr:spPr>
        <a:xfrm>
          <a:off x="22250400" y="1839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32</xdr:col>
      <xdr:colOff>98425</xdr:colOff>
      <xdr:row>107</xdr:row>
      <xdr:rowOff>43814</xdr:rowOff>
    </xdr:from>
    <xdr:to>
      <xdr:col>32</xdr:col>
      <xdr:colOff>276225</xdr:colOff>
      <xdr:row>107</xdr:row>
      <xdr:rowOff>43814</xdr:rowOff>
    </xdr:to>
    <xdr:cxnSp macro="">
      <xdr:nvCxnSpPr>
        <xdr:cNvPr id="559" name="直線コネクタ 558"/>
        <xdr:cNvCxnSpPr/>
      </xdr:nvCxnSpPr>
      <xdr:spPr>
        <a:xfrm>
          <a:off x="22072600" y="1838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34307</xdr:rowOff>
    </xdr:from>
    <xdr:ext cx="469744" cy="259045"/>
    <xdr:sp macro="" textlink="">
      <xdr:nvSpPr>
        <xdr:cNvPr id="560" name="【庁舎】&#10;一人当たり面積最大値テキスト"/>
        <xdr:cNvSpPr txBox="1"/>
      </xdr:nvSpPr>
      <xdr:spPr>
        <a:xfrm>
          <a:off x="22250400" y="1700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0.754</a:t>
          </a:r>
          <a:endParaRPr kumimoji="1" lang="ja-JP" altLang="en-US" sz="1000" b="1">
            <a:latin typeface="ＭＳ Ｐゴシック"/>
          </a:endParaRPr>
        </a:p>
      </xdr:txBody>
    </xdr:sp>
    <xdr:clientData/>
  </xdr:oneCellAnchor>
  <xdr:twoCellAnchor>
    <xdr:from>
      <xdr:col>32</xdr:col>
      <xdr:colOff>98425</xdr:colOff>
      <xdr:row>100</xdr:row>
      <xdr:rowOff>87630</xdr:rowOff>
    </xdr:from>
    <xdr:to>
      <xdr:col>32</xdr:col>
      <xdr:colOff>276225</xdr:colOff>
      <xdr:row>100</xdr:row>
      <xdr:rowOff>87630</xdr:rowOff>
    </xdr:to>
    <xdr:cxnSp macro="">
      <xdr:nvCxnSpPr>
        <xdr:cNvPr id="561" name="直線コネクタ 560"/>
        <xdr:cNvCxnSpPr/>
      </xdr:nvCxnSpPr>
      <xdr:spPr>
        <a:xfrm>
          <a:off x="22072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33038</xdr:rowOff>
    </xdr:from>
    <xdr:ext cx="469744" cy="259045"/>
    <xdr:sp macro="" textlink="">
      <xdr:nvSpPr>
        <xdr:cNvPr id="562" name="【庁舎】&#10;一人当たり面積平均値テキスト"/>
        <xdr:cNvSpPr txBox="1"/>
      </xdr:nvSpPr>
      <xdr:spPr>
        <a:xfrm>
          <a:off x="222504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63" name="フローチャート : 判断 562"/>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64" name="テキスト ボックス 56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65" name="テキスト ボックス 56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6" name="テキスト ボックス 56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7" name="テキスト ボックス 56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8" name="テキスト ボックス 56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48261</xdr:rowOff>
    </xdr:from>
    <xdr:to>
      <xdr:col>32</xdr:col>
      <xdr:colOff>238125</xdr:colOff>
      <xdr:row>106</xdr:row>
      <xdr:rowOff>149861</xdr:rowOff>
    </xdr:to>
    <xdr:sp macro="" textlink="">
      <xdr:nvSpPr>
        <xdr:cNvPr id="569" name="円/楕円 568"/>
        <xdr:cNvSpPr/>
      </xdr:nvSpPr>
      <xdr:spPr>
        <a:xfrm>
          <a:off x="221107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134638</xdr:rowOff>
    </xdr:from>
    <xdr:ext cx="469744" cy="259045"/>
    <xdr:sp macro="" textlink="">
      <xdr:nvSpPr>
        <xdr:cNvPr id="570" name="【庁舎】&#10;一人当たり面積該当値テキスト"/>
        <xdr:cNvSpPr txBox="1"/>
      </xdr:nvSpPr>
      <xdr:spPr>
        <a:xfrm>
          <a:off x="22250400" y="1813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71" name="正方形/長方形 570"/>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72" name="正方形/長方形 57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73" name="テキスト ボックス 572"/>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00000"/>
            </a:lnSpc>
          </a:pPr>
          <a:r>
            <a:rPr kumimoji="1" lang="ja-JP" altLang="en-US" sz="1300">
              <a:latin typeface="ＭＳ Ｐゴシック"/>
            </a:rPr>
            <a:t>　体育館については、ぎふ清流国体の会場として施設の一部を増築したため、</a:t>
          </a:r>
          <a:r>
            <a:rPr kumimoji="1" lang="ja-JP" altLang="ja-JP" sz="1300" baseline="0">
              <a:solidFill>
                <a:schemeClr val="dk1"/>
              </a:solidFill>
              <a:effectLst/>
              <a:latin typeface="+mn-lt"/>
              <a:ea typeface="+mn-ea"/>
              <a:cs typeface="+mn-cs"/>
            </a:rPr>
            <a:t>有形固定資産減価償却率は</a:t>
          </a:r>
          <a:r>
            <a:rPr kumimoji="1" lang="ja-JP" altLang="ja-JP" sz="1300">
              <a:solidFill>
                <a:schemeClr val="dk1"/>
              </a:solidFill>
              <a:effectLst/>
              <a:latin typeface="+mn-lt"/>
              <a:ea typeface="+mn-ea"/>
              <a:cs typeface="+mn-cs"/>
            </a:rPr>
            <a:t>類似団体平均を下回っている。</a:t>
          </a:r>
          <a:r>
            <a:rPr kumimoji="1" lang="ja-JP" altLang="en-US" sz="1300">
              <a:solidFill>
                <a:schemeClr val="dk1"/>
              </a:solidFill>
              <a:effectLst/>
              <a:latin typeface="+mn-lt"/>
              <a:ea typeface="+mn-ea"/>
              <a:cs typeface="+mn-cs"/>
            </a:rPr>
            <a:t>維持管理にかかる経費の増加に留意しつつ、効率的な運用に努めていく。</a:t>
          </a:r>
          <a:endParaRPr kumimoji="1" lang="en-US" altLang="ja-JP" sz="1300">
            <a:solidFill>
              <a:schemeClr val="dk1"/>
            </a:solidFill>
            <a:effectLst/>
            <a:latin typeface="+mn-lt"/>
            <a:ea typeface="+mn-ea"/>
            <a:cs typeface="+mn-cs"/>
          </a:endParaRPr>
        </a:p>
        <a:p>
          <a:pPr>
            <a:lnSpc>
              <a:spcPct val="100000"/>
            </a:lnSpc>
          </a:pPr>
          <a:r>
            <a:rPr kumimoji="1" lang="ja-JP" altLang="en-US" sz="1300">
              <a:solidFill>
                <a:schemeClr val="dk1"/>
              </a:solidFill>
              <a:effectLst/>
              <a:latin typeface="+mn-lt"/>
              <a:ea typeface="+mn-ea"/>
              <a:cs typeface="+mn-cs"/>
            </a:rPr>
            <a:t>　保健センターについては、</a:t>
          </a:r>
          <a:r>
            <a:rPr kumimoji="1" lang="ja-JP" altLang="en-US" sz="1300" baseline="0">
              <a:solidFill>
                <a:schemeClr val="dk1"/>
              </a:solidFill>
              <a:effectLst/>
              <a:latin typeface="+mn-lt"/>
              <a:ea typeface="+mn-ea"/>
              <a:cs typeface="+mn-cs"/>
            </a:rPr>
            <a:t>築</a:t>
          </a:r>
          <a:r>
            <a:rPr kumimoji="1" lang="en-US" altLang="ja-JP" sz="1300" baseline="0">
              <a:solidFill>
                <a:schemeClr val="dk1"/>
              </a:solidFill>
              <a:effectLst/>
              <a:latin typeface="+mn-lt"/>
              <a:ea typeface="+mn-ea"/>
              <a:cs typeface="+mn-cs"/>
            </a:rPr>
            <a:t>30</a:t>
          </a:r>
          <a:r>
            <a:rPr kumimoji="1" lang="ja-JP" altLang="en-US" sz="1300" baseline="0">
              <a:solidFill>
                <a:schemeClr val="dk1"/>
              </a:solidFill>
              <a:effectLst/>
              <a:latin typeface="+mn-lt"/>
              <a:ea typeface="+mn-ea"/>
              <a:cs typeface="+mn-cs"/>
            </a:rPr>
            <a:t>年を超えているため、</a:t>
          </a:r>
          <a:r>
            <a:rPr kumimoji="1" lang="ja-JP" altLang="ja-JP" sz="1300" baseline="0">
              <a:solidFill>
                <a:schemeClr val="dk1"/>
              </a:solidFill>
              <a:effectLst/>
              <a:latin typeface="+mn-lt"/>
              <a:ea typeface="+mn-ea"/>
              <a:cs typeface="+mn-cs"/>
            </a:rPr>
            <a:t>有形固定資産減価償却率は類似団体平均を上回っている。</a:t>
          </a:r>
          <a:r>
            <a:rPr kumimoji="1" lang="ja-JP" altLang="en-US" sz="1300" baseline="0">
              <a:solidFill>
                <a:schemeClr val="dk1"/>
              </a:solidFill>
              <a:effectLst/>
              <a:latin typeface="+mn-lt"/>
              <a:ea typeface="+mn-ea"/>
              <a:cs typeface="+mn-cs"/>
            </a:rPr>
            <a:t>今後は改修等により建物性能の維持に努めるとともに、予防保全型の修繕を検討していく。</a:t>
          </a:r>
          <a:endParaRPr kumimoji="1" lang="en-US" altLang="ja-JP" sz="1300" baseline="0">
            <a:solidFill>
              <a:schemeClr val="dk1"/>
            </a:solidFill>
            <a:effectLst/>
            <a:latin typeface="+mn-lt"/>
            <a:ea typeface="+mn-ea"/>
            <a:cs typeface="+mn-cs"/>
          </a:endParaRPr>
        </a:p>
        <a:p>
          <a:pPr>
            <a:lnSpc>
              <a:spcPct val="100000"/>
            </a:lnSpc>
          </a:pPr>
          <a:r>
            <a:rPr kumimoji="1" lang="ja-JP" altLang="en-US" sz="1300" baseline="0">
              <a:solidFill>
                <a:schemeClr val="dk1"/>
              </a:solidFill>
              <a:effectLst/>
              <a:latin typeface="+mn-lt"/>
              <a:ea typeface="+mn-ea"/>
              <a:cs typeface="+mn-cs"/>
            </a:rPr>
            <a:t>　消防施設については、</a:t>
          </a:r>
          <a:r>
            <a:rPr kumimoji="1" lang="ja-JP" altLang="ja-JP" sz="1300" baseline="0">
              <a:solidFill>
                <a:schemeClr val="dk1"/>
              </a:solidFill>
              <a:effectLst/>
              <a:latin typeface="+mn-lt"/>
              <a:ea typeface="+mn-ea"/>
              <a:cs typeface="+mn-cs"/>
            </a:rPr>
            <a:t>有形固定資産減価償却率</a:t>
          </a:r>
          <a:r>
            <a:rPr kumimoji="1" lang="ja-JP" altLang="en-US" sz="1300" baseline="0">
              <a:solidFill>
                <a:schemeClr val="dk1"/>
              </a:solidFill>
              <a:effectLst/>
              <a:latin typeface="+mn-lt"/>
              <a:ea typeface="+mn-ea"/>
              <a:cs typeface="+mn-cs"/>
            </a:rPr>
            <a:t>が</a:t>
          </a:r>
          <a:r>
            <a:rPr kumimoji="1" lang="en-US" altLang="ja-JP" sz="1300" baseline="0">
              <a:solidFill>
                <a:schemeClr val="dk1"/>
              </a:solidFill>
              <a:effectLst/>
              <a:latin typeface="+mn-lt"/>
              <a:ea typeface="+mn-ea"/>
              <a:cs typeface="+mn-cs"/>
            </a:rPr>
            <a:t>96.4%</a:t>
          </a:r>
          <a:r>
            <a:rPr kumimoji="1" lang="ja-JP" altLang="en-US" sz="1300" baseline="0">
              <a:solidFill>
                <a:schemeClr val="dk1"/>
              </a:solidFill>
              <a:effectLst/>
              <a:latin typeface="+mn-lt"/>
              <a:ea typeface="+mn-ea"/>
              <a:cs typeface="+mn-cs"/>
            </a:rPr>
            <a:t>となっているが、消防施設のうち防火水槽のほぼ全てが償却済みのためで、防火水槽以外の消防器具庫などの償却率は、</a:t>
          </a:r>
          <a:r>
            <a:rPr kumimoji="1" lang="en-US" altLang="ja-JP" sz="1300" baseline="0">
              <a:solidFill>
                <a:schemeClr val="dk1"/>
              </a:solidFill>
              <a:effectLst/>
              <a:latin typeface="+mn-lt"/>
              <a:ea typeface="+mn-ea"/>
              <a:cs typeface="+mn-cs"/>
            </a:rPr>
            <a:t>70.2%</a:t>
          </a:r>
          <a:r>
            <a:rPr kumimoji="1" lang="ja-JP" altLang="en-US" sz="1300" baseline="0">
              <a:solidFill>
                <a:schemeClr val="dk1"/>
              </a:solidFill>
              <a:effectLst/>
              <a:latin typeface="+mn-lt"/>
              <a:ea typeface="+mn-ea"/>
              <a:cs typeface="+mn-cs"/>
            </a:rPr>
            <a:t>である。いずれにしても老朽化が進んでいるため、継続して使用する施設については、修繕を検討していく。</a:t>
          </a:r>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24,572
24,299
38.80
8,775,278
8,255,165
410,633
5,421,724
7,355,790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5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近年は人口の減少や高齢化率の進行により個人町民税は年々減少しているが、町が推し進めている</a:t>
          </a:r>
          <a:r>
            <a:rPr lang="ja-JP" altLang="ja-JP" sz="1100" b="0" i="0" baseline="0">
              <a:solidFill>
                <a:schemeClr val="dk1"/>
              </a:solidFill>
              <a:effectLst/>
              <a:latin typeface="+mn-lt"/>
              <a:ea typeface="+mn-ea"/>
              <a:cs typeface="+mn-cs"/>
            </a:rPr>
            <a:t>企業誘致</a:t>
          </a:r>
          <a:r>
            <a:rPr lang="ja-JP" altLang="en-US" sz="1100" b="0" i="0" baseline="0">
              <a:solidFill>
                <a:schemeClr val="dk1"/>
              </a:solidFill>
              <a:effectLst/>
              <a:latin typeface="+mn-lt"/>
              <a:ea typeface="+mn-ea"/>
              <a:cs typeface="+mn-cs"/>
            </a:rPr>
            <a:t>事業により、法人税及び</a:t>
          </a:r>
          <a:r>
            <a:rPr lang="ja-JP" altLang="ja-JP" sz="1100" b="0" i="0" baseline="0">
              <a:solidFill>
                <a:schemeClr val="dk1"/>
              </a:solidFill>
              <a:effectLst/>
              <a:latin typeface="+mn-lt"/>
              <a:ea typeface="+mn-ea"/>
              <a:cs typeface="+mn-cs"/>
            </a:rPr>
            <a:t>固定資産税</a:t>
          </a:r>
          <a:r>
            <a:rPr lang="ja-JP" altLang="en-US" sz="1100" b="0" i="0" baseline="0">
              <a:solidFill>
                <a:schemeClr val="dk1"/>
              </a:solidFill>
              <a:effectLst/>
              <a:latin typeface="+mn-lt"/>
              <a:ea typeface="+mn-ea"/>
              <a:cs typeface="+mn-cs"/>
            </a:rPr>
            <a:t>が増加した結果、財政力指数は増加している。しかし、依然として類似団体平均を下回っており、</a:t>
          </a:r>
          <a:r>
            <a:rPr kumimoji="1" lang="ja-JP" altLang="ja-JP" sz="1100">
              <a:solidFill>
                <a:schemeClr val="dk1"/>
              </a:solidFill>
              <a:effectLst/>
              <a:latin typeface="+mn-lt"/>
              <a:ea typeface="+mn-ea"/>
              <a:cs typeface="+mn-cs"/>
            </a:rPr>
            <a:t>今後も基準財政収入額の大幅な伸びが見込めない中で、歳入確保策、歳出削減策を講じ、財政基盤の強化に努めていく。</a:t>
          </a:r>
          <a:endParaRPr kumimoji="1" lang="en-US" altLang="ja-JP" sz="11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2722</xdr:rowOff>
    </xdr:from>
    <xdr:to>
      <xdr:col>7</xdr:col>
      <xdr:colOff>152400</xdr:colOff>
      <xdr:row>45</xdr:row>
      <xdr:rowOff>28122</xdr:rowOff>
    </xdr:to>
    <xdr:cxnSp macro="">
      <xdr:nvCxnSpPr>
        <xdr:cNvPr id="65" name="直線コネクタ 64"/>
        <xdr:cNvCxnSpPr/>
      </xdr:nvCxnSpPr>
      <xdr:spPr>
        <a:xfrm flipV="1">
          <a:off x="4953000" y="617492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89099</xdr:rowOff>
    </xdr:from>
    <xdr:ext cx="762000" cy="259045"/>
    <xdr:sp macro="" textlink="">
      <xdr:nvSpPr>
        <xdr:cNvPr id="68" name="財政力最大値テキスト"/>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1.17</a:t>
          </a:r>
          <a:endParaRPr kumimoji="1" lang="ja-JP" altLang="en-US" sz="1000" b="1">
            <a:latin typeface="ＭＳ Ｐゴシック"/>
          </a:endParaRPr>
        </a:p>
      </xdr:txBody>
    </xdr:sp>
    <xdr:clientData/>
  </xdr:oneCellAnchor>
  <xdr:twoCellAnchor>
    <xdr:from>
      <xdr:col>7</xdr:col>
      <xdr:colOff>63500</xdr:colOff>
      <xdr:row>36</xdr:row>
      <xdr:rowOff>2722</xdr:rowOff>
    </xdr:from>
    <xdr:to>
      <xdr:col>7</xdr:col>
      <xdr:colOff>241300</xdr:colOff>
      <xdr:row>36</xdr:row>
      <xdr:rowOff>2722</xdr:rowOff>
    </xdr:to>
    <xdr:cxnSp macro="">
      <xdr:nvCxnSpPr>
        <xdr:cNvPr id="69" name="直線コネクタ 68"/>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110672</xdr:rowOff>
    </xdr:to>
    <xdr:cxnSp macro="">
      <xdr:nvCxnSpPr>
        <xdr:cNvPr id="70" name="直線コネクタ 69"/>
        <xdr:cNvCxnSpPr/>
      </xdr:nvCxnSpPr>
      <xdr:spPr>
        <a:xfrm flipV="1">
          <a:off x="4114800" y="7105650"/>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144434</xdr:rowOff>
    </xdr:from>
    <xdr:ext cx="762000" cy="259045"/>
    <xdr:sp macro="" textlink="">
      <xdr:nvSpPr>
        <xdr:cNvPr id="71" name="財政力平均値テキスト"/>
        <xdr:cNvSpPr txBox="1"/>
      </xdr:nvSpPr>
      <xdr:spPr>
        <a:xfrm>
          <a:off x="5041900" y="683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127907</xdr:rowOff>
    </xdr:from>
    <xdr:to>
      <xdr:col>7</xdr:col>
      <xdr:colOff>203200</xdr:colOff>
      <xdr:row>41</xdr:row>
      <xdr:rowOff>58057</xdr:rowOff>
    </xdr:to>
    <xdr:sp macro="" textlink="">
      <xdr:nvSpPr>
        <xdr:cNvPr id="72" name="フローチャート : 判断 71"/>
        <xdr:cNvSpPr/>
      </xdr:nvSpPr>
      <xdr:spPr>
        <a:xfrm>
          <a:off x="4902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110672</xdr:rowOff>
    </xdr:from>
    <xdr:to>
      <xdr:col>6</xdr:col>
      <xdr:colOff>0</xdr:colOff>
      <xdr:row>41</xdr:row>
      <xdr:rowOff>145143</xdr:rowOff>
    </xdr:to>
    <xdr:cxnSp macro="">
      <xdr:nvCxnSpPr>
        <xdr:cNvPr id="73" name="直線コネクタ 72"/>
        <xdr:cNvCxnSpPr/>
      </xdr:nvCxnSpPr>
      <xdr:spPr>
        <a:xfrm flipV="1">
          <a:off x="3225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145143</xdr:rowOff>
    </xdr:from>
    <xdr:to>
      <xdr:col>6</xdr:col>
      <xdr:colOff>50800</xdr:colOff>
      <xdr:row>41</xdr:row>
      <xdr:rowOff>75293</xdr:rowOff>
    </xdr:to>
    <xdr:sp macro="" textlink="">
      <xdr:nvSpPr>
        <xdr:cNvPr id="74" name="フローチャート : 判断 73"/>
        <xdr:cNvSpPr/>
      </xdr:nvSpPr>
      <xdr:spPr>
        <a:xfrm>
          <a:off x="4064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85470</xdr:rowOff>
    </xdr:from>
    <xdr:ext cx="736600" cy="259045"/>
    <xdr:sp macro="" textlink="">
      <xdr:nvSpPr>
        <xdr:cNvPr id="75" name="テキスト ボックス 74"/>
        <xdr:cNvSpPr txBox="1"/>
      </xdr:nvSpPr>
      <xdr:spPr>
        <a:xfrm>
          <a:off x="3733800" y="677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41</xdr:row>
      <xdr:rowOff>145143</xdr:rowOff>
    </xdr:to>
    <xdr:cxnSp macro="">
      <xdr:nvCxnSpPr>
        <xdr:cNvPr id="76" name="直線コネクタ 75"/>
        <xdr:cNvCxnSpPr/>
      </xdr:nvCxnSpPr>
      <xdr:spPr>
        <a:xfrm>
          <a:off x="2336800" y="71745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7" name="フローチャート :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127907</xdr:rowOff>
    </xdr:from>
    <xdr:to>
      <xdr:col>3</xdr:col>
      <xdr:colOff>279400</xdr:colOff>
      <xdr:row>41</xdr:row>
      <xdr:rowOff>145143</xdr:rowOff>
    </xdr:to>
    <xdr:cxnSp macro="">
      <xdr:nvCxnSpPr>
        <xdr:cNvPr id="79" name="直線コネクタ 78"/>
        <xdr:cNvCxnSpPr/>
      </xdr:nvCxnSpPr>
      <xdr:spPr>
        <a:xfrm>
          <a:off x="1447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80" name="フローチャート : 判断 79"/>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137177</xdr:rowOff>
    </xdr:from>
    <xdr:ext cx="762000" cy="259045"/>
    <xdr:sp macro="" textlink="">
      <xdr:nvSpPr>
        <xdr:cNvPr id="81" name="テキスト ボックス 80"/>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82" name="フローチャート : 判断 81"/>
        <xdr:cNvSpPr/>
      </xdr:nvSpPr>
      <xdr:spPr>
        <a:xfrm>
          <a:off x="1397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33762</xdr:rowOff>
    </xdr:from>
    <xdr:ext cx="762000" cy="259045"/>
    <xdr:sp macro="" textlink="">
      <xdr:nvSpPr>
        <xdr:cNvPr id="83" name="テキスト ボックス 82"/>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0.69</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9" name="円/楕円 88"/>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90"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59872</xdr:rowOff>
    </xdr:from>
    <xdr:to>
      <xdr:col>6</xdr:col>
      <xdr:colOff>50800</xdr:colOff>
      <xdr:row>41</xdr:row>
      <xdr:rowOff>161472</xdr:rowOff>
    </xdr:to>
    <xdr:sp macro="" textlink="">
      <xdr:nvSpPr>
        <xdr:cNvPr id="91" name="円/楕円 90"/>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146249</xdr:rowOff>
    </xdr:from>
    <xdr:ext cx="736600" cy="259045"/>
    <xdr:sp macro="" textlink="">
      <xdr:nvSpPr>
        <xdr:cNvPr id="92" name="テキスト ボックス 91"/>
        <xdr:cNvSpPr txBox="1"/>
      </xdr:nvSpPr>
      <xdr:spPr>
        <a:xfrm>
          <a:off x="3733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94343</xdr:rowOff>
    </xdr:from>
    <xdr:to>
      <xdr:col>4</xdr:col>
      <xdr:colOff>533400</xdr:colOff>
      <xdr:row>42</xdr:row>
      <xdr:rowOff>24493</xdr:rowOff>
    </xdr:to>
    <xdr:sp macro="" textlink="">
      <xdr:nvSpPr>
        <xdr:cNvPr id="93" name="円/楕円 92"/>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9270</xdr:rowOff>
    </xdr:from>
    <xdr:ext cx="762000" cy="259045"/>
    <xdr:sp macro="" textlink="">
      <xdr:nvSpPr>
        <xdr:cNvPr id="94" name="テキスト ボックス 93"/>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94343</xdr:rowOff>
    </xdr:from>
    <xdr:to>
      <xdr:col>3</xdr:col>
      <xdr:colOff>330200</xdr:colOff>
      <xdr:row>42</xdr:row>
      <xdr:rowOff>24493</xdr:rowOff>
    </xdr:to>
    <xdr:sp macro="" textlink="">
      <xdr:nvSpPr>
        <xdr:cNvPr id="95" name="円/楕円 94"/>
        <xdr:cNvSpPr/>
      </xdr:nvSpPr>
      <xdr:spPr>
        <a:xfrm>
          <a:off x="2286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9270</xdr:rowOff>
    </xdr:from>
    <xdr:ext cx="762000" cy="259045"/>
    <xdr:sp macro="" textlink="">
      <xdr:nvSpPr>
        <xdr:cNvPr id="96" name="テキスト ボックス 95"/>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97" name="円/楕円 96"/>
        <xdr:cNvSpPr/>
      </xdr:nvSpPr>
      <xdr:spPr>
        <a:xfrm>
          <a:off x="1397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163484</xdr:rowOff>
    </xdr:from>
    <xdr:ext cx="762000" cy="259045"/>
    <xdr:sp macro="" textlink="">
      <xdr:nvSpPr>
        <xdr:cNvPr id="98" name="テキスト ボックス 97"/>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lang="ja-JP" altLang="ja-JP" sz="1100" b="0" i="0" baseline="0">
              <a:solidFill>
                <a:schemeClr val="dk1"/>
              </a:solidFill>
              <a:effectLst/>
              <a:latin typeface="+mn-lt"/>
              <a:ea typeface="+mn-ea"/>
              <a:cs typeface="+mn-cs"/>
            </a:rPr>
            <a:t>　適正な人員管理等により人件費の伸びを</a:t>
          </a:r>
          <a:r>
            <a:rPr lang="ja-JP" altLang="en-US" sz="1100" b="0" i="0" baseline="0">
              <a:solidFill>
                <a:schemeClr val="dk1"/>
              </a:solidFill>
              <a:effectLst/>
              <a:latin typeface="+mn-lt"/>
              <a:ea typeface="+mn-ea"/>
              <a:cs typeface="+mn-cs"/>
            </a:rPr>
            <a:t>類似団体平均より大きく</a:t>
          </a:r>
          <a:r>
            <a:rPr lang="ja-JP" altLang="ja-JP" sz="1100" b="0" i="0" baseline="0">
              <a:solidFill>
                <a:schemeClr val="dk1"/>
              </a:solidFill>
              <a:effectLst/>
              <a:latin typeface="+mn-lt"/>
              <a:ea typeface="+mn-ea"/>
              <a:cs typeface="+mn-cs"/>
            </a:rPr>
            <a:t>抑え</a:t>
          </a:r>
          <a:r>
            <a:rPr lang="ja-JP" altLang="en-US" sz="1100" b="0" i="0" baseline="0">
              <a:solidFill>
                <a:schemeClr val="dk1"/>
              </a:solidFill>
              <a:effectLst/>
              <a:latin typeface="+mn-lt"/>
              <a:ea typeface="+mn-ea"/>
              <a:cs typeface="+mn-cs"/>
            </a:rPr>
            <a:t>ていることや、経常一般財源総額等が、地方消費税交付金、地方交付税の増などにより増加していることから、</a:t>
          </a:r>
          <a:r>
            <a:rPr lang="ja-JP" altLang="ja-JP" sz="1100" b="0" i="0" baseline="0">
              <a:solidFill>
                <a:schemeClr val="dk1"/>
              </a:solidFill>
              <a:effectLst/>
              <a:latin typeface="+mn-lt"/>
              <a:ea typeface="+mn-ea"/>
              <a:cs typeface="+mn-cs"/>
            </a:rPr>
            <a:t>財政構造の弾力性を保っている。</a:t>
          </a:r>
          <a:endParaRPr lang="en-US" altLang="ja-JP" sz="1100" b="0" i="0" baseline="0">
            <a:solidFill>
              <a:schemeClr val="dk1"/>
            </a:solidFill>
            <a:effectLst/>
            <a:latin typeface="+mn-lt"/>
            <a:ea typeface="+mn-ea"/>
            <a:cs typeface="+mn-cs"/>
          </a:endParaRPr>
        </a:p>
        <a:p>
          <a:pPr>
            <a:lnSpc>
              <a:spcPct val="150000"/>
            </a:lnSpc>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扶助費及び公債費の増加が見込まれることから一層の財源確保に努めると共に、事務事業の見直し、整理合理化を進め、極限まで経常経費の削減に努めることにより、現在の水準を維持</a:t>
          </a:r>
          <a:r>
            <a:rPr lang="ja-JP" altLang="en-US" sz="1100" b="0" i="0" baseline="0">
              <a:solidFill>
                <a:schemeClr val="dk1"/>
              </a:solidFill>
              <a:effectLst/>
              <a:latin typeface="+mn-lt"/>
              <a:ea typeface="+mn-ea"/>
              <a:cs typeface="+mn-cs"/>
            </a:rPr>
            <a:t>していく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116332</xdr:rowOff>
    </xdr:to>
    <xdr:cxnSp macro="">
      <xdr:nvCxnSpPr>
        <xdr:cNvPr id="126" name="直線コネクタ 125"/>
        <xdr:cNvCxnSpPr/>
      </xdr:nvCxnSpPr>
      <xdr:spPr>
        <a:xfrm flipV="1">
          <a:off x="4953000" y="10075926"/>
          <a:ext cx="0" cy="1356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88409</xdr:rowOff>
    </xdr:from>
    <xdr:ext cx="762000" cy="259045"/>
    <xdr:sp macro="" textlink="">
      <xdr:nvSpPr>
        <xdr:cNvPr id="127" name="財政構造の弾力性最小値テキスト"/>
        <xdr:cNvSpPr txBox="1"/>
      </xdr:nvSpPr>
      <xdr:spPr>
        <a:xfrm>
          <a:off x="5041900" y="1140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7</xdr:col>
      <xdr:colOff>63500</xdr:colOff>
      <xdr:row>66</xdr:row>
      <xdr:rowOff>116332</xdr:rowOff>
    </xdr:from>
    <xdr:to>
      <xdr:col>7</xdr:col>
      <xdr:colOff>241300</xdr:colOff>
      <xdr:row>66</xdr:row>
      <xdr:rowOff>116332</xdr:rowOff>
    </xdr:to>
    <xdr:cxnSp macro="">
      <xdr:nvCxnSpPr>
        <xdr:cNvPr id="128" name="直線コネクタ 127"/>
        <xdr:cNvCxnSpPr/>
      </xdr:nvCxnSpPr>
      <xdr:spPr>
        <a:xfrm>
          <a:off x="4864100" y="1143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1270</xdr:rowOff>
    </xdr:from>
    <xdr:to>
      <xdr:col>7</xdr:col>
      <xdr:colOff>152400</xdr:colOff>
      <xdr:row>61</xdr:row>
      <xdr:rowOff>13208</xdr:rowOff>
    </xdr:to>
    <xdr:cxnSp macro="">
      <xdr:nvCxnSpPr>
        <xdr:cNvPr id="131" name="直線コネクタ 130"/>
        <xdr:cNvCxnSpPr/>
      </xdr:nvCxnSpPr>
      <xdr:spPr>
        <a:xfrm flipV="1">
          <a:off x="4114800" y="10288270"/>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71899</xdr:rowOff>
    </xdr:from>
    <xdr:ext cx="762000" cy="259045"/>
    <xdr:sp macro="" textlink="">
      <xdr:nvSpPr>
        <xdr:cNvPr id="132" name="財政構造の弾力性平均値テキスト"/>
        <xdr:cNvSpPr txBox="1"/>
      </xdr:nvSpPr>
      <xdr:spPr>
        <a:xfrm>
          <a:off x="5041900" y="10701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99822</xdr:rowOff>
    </xdr:from>
    <xdr:to>
      <xdr:col>7</xdr:col>
      <xdr:colOff>203200</xdr:colOff>
      <xdr:row>63</xdr:row>
      <xdr:rowOff>29972</xdr:rowOff>
    </xdr:to>
    <xdr:sp macro="" textlink="">
      <xdr:nvSpPr>
        <xdr:cNvPr id="133" name="フローチャート : 判断 132"/>
        <xdr:cNvSpPr/>
      </xdr:nvSpPr>
      <xdr:spPr>
        <a:xfrm>
          <a:off x="49022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97790</xdr:rowOff>
    </xdr:from>
    <xdr:to>
      <xdr:col>6</xdr:col>
      <xdr:colOff>0</xdr:colOff>
      <xdr:row>61</xdr:row>
      <xdr:rowOff>13208</xdr:rowOff>
    </xdr:to>
    <xdr:cxnSp macro="">
      <xdr:nvCxnSpPr>
        <xdr:cNvPr id="134" name="直線コネクタ 133"/>
        <xdr:cNvCxnSpPr/>
      </xdr:nvCxnSpPr>
      <xdr:spPr>
        <a:xfrm>
          <a:off x="3225800" y="1038479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5" name="フローチャート : 判断 134"/>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6" name="テキスト ボックス 135"/>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97790</xdr:rowOff>
    </xdr:from>
    <xdr:to>
      <xdr:col>4</xdr:col>
      <xdr:colOff>482600</xdr:colOff>
      <xdr:row>60</xdr:row>
      <xdr:rowOff>136398</xdr:rowOff>
    </xdr:to>
    <xdr:cxnSp macro="">
      <xdr:nvCxnSpPr>
        <xdr:cNvPr id="137" name="直線コネクタ 136"/>
        <xdr:cNvCxnSpPr/>
      </xdr:nvCxnSpPr>
      <xdr:spPr>
        <a:xfrm flipV="1">
          <a:off x="2336800" y="1038479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143256</xdr:rowOff>
    </xdr:from>
    <xdr:to>
      <xdr:col>4</xdr:col>
      <xdr:colOff>533400</xdr:colOff>
      <xdr:row>63</xdr:row>
      <xdr:rowOff>73406</xdr:rowOff>
    </xdr:to>
    <xdr:sp macro="" textlink="">
      <xdr:nvSpPr>
        <xdr:cNvPr id="138" name="フローチャート : 判断 137"/>
        <xdr:cNvSpPr/>
      </xdr:nvSpPr>
      <xdr:spPr>
        <a:xfrm>
          <a:off x="3175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58183</xdr:rowOff>
    </xdr:from>
    <xdr:ext cx="762000" cy="259045"/>
    <xdr:sp macro="" textlink="">
      <xdr:nvSpPr>
        <xdr:cNvPr id="139" name="テキスト ボックス 138"/>
        <xdr:cNvSpPr txBox="1"/>
      </xdr:nvSpPr>
      <xdr:spPr>
        <a:xfrm>
          <a:off x="2844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68834</xdr:rowOff>
    </xdr:from>
    <xdr:to>
      <xdr:col>3</xdr:col>
      <xdr:colOff>279400</xdr:colOff>
      <xdr:row>60</xdr:row>
      <xdr:rowOff>136398</xdr:rowOff>
    </xdr:to>
    <xdr:cxnSp macro="">
      <xdr:nvCxnSpPr>
        <xdr:cNvPr id="140" name="直線コネクタ 139"/>
        <xdr:cNvCxnSpPr/>
      </xdr:nvCxnSpPr>
      <xdr:spPr>
        <a:xfrm>
          <a:off x="1447800" y="103558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10414</xdr:rowOff>
    </xdr:from>
    <xdr:to>
      <xdr:col>3</xdr:col>
      <xdr:colOff>330200</xdr:colOff>
      <xdr:row>63</xdr:row>
      <xdr:rowOff>112014</xdr:rowOff>
    </xdr:to>
    <xdr:sp macro="" textlink="">
      <xdr:nvSpPr>
        <xdr:cNvPr id="141" name="フローチャート : 判断 140"/>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96791</xdr:rowOff>
    </xdr:from>
    <xdr:ext cx="762000" cy="259045"/>
    <xdr:sp macro="" textlink="">
      <xdr:nvSpPr>
        <xdr:cNvPr id="142" name="テキスト ボックス 141"/>
        <xdr:cNvSpPr txBox="1"/>
      </xdr:nvSpPr>
      <xdr:spPr>
        <a:xfrm>
          <a:off x="1955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3" name="フローチャート : 判断 142"/>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120921</xdr:rowOff>
    </xdr:from>
    <xdr:ext cx="762000" cy="259045"/>
    <xdr:sp macro="" textlink="">
      <xdr:nvSpPr>
        <xdr:cNvPr id="144" name="テキスト ボックス 143"/>
        <xdr:cNvSpPr txBox="1"/>
      </xdr:nvSpPr>
      <xdr:spPr>
        <a:xfrm>
          <a:off x="1066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59</xdr:row>
      <xdr:rowOff>121920</xdr:rowOff>
    </xdr:from>
    <xdr:to>
      <xdr:col>7</xdr:col>
      <xdr:colOff>203200</xdr:colOff>
      <xdr:row>60</xdr:row>
      <xdr:rowOff>52070</xdr:rowOff>
    </xdr:to>
    <xdr:sp macro="" textlink="">
      <xdr:nvSpPr>
        <xdr:cNvPr id="150" name="円/楕円 149"/>
        <xdr:cNvSpPr/>
      </xdr:nvSpPr>
      <xdr:spPr>
        <a:xfrm>
          <a:off x="4902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138447</xdr:rowOff>
    </xdr:from>
    <xdr:ext cx="762000" cy="259045"/>
    <xdr:sp macro="" textlink="">
      <xdr:nvSpPr>
        <xdr:cNvPr id="151" name="財政構造の弾力性該当値テキスト"/>
        <xdr:cNvSpPr txBox="1"/>
      </xdr:nvSpPr>
      <xdr:spPr>
        <a:xfrm>
          <a:off x="5041900" y="1008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133858</xdr:rowOff>
    </xdr:from>
    <xdr:to>
      <xdr:col>6</xdr:col>
      <xdr:colOff>50800</xdr:colOff>
      <xdr:row>61</xdr:row>
      <xdr:rowOff>64008</xdr:rowOff>
    </xdr:to>
    <xdr:sp macro="" textlink="">
      <xdr:nvSpPr>
        <xdr:cNvPr id="152" name="円/楕円 151"/>
        <xdr:cNvSpPr/>
      </xdr:nvSpPr>
      <xdr:spPr>
        <a:xfrm>
          <a:off x="4064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53" name="テキスト ボックス 152"/>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46990</xdr:rowOff>
    </xdr:from>
    <xdr:to>
      <xdr:col>4</xdr:col>
      <xdr:colOff>533400</xdr:colOff>
      <xdr:row>60</xdr:row>
      <xdr:rowOff>148590</xdr:rowOff>
    </xdr:to>
    <xdr:sp macro="" textlink="">
      <xdr:nvSpPr>
        <xdr:cNvPr id="154" name="円/楕円 153"/>
        <xdr:cNvSpPr/>
      </xdr:nvSpPr>
      <xdr:spPr>
        <a:xfrm>
          <a:off x="3175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158767</xdr:rowOff>
    </xdr:from>
    <xdr:ext cx="762000" cy="259045"/>
    <xdr:sp macro="" textlink="">
      <xdr:nvSpPr>
        <xdr:cNvPr id="155" name="テキスト ボックス 154"/>
        <xdr:cNvSpPr txBox="1"/>
      </xdr:nvSpPr>
      <xdr:spPr>
        <a:xfrm>
          <a:off x="2844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85598</xdr:rowOff>
    </xdr:from>
    <xdr:to>
      <xdr:col>3</xdr:col>
      <xdr:colOff>330200</xdr:colOff>
      <xdr:row>61</xdr:row>
      <xdr:rowOff>15748</xdr:rowOff>
    </xdr:to>
    <xdr:sp macro="" textlink="">
      <xdr:nvSpPr>
        <xdr:cNvPr id="156" name="円/楕円 155"/>
        <xdr:cNvSpPr/>
      </xdr:nvSpPr>
      <xdr:spPr>
        <a:xfrm>
          <a:off x="2286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25925</xdr:rowOff>
    </xdr:from>
    <xdr:ext cx="762000" cy="259045"/>
    <xdr:sp macro="" textlink="">
      <xdr:nvSpPr>
        <xdr:cNvPr id="157" name="テキスト ボックス 156"/>
        <xdr:cNvSpPr txBox="1"/>
      </xdr:nvSpPr>
      <xdr:spPr>
        <a:xfrm>
          <a:off x="1955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18034</xdr:rowOff>
    </xdr:from>
    <xdr:to>
      <xdr:col>2</xdr:col>
      <xdr:colOff>127000</xdr:colOff>
      <xdr:row>60</xdr:row>
      <xdr:rowOff>119634</xdr:rowOff>
    </xdr:to>
    <xdr:sp macro="" textlink="">
      <xdr:nvSpPr>
        <xdr:cNvPr id="158" name="円/楕円 157"/>
        <xdr:cNvSpPr/>
      </xdr:nvSpPr>
      <xdr:spPr>
        <a:xfrm>
          <a:off x="1397000" y="1030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129811</xdr:rowOff>
    </xdr:from>
    <xdr:ext cx="762000" cy="259045"/>
    <xdr:sp macro="" textlink="">
      <xdr:nvSpPr>
        <xdr:cNvPr id="159" name="テキスト ボックス 158"/>
        <xdr:cNvSpPr txBox="1"/>
      </xdr:nvSpPr>
      <xdr:spPr>
        <a:xfrm>
          <a:off x="1066800" y="1007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[101,003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121,023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lang="ja-JP" altLang="ja-JP" sz="1100" b="0" i="0" baseline="0">
              <a:solidFill>
                <a:schemeClr val="dk1"/>
              </a:solidFill>
              <a:effectLst/>
              <a:latin typeface="+mn-lt"/>
              <a:ea typeface="+mn-ea"/>
              <a:cs typeface="+mn-cs"/>
            </a:rPr>
            <a:t>　類似団体平均と比較して、人件費・物件費の</a:t>
          </a:r>
          <a:r>
            <a:rPr lang="ja-JP" altLang="en-US" sz="1100" b="0" i="0" baseline="0">
              <a:solidFill>
                <a:schemeClr val="dk1"/>
              </a:solidFill>
              <a:effectLst/>
              <a:latin typeface="+mn-lt"/>
              <a:ea typeface="+mn-ea"/>
              <a:cs typeface="+mn-cs"/>
            </a:rPr>
            <a:t>決算額が低くなっている</a:t>
          </a:r>
          <a:r>
            <a:rPr lang="ja-JP" altLang="ja-JP" sz="1100" b="0" i="0" baseline="0">
              <a:solidFill>
                <a:schemeClr val="dk1"/>
              </a:solidFill>
              <a:effectLst/>
              <a:latin typeface="+mn-lt"/>
              <a:ea typeface="+mn-ea"/>
              <a:cs typeface="+mn-cs"/>
            </a:rPr>
            <a:t>要因として、過去からの新規採用抑制や昇級を押さえること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各種手当や委託業務等の見直しを実施していること</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ゴミ処理業務や消防業務を一部事務組合で行っていることが挙げられる。</a:t>
          </a:r>
          <a:endParaRPr lang="ja-JP" altLang="ja-JP" sz="1400">
            <a:effectLst/>
          </a:endParaRPr>
        </a:p>
        <a:p>
          <a:pPr>
            <a:lnSpc>
              <a:spcPct val="150000"/>
            </a:lnSpc>
          </a:pPr>
          <a:r>
            <a:rPr lang="ja-JP" altLang="ja-JP" sz="1100" b="0" i="0" baseline="0">
              <a:solidFill>
                <a:schemeClr val="dk1"/>
              </a:solidFill>
              <a:effectLst/>
              <a:latin typeface="+mn-lt"/>
              <a:ea typeface="+mn-ea"/>
              <a:cs typeface="+mn-cs"/>
            </a:rPr>
            <a:t>　一部事務組合の人件費・物件費等に充てる負担金の費用を合計した場合、人口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人当たりの金額は増加することになる</a:t>
          </a:r>
          <a:r>
            <a:rPr lang="ja-JP" altLang="en-US" sz="1100" b="0" i="0" baseline="0">
              <a:solidFill>
                <a:schemeClr val="dk1"/>
              </a:solidFill>
              <a:effectLst/>
              <a:latin typeface="+mn-lt"/>
              <a:ea typeface="+mn-ea"/>
              <a:cs typeface="+mn-cs"/>
            </a:rPr>
            <a:t>ため、</a:t>
          </a:r>
          <a:r>
            <a:rPr lang="ja-JP" altLang="ja-JP" sz="1100" b="0" i="0" baseline="0">
              <a:solidFill>
                <a:schemeClr val="dk1"/>
              </a:solidFill>
              <a:effectLst/>
              <a:latin typeface="+mn-lt"/>
              <a:ea typeface="+mn-ea"/>
              <a:cs typeface="+mn-cs"/>
            </a:rPr>
            <a:t>今後はこれらも含めた経費について、抑制していく必要がある。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62858</xdr:rowOff>
    </xdr:from>
    <xdr:to>
      <xdr:col>7</xdr:col>
      <xdr:colOff>152400</xdr:colOff>
      <xdr:row>89</xdr:row>
      <xdr:rowOff>108221</xdr:rowOff>
    </xdr:to>
    <xdr:cxnSp macro="">
      <xdr:nvCxnSpPr>
        <xdr:cNvPr id="188" name="直線コネクタ 187"/>
        <xdr:cNvCxnSpPr/>
      </xdr:nvCxnSpPr>
      <xdr:spPr>
        <a:xfrm flipV="1">
          <a:off x="4953000" y="13950308"/>
          <a:ext cx="0" cy="1416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80298</xdr:rowOff>
    </xdr:from>
    <xdr:ext cx="762000" cy="259045"/>
    <xdr:sp macro="" textlink="">
      <xdr:nvSpPr>
        <xdr:cNvPr id="189" name="人件費・物件費等の状況最小値テキスト"/>
        <xdr:cNvSpPr txBox="1"/>
      </xdr:nvSpPr>
      <xdr:spPr>
        <a:xfrm>
          <a:off x="5041900" y="1533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779,082</a:t>
          </a:r>
          <a:endParaRPr kumimoji="1" lang="ja-JP" altLang="en-US" sz="1000" b="1">
            <a:latin typeface="ＭＳ Ｐゴシック"/>
          </a:endParaRPr>
        </a:p>
      </xdr:txBody>
    </xdr:sp>
    <xdr:clientData/>
  </xdr:oneCellAnchor>
  <xdr:twoCellAnchor>
    <xdr:from>
      <xdr:col>7</xdr:col>
      <xdr:colOff>63500</xdr:colOff>
      <xdr:row>89</xdr:row>
      <xdr:rowOff>108221</xdr:rowOff>
    </xdr:from>
    <xdr:to>
      <xdr:col>7</xdr:col>
      <xdr:colOff>241300</xdr:colOff>
      <xdr:row>89</xdr:row>
      <xdr:rowOff>108221</xdr:rowOff>
    </xdr:to>
    <xdr:cxnSp macro="">
      <xdr:nvCxnSpPr>
        <xdr:cNvPr id="190" name="直線コネクタ 189"/>
        <xdr:cNvCxnSpPr/>
      </xdr:nvCxnSpPr>
      <xdr:spPr>
        <a:xfrm>
          <a:off x="4864100" y="153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149235</xdr:rowOff>
    </xdr:from>
    <xdr:ext cx="762000" cy="259045"/>
    <xdr:sp macro="" textlink="">
      <xdr:nvSpPr>
        <xdr:cNvPr id="191" name="人件費・物件費等の状況最大値テキスト"/>
        <xdr:cNvSpPr txBox="1"/>
      </xdr:nvSpPr>
      <xdr:spPr>
        <a:xfrm>
          <a:off x="5041900" y="1369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74,418</a:t>
          </a:r>
          <a:endParaRPr kumimoji="1" lang="ja-JP" altLang="en-US" sz="1000" b="1">
            <a:latin typeface="ＭＳ Ｐゴシック"/>
          </a:endParaRPr>
        </a:p>
      </xdr:txBody>
    </xdr:sp>
    <xdr:clientData/>
  </xdr:oneCellAnchor>
  <xdr:twoCellAnchor>
    <xdr:from>
      <xdr:col>7</xdr:col>
      <xdr:colOff>63500</xdr:colOff>
      <xdr:row>81</xdr:row>
      <xdr:rowOff>62858</xdr:rowOff>
    </xdr:from>
    <xdr:to>
      <xdr:col>7</xdr:col>
      <xdr:colOff>241300</xdr:colOff>
      <xdr:row>81</xdr:row>
      <xdr:rowOff>62858</xdr:rowOff>
    </xdr:to>
    <xdr:cxnSp macro="">
      <xdr:nvCxnSpPr>
        <xdr:cNvPr id="192" name="直線コネクタ 191"/>
        <xdr:cNvCxnSpPr/>
      </xdr:nvCxnSpPr>
      <xdr:spPr>
        <a:xfrm>
          <a:off x="4864100" y="1395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101927</xdr:rowOff>
    </xdr:from>
    <xdr:to>
      <xdr:col>7</xdr:col>
      <xdr:colOff>152400</xdr:colOff>
      <xdr:row>81</xdr:row>
      <xdr:rowOff>116317</xdr:rowOff>
    </xdr:to>
    <xdr:cxnSp macro="">
      <xdr:nvCxnSpPr>
        <xdr:cNvPr id="193" name="直線コネクタ 192"/>
        <xdr:cNvCxnSpPr/>
      </xdr:nvCxnSpPr>
      <xdr:spPr>
        <a:xfrm>
          <a:off x="4114800" y="13989377"/>
          <a:ext cx="838200" cy="1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101094</xdr:rowOff>
    </xdr:from>
    <xdr:ext cx="762000" cy="259045"/>
    <xdr:sp macro="" textlink="">
      <xdr:nvSpPr>
        <xdr:cNvPr id="194" name="人件費・物件費等の状況平均値テキスト"/>
        <xdr:cNvSpPr txBox="1"/>
      </xdr:nvSpPr>
      <xdr:spPr>
        <a:xfrm>
          <a:off x="5041900" y="13988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132,511</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128874</xdr:rowOff>
    </xdr:from>
    <xdr:to>
      <xdr:col>7</xdr:col>
      <xdr:colOff>203200</xdr:colOff>
      <xdr:row>82</xdr:row>
      <xdr:rowOff>59024</xdr:rowOff>
    </xdr:to>
    <xdr:sp macro="" textlink="">
      <xdr:nvSpPr>
        <xdr:cNvPr id="195" name="フローチャート : 判断 194"/>
        <xdr:cNvSpPr/>
      </xdr:nvSpPr>
      <xdr:spPr>
        <a:xfrm>
          <a:off x="4902200" y="140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93571</xdr:rowOff>
    </xdr:from>
    <xdr:to>
      <xdr:col>6</xdr:col>
      <xdr:colOff>0</xdr:colOff>
      <xdr:row>81</xdr:row>
      <xdr:rowOff>101927</xdr:rowOff>
    </xdr:to>
    <xdr:cxnSp macro="">
      <xdr:nvCxnSpPr>
        <xdr:cNvPr id="196" name="直線コネクタ 195"/>
        <xdr:cNvCxnSpPr/>
      </xdr:nvCxnSpPr>
      <xdr:spPr>
        <a:xfrm>
          <a:off x="3225800" y="13981021"/>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94910</xdr:rowOff>
    </xdr:from>
    <xdr:to>
      <xdr:col>6</xdr:col>
      <xdr:colOff>50800</xdr:colOff>
      <xdr:row>82</xdr:row>
      <xdr:rowOff>25060</xdr:rowOff>
    </xdr:to>
    <xdr:sp macro="" textlink="">
      <xdr:nvSpPr>
        <xdr:cNvPr id="197" name="フローチャート : 判断 196"/>
        <xdr:cNvSpPr/>
      </xdr:nvSpPr>
      <xdr:spPr>
        <a:xfrm>
          <a:off x="4064000" y="139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9837</xdr:rowOff>
    </xdr:from>
    <xdr:ext cx="736600" cy="259045"/>
    <xdr:sp macro="" textlink="">
      <xdr:nvSpPr>
        <xdr:cNvPr id="198" name="テキスト ボックス 197"/>
        <xdr:cNvSpPr txBox="1"/>
      </xdr:nvSpPr>
      <xdr:spPr>
        <a:xfrm>
          <a:off x="3733800" y="140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115,621</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93571</xdr:rowOff>
    </xdr:from>
    <xdr:to>
      <xdr:col>4</xdr:col>
      <xdr:colOff>482600</xdr:colOff>
      <xdr:row>81</xdr:row>
      <xdr:rowOff>97823</xdr:rowOff>
    </xdr:to>
    <xdr:cxnSp macro="">
      <xdr:nvCxnSpPr>
        <xdr:cNvPr id="199" name="直線コネクタ 198"/>
        <xdr:cNvCxnSpPr/>
      </xdr:nvCxnSpPr>
      <xdr:spPr>
        <a:xfrm flipV="1">
          <a:off x="2336800" y="13981021"/>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82800</xdr:rowOff>
    </xdr:from>
    <xdr:to>
      <xdr:col>4</xdr:col>
      <xdr:colOff>533400</xdr:colOff>
      <xdr:row>82</xdr:row>
      <xdr:rowOff>12950</xdr:rowOff>
    </xdr:to>
    <xdr:sp macro="" textlink="">
      <xdr:nvSpPr>
        <xdr:cNvPr id="200" name="フローチャート : 判断 199"/>
        <xdr:cNvSpPr/>
      </xdr:nvSpPr>
      <xdr:spPr>
        <a:xfrm>
          <a:off x="3175000" y="1397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169177</xdr:rowOff>
    </xdr:from>
    <xdr:ext cx="762000" cy="259045"/>
    <xdr:sp macro="" textlink="">
      <xdr:nvSpPr>
        <xdr:cNvPr id="201" name="テキスト ボックス 200"/>
        <xdr:cNvSpPr txBox="1"/>
      </xdr:nvSpPr>
      <xdr:spPr>
        <a:xfrm>
          <a:off x="2844800" y="1405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97823</xdr:rowOff>
    </xdr:from>
    <xdr:to>
      <xdr:col>3</xdr:col>
      <xdr:colOff>279400</xdr:colOff>
      <xdr:row>81</xdr:row>
      <xdr:rowOff>100933</xdr:rowOff>
    </xdr:to>
    <xdr:cxnSp macro="">
      <xdr:nvCxnSpPr>
        <xdr:cNvPr id="202" name="直線コネクタ 201"/>
        <xdr:cNvCxnSpPr/>
      </xdr:nvCxnSpPr>
      <xdr:spPr>
        <a:xfrm flipV="1">
          <a:off x="1447800" y="13985273"/>
          <a:ext cx="889000" cy="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83263</xdr:rowOff>
    </xdr:from>
    <xdr:to>
      <xdr:col>3</xdr:col>
      <xdr:colOff>330200</xdr:colOff>
      <xdr:row>82</xdr:row>
      <xdr:rowOff>13413</xdr:rowOff>
    </xdr:to>
    <xdr:sp macro="" textlink="">
      <xdr:nvSpPr>
        <xdr:cNvPr id="203" name="フローチャート : 判断 202"/>
        <xdr:cNvSpPr/>
      </xdr:nvSpPr>
      <xdr:spPr>
        <a:xfrm>
          <a:off x="2286000" y="139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169640</xdr:rowOff>
    </xdr:from>
    <xdr:ext cx="762000" cy="259045"/>
    <xdr:sp macro="" textlink="">
      <xdr:nvSpPr>
        <xdr:cNvPr id="204" name="テキスト ボックス 203"/>
        <xdr:cNvSpPr txBox="1"/>
      </xdr:nvSpPr>
      <xdr:spPr>
        <a:xfrm>
          <a:off x="1955800" y="1405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109,828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94340</xdr:rowOff>
    </xdr:from>
    <xdr:to>
      <xdr:col>2</xdr:col>
      <xdr:colOff>127000</xdr:colOff>
      <xdr:row>82</xdr:row>
      <xdr:rowOff>24490</xdr:rowOff>
    </xdr:to>
    <xdr:sp macro="" textlink="">
      <xdr:nvSpPr>
        <xdr:cNvPr id="205" name="フローチャート : 判断 204"/>
        <xdr:cNvSpPr/>
      </xdr:nvSpPr>
      <xdr:spPr>
        <a:xfrm>
          <a:off x="1397000" y="1398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9267</xdr:rowOff>
    </xdr:from>
    <xdr:ext cx="762000" cy="259045"/>
    <xdr:sp macro="" textlink="">
      <xdr:nvSpPr>
        <xdr:cNvPr id="206" name="テキスト ボックス 205"/>
        <xdr:cNvSpPr txBox="1"/>
      </xdr:nvSpPr>
      <xdr:spPr>
        <a:xfrm>
          <a:off x="1066800" y="1406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115,337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65517</xdr:rowOff>
    </xdr:from>
    <xdr:to>
      <xdr:col>7</xdr:col>
      <xdr:colOff>203200</xdr:colOff>
      <xdr:row>81</xdr:row>
      <xdr:rowOff>167117</xdr:rowOff>
    </xdr:to>
    <xdr:sp macro="" textlink="">
      <xdr:nvSpPr>
        <xdr:cNvPr id="212" name="円/楕円 211"/>
        <xdr:cNvSpPr/>
      </xdr:nvSpPr>
      <xdr:spPr>
        <a:xfrm>
          <a:off x="4902200" y="1395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158244</xdr:rowOff>
    </xdr:from>
    <xdr:ext cx="762000" cy="259045"/>
    <xdr:sp macro="" textlink="">
      <xdr:nvSpPr>
        <xdr:cNvPr id="213" name="人件費・物件費等の状況該当値テキスト"/>
        <xdr:cNvSpPr txBox="1"/>
      </xdr:nvSpPr>
      <xdr:spPr>
        <a:xfrm>
          <a:off x="5041900" y="1387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101,003</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51127</xdr:rowOff>
    </xdr:from>
    <xdr:to>
      <xdr:col>6</xdr:col>
      <xdr:colOff>50800</xdr:colOff>
      <xdr:row>81</xdr:row>
      <xdr:rowOff>152727</xdr:rowOff>
    </xdr:to>
    <xdr:sp macro="" textlink="">
      <xdr:nvSpPr>
        <xdr:cNvPr id="214" name="円/楕円 213"/>
        <xdr:cNvSpPr/>
      </xdr:nvSpPr>
      <xdr:spPr>
        <a:xfrm>
          <a:off x="4064000" y="1393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162904</xdr:rowOff>
    </xdr:from>
    <xdr:ext cx="736600" cy="259045"/>
    <xdr:sp macro="" textlink="">
      <xdr:nvSpPr>
        <xdr:cNvPr id="215" name="テキスト ボックス 214"/>
        <xdr:cNvSpPr txBox="1"/>
      </xdr:nvSpPr>
      <xdr:spPr>
        <a:xfrm>
          <a:off x="3733800" y="13707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42771</xdr:rowOff>
    </xdr:from>
    <xdr:to>
      <xdr:col>4</xdr:col>
      <xdr:colOff>533400</xdr:colOff>
      <xdr:row>81</xdr:row>
      <xdr:rowOff>144371</xdr:rowOff>
    </xdr:to>
    <xdr:sp macro="" textlink="">
      <xdr:nvSpPr>
        <xdr:cNvPr id="216" name="円/楕円 215"/>
        <xdr:cNvSpPr/>
      </xdr:nvSpPr>
      <xdr:spPr>
        <a:xfrm>
          <a:off x="3175000" y="139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154548</xdr:rowOff>
    </xdr:from>
    <xdr:ext cx="762000" cy="259045"/>
    <xdr:sp macro="" textlink="">
      <xdr:nvSpPr>
        <xdr:cNvPr id="217" name="テキスト ボックス 216"/>
        <xdr:cNvSpPr txBox="1"/>
      </xdr:nvSpPr>
      <xdr:spPr>
        <a:xfrm>
          <a:off x="2844800" y="136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89,691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47023</xdr:rowOff>
    </xdr:from>
    <xdr:to>
      <xdr:col>3</xdr:col>
      <xdr:colOff>330200</xdr:colOff>
      <xdr:row>81</xdr:row>
      <xdr:rowOff>148623</xdr:rowOff>
    </xdr:to>
    <xdr:sp macro="" textlink="">
      <xdr:nvSpPr>
        <xdr:cNvPr id="218" name="円/楕円 217"/>
        <xdr:cNvSpPr/>
      </xdr:nvSpPr>
      <xdr:spPr>
        <a:xfrm>
          <a:off x="2286000" y="13934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158800</xdr:rowOff>
    </xdr:from>
    <xdr:ext cx="762000" cy="259045"/>
    <xdr:sp macro="" textlink="">
      <xdr:nvSpPr>
        <xdr:cNvPr id="219" name="テキスト ボックス 218"/>
        <xdr:cNvSpPr txBox="1"/>
      </xdr:nvSpPr>
      <xdr:spPr>
        <a:xfrm>
          <a:off x="1955800" y="13703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50133</xdr:rowOff>
    </xdr:from>
    <xdr:to>
      <xdr:col>2</xdr:col>
      <xdr:colOff>127000</xdr:colOff>
      <xdr:row>81</xdr:row>
      <xdr:rowOff>151733</xdr:rowOff>
    </xdr:to>
    <xdr:sp macro="" textlink="">
      <xdr:nvSpPr>
        <xdr:cNvPr id="220" name="円/楕円 219"/>
        <xdr:cNvSpPr/>
      </xdr:nvSpPr>
      <xdr:spPr>
        <a:xfrm>
          <a:off x="1397000" y="1393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161910</xdr:rowOff>
    </xdr:from>
    <xdr:ext cx="762000" cy="259045"/>
    <xdr:sp macro="" textlink="">
      <xdr:nvSpPr>
        <xdr:cNvPr id="221" name="テキスト ボックス 220"/>
        <xdr:cNvSpPr txBox="1"/>
      </xdr:nvSpPr>
      <xdr:spPr>
        <a:xfrm>
          <a:off x="1066800" y="1370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18</a:t>
          </a:r>
          <a:r>
            <a:rPr lang="ja-JP" altLang="ja-JP" sz="1100" b="0" i="0" baseline="0">
              <a:solidFill>
                <a:schemeClr val="dk1"/>
              </a:solidFill>
              <a:effectLst/>
              <a:latin typeface="+mn-lt"/>
              <a:ea typeface="+mn-ea"/>
              <a:cs typeface="+mn-cs"/>
            </a:rPr>
            <a:t>年度より新たな昇給制度（勤務評定）により適正な給与制度へ改正を図っ</a:t>
          </a:r>
          <a:r>
            <a:rPr lang="ja-JP" altLang="en-US" sz="1100" b="0" i="0" baseline="0">
              <a:solidFill>
                <a:schemeClr val="dk1"/>
              </a:solidFill>
              <a:effectLst/>
              <a:latin typeface="+mn-lt"/>
              <a:ea typeface="+mn-ea"/>
              <a:cs typeface="+mn-cs"/>
            </a:rPr>
            <a:t>た結果、</a:t>
          </a:r>
          <a:r>
            <a:rPr lang="ja-JP" altLang="ja-JP" sz="1100" b="0" i="0" baseline="0">
              <a:solidFill>
                <a:schemeClr val="dk1"/>
              </a:solidFill>
              <a:effectLst/>
              <a:latin typeface="+mn-lt"/>
              <a:ea typeface="+mn-ea"/>
              <a:cs typeface="+mn-cs"/>
            </a:rPr>
            <a:t>類似団体内で最低水準にある。今後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より一層の給与の適正化に努め、</a:t>
          </a:r>
          <a:r>
            <a:rPr lang="ja-JP" altLang="en-US" sz="1100" b="0" i="0" baseline="0">
              <a:solidFill>
                <a:schemeClr val="dk1"/>
              </a:solidFill>
              <a:effectLst/>
              <a:latin typeface="+mn-lt"/>
              <a:ea typeface="+mn-ea"/>
              <a:cs typeface="+mn-cs"/>
            </a:rPr>
            <a:t>現在の水準を維持していく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164193</xdr:rowOff>
    </xdr:from>
    <xdr:to>
      <xdr:col>24</xdr:col>
      <xdr:colOff>558800</xdr:colOff>
      <xdr:row>88</xdr:row>
      <xdr:rowOff>34471</xdr:rowOff>
    </xdr:to>
    <xdr:cxnSp macro="">
      <xdr:nvCxnSpPr>
        <xdr:cNvPr id="252" name="直線コネクタ 251"/>
        <xdr:cNvCxnSpPr/>
      </xdr:nvCxnSpPr>
      <xdr:spPr>
        <a:xfrm flipV="1">
          <a:off x="17018000" y="13708743"/>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6548</xdr:rowOff>
    </xdr:from>
    <xdr:ext cx="762000" cy="259045"/>
    <xdr:sp macro="" textlink="">
      <xdr:nvSpPr>
        <xdr:cNvPr id="253" name="給与水準   （国との比較）最小値テキスト"/>
        <xdr:cNvSpPr txBox="1"/>
      </xdr:nvSpPr>
      <xdr:spPr>
        <a:xfrm>
          <a:off x="17106900" y="15094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102.0</a:t>
          </a:r>
          <a:endParaRPr kumimoji="1" lang="ja-JP" altLang="en-US" sz="1000" b="1">
            <a:latin typeface="ＭＳ Ｐゴシック"/>
          </a:endParaRPr>
        </a:p>
      </xdr:txBody>
    </xdr:sp>
    <xdr:clientData/>
  </xdr:oneCellAnchor>
  <xdr:twoCellAnchor>
    <xdr:from>
      <xdr:col>24</xdr:col>
      <xdr:colOff>469900</xdr:colOff>
      <xdr:row>88</xdr:row>
      <xdr:rowOff>34471</xdr:rowOff>
    </xdr:from>
    <xdr:to>
      <xdr:col>24</xdr:col>
      <xdr:colOff>647700</xdr:colOff>
      <xdr:row>88</xdr:row>
      <xdr:rowOff>34471</xdr:rowOff>
    </xdr:to>
    <xdr:cxnSp macro="">
      <xdr:nvCxnSpPr>
        <xdr:cNvPr id="254" name="直線コネクタ 253"/>
        <xdr:cNvCxnSpPr/>
      </xdr:nvCxnSpPr>
      <xdr:spPr>
        <a:xfrm>
          <a:off x="16929100" y="15122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79120</xdr:rowOff>
    </xdr:from>
    <xdr:ext cx="762000" cy="259045"/>
    <xdr:sp macro="" textlink="">
      <xdr:nvSpPr>
        <xdr:cNvPr id="255" name="給与水準   （国との比較）最大値テキスト"/>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89.7</a:t>
          </a:r>
          <a:endParaRPr kumimoji="1" lang="ja-JP" altLang="en-US" sz="1000" b="1">
            <a:latin typeface="ＭＳ Ｐゴシック"/>
          </a:endParaRPr>
        </a:p>
      </xdr:txBody>
    </xdr:sp>
    <xdr:clientData/>
  </xdr:oneCellAnchor>
  <xdr:twoCellAnchor>
    <xdr:from>
      <xdr:col>24</xdr:col>
      <xdr:colOff>469900</xdr:colOff>
      <xdr:row>79</xdr:row>
      <xdr:rowOff>164193</xdr:rowOff>
    </xdr:from>
    <xdr:to>
      <xdr:col>24</xdr:col>
      <xdr:colOff>647700</xdr:colOff>
      <xdr:row>79</xdr:row>
      <xdr:rowOff>164193</xdr:rowOff>
    </xdr:to>
    <xdr:cxnSp macro="">
      <xdr:nvCxnSpPr>
        <xdr:cNvPr id="256" name="直線コネクタ 255"/>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5141</xdr:rowOff>
    </xdr:from>
    <xdr:to>
      <xdr:col>24</xdr:col>
      <xdr:colOff>558800</xdr:colOff>
      <xdr:row>81</xdr:row>
      <xdr:rowOff>85573</xdr:rowOff>
    </xdr:to>
    <xdr:cxnSp macro="">
      <xdr:nvCxnSpPr>
        <xdr:cNvPr id="257" name="直線コネクタ 256"/>
        <xdr:cNvCxnSpPr/>
      </xdr:nvCxnSpPr>
      <xdr:spPr>
        <a:xfrm>
          <a:off x="16179800" y="13892591"/>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8"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9" name="フローチャート : 判断 258"/>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73177</xdr:rowOff>
    </xdr:from>
    <xdr:to>
      <xdr:col>23</xdr:col>
      <xdr:colOff>406400</xdr:colOff>
      <xdr:row>81</xdr:row>
      <xdr:rowOff>5141</xdr:rowOff>
    </xdr:to>
    <xdr:cxnSp macro="">
      <xdr:nvCxnSpPr>
        <xdr:cNvPr id="260" name="直線コネクタ 259"/>
        <xdr:cNvCxnSpPr/>
      </xdr:nvCxnSpPr>
      <xdr:spPr>
        <a:xfrm>
          <a:off x="15290800" y="1378917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73177</xdr:rowOff>
    </xdr:from>
    <xdr:to>
      <xdr:col>22</xdr:col>
      <xdr:colOff>203200</xdr:colOff>
      <xdr:row>84</xdr:row>
      <xdr:rowOff>99786</xdr:rowOff>
    </xdr:to>
    <xdr:cxnSp macro="">
      <xdr:nvCxnSpPr>
        <xdr:cNvPr id="263" name="直線コネクタ 262"/>
        <xdr:cNvCxnSpPr/>
      </xdr:nvCxnSpPr>
      <xdr:spPr>
        <a:xfrm flipV="1">
          <a:off x="14401800" y="13789177"/>
          <a:ext cx="889000" cy="712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162984</xdr:rowOff>
    </xdr:from>
    <xdr:to>
      <xdr:col>22</xdr:col>
      <xdr:colOff>254000</xdr:colOff>
      <xdr:row>84</xdr:row>
      <xdr:rowOff>93134</xdr:rowOff>
    </xdr:to>
    <xdr:sp macro="" textlink="">
      <xdr:nvSpPr>
        <xdr:cNvPr id="264" name="フローチャート : 判断 263"/>
        <xdr:cNvSpPr/>
      </xdr:nvSpPr>
      <xdr:spPr>
        <a:xfrm>
          <a:off x="15240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77911</xdr:rowOff>
    </xdr:from>
    <xdr:ext cx="762000" cy="259045"/>
    <xdr:sp macro="" textlink="">
      <xdr:nvSpPr>
        <xdr:cNvPr id="265" name="テキスト ボックス 264"/>
        <xdr:cNvSpPr txBox="1"/>
      </xdr:nvSpPr>
      <xdr:spPr>
        <a:xfrm>
          <a:off x="14909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84</xdr:row>
      <xdr:rowOff>99786</xdr:rowOff>
    </xdr:to>
    <xdr:cxnSp macro="">
      <xdr:nvCxnSpPr>
        <xdr:cNvPr id="266" name="直線コネクタ 265"/>
        <xdr:cNvCxnSpPr/>
      </xdr:nvCxnSpPr>
      <xdr:spPr>
        <a:xfrm>
          <a:off x="13512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7559</xdr:rowOff>
    </xdr:from>
    <xdr:to>
      <xdr:col>21</xdr:col>
      <xdr:colOff>50800</xdr:colOff>
      <xdr:row>89</xdr:row>
      <xdr:rowOff>109159</xdr:rowOff>
    </xdr:to>
    <xdr:sp macro="" textlink="">
      <xdr:nvSpPr>
        <xdr:cNvPr id="267" name="フローチャート : 判断 266"/>
        <xdr:cNvSpPr/>
      </xdr:nvSpPr>
      <xdr:spPr>
        <a:xfrm>
          <a:off x="14351000" y="1526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93936</xdr:rowOff>
    </xdr:from>
    <xdr:ext cx="762000" cy="259045"/>
    <xdr:sp macro="" textlink="">
      <xdr:nvSpPr>
        <xdr:cNvPr id="268" name="テキスト ボックス 267"/>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42032</xdr:rowOff>
    </xdr:from>
    <xdr:to>
      <xdr:col>19</xdr:col>
      <xdr:colOff>533400</xdr:colOff>
      <xdr:row>89</xdr:row>
      <xdr:rowOff>143632</xdr:rowOff>
    </xdr:to>
    <xdr:sp macro="" textlink="">
      <xdr:nvSpPr>
        <xdr:cNvPr id="269" name="フローチャート : 判断 268"/>
        <xdr:cNvSpPr/>
      </xdr:nvSpPr>
      <xdr:spPr>
        <a:xfrm>
          <a:off x="13462000" y="1530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128409</xdr:rowOff>
    </xdr:from>
    <xdr:ext cx="762000" cy="259045"/>
    <xdr:sp macro="" textlink="">
      <xdr:nvSpPr>
        <xdr:cNvPr id="270" name="テキスト ボックス 269"/>
        <xdr:cNvSpPr txBox="1"/>
      </xdr:nvSpPr>
      <xdr:spPr>
        <a:xfrm>
          <a:off x="13131800" y="1538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34773</xdr:rowOff>
    </xdr:from>
    <xdr:to>
      <xdr:col>24</xdr:col>
      <xdr:colOff>609600</xdr:colOff>
      <xdr:row>81</xdr:row>
      <xdr:rowOff>136373</xdr:rowOff>
    </xdr:to>
    <xdr:sp macro="" textlink="">
      <xdr:nvSpPr>
        <xdr:cNvPr id="276" name="円/楕円 275"/>
        <xdr:cNvSpPr/>
      </xdr:nvSpPr>
      <xdr:spPr>
        <a:xfrm>
          <a:off x="169672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51300</xdr:rowOff>
    </xdr:from>
    <xdr:ext cx="762000" cy="259045"/>
    <xdr:sp macro="" textlink="">
      <xdr:nvSpPr>
        <xdr:cNvPr id="277" name="給与水準   （国との比較）該当値テキスト"/>
        <xdr:cNvSpPr txBox="1"/>
      </xdr:nvSpPr>
      <xdr:spPr>
        <a:xfrm>
          <a:off x="17106900" y="1376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125791</xdr:rowOff>
    </xdr:from>
    <xdr:to>
      <xdr:col>23</xdr:col>
      <xdr:colOff>457200</xdr:colOff>
      <xdr:row>81</xdr:row>
      <xdr:rowOff>55941</xdr:rowOff>
    </xdr:to>
    <xdr:sp macro="" textlink="">
      <xdr:nvSpPr>
        <xdr:cNvPr id="278" name="円/楕円 277"/>
        <xdr:cNvSpPr/>
      </xdr:nvSpPr>
      <xdr:spPr>
        <a:xfrm>
          <a:off x="16129000" y="13841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66118</xdr:rowOff>
    </xdr:from>
    <xdr:ext cx="736600" cy="259045"/>
    <xdr:sp macro="" textlink="">
      <xdr:nvSpPr>
        <xdr:cNvPr id="279" name="テキスト ボックス 278"/>
        <xdr:cNvSpPr txBox="1"/>
      </xdr:nvSpPr>
      <xdr:spPr>
        <a:xfrm>
          <a:off x="15798800" y="13610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22377</xdr:rowOff>
    </xdr:from>
    <xdr:to>
      <xdr:col>22</xdr:col>
      <xdr:colOff>254000</xdr:colOff>
      <xdr:row>80</xdr:row>
      <xdr:rowOff>123977</xdr:rowOff>
    </xdr:to>
    <xdr:sp macro="" textlink="">
      <xdr:nvSpPr>
        <xdr:cNvPr id="280" name="円/楕円 279"/>
        <xdr:cNvSpPr/>
      </xdr:nvSpPr>
      <xdr:spPr>
        <a:xfrm>
          <a:off x="15240000" y="1373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134154</xdr:rowOff>
    </xdr:from>
    <xdr:ext cx="762000" cy="259045"/>
    <xdr:sp macro="" textlink="">
      <xdr:nvSpPr>
        <xdr:cNvPr id="281" name="テキスト ボックス 280"/>
        <xdr:cNvSpPr txBox="1"/>
      </xdr:nvSpPr>
      <xdr:spPr>
        <a:xfrm>
          <a:off x="14909800" y="13507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48986</xdr:rowOff>
    </xdr:from>
    <xdr:to>
      <xdr:col>21</xdr:col>
      <xdr:colOff>50800</xdr:colOff>
      <xdr:row>84</xdr:row>
      <xdr:rowOff>150586</xdr:rowOff>
    </xdr:to>
    <xdr:sp macro="" textlink="">
      <xdr:nvSpPr>
        <xdr:cNvPr id="282" name="円/楕円 281"/>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160763</xdr:rowOff>
    </xdr:from>
    <xdr:ext cx="762000" cy="259045"/>
    <xdr:sp macro="" textlink="">
      <xdr:nvSpPr>
        <xdr:cNvPr id="283" name="テキスト ボックス 282"/>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48986</xdr:rowOff>
    </xdr:from>
    <xdr:to>
      <xdr:col>19</xdr:col>
      <xdr:colOff>533400</xdr:colOff>
      <xdr:row>84</xdr:row>
      <xdr:rowOff>150586</xdr:rowOff>
    </xdr:to>
    <xdr:sp macro="" textlink="">
      <xdr:nvSpPr>
        <xdr:cNvPr id="284" name="円/楕円 283"/>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160763</xdr:rowOff>
    </xdr:from>
    <xdr:ext cx="762000" cy="259045"/>
    <xdr:sp macro="" textlink="">
      <xdr:nvSpPr>
        <xdr:cNvPr id="285" name="テキスト ボックス 284"/>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lang="ja-JP" altLang="ja-JP" sz="1100" b="0" i="0" baseline="0">
              <a:solidFill>
                <a:schemeClr val="dk1"/>
              </a:solidFill>
              <a:effectLst/>
              <a:latin typeface="+mn-lt"/>
              <a:ea typeface="+mn-ea"/>
              <a:cs typeface="+mn-cs"/>
            </a:rPr>
            <a:t>　過去からの新規採用抑制策により類似団体平均を大きく下回っている。今後も住民サービスを低下させることなく、電子化</a:t>
          </a:r>
          <a:r>
            <a:rPr lang="ja-JP" altLang="en-US" sz="1100" b="0" i="0" baseline="0">
              <a:solidFill>
                <a:schemeClr val="dk1"/>
              </a:solidFill>
              <a:effectLst/>
              <a:latin typeface="+mn-lt"/>
              <a:ea typeface="+mn-ea"/>
              <a:cs typeface="+mn-cs"/>
            </a:rPr>
            <a:t>の推進</a:t>
          </a:r>
          <a:r>
            <a:rPr lang="ja-JP" altLang="ja-JP" sz="1100" b="0" i="0" baseline="0">
              <a:solidFill>
                <a:schemeClr val="dk1"/>
              </a:solidFill>
              <a:effectLst/>
              <a:latin typeface="+mn-lt"/>
              <a:ea typeface="+mn-ea"/>
              <a:cs typeface="+mn-cs"/>
            </a:rPr>
            <a:t>やアウトソーシングの活用を図ることにより、適切な定員管理に努めていく。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66</xdr:row>
      <xdr:rowOff>113574</xdr:rowOff>
    </xdr:to>
    <xdr:cxnSp macro="">
      <xdr:nvCxnSpPr>
        <xdr:cNvPr id="317" name="直線コネクタ 316"/>
        <xdr:cNvCxnSpPr/>
      </xdr:nvCxnSpPr>
      <xdr:spPr>
        <a:xfrm flipV="1">
          <a:off x="17018000" y="10033181"/>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8"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12.68</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9" name="直線コネクタ 318"/>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0"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1" name="直線コネクタ 320"/>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142603</xdr:rowOff>
    </xdr:from>
    <xdr:to>
      <xdr:col>24</xdr:col>
      <xdr:colOff>558800</xdr:colOff>
      <xdr:row>60</xdr:row>
      <xdr:rowOff>151221</xdr:rowOff>
    </xdr:to>
    <xdr:cxnSp macro="">
      <xdr:nvCxnSpPr>
        <xdr:cNvPr id="322" name="直線コネクタ 321"/>
        <xdr:cNvCxnSpPr/>
      </xdr:nvCxnSpPr>
      <xdr:spPr>
        <a:xfrm flipV="1">
          <a:off x="16179800" y="10429603"/>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169018</xdr:rowOff>
    </xdr:from>
    <xdr:ext cx="762000" cy="259045"/>
    <xdr:sp macro="" textlink="">
      <xdr:nvSpPr>
        <xdr:cNvPr id="323" name="定員管理の状況平均値テキスト"/>
        <xdr:cNvSpPr txBox="1"/>
      </xdr:nvSpPr>
      <xdr:spPr>
        <a:xfrm>
          <a:off x="17106900" y="104560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25491</xdr:rowOff>
    </xdr:from>
    <xdr:to>
      <xdr:col>24</xdr:col>
      <xdr:colOff>609600</xdr:colOff>
      <xdr:row>61</xdr:row>
      <xdr:rowOff>127091</xdr:rowOff>
    </xdr:to>
    <xdr:sp macro="" textlink="">
      <xdr:nvSpPr>
        <xdr:cNvPr id="324" name="フローチャート : 判断 323"/>
        <xdr:cNvSpPr/>
      </xdr:nvSpPr>
      <xdr:spPr>
        <a:xfrm>
          <a:off x="169672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85725</xdr:rowOff>
    </xdr:from>
    <xdr:to>
      <xdr:col>23</xdr:col>
      <xdr:colOff>406400</xdr:colOff>
      <xdr:row>60</xdr:row>
      <xdr:rowOff>151221</xdr:rowOff>
    </xdr:to>
    <xdr:cxnSp macro="">
      <xdr:nvCxnSpPr>
        <xdr:cNvPr id="325" name="直線コネクタ 324"/>
        <xdr:cNvCxnSpPr/>
      </xdr:nvCxnSpPr>
      <xdr:spPr>
        <a:xfrm>
          <a:off x="15290800" y="1037272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4808</xdr:rowOff>
    </xdr:from>
    <xdr:to>
      <xdr:col>23</xdr:col>
      <xdr:colOff>457200</xdr:colOff>
      <xdr:row>61</xdr:row>
      <xdr:rowOff>106408</xdr:rowOff>
    </xdr:to>
    <xdr:sp macro="" textlink="">
      <xdr:nvSpPr>
        <xdr:cNvPr id="326" name="フローチャート : 判断 325"/>
        <xdr:cNvSpPr/>
      </xdr:nvSpPr>
      <xdr:spPr>
        <a:xfrm>
          <a:off x="16129000" y="1046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91185</xdr:rowOff>
    </xdr:from>
    <xdr:ext cx="736600" cy="259045"/>
    <xdr:sp macro="" textlink="">
      <xdr:nvSpPr>
        <xdr:cNvPr id="327" name="テキスト ボックス 326"/>
        <xdr:cNvSpPr txBox="1"/>
      </xdr:nvSpPr>
      <xdr:spPr>
        <a:xfrm>
          <a:off x="15798800" y="10549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84001</xdr:rowOff>
    </xdr:from>
    <xdr:to>
      <xdr:col>22</xdr:col>
      <xdr:colOff>203200</xdr:colOff>
      <xdr:row>60</xdr:row>
      <xdr:rowOff>85725</xdr:rowOff>
    </xdr:to>
    <xdr:cxnSp macro="">
      <xdr:nvCxnSpPr>
        <xdr:cNvPr id="328" name="直線コネクタ 327"/>
        <xdr:cNvCxnSpPr/>
      </xdr:nvCxnSpPr>
      <xdr:spPr>
        <a:xfrm>
          <a:off x="14401800" y="10371001"/>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171087</xdr:rowOff>
    </xdr:from>
    <xdr:to>
      <xdr:col>22</xdr:col>
      <xdr:colOff>254000</xdr:colOff>
      <xdr:row>61</xdr:row>
      <xdr:rowOff>101237</xdr:rowOff>
    </xdr:to>
    <xdr:sp macro="" textlink="">
      <xdr:nvSpPr>
        <xdr:cNvPr id="329" name="フローチャート : 判断 328"/>
        <xdr:cNvSpPr/>
      </xdr:nvSpPr>
      <xdr:spPr>
        <a:xfrm>
          <a:off x="15240000" y="1045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86014</xdr:rowOff>
    </xdr:from>
    <xdr:ext cx="762000" cy="259045"/>
    <xdr:sp macro="" textlink="">
      <xdr:nvSpPr>
        <xdr:cNvPr id="330" name="テキスト ボックス 329"/>
        <xdr:cNvSpPr txBox="1"/>
      </xdr:nvSpPr>
      <xdr:spPr>
        <a:xfrm>
          <a:off x="14909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84001</xdr:rowOff>
    </xdr:from>
    <xdr:to>
      <xdr:col>21</xdr:col>
      <xdr:colOff>0</xdr:colOff>
      <xdr:row>60</xdr:row>
      <xdr:rowOff>106408</xdr:rowOff>
    </xdr:to>
    <xdr:cxnSp macro="">
      <xdr:nvCxnSpPr>
        <xdr:cNvPr id="331" name="直線コネクタ 330"/>
        <xdr:cNvCxnSpPr/>
      </xdr:nvCxnSpPr>
      <xdr:spPr>
        <a:xfrm flipV="1">
          <a:off x="13512800" y="10371001"/>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162469</xdr:rowOff>
    </xdr:from>
    <xdr:to>
      <xdr:col>21</xdr:col>
      <xdr:colOff>50800</xdr:colOff>
      <xdr:row>61</xdr:row>
      <xdr:rowOff>92619</xdr:rowOff>
    </xdr:to>
    <xdr:sp macro="" textlink="">
      <xdr:nvSpPr>
        <xdr:cNvPr id="332" name="フローチャート : 判断 331"/>
        <xdr:cNvSpPr/>
      </xdr:nvSpPr>
      <xdr:spPr>
        <a:xfrm>
          <a:off x="14351000" y="1044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77396</xdr:rowOff>
    </xdr:from>
    <xdr:ext cx="762000" cy="259045"/>
    <xdr:sp macro="" textlink="">
      <xdr:nvSpPr>
        <xdr:cNvPr id="333" name="テキスト ボックス 332"/>
        <xdr:cNvSpPr txBox="1"/>
      </xdr:nvSpPr>
      <xdr:spPr>
        <a:xfrm>
          <a:off x="14020800" y="1053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35832</xdr:rowOff>
    </xdr:from>
    <xdr:to>
      <xdr:col>19</xdr:col>
      <xdr:colOff>533400</xdr:colOff>
      <xdr:row>61</xdr:row>
      <xdr:rowOff>137432</xdr:rowOff>
    </xdr:to>
    <xdr:sp macro="" textlink="">
      <xdr:nvSpPr>
        <xdr:cNvPr id="334" name="フローチャート : 判断 333"/>
        <xdr:cNvSpPr/>
      </xdr:nvSpPr>
      <xdr:spPr>
        <a:xfrm>
          <a:off x="13462000" y="1049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122209</xdr:rowOff>
    </xdr:from>
    <xdr:ext cx="762000" cy="259045"/>
    <xdr:sp macro="" textlink="">
      <xdr:nvSpPr>
        <xdr:cNvPr id="335" name="テキスト ボックス 334"/>
        <xdr:cNvSpPr txBox="1"/>
      </xdr:nvSpPr>
      <xdr:spPr>
        <a:xfrm>
          <a:off x="13131800" y="10580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91803</xdr:rowOff>
    </xdr:from>
    <xdr:to>
      <xdr:col>24</xdr:col>
      <xdr:colOff>609600</xdr:colOff>
      <xdr:row>61</xdr:row>
      <xdr:rowOff>21953</xdr:rowOff>
    </xdr:to>
    <xdr:sp macro="" textlink="">
      <xdr:nvSpPr>
        <xdr:cNvPr id="341" name="円/楕円 340"/>
        <xdr:cNvSpPr/>
      </xdr:nvSpPr>
      <xdr:spPr>
        <a:xfrm>
          <a:off x="16967200" y="1037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108330</xdr:rowOff>
    </xdr:from>
    <xdr:ext cx="762000" cy="259045"/>
    <xdr:sp macro="" textlink="">
      <xdr:nvSpPr>
        <xdr:cNvPr id="342" name="定員管理の状況該当値テキスト"/>
        <xdr:cNvSpPr txBox="1"/>
      </xdr:nvSpPr>
      <xdr:spPr>
        <a:xfrm>
          <a:off x="17106900" y="1022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100421</xdr:rowOff>
    </xdr:from>
    <xdr:to>
      <xdr:col>23</xdr:col>
      <xdr:colOff>457200</xdr:colOff>
      <xdr:row>61</xdr:row>
      <xdr:rowOff>30571</xdr:rowOff>
    </xdr:to>
    <xdr:sp macro="" textlink="">
      <xdr:nvSpPr>
        <xdr:cNvPr id="343" name="円/楕円 342"/>
        <xdr:cNvSpPr/>
      </xdr:nvSpPr>
      <xdr:spPr>
        <a:xfrm>
          <a:off x="16129000" y="1038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40748</xdr:rowOff>
    </xdr:from>
    <xdr:ext cx="736600" cy="259045"/>
    <xdr:sp macro="" textlink="">
      <xdr:nvSpPr>
        <xdr:cNvPr id="344" name="テキスト ボックス 343"/>
        <xdr:cNvSpPr txBox="1"/>
      </xdr:nvSpPr>
      <xdr:spPr>
        <a:xfrm>
          <a:off x="15798800" y="1015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34925</xdr:rowOff>
    </xdr:from>
    <xdr:to>
      <xdr:col>22</xdr:col>
      <xdr:colOff>254000</xdr:colOff>
      <xdr:row>60</xdr:row>
      <xdr:rowOff>136525</xdr:rowOff>
    </xdr:to>
    <xdr:sp macro="" textlink="">
      <xdr:nvSpPr>
        <xdr:cNvPr id="345" name="円/楕円 344"/>
        <xdr:cNvSpPr/>
      </xdr:nvSpPr>
      <xdr:spPr>
        <a:xfrm>
          <a:off x="15240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146702</xdr:rowOff>
    </xdr:from>
    <xdr:ext cx="762000" cy="259045"/>
    <xdr:sp macro="" textlink="">
      <xdr:nvSpPr>
        <xdr:cNvPr id="346" name="テキスト ボックス 345"/>
        <xdr:cNvSpPr txBox="1"/>
      </xdr:nvSpPr>
      <xdr:spPr>
        <a:xfrm>
          <a:off x="14909800" y="1009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33201</xdr:rowOff>
    </xdr:from>
    <xdr:to>
      <xdr:col>21</xdr:col>
      <xdr:colOff>50800</xdr:colOff>
      <xdr:row>60</xdr:row>
      <xdr:rowOff>134801</xdr:rowOff>
    </xdr:to>
    <xdr:sp macro="" textlink="">
      <xdr:nvSpPr>
        <xdr:cNvPr id="347" name="円/楕円 346"/>
        <xdr:cNvSpPr/>
      </xdr:nvSpPr>
      <xdr:spPr>
        <a:xfrm>
          <a:off x="14351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144978</xdr:rowOff>
    </xdr:from>
    <xdr:ext cx="762000" cy="259045"/>
    <xdr:sp macro="" textlink="">
      <xdr:nvSpPr>
        <xdr:cNvPr id="348" name="テキスト ボックス 347"/>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55608</xdr:rowOff>
    </xdr:from>
    <xdr:to>
      <xdr:col>19</xdr:col>
      <xdr:colOff>533400</xdr:colOff>
      <xdr:row>60</xdr:row>
      <xdr:rowOff>157208</xdr:rowOff>
    </xdr:to>
    <xdr:sp macro="" textlink="">
      <xdr:nvSpPr>
        <xdr:cNvPr id="349" name="円/楕円 348"/>
        <xdr:cNvSpPr/>
      </xdr:nvSpPr>
      <xdr:spPr>
        <a:xfrm>
          <a:off x="13462000" y="103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167385</xdr:rowOff>
    </xdr:from>
    <xdr:ext cx="762000" cy="259045"/>
    <xdr:sp macro="" textlink="">
      <xdr:nvSpPr>
        <xdr:cNvPr id="350" name="テキスト ボックス 349"/>
        <xdr:cNvSpPr txBox="1"/>
      </xdr:nvSpPr>
      <xdr:spPr>
        <a:xfrm>
          <a:off x="13131800" y="1011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近年は地方債の発行が重なり、</a:t>
          </a:r>
          <a:r>
            <a:rPr lang="ja-JP" altLang="ja-JP" sz="1100" b="0" i="0" baseline="0">
              <a:solidFill>
                <a:schemeClr val="tx1"/>
              </a:solidFill>
              <a:effectLst/>
              <a:latin typeface="+mn-lt"/>
              <a:ea typeface="+mn-ea"/>
              <a:cs typeface="+mn-cs"/>
            </a:rPr>
            <a:t>類似団体平均と比較すると</a:t>
          </a:r>
          <a:r>
            <a:rPr lang="ja-JP" altLang="en-US" sz="1100" b="0" i="0" baseline="0">
              <a:solidFill>
                <a:schemeClr val="tx1"/>
              </a:solidFill>
              <a:effectLst/>
              <a:latin typeface="+mn-lt"/>
              <a:ea typeface="+mn-ea"/>
              <a:cs typeface="+mn-cs"/>
            </a:rPr>
            <a:t>やや上回っているが、</a:t>
          </a:r>
          <a:r>
            <a:rPr lang="ja-JP" altLang="ja-JP" sz="1100">
              <a:solidFill>
                <a:schemeClr val="dk1"/>
              </a:solidFill>
              <a:effectLst/>
              <a:latin typeface="+mn-lt"/>
              <a:ea typeface="+mn-ea"/>
              <a:cs typeface="+mn-cs"/>
            </a:rPr>
            <a:t>一部事務組合等の起こした地方債に充てたと認められる補助金又は負担金</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公債費に準ずる債務負担行為</a:t>
          </a:r>
          <a:r>
            <a:rPr lang="ja-JP" altLang="en-US" sz="1100">
              <a:solidFill>
                <a:schemeClr val="dk1"/>
              </a:solidFill>
              <a:effectLst/>
              <a:latin typeface="+mn-lt"/>
              <a:ea typeface="+mn-ea"/>
              <a:cs typeface="+mn-cs"/>
            </a:rPr>
            <a:t>が年々減少し、</a:t>
          </a:r>
          <a:r>
            <a:rPr kumimoji="1" lang="ja-JP" altLang="ja-JP" sz="1100">
              <a:solidFill>
                <a:schemeClr val="dk1"/>
              </a:solidFill>
              <a:effectLst/>
              <a:latin typeface="+mn-lt"/>
              <a:ea typeface="+mn-ea"/>
              <a:cs typeface="+mn-cs"/>
            </a:rPr>
            <a:t>起債</a:t>
          </a:r>
          <a:r>
            <a:rPr kumimoji="1" lang="ja-JP" altLang="en-US" sz="1100">
              <a:solidFill>
                <a:schemeClr val="dk1"/>
              </a:solidFill>
              <a:effectLst/>
              <a:latin typeface="+mn-lt"/>
              <a:ea typeface="+mn-ea"/>
              <a:cs typeface="+mn-cs"/>
            </a:rPr>
            <a:t>に関しても</a:t>
          </a:r>
          <a:r>
            <a:rPr kumimoji="1" lang="ja-JP" altLang="ja-JP" sz="1100">
              <a:solidFill>
                <a:schemeClr val="dk1"/>
              </a:solidFill>
              <a:effectLst/>
              <a:latin typeface="+mn-lt"/>
              <a:ea typeface="+mn-ea"/>
              <a:cs typeface="+mn-cs"/>
            </a:rPr>
            <a:t>交付税措置</a:t>
          </a:r>
          <a:r>
            <a:rPr kumimoji="1" lang="ja-JP" altLang="en-US" sz="1100">
              <a:solidFill>
                <a:schemeClr val="dk1"/>
              </a:solidFill>
              <a:effectLst/>
              <a:latin typeface="+mn-lt"/>
              <a:ea typeface="+mn-ea"/>
              <a:cs typeface="+mn-cs"/>
            </a:rPr>
            <a:t>のあるものを選択した結果、比率は年々減少傾向にある。</a:t>
          </a:r>
          <a:r>
            <a:rPr lang="ja-JP" altLang="ja-JP" sz="1100" b="0" i="0" baseline="0">
              <a:solidFill>
                <a:schemeClr val="tx1"/>
              </a:solidFill>
              <a:effectLst/>
              <a:latin typeface="+mn-lt"/>
              <a:ea typeface="+mn-ea"/>
              <a:cs typeface="+mn-cs"/>
            </a:rPr>
            <a:t>今後</a:t>
          </a:r>
          <a:r>
            <a:rPr lang="ja-JP" altLang="en-US" sz="1100" b="0" i="0" baseline="0">
              <a:solidFill>
                <a:schemeClr val="tx1"/>
              </a:solidFill>
              <a:effectLst/>
              <a:latin typeface="+mn-lt"/>
              <a:ea typeface="+mn-ea"/>
              <a:cs typeface="+mn-cs"/>
            </a:rPr>
            <a:t>も</a:t>
          </a:r>
          <a:r>
            <a:rPr lang="ja-JP" altLang="ja-JP" sz="1100" b="0" i="0" baseline="0">
              <a:solidFill>
                <a:schemeClr val="tx1"/>
              </a:solidFill>
              <a:effectLst/>
              <a:latin typeface="+mn-lt"/>
              <a:ea typeface="+mn-ea"/>
              <a:cs typeface="+mn-cs"/>
            </a:rPr>
            <a:t>総合計画を見極めながら、緊急度･住民ニーズを的確に把握した事業選択により、</a:t>
          </a:r>
          <a:r>
            <a:rPr lang="ja-JP" altLang="en-US" sz="1100" b="0" i="0" baseline="0">
              <a:solidFill>
                <a:schemeClr val="tx1"/>
              </a:solidFill>
              <a:effectLst/>
              <a:latin typeface="+mn-lt"/>
              <a:ea typeface="+mn-ea"/>
              <a:cs typeface="+mn-cs"/>
            </a:rPr>
            <a:t>起債に大きく頼ることのない財政運営に努めていく。</a:t>
          </a:r>
          <a:endParaRPr lang="en-US" altLang="ja-JP" sz="1100" b="0" i="0" baseline="0">
            <a:solidFill>
              <a:schemeClr val="tx1"/>
            </a:solidFill>
            <a:effectLst/>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121073</xdr:rowOff>
    </xdr:from>
    <xdr:to>
      <xdr:col>24</xdr:col>
      <xdr:colOff>558800</xdr:colOff>
      <xdr:row>45</xdr:row>
      <xdr:rowOff>130387</xdr:rowOff>
    </xdr:to>
    <xdr:cxnSp macro="">
      <xdr:nvCxnSpPr>
        <xdr:cNvPr id="378" name="直線コネクタ 377"/>
        <xdr:cNvCxnSpPr/>
      </xdr:nvCxnSpPr>
      <xdr:spPr>
        <a:xfrm flipV="1">
          <a:off x="17018000" y="6293273"/>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102464</xdr:rowOff>
    </xdr:from>
    <xdr:ext cx="762000" cy="259045"/>
    <xdr:sp macro="" textlink="">
      <xdr:nvSpPr>
        <xdr:cNvPr id="379"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130387</xdr:rowOff>
    </xdr:from>
    <xdr:to>
      <xdr:col>24</xdr:col>
      <xdr:colOff>647700</xdr:colOff>
      <xdr:row>45</xdr:row>
      <xdr:rowOff>130387</xdr:rowOff>
    </xdr:to>
    <xdr:cxnSp macro="">
      <xdr:nvCxnSpPr>
        <xdr:cNvPr id="380" name="直線コネクタ 379"/>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36000</xdr:rowOff>
    </xdr:from>
    <xdr:ext cx="762000" cy="259045"/>
    <xdr:sp macro="" textlink="">
      <xdr:nvSpPr>
        <xdr:cNvPr id="381" name="公債費負担の状況最大値テキスト"/>
        <xdr:cNvSpPr txBox="1"/>
      </xdr:nvSpPr>
      <xdr:spPr>
        <a:xfrm>
          <a:off x="17106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24</xdr:col>
      <xdr:colOff>469900</xdr:colOff>
      <xdr:row>36</xdr:row>
      <xdr:rowOff>121073</xdr:rowOff>
    </xdr:from>
    <xdr:to>
      <xdr:col>24</xdr:col>
      <xdr:colOff>647700</xdr:colOff>
      <xdr:row>36</xdr:row>
      <xdr:rowOff>121073</xdr:rowOff>
    </xdr:to>
    <xdr:cxnSp macro="">
      <xdr:nvCxnSpPr>
        <xdr:cNvPr id="382" name="直線コネクタ 381"/>
        <xdr:cNvCxnSpPr/>
      </xdr:nvCxnSpPr>
      <xdr:spPr>
        <a:xfrm>
          <a:off x="16929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33444</xdr:rowOff>
    </xdr:from>
    <xdr:to>
      <xdr:col>24</xdr:col>
      <xdr:colOff>558800</xdr:colOff>
      <xdr:row>42</xdr:row>
      <xdr:rowOff>89746</xdr:rowOff>
    </xdr:to>
    <xdr:cxnSp macro="">
      <xdr:nvCxnSpPr>
        <xdr:cNvPr id="383" name="直線コネクタ 382"/>
        <xdr:cNvCxnSpPr/>
      </xdr:nvCxnSpPr>
      <xdr:spPr>
        <a:xfrm flipV="1">
          <a:off x="16179800" y="7234344"/>
          <a:ext cx="8382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90187</xdr:rowOff>
    </xdr:from>
    <xdr:ext cx="762000" cy="259045"/>
    <xdr:sp macro="" textlink="">
      <xdr:nvSpPr>
        <xdr:cNvPr id="384"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73660</xdr:rowOff>
    </xdr:from>
    <xdr:to>
      <xdr:col>24</xdr:col>
      <xdr:colOff>609600</xdr:colOff>
      <xdr:row>42</xdr:row>
      <xdr:rowOff>3810</xdr:rowOff>
    </xdr:to>
    <xdr:sp macro="" textlink="">
      <xdr:nvSpPr>
        <xdr:cNvPr id="385" name="フローチャート : 判断 384"/>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89746</xdr:rowOff>
    </xdr:from>
    <xdr:to>
      <xdr:col>23</xdr:col>
      <xdr:colOff>406400</xdr:colOff>
      <xdr:row>42</xdr:row>
      <xdr:rowOff>146050</xdr:rowOff>
    </xdr:to>
    <xdr:cxnSp macro="">
      <xdr:nvCxnSpPr>
        <xdr:cNvPr id="386" name="直線コネクタ 385"/>
        <xdr:cNvCxnSpPr/>
      </xdr:nvCxnSpPr>
      <xdr:spPr>
        <a:xfrm flipV="1">
          <a:off x="15290800" y="7290646"/>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154094</xdr:rowOff>
    </xdr:from>
    <xdr:to>
      <xdr:col>23</xdr:col>
      <xdr:colOff>457200</xdr:colOff>
      <xdr:row>42</xdr:row>
      <xdr:rowOff>84244</xdr:rowOff>
    </xdr:to>
    <xdr:sp macro="" textlink="">
      <xdr:nvSpPr>
        <xdr:cNvPr id="387" name="フローチャート : 判断 386"/>
        <xdr:cNvSpPr/>
      </xdr:nvSpPr>
      <xdr:spPr>
        <a:xfrm>
          <a:off x="16129000" y="71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94421</xdr:rowOff>
    </xdr:from>
    <xdr:ext cx="736600" cy="259045"/>
    <xdr:sp macro="" textlink="">
      <xdr:nvSpPr>
        <xdr:cNvPr id="388" name="テキスト ボックス 387"/>
        <xdr:cNvSpPr txBox="1"/>
      </xdr:nvSpPr>
      <xdr:spPr>
        <a:xfrm>
          <a:off x="15798800" y="6952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146050</xdr:rowOff>
    </xdr:from>
    <xdr:to>
      <xdr:col>22</xdr:col>
      <xdr:colOff>203200</xdr:colOff>
      <xdr:row>43</xdr:row>
      <xdr:rowOff>71120</xdr:rowOff>
    </xdr:to>
    <xdr:cxnSp macro="">
      <xdr:nvCxnSpPr>
        <xdr:cNvPr id="389" name="直線コネクタ 388"/>
        <xdr:cNvCxnSpPr/>
      </xdr:nvCxnSpPr>
      <xdr:spPr>
        <a:xfrm flipV="1">
          <a:off x="14401800" y="73469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87206</xdr:rowOff>
    </xdr:from>
    <xdr:to>
      <xdr:col>22</xdr:col>
      <xdr:colOff>254000</xdr:colOff>
      <xdr:row>43</xdr:row>
      <xdr:rowOff>17356</xdr:rowOff>
    </xdr:to>
    <xdr:sp macro="" textlink="">
      <xdr:nvSpPr>
        <xdr:cNvPr id="390" name="フローチャート : 判断 389"/>
        <xdr:cNvSpPr/>
      </xdr:nvSpPr>
      <xdr:spPr>
        <a:xfrm>
          <a:off x="15240000" y="728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27533</xdr:rowOff>
    </xdr:from>
    <xdr:ext cx="762000" cy="259045"/>
    <xdr:sp macro="" textlink="">
      <xdr:nvSpPr>
        <xdr:cNvPr id="391" name="テキスト ボックス 390"/>
        <xdr:cNvSpPr txBox="1"/>
      </xdr:nvSpPr>
      <xdr:spPr>
        <a:xfrm>
          <a:off x="14909800" y="705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71120</xdr:rowOff>
    </xdr:from>
    <xdr:to>
      <xdr:col>21</xdr:col>
      <xdr:colOff>0</xdr:colOff>
      <xdr:row>43</xdr:row>
      <xdr:rowOff>159596</xdr:rowOff>
    </xdr:to>
    <xdr:cxnSp macro="">
      <xdr:nvCxnSpPr>
        <xdr:cNvPr id="392" name="直線コネクタ 391"/>
        <xdr:cNvCxnSpPr/>
      </xdr:nvCxnSpPr>
      <xdr:spPr>
        <a:xfrm flipV="1">
          <a:off x="13512800" y="744347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159596</xdr:rowOff>
    </xdr:from>
    <xdr:to>
      <xdr:col>21</xdr:col>
      <xdr:colOff>50800</xdr:colOff>
      <xdr:row>43</xdr:row>
      <xdr:rowOff>89746</xdr:rowOff>
    </xdr:to>
    <xdr:sp macro="" textlink="">
      <xdr:nvSpPr>
        <xdr:cNvPr id="393" name="フローチャート : 判断 392"/>
        <xdr:cNvSpPr/>
      </xdr:nvSpPr>
      <xdr:spPr>
        <a:xfrm>
          <a:off x="14351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99923</xdr:rowOff>
    </xdr:from>
    <xdr:ext cx="762000" cy="259045"/>
    <xdr:sp macro="" textlink="">
      <xdr:nvSpPr>
        <xdr:cNvPr id="394" name="テキスト ボックス 393"/>
        <xdr:cNvSpPr txBox="1"/>
      </xdr:nvSpPr>
      <xdr:spPr>
        <a:xfrm>
          <a:off x="14020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52494</xdr:rowOff>
    </xdr:from>
    <xdr:to>
      <xdr:col>19</xdr:col>
      <xdr:colOff>533400</xdr:colOff>
      <xdr:row>43</xdr:row>
      <xdr:rowOff>154094</xdr:rowOff>
    </xdr:to>
    <xdr:sp macro="" textlink="">
      <xdr:nvSpPr>
        <xdr:cNvPr id="395" name="フローチャート : 判断 394"/>
        <xdr:cNvSpPr/>
      </xdr:nvSpPr>
      <xdr:spPr>
        <a:xfrm>
          <a:off x="13462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164271</xdr:rowOff>
    </xdr:from>
    <xdr:ext cx="762000" cy="259045"/>
    <xdr:sp macro="" textlink="">
      <xdr:nvSpPr>
        <xdr:cNvPr id="396" name="テキスト ボックス 395"/>
        <xdr:cNvSpPr txBox="1"/>
      </xdr:nvSpPr>
      <xdr:spPr>
        <a:xfrm>
          <a:off x="13131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154094</xdr:rowOff>
    </xdr:from>
    <xdr:to>
      <xdr:col>24</xdr:col>
      <xdr:colOff>609600</xdr:colOff>
      <xdr:row>42</xdr:row>
      <xdr:rowOff>84244</xdr:rowOff>
    </xdr:to>
    <xdr:sp macro="" textlink="">
      <xdr:nvSpPr>
        <xdr:cNvPr id="402" name="円/楕円 401"/>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126171</xdr:rowOff>
    </xdr:from>
    <xdr:ext cx="762000" cy="259045"/>
    <xdr:sp macro="" textlink="">
      <xdr:nvSpPr>
        <xdr:cNvPr id="403" name="公債費負担の状況該当値テキスト"/>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38946</xdr:rowOff>
    </xdr:from>
    <xdr:to>
      <xdr:col>23</xdr:col>
      <xdr:colOff>457200</xdr:colOff>
      <xdr:row>42</xdr:row>
      <xdr:rowOff>140546</xdr:rowOff>
    </xdr:to>
    <xdr:sp macro="" textlink="">
      <xdr:nvSpPr>
        <xdr:cNvPr id="404" name="円/楕円 403"/>
        <xdr:cNvSpPr/>
      </xdr:nvSpPr>
      <xdr:spPr>
        <a:xfrm>
          <a:off x="16129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125323</xdr:rowOff>
    </xdr:from>
    <xdr:ext cx="736600" cy="259045"/>
    <xdr:sp macro="" textlink="">
      <xdr:nvSpPr>
        <xdr:cNvPr id="405" name="テキスト ボックス 404"/>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95250</xdr:rowOff>
    </xdr:from>
    <xdr:to>
      <xdr:col>22</xdr:col>
      <xdr:colOff>254000</xdr:colOff>
      <xdr:row>43</xdr:row>
      <xdr:rowOff>25400</xdr:rowOff>
    </xdr:to>
    <xdr:sp macro="" textlink="">
      <xdr:nvSpPr>
        <xdr:cNvPr id="406" name="円/楕円 405"/>
        <xdr:cNvSpPr/>
      </xdr:nvSpPr>
      <xdr:spPr>
        <a:xfrm>
          <a:off x="15240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10177</xdr:rowOff>
    </xdr:from>
    <xdr:ext cx="762000" cy="259045"/>
    <xdr:sp macro="" textlink="">
      <xdr:nvSpPr>
        <xdr:cNvPr id="407" name="テキスト ボックス 406"/>
        <xdr:cNvSpPr txBox="1"/>
      </xdr:nvSpPr>
      <xdr:spPr>
        <a:xfrm>
          <a:off x="14909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20320</xdr:rowOff>
    </xdr:from>
    <xdr:to>
      <xdr:col>21</xdr:col>
      <xdr:colOff>50800</xdr:colOff>
      <xdr:row>43</xdr:row>
      <xdr:rowOff>121920</xdr:rowOff>
    </xdr:to>
    <xdr:sp macro="" textlink="">
      <xdr:nvSpPr>
        <xdr:cNvPr id="408" name="円/楕円 407"/>
        <xdr:cNvSpPr/>
      </xdr:nvSpPr>
      <xdr:spPr>
        <a:xfrm>
          <a:off x="14351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106697</xdr:rowOff>
    </xdr:from>
    <xdr:ext cx="762000" cy="259045"/>
    <xdr:sp macro="" textlink="">
      <xdr:nvSpPr>
        <xdr:cNvPr id="409" name="テキスト ボックス 408"/>
        <xdr:cNvSpPr txBox="1"/>
      </xdr:nvSpPr>
      <xdr:spPr>
        <a:xfrm>
          <a:off x="14020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108796</xdr:rowOff>
    </xdr:from>
    <xdr:to>
      <xdr:col>19</xdr:col>
      <xdr:colOff>533400</xdr:colOff>
      <xdr:row>44</xdr:row>
      <xdr:rowOff>38946</xdr:rowOff>
    </xdr:to>
    <xdr:sp macro="" textlink="">
      <xdr:nvSpPr>
        <xdr:cNvPr id="410" name="円/楕円 409"/>
        <xdr:cNvSpPr/>
      </xdr:nvSpPr>
      <xdr:spPr>
        <a:xfrm>
          <a:off x="134620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23723</xdr:rowOff>
    </xdr:from>
    <xdr:ext cx="762000" cy="259045"/>
    <xdr:sp macro="" textlink="">
      <xdr:nvSpPr>
        <xdr:cNvPr id="411" name="テキスト ボックス 410"/>
        <xdr:cNvSpPr txBox="1"/>
      </xdr:nvSpPr>
      <xdr:spPr>
        <a:xfrm>
          <a:off x="13131800" y="7567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lnSpc>
              <a:spcPct val="150000"/>
            </a:lnSpc>
          </a:pPr>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近年は下水道の整備や小中学校の耐震工事などにより地方債現在高が増加しており、</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より</a:t>
          </a:r>
          <a:r>
            <a:rPr lang="ja-JP" altLang="ja-JP" sz="1100" b="0" i="0" baseline="0">
              <a:solidFill>
                <a:schemeClr val="dk1"/>
              </a:solidFill>
              <a:effectLst/>
              <a:latin typeface="+mn-lt"/>
              <a:ea typeface="+mn-ea"/>
              <a:cs typeface="+mn-cs"/>
            </a:rPr>
            <a:t>高</a:t>
          </a:r>
          <a:r>
            <a:rPr lang="ja-JP" altLang="en-US" sz="1100" b="0" i="0" baseline="0">
              <a:solidFill>
                <a:schemeClr val="dk1"/>
              </a:solidFill>
              <a:effectLst/>
              <a:latin typeface="+mn-lt"/>
              <a:ea typeface="+mn-ea"/>
              <a:cs typeface="+mn-cs"/>
            </a:rPr>
            <a:t>い傾向にあったが、債務負担行為に基づく支出予定額（</a:t>
          </a:r>
          <a:r>
            <a:rPr lang="ja-JP" altLang="ja-JP" sz="1100" b="0" i="0" baseline="0">
              <a:solidFill>
                <a:schemeClr val="dk1"/>
              </a:solidFill>
              <a:effectLst/>
              <a:latin typeface="+mn-lt"/>
              <a:ea typeface="+mn-ea"/>
              <a:cs typeface="+mn-cs"/>
            </a:rPr>
            <a:t>主に土地開発公社の経営健全化計画に基づく用地の処分</a:t>
          </a:r>
          <a:r>
            <a:rPr lang="ja-JP" altLang="en-US" sz="1100" b="0" i="0" baseline="0">
              <a:solidFill>
                <a:schemeClr val="dk1"/>
              </a:solidFill>
              <a:effectLst/>
              <a:latin typeface="+mn-lt"/>
              <a:ea typeface="+mn-ea"/>
              <a:cs typeface="+mn-cs"/>
            </a:rPr>
            <a:t>）や、公営企業債等繰入見込額が減少したことにより、前年度と比較して</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ポイント改善している。</a:t>
          </a:r>
          <a:r>
            <a:rPr lang="ja-JP" altLang="ja-JP" sz="1100" b="0" i="0" baseline="0">
              <a:solidFill>
                <a:schemeClr val="dk1"/>
              </a:solidFill>
              <a:effectLst/>
              <a:latin typeface="+mn-lt"/>
              <a:ea typeface="+mn-ea"/>
              <a:cs typeface="+mn-cs"/>
            </a:rPr>
            <a:t>今後も総合計画を見極めながら、地方債発行の抑制等により、類似団体平均を下回るように努め、財政の健全化を図</a:t>
          </a:r>
          <a:r>
            <a:rPr lang="ja-JP" altLang="en-US" sz="1100" b="0" i="0" baseline="0">
              <a:solidFill>
                <a:schemeClr val="dk1"/>
              </a:solidFill>
              <a:effectLst/>
              <a:latin typeface="+mn-lt"/>
              <a:ea typeface="+mn-ea"/>
              <a:cs typeface="+mn-cs"/>
            </a:rPr>
            <a:t>っていく</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150165</xdr:rowOff>
    </xdr:to>
    <xdr:cxnSp macro="">
      <xdr:nvCxnSpPr>
        <xdr:cNvPr id="438" name="直線コネクタ 437"/>
        <xdr:cNvCxnSpPr/>
      </xdr:nvCxnSpPr>
      <xdr:spPr>
        <a:xfrm flipV="1">
          <a:off x="17018000" y="2451100"/>
          <a:ext cx="0" cy="1470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122242</xdr:rowOff>
    </xdr:from>
    <xdr:ext cx="762000" cy="259045"/>
    <xdr:sp macro="" textlink="">
      <xdr:nvSpPr>
        <xdr:cNvPr id="439" name="将来負担の状況最小値テキスト"/>
        <xdr:cNvSpPr txBox="1"/>
      </xdr:nvSpPr>
      <xdr:spPr>
        <a:xfrm>
          <a:off x="17106900" y="389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152.4</a:t>
          </a:r>
          <a:endParaRPr kumimoji="1" lang="ja-JP" altLang="en-US" sz="1000" b="1">
            <a:latin typeface="ＭＳ Ｐゴシック"/>
          </a:endParaRPr>
        </a:p>
      </xdr:txBody>
    </xdr:sp>
    <xdr:clientData/>
  </xdr:oneCellAnchor>
  <xdr:twoCellAnchor>
    <xdr:from>
      <xdr:col>24</xdr:col>
      <xdr:colOff>469900</xdr:colOff>
      <xdr:row>22</xdr:row>
      <xdr:rowOff>150165</xdr:rowOff>
    </xdr:from>
    <xdr:to>
      <xdr:col>24</xdr:col>
      <xdr:colOff>647700</xdr:colOff>
      <xdr:row>22</xdr:row>
      <xdr:rowOff>150165</xdr:rowOff>
    </xdr:to>
    <xdr:cxnSp macro="">
      <xdr:nvCxnSpPr>
        <xdr:cNvPr id="440" name="直線コネクタ 439"/>
        <xdr:cNvCxnSpPr/>
      </xdr:nvCxnSpPr>
      <xdr:spPr>
        <a:xfrm>
          <a:off x="16929100" y="392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1"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2" name="直線コネクタ 441"/>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65380</xdr:rowOff>
    </xdr:from>
    <xdr:to>
      <xdr:col>24</xdr:col>
      <xdr:colOff>558800</xdr:colOff>
      <xdr:row>17</xdr:row>
      <xdr:rowOff>84684</xdr:rowOff>
    </xdr:to>
    <xdr:cxnSp macro="">
      <xdr:nvCxnSpPr>
        <xdr:cNvPr id="443" name="直線コネクタ 442"/>
        <xdr:cNvCxnSpPr/>
      </xdr:nvCxnSpPr>
      <xdr:spPr>
        <a:xfrm flipV="1">
          <a:off x="16179800" y="298003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40047</xdr:rowOff>
    </xdr:from>
    <xdr:ext cx="762000" cy="259045"/>
    <xdr:sp macro="" textlink="">
      <xdr:nvSpPr>
        <xdr:cNvPr id="444" name="将来負担の状況平均値テキスト"/>
        <xdr:cNvSpPr txBox="1"/>
      </xdr:nvSpPr>
      <xdr:spPr>
        <a:xfrm>
          <a:off x="17106900" y="2440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23520</xdr:rowOff>
    </xdr:from>
    <xdr:to>
      <xdr:col>24</xdr:col>
      <xdr:colOff>609600</xdr:colOff>
      <xdr:row>15</xdr:row>
      <xdr:rowOff>125120</xdr:rowOff>
    </xdr:to>
    <xdr:sp macro="" textlink="">
      <xdr:nvSpPr>
        <xdr:cNvPr id="445" name="フローチャート : 判断 444"/>
        <xdr:cNvSpPr/>
      </xdr:nvSpPr>
      <xdr:spPr>
        <a:xfrm>
          <a:off x="169672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51867</xdr:rowOff>
    </xdr:from>
    <xdr:to>
      <xdr:col>23</xdr:col>
      <xdr:colOff>406400</xdr:colOff>
      <xdr:row>17</xdr:row>
      <xdr:rowOff>84684</xdr:rowOff>
    </xdr:to>
    <xdr:cxnSp macro="">
      <xdr:nvCxnSpPr>
        <xdr:cNvPr id="446" name="直線コネクタ 445"/>
        <xdr:cNvCxnSpPr/>
      </xdr:nvCxnSpPr>
      <xdr:spPr>
        <a:xfrm>
          <a:off x="15290800" y="2966517"/>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96876</xdr:rowOff>
    </xdr:from>
    <xdr:to>
      <xdr:col>23</xdr:col>
      <xdr:colOff>457200</xdr:colOff>
      <xdr:row>16</xdr:row>
      <xdr:rowOff>27026</xdr:rowOff>
    </xdr:to>
    <xdr:sp macro="" textlink="">
      <xdr:nvSpPr>
        <xdr:cNvPr id="447" name="フローチャート : 判断 446"/>
        <xdr:cNvSpPr/>
      </xdr:nvSpPr>
      <xdr:spPr>
        <a:xfrm>
          <a:off x="16129000" y="266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37203</xdr:rowOff>
    </xdr:from>
    <xdr:ext cx="736600" cy="259045"/>
    <xdr:sp macro="" textlink="">
      <xdr:nvSpPr>
        <xdr:cNvPr id="448" name="テキスト ボックス 447"/>
        <xdr:cNvSpPr txBox="1"/>
      </xdr:nvSpPr>
      <xdr:spPr>
        <a:xfrm>
          <a:off x="15798800" y="2437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51867</xdr:rowOff>
    </xdr:from>
    <xdr:to>
      <xdr:col>22</xdr:col>
      <xdr:colOff>203200</xdr:colOff>
      <xdr:row>17</xdr:row>
      <xdr:rowOff>113640</xdr:rowOff>
    </xdr:to>
    <xdr:cxnSp macro="">
      <xdr:nvCxnSpPr>
        <xdr:cNvPr id="449" name="直線コネクタ 448"/>
        <xdr:cNvCxnSpPr/>
      </xdr:nvCxnSpPr>
      <xdr:spPr>
        <a:xfrm flipV="1">
          <a:off x="14401800" y="2966517"/>
          <a:ext cx="889000" cy="6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50" name="フローチャート : 判断 449"/>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51" name="テキスト ボックス 450"/>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37.0</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113640</xdr:rowOff>
    </xdr:from>
    <xdr:to>
      <xdr:col>21</xdr:col>
      <xdr:colOff>0</xdr:colOff>
      <xdr:row>17</xdr:row>
      <xdr:rowOff>129083</xdr:rowOff>
    </xdr:to>
    <xdr:cxnSp macro="">
      <xdr:nvCxnSpPr>
        <xdr:cNvPr id="452" name="直線コネクタ 451"/>
        <xdr:cNvCxnSpPr/>
      </xdr:nvCxnSpPr>
      <xdr:spPr>
        <a:xfrm flipV="1">
          <a:off x="13512800" y="3028290"/>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72136</xdr:rowOff>
    </xdr:from>
    <xdr:to>
      <xdr:col>21</xdr:col>
      <xdr:colOff>50800</xdr:colOff>
      <xdr:row>17</xdr:row>
      <xdr:rowOff>2286</xdr:rowOff>
    </xdr:to>
    <xdr:sp macro="" textlink="">
      <xdr:nvSpPr>
        <xdr:cNvPr id="453" name="フローチャート : 判断 452"/>
        <xdr:cNvSpPr/>
      </xdr:nvSpPr>
      <xdr:spPr>
        <a:xfrm>
          <a:off x="14351000" y="281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12463</xdr:rowOff>
    </xdr:from>
    <xdr:ext cx="762000" cy="259045"/>
    <xdr:sp macro="" textlink="">
      <xdr:nvSpPr>
        <xdr:cNvPr id="454" name="テキスト ボックス 453"/>
        <xdr:cNvSpPr txBox="1"/>
      </xdr:nvSpPr>
      <xdr:spPr>
        <a:xfrm>
          <a:off x="14020800" y="258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85649</xdr:rowOff>
    </xdr:from>
    <xdr:to>
      <xdr:col>19</xdr:col>
      <xdr:colOff>533400</xdr:colOff>
      <xdr:row>17</xdr:row>
      <xdr:rowOff>15799</xdr:rowOff>
    </xdr:to>
    <xdr:sp macro="" textlink="">
      <xdr:nvSpPr>
        <xdr:cNvPr id="455" name="フローチャート : 判断 454"/>
        <xdr:cNvSpPr/>
      </xdr:nvSpPr>
      <xdr:spPr>
        <a:xfrm>
          <a:off x="13462000" y="282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25976</xdr:rowOff>
    </xdr:from>
    <xdr:ext cx="762000" cy="259045"/>
    <xdr:sp macro="" textlink="">
      <xdr:nvSpPr>
        <xdr:cNvPr id="456" name="テキスト ボックス 455"/>
        <xdr:cNvSpPr txBox="1"/>
      </xdr:nvSpPr>
      <xdr:spPr>
        <a:xfrm>
          <a:off x="13131800" y="259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17</xdr:row>
      <xdr:rowOff>14580</xdr:rowOff>
    </xdr:from>
    <xdr:to>
      <xdr:col>24</xdr:col>
      <xdr:colOff>609600</xdr:colOff>
      <xdr:row>17</xdr:row>
      <xdr:rowOff>116180</xdr:rowOff>
    </xdr:to>
    <xdr:sp macro="" textlink="">
      <xdr:nvSpPr>
        <xdr:cNvPr id="462" name="円/楕円 461"/>
        <xdr:cNvSpPr/>
      </xdr:nvSpPr>
      <xdr:spPr>
        <a:xfrm>
          <a:off x="16967200" y="29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158107</xdr:rowOff>
    </xdr:from>
    <xdr:ext cx="762000" cy="259045"/>
    <xdr:sp macro="" textlink="">
      <xdr:nvSpPr>
        <xdr:cNvPr id="463" name="将来負担の状況該当値テキスト"/>
        <xdr:cNvSpPr txBox="1"/>
      </xdr:nvSpPr>
      <xdr:spPr>
        <a:xfrm>
          <a:off x="17106900" y="290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33884</xdr:rowOff>
    </xdr:from>
    <xdr:to>
      <xdr:col>23</xdr:col>
      <xdr:colOff>457200</xdr:colOff>
      <xdr:row>17</xdr:row>
      <xdr:rowOff>135484</xdr:rowOff>
    </xdr:to>
    <xdr:sp macro="" textlink="">
      <xdr:nvSpPr>
        <xdr:cNvPr id="464" name="円/楕円 463"/>
        <xdr:cNvSpPr/>
      </xdr:nvSpPr>
      <xdr:spPr>
        <a:xfrm>
          <a:off x="16129000" y="29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120261</xdr:rowOff>
    </xdr:from>
    <xdr:ext cx="736600" cy="259045"/>
    <xdr:sp macro="" textlink="">
      <xdr:nvSpPr>
        <xdr:cNvPr id="465" name="テキスト ボックス 464"/>
        <xdr:cNvSpPr txBox="1"/>
      </xdr:nvSpPr>
      <xdr:spPr>
        <a:xfrm>
          <a:off x="15798800" y="303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1067</xdr:rowOff>
    </xdr:from>
    <xdr:to>
      <xdr:col>22</xdr:col>
      <xdr:colOff>254000</xdr:colOff>
      <xdr:row>17</xdr:row>
      <xdr:rowOff>102667</xdr:rowOff>
    </xdr:to>
    <xdr:sp macro="" textlink="">
      <xdr:nvSpPr>
        <xdr:cNvPr id="466" name="円/楕円 465"/>
        <xdr:cNvSpPr/>
      </xdr:nvSpPr>
      <xdr:spPr>
        <a:xfrm>
          <a:off x="15240000" y="29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87444</xdr:rowOff>
    </xdr:from>
    <xdr:ext cx="762000" cy="259045"/>
    <xdr:sp macro="" textlink="">
      <xdr:nvSpPr>
        <xdr:cNvPr id="467" name="テキスト ボックス 466"/>
        <xdr:cNvSpPr txBox="1"/>
      </xdr:nvSpPr>
      <xdr:spPr>
        <a:xfrm>
          <a:off x="14909800" y="30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62840</xdr:rowOff>
    </xdr:from>
    <xdr:to>
      <xdr:col>21</xdr:col>
      <xdr:colOff>50800</xdr:colOff>
      <xdr:row>17</xdr:row>
      <xdr:rowOff>164440</xdr:rowOff>
    </xdr:to>
    <xdr:sp macro="" textlink="">
      <xdr:nvSpPr>
        <xdr:cNvPr id="468" name="円/楕円 467"/>
        <xdr:cNvSpPr/>
      </xdr:nvSpPr>
      <xdr:spPr>
        <a:xfrm>
          <a:off x="14351000" y="29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149217</xdr:rowOff>
    </xdr:from>
    <xdr:ext cx="762000" cy="259045"/>
    <xdr:sp macro="" textlink="">
      <xdr:nvSpPr>
        <xdr:cNvPr id="469" name="テキスト ボックス 468"/>
        <xdr:cNvSpPr txBox="1"/>
      </xdr:nvSpPr>
      <xdr:spPr>
        <a:xfrm>
          <a:off x="14020800" y="306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78283</xdr:rowOff>
    </xdr:from>
    <xdr:to>
      <xdr:col>19</xdr:col>
      <xdr:colOff>533400</xdr:colOff>
      <xdr:row>18</xdr:row>
      <xdr:rowOff>8433</xdr:rowOff>
    </xdr:to>
    <xdr:sp macro="" textlink="">
      <xdr:nvSpPr>
        <xdr:cNvPr id="470" name="円/楕円 469"/>
        <xdr:cNvSpPr/>
      </xdr:nvSpPr>
      <xdr:spPr>
        <a:xfrm>
          <a:off x="13462000" y="29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164660</xdr:rowOff>
    </xdr:from>
    <xdr:ext cx="762000" cy="259045"/>
    <xdr:sp macro="" textlink="">
      <xdr:nvSpPr>
        <xdr:cNvPr id="471" name="テキスト ボックス 470"/>
        <xdr:cNvSpPr txBox="1"/>
      </xdr:nvSpPr>
      <xdr:spPr>
        <a:xfrm>
          <a:off x="13131800" y="307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24,572
24,299
38.80
8,775,278
8,255,165
410,633
5,421,724
7,355,790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5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適正な定員管理</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職員の各種手当の見直し</a:t>
          </a:r>
          <a:r>
            <a:rPr kumimoji="1" lang="ja-JP" altLang="en-US" sz="1100">
              <a:solidFill>
                <a:schemeClr val="dk1"/>
              </a:solidFill>
              <a:effectLst/>
              <a:latin typeface="+mn-lt"/>
              <a:ea typeface="+mn-ea"/>
              <a:cs typeface="+mn-cs"/>
            </a:rPr>
            <a:t>を行ってきたことや、</a:t>
          </a:r>
          <a:r>
            <a:rPr kumimoji="1" lang="ja-JP" altLang="ja-JP" sz="1100">
              <a:solidFill>
                <a:schemeClr val="dk1"/>
              </a:solidFill>
              <a:effectLst/>
              <a:latin typeface="+mn-lt"/>
              <a:ea typeface="+mn-ea"/>
              <a:cs typeface="+mn-cs"/>
            </a:rPr>
            <a:t>ゴミ処理業務や消防業務を一部事務組合で行っていること</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類似団体平均と比較すると人件費に係る経常収支比率は</a:t>
          </a:r>
          <a:r>
            <a:rPr kumimoji="1" lang="en-US" altLang="ja-JP" sz="1100">
              <a:solidFill>
                <a:schemeClr val="dk1"/>
              </a:solidFill>
              <a:effectLst/>
              <a:latin typeface="+mn-lt"/>
              <a:ea typeface="+mn-ea"/>
              <a:cs typeface="+mn-cs"/>
            </a:rPr>
            <a:t>6.8</a:t>
          </a:r>
          <a:r>
            <a:rPr kumimoji="1" lang="ja-JP" altLang="ja-JP" sz="1100">
              <a:solidFill>
                <a:schemeClr val="dk1"/>
              </a:solidFill>
              <a:effectLst/>
              <a:latin typeface="+mn-lt"/>
              <a:ea typeface="+mn-ea"/>
              <a:cs typeface="+mn-cs"/>
            </a:rPr>
            <a:t>ポイント低く、最低水準となっている。</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事務事業及び事務処理体制の見直し、公務能力の向上等により、定員の適正化に努めていく。</a:t>
          </a:r>
          <a:endParaRPr lang="ja-JP" altLang="ja-JP">
            <a:effectLst/>
          </a:endParaRPr>
        </a:p>
        <a:p>
          <a:pPr>
            <a:lnSpc>
              <a:spcPct val="150000"/>
            </a:lnSpc>
          </a:pP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41</xdr:row>
      <xdr:rowOff>138430</xdr:rowOff>
    </xdr:to>
    <xdr:cxnSp macro="">
      <xdr:nvCxnSpPr>
        <xdr:cNvPr id="61" name="直線コネクタ 60"/>
        <xdr:cNvCxnSpPr/>
      </xdr:nvCxnSpPr>
      <xdr:spPr>
        <a:xfrm flipV="1">
          <a:off x="4826000" y="57124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110507</xdr:rowOff>
    </xdr:from>
    <xdr:ext cx="762000" cy="259045"/>
    <xdr:sp macro="" textlink="">
      <xdr:nvSpPr>
        <xdr:cNvPr id="62" name="人件費最小値テキスト"/>
        <xdr:cNvSpPr txBox="1"/>
      </xdr:nvSpPr>
      <xdr:spPr>
        <a:xfrm>
          <a:off x="4914900" y="713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41</xdr:row>
      <xdr:rowOff>138430</xdr:rowOff>
    </xdr:from>
    <xdr:to>
      <xdr:col>7</xdr:col>
      <xdr:colOff>104775</xdr:colOff>
      <xdr:row>41</xdr:row>
      <xdr:rowOff>138430</xdr:rowOff>
    </xdr:to>
    <xdr:cxnSp macro="">
      <xdr:nvCxnSpPr>
        <xdr:cNvPr id="63" name="直線コネクタ 62"/>
        <xdr:cNvCxnSpPr/>
      </xdr:nvCxnSpPr>
      <xdr:spPr>
        <a:xfrm>
          <a:off x="4737100" y="716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54610</xdr:rowOff>
    </xdr:from>
    <xdr:to>
      <xdr:col>7</xdr:col>
      <xdr:colOff>15875</xdr:colOff>
      <xdr:row>33</xdr:row>
      <xdr:rowOff>138430</xdr:rowOff>
    </xdr:to>
    <xdr:cxnSp macro="">
      <xdr:nvCxnSpPr>
        <xdr:cNvPr id="66" name="直線コネクタ 65"/>
        <xdr:cNvCxnSpPr/>
      </xdr:nvCxnSpPr>
      <xdr:spPr>
        <a:xfrm flipV="1">
          <a:off x="3987800" y="57124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151147</xdr:rowOff>
    </xdr:from>
    <xdr:ext cx="762000" cy="259045"/>
    <xdr:sp macro="" textlink="">
      <xdr:nvSpPr>
        <xdr:cNvPr id="67" name="人件費平均値テキスト"/>
        <xdr:cNvSpPr txBox="1"/>
      </xdr:nvSpPr>
      <xdr:spPr>
        <a:xfrm>
          <a:off x="491490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68" name="フローチャート : 判断 67"/>
        <xdr:cNvSpPr/>
      </xdr:nvSpPr>
      <xdr:spPr>
        <a:xfrm>
          <a:off x="47752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92710</xdr:rowOff>
    </xdr:from>
    <xdr:to>
      <xdr:col>5</xdr:col>
      <xdr:colOff>549275</xdr:colOff>
      <xdr:row>33</xdr:row>
      <xdr:rowOff>138430</xdr:rowOff>
    </xdr:to>
    <xdr:cxnSp macro="">
      <xdr:nvCxnSpPr>
        <xdr:cNvPr id="69" name="直線コネクタ 68"/>
        <xdr:cNvCxnSpPr/>
      </xdr:nvCxnSpPr>
      <xdr:spPr>
        <a:xfrm>
          <a:off x="3098800" y="575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92710</xdr:rowOff>
    </xdr:from>
    <xdr:to>
      <xdr:col>4</xdr:col>
      <xdr:colOff>346075</xdr:colOff>
      <xdr:row>34</xdr:row>
      <xdr:rowOff>27940</xdr:rowOff>
    </xdr:to>
    <xdr:cxnSp macro="">
      <xdr:nvCxnSpPr>
        <xdr:cNvPr id="72" name="直線コネクタ 71"/>
        <xdr:cNvCxnSpPr/>
      </xdr:nvCxnSpPr>
      <xdr:spPr>
        <a:xfrm flipV="1">
          <a:off x="2209800" y="57505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110490</xdr:rowOff>
    </xdr:from>
    <xdr:to>
      <xdr:col>4</xdr:col>
      <xdr:colOff>396875</xdr:colOff>
      <xdr:row>36</xdr:row>
      <xdr:rowOff>40640</xdr:rowOff>
    </xdr:to>
    <xdr:sp macro="" textlink="">
      <xdr:nvSpPr>
        <xdr:cNvPr id="73" name="フローチャート : 判断 72"/>
        <xdr:cNvSpPr/>
      </xdr:nvSpPr>
      <xdr:spPr>
        <a:xfrm>
          <a:off x="3048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25417</xdr:rowOff>
    </xdr:from>
    <xdr:ext cx="762000" cy="259045"/>
    <xdr:sp macro="" textlink="">
      <xdr:nvSpPr>
        <xdr:cNvPr id="74" name="テキスト ボックス 73"/>
        <xdr:cNvSpPr txBox="1"/>
      </xdr:nvSpPr>
      <xdr:spPr>
        <a:xfrm>
          <a:off x="2717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27940</xdr:rowOff>
    </xdr:from>
    <xdr:to>
      <xdr:col>3</xdr:col>
      <xdr:colOff>142875</xdr:colOff>
      <xdr:row>34</xdr:row>
      <xdr:rowOff>50800</xdr:rowOff>
    </xdr:to>
    <xdr:cxnSp macro="">
      <xdr:nvCxnSpPr>
        <xdr:cNvPr id="75" name="直線コネクタ 74"/>
        <xdr:cNvCxnSpPr/>
      </xdr:nvCxnSpPr>
      <xdr:spPr>
        <a:xfrm flipV="1">
          <a:off x="1320800" y="5857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22860</xdr:rowOff>
    </xdr:from>
    <xdr:to>
      <xdr:col>3</xdr:col>
      <xdr:colOff>193675</xdr:colOff>
      <xdr:row>36</xdr:row>
      <xdr:rowOff>124460</xdr:rowOff>
    </xdr:to>
    <xdr:sp macro="" textlink="">
      <xdr:nvSpPr>
        <xdr:cNvPr id="76" name="フローチャート :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77" name="テキスト ボックス 76"/>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99060</xdr:rowOff>
    </xdr:from>
    <xdr:to>
      <xdr:col>1</xdr:col>
      <xdr:colOff>676275</xdr:colOff>
      <xdr:row>37</xdr:row>
      <xdr:rowOff>29210</xdr:rowOff>
    </xdr:to>
    <xdr:sp macro="" textlink="">
      <xdr:nvSpPr>
        <xdr:cNvPr id="78" name="フローチャート :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3810</xdr:rowOff>
    </xdr:from>
    <xdr:to>
      <xdr:col>7</xdr:col>
      <xdr:colOff>66675</xdr:colOff>
      <xdr:row>33</xdr:row>
      <xdr:rowOff>105410</xdr:rowOff>
    </xdr:to>
    <xdr:sp macro="" textlink="">
      <xdr:nvSpPr>
        <xdr:cNvPr id="85" name="円/楕円 84"/>
        <xdr:cNvSpPr/>
      </xdr:nvSpPr>
      <xdr:spPr>
        <a:xfrm>
          <a:off x="4775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83837</xdr:rowOff>
    </xdr:from>
    <xdr:ext cx="762000" cy="259045"/>
    <xdr:sp macro="" textlink="">
      <xdr:nvSpPr>
        <xdr:cNvPr id="86" name="人件費該当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87630</xdr:rowOff>
    </xdr:from>
    <xdr:to>
      <xdr:col>5</xdr:col>
      <xdr:colOff>600075</xdr:colOff>
      <xdr:row>34</xdr:row>
      <xdr:rowOff>17780</xdr:rowOff>
    </xdr:to>
    <xdr:sp macro="" textlink="">
      <xdr:nvSpPr>
        <xdr:cNvPr id="87" name="円/楕円 86"/>
        <xdr:cNvSpPr/>
      </xdr:nvSpPr>
      <xdr:spPr>
        <a:xfrm>
          <a:off x="3937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27957</xdr:rowOff>
    </xdr:from>
    <xdr:ext cx="736600" cy="259045"/>
    <xdr:sp macro="" textlink="">
      <xdr:nvSpPr>
        <xdr:cNvPr id="88" name="テキスト ボックス 87"/>
        <xdr:cNvSpPr txBox="1"/>
      </xdr:nvSpPr>
      <xdr:spPr>
        <a:xfrm>
          <a:off x="3606800" y="551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41910</xdr:rowOff>
    </xdr:from>
    <xdr:to>
      <xdr:col>4</xdr:col>
      <xdr:colOff>396875</xdr:colOff>
      <xdr:row>33</xdr:row>
      <xdr:rowOff>143510</xdr:rowOff>
    </xdr:to>
    <xdr:sp macro="" textlink="">
      <xdr:nvSpPr>
        <xdr:cNvPr id="89" name="円/楕円 88"/>
        <xdr:cNvSpPr/>
      </xdr:nvSpPr>
      <xdr:spPr>
        <a:xfrm>
          <a:off x="3048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153687</xdr:rowOff>
    </xdr:from>
    <xdr:ext cx="762000" cy="259045"/>
    <xdr:sp macro="" textlink="">
      <xdr:nvSpPr>
        <xdr:cNvPr id="90" name="テキスト ボックス 89"/>
        <xdr:cNvSpPr txBox="1"/>
      </xdr:nvSpPr>
      <xdr:spPr>
        <a:xfrm>
          <a:off x="2717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148590</xdr:rowOff>
    </xdr:from>
    <xdr:to>
      <xdr:col>3</xdr:col>
      <xdr:colOff>193675</xdr:colOff>
      <xdr:row>34</xdr:row>
      <xdr:rowOff>78740</xdr:rowOff>
    </xdr:to>
    <xdr:sp macro="" textlink="">
      <xdr:nvSpPr>
        <xdr:cNvPr id="91" name="円/楕円 90"/>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88917</xdr:rowOff>
    </xdr:from>
    <xdr:ext cx="762000" cy="259045"/>
    <xdr:sp macro="" textlink="">
      <xdr:nvSpPr>
        <xdr:cNvPr id="92" name="テキスト ボックス 91"/>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0</xdr:rowOff>
    </xdr:from>
    <xdr:to>
      <xdr:col>1</xdr:col>
      <xdr:colOff>676275</xdr:colOff>
      <xdr:row>34</xdr:row>
      <xdr:rowOff>101600</xdr:rowOff>
    </xdr:to>
    <xdr:sp macro="" textlink="">
      <xdr:nvSpPr>
        <xdr:cNvPr id="93" name="円/楕円 92"/>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111777</xdr:rowOff>
    </xdr:from>
    <xdr:ext cx="762000" cy="259045"/>
    <xdr:sp macro="" textlink="">
      <xdr:nvSpPr>
        <xdr:cNvPr id="94" name="テキスト ボックス 93"/>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kumimoji="1" lang="ja-JP" altLang="ja-JP" sz="1100">
              <a:solidFill>
                <a:schemeClr val="dk1"/>
              </a:solidFill>
              <a:effectLst/>
              <a:latin typeface="+mn-lt"/>
              <a:ea typeface="+mn-ea"/>
              <a:cs typeface="+mn-cs"/>
            </a:rPr>
            <a:t>　類似団体平均と比較すると物件費に係る経常収支比率は</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ポイント低くなっている。要因として、公用車、パソコン等耐久性備品の更新延長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電算システム委託業務及び各施設の業務委託の見直し</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光熱水費、印刷製本費の削減などにより数値をほぼ維持している。今後とも、行政改革への取り組みを通じて物件費の削減に努め、現在の水準を維持</a:t>
          </a:r>
          <a:r>
            <a:rPr kumimoji="1" lang="ja-JP" altLang="en-US" sz="1100">
              <a:solidFill>
                <a:schemeClr val="dk1"/>
              </a:solidFill>
              <a:effectLst/>
              <a:latin typeface="+mn-lt"/>
              <a:ea typeface="+mn-ea"/>
              <a:cs typeface="+mn-cs"/>
            </a:rPr>
            <a:t>していく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42418</xdr:rowOff>
    </xdr:from>
    <xdr:to>
      <xdr:col>24</xdr:col>
      <xdr:colOff>31750</xdr:colOff>
      <xdr:row>21</xdr:row>
      <xdr:rowOff>69850</xdr:rowOff>
    </xdr:to>
    <xdr:cxnSp macro="">
      <xdr:nvCxnSpPr>
        <xdr:cNvPr id="120" name="直線コネクタ 119"/>
        <xdr:cNvCxnSpPr/>
      </xdr:nvCxnSpPr>
      <xdr:spPr>
        <a:xfrm flipV="1">
          <a:off x="16510000" y="22712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13</xdr:row>
      <xdr:rowOff>42418</xdr:rowOff>
    </xdr:from>
    <xdr:to>
      <xdr:col>24</xdr:col>
      <xdr:colOff>120650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26416</xdr:rowOff>
    </xdr:from>
    <xdr:to>
      <xdr:col>24</xdr:col>
      <xdr:colOff>31750</xdr:colOff>
      <xdr:row>14</xdr:row>
      <xdr:rowOff>108712</xdr:rowOff>
    </xdr:to>
    <xdr:cxnSp macro="">
      <xdr:nvCxnSpPr>
        <xdr:cNvPr id="125" name="直線コネクタ 124"/>
        <xdr:cNvCxnSpPr/>
      </xdr:nvCxnSpPr>
      <xdr:spPr>
        <a:xfrm>
          <a:off x="15671800" y="242671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114571</xdr:rowOff>
    </xdr:from>
    <xdr:ext cx="762000" cy="259045"/>
    <xdr:sp macro="" textlink="">
      <xdr:nvSpPr>
        <xdr:cNvPr id="126" name="物件費平均値テキスト"/>
        <xdr:cNvSpPr txBox="1"/>
      </xdr:nvSpPr>
      <xdr:spPr>
        <a:xfrm>
          <a:off x="16598900" y="2686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142494</xdr:rowOff>
    </xdr:from>
    <xdr:to>
      <xdr:col>24</xdr:col>
      <xdr:colOff>82550</xdr:colOff>
      <xdr:row>16</xdr:row>
      <xdr:rowOff>72644</xdr:rowOff>
    </xdr:to>
    <xdr:sp macro="" textlink="">
      <xdr:nvSpPr>
        <xdr:cNvPr id="127" name="フローチャート : 判断 126"/>
        <xdr:cNvSpPr/>
      </xdr:nvSpPr>
      <xdr:spPr>
        <a:xfrm>
          <a:off x="16459200" y="271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26416</xdr:rowOff>
    </xdr:from>
    <xdr:to>
      <xdr:col>22</xdr:col>
      <xdr:colOff>565150</xdr:colOff>
      <xdr:row>14</xdr:row>
      <xdr:rowOff>90424</xdr:rowOff>
    </xdr:to>
    <xdr:cxnSp macro="">
      <xdr:nvCxnSpPr>
        <xdr:cNvPr id="128" name="直線コネクタ 127"/>
        <xdr:cNvCxnSpPr/>
      </xdr:nvCxnSpPr>
      <xdr:spPr>
        <a:xfrm flipV="1">
          <a:off x="14782800" y="24267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78486</xdr:rowOff>
    </xdr:from>
    <xdr:to>
      <xdr:col>22</xdr:col>
      <xdr:colOff>615950</xdr:colOff>
      <xdr:row>16</xdr:row>
      <xdr:rowOff>8636</xdr:rowOff>
    </xdr:to>
    <xdr:sp macro="" textlink="">
      <xdr:nvSpPr>
        <xdr:cNvPr id="129" name="フローチャート : 判断 128"/>
        <xdr:cNvSpPr/>
      </xdr:nvSpPr>
      <xdr:spPr>
        <a:xfrm>
          <a:off x="15621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164863</xdr:rowOff>
    </xdr:from>
    <xdr:ext cx="736600" cy="259045"/>
    <xdr:sp macro="" textlink="">
      <xdr:nvSpPr>
        <xdr:cNvPr id="130" name="テキスト ボックス 129"/>
        <xdr:cNvSpPr txBox="1"/>
      </xdr:nvSpPr>
      <xdr:spPr>
        <a:xfrm>
          <a:off x="15290800" y="2736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62992</xdr:rowOff>
    </xdr:from>
    <xdr:to>
      <xdr:col>21</xdr:col>
      <xdr:colOff>361950</xdr:colOff>
      <xdr:row>14</xdr:row>
      <xdr:rowOff>90424</xdr:rowOff>
    </xdr:to>
    <xdr:cxnSp macro="">
      <xdr:nvCxnSpPr>
        <xdr:cNvPr id="131" name="直線コネクタ 130"/>
        <xdr:cNvCxnSpPr/>
      </xdr:nvCxnSpPr>
      <xdr:spPr>
        <a:xfrm>
          <a:off x="13893800" y="24632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51054</xdr:rowOff>
    </xdr:from>
    <xdr:to>
      <xdr:col>21</xdr:col>
      <xdr:colOff>412750</xdr:colOff>
      <xdr:row>15</xdr:row>
      <xdr:rowOff>152654</xdr:rowOff>
    </xdr:to>
    <xdr:sp macro="" textlink="">
      <xdr:nvSpPr>
        <xdr:cNvPr id="132" name="フローチャート : 判断 131"/>
        <xdr:cNvSpPr/>
      </xdr:nvSpPr>
      <xdr:spPr>
        <a:xfrm>
          <a:off x="14732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137431</xdr:rowOff>
    </xdr:from>
    <xdr:ext cx="762000" cy="259045"/>
    <xdr:sp macro="" textlink="">
      <xdr:nvSpPr>
        <xdr:cNvPr id="133" name="テキスト ボックス 132"/>
        <xdr:cNvSpPr txBox="1"/>
      </xdr:nvSpPr>
      <xdr:spPr>
        <a:xfrm>
          <a:off x="14401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62992</xdr:rowOff>
    </xdr:from>
    <xdr:to>
      <xdr:col>20</xdr:col>
      <xdr:colOff>158750</xdr:colOff>
      <xdr:row>14</xdr:row>
      <xdr:rowOff>62992</xdr:rowOff>
    </xdr:to>
    <xdr:cxnSp macro="">
      <xdr:nvCxnSpPr>
        <xdr:cNvPr id="134" name="直線コネクタ 133"/>
        <xdr:cNvCxnSpPr/>
      </xdr:nvCxnSpPr>
      <xdr:spPr>
        <a:xfrm>
          <a:off x="13004800" y="24632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149352</xdr:rowOff>
    </xdr:from>
    <xdr:to>
      <xdr:col>20</xdr:col>
      <xdr:colOff>209550</xdr:colOff>
      <xdr:row>15</xdr:row>
      <xdr:rowOff>79502</xdr:rowOff>
    </xdr:to>
    <xdr:sp macro="" textlink="">
      <xdr:nvSpPr>
        <xdr:cNvPr id="135" name="フローチャート : 判断 134"/>
        <xdr:cNvSpPr/>
      </xdr:nvSpPr>
      <xdr:spPr>
        <a:xfrm>
          <a:off x="13843000" y="254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64279</xdr:rowOff>
    </xdr:from>
    <xdr:ext cx="762000" cy="259045"/>
    <xdr:sp macro="" textlink="">
      <xdr:nvSpPr>
        <xdr:cNvPr id="136" name="テキスト ボックス 135"/>
        <xdr:cNvSpPr txBox="1"/>
      </xdr:nvSpPr>
      <xdr:spPr>
        <a:xfrm>
          <a:off x="13512800" y="2636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37" name="フローチャート : 判断 136"/>
        <xdr:cNvSpPr/>
      </xdr:nvSpPr>
      <xdr:spPr>
        <a:xfrm>
          <a:off x="12954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82567</xdr:rowOff>
    </xdr:from>
    <xdr:ext cx="762000" cy="259045"/>
    <xdr:sp macro="" textlink="">
      <xdr:nvSpPr>
        <xdr:cNvPr id="138" name="テキスト ボックス 137"/>
        <xdr:cNvSpPr txBox="1"/>
      </xdr:nvSpPr>
      <xdr:spPr>
        <a:xfrm>
          <a:off x="126238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57912</xdr:rowOff>
    </xdr:from>
    <xdr:to>
      <xdr:col>24</xdr:col>
      <xdr:colOff>82550</xdr:colOff>
      <xdr:row>14</xdr:row>
      <xdr:rowOff>159512</xdr:rowOff>
    </xdr:to>
    <xdr:sp macro="" textlink="">
      <xdr:nvSpPr>
        <xdr:cNvPr id="144" name="円/楕円 143"/>
        <xdr:cNvSpPr/>
      </xdr:nvSpPr>
      <xdr:spPr>
        <a:xfrm>
          <a:off x="164592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74439</xdr:rowOff>
    </xdr:from>
    <xdr:ext cx="762000" cy="259045"/>
    <xdr:sp macro="" textlink="">
      <xdr:nvSpPr>
        <xdr:cNvPr id="145" name="物件費該当値テキスト"/>
        <xdr:cNvSpPr txBox="1"/>
      </xdr:nvSpPr>
      <xdr:spPr>
        <a:xfrm>
          <a:off x="16598900" y="230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147066</xdr:rowOff>
    </xdr:from>
    <xdr:to>
      <xdr:col>22</xdr:col>
      <xdr:colOff>615950</xdr:colOff>
      <xdr:row>14</xdr:row>
      <xdr:rowOff>77216</xdr:rowOff>
    </xdr:to>
    <xdr:sp macro="" textlink="">
      <xdr:nvSpPr>
        <xdr:cNvPr id="146" name="円/楕円 145"/>
        <xdr:cNvSpPr/>
      </xdr:nvSpPr>
      <xdr:spPr>
        <a:xfrm>
          <a:off x="15621000" y="237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87393</xdr:rowOff>
    </xdr:from>
    <xdr:ext cx="736600" cy="259045"/>
    <xdr:sp macro="" textlink="">
      <xdr:nvSpPr>
        <xdr:cNvPr id="147" name="テキスト ボックス 146"/>
        <xdr:cNvSpPr txBox="1"/>
      </xdr:nvSpPr>
      <xdr:spPr>
        <a:xfrm>
          <a:off x="15290800" y="2144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39624</xdr:rowOff>
    </xdr:from>
    <xdr:to>
      <xdr:col>21</xdr:col>
      <xdr:colOff>412750</xdr:colOff>
      <xdr:row>14</xdr:row>
      <xdr:rowOff>141224</xdr:rowOff>
    </xdr:to>
    <xdr:sp macro="" textlink="">
      <xdr:nvSpPr>
        <xdr:cNvPr id="148" name="円/楕円 147"/>
        <xdr:cNvSpPr/>
      </xdr:nvSpPr>
      <xdr:spPr>
        <a:xfrm>
          <a:off x="14732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151401</xdr:rowOff>
    </xdr:from>
    <xdr:ext cx="762000" cy="259045"/>
    <xdr:sp macro="" textlink="">
      <xdr:nvSpPr>
        <xdr:cNvPr id="149" name="テキスト ボックス 148"/>
        <xdr:cNvSpPr txBox="1"/>
      </xdr:nvSpPr>
      <xdr:spPr>
        <a:xfrm>
          <a:off x="14401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12192</xdr:rowOff>
    </xdr:from>
    <xdr:to>
      <xdr:col>20</xdr:col>
      <xdr:colOff>209550</xdr:colOff>
      <xdr:row>14</xdr:row>
      <xdr:rowOff>113792</xdr:rowOff>
    </xdr:to>
    <xdr:sp macro="" textlink="">
      <xdr:nvSpPr>
        <xdr:cNvPr id="150" name="円/楕円 149"/>
        <xdr:cNvSpPr/>
      </xdr:nvSpPr>
      <xdr:spPr>
        <a:xfrm>
          <a:off x="13843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123969</xdr:rowOff>
    </xdr:from>
    <xdr:ext cx="762000" cy="259045"/>
    <xdr:sp macro="" textlink="">
      <xdr:nvSpPr>
        <xdr:cNvPr id="151" name="テキスト ボックス 150"/>
        <xdr:cNvSpPr txBox="1"/>
      </xdr:nvSpPr>
      <xdr:spPr>
        <a:xfrm>
          <a:off x="13512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12192</xdr:rowOff>
    </xdr:from>
    <xdr:to>
      <xdr:col>19</xdr:col>
      <xdr:colOff>6350</xdr:colOff>
      <xdr:row>14</xdr:row>
      <xdr:rowOff>113792</xdr:rowOff>
    </xdr:to>
    <xdr:sp macro="" textlink="">
      <xdr:nvSpPr>
        <xdr:cNvPr id="152" name="円/楕円 151"/>
        <xdr:cNvSpPr/>
      </xdr:nvSpPr>
      <xdr:spPr>
        <a:xfrm>
          <a:off x="12954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123969</xdr:rowOff>
    </xdr:from>
    <xdr:ext cx="762000" cy="259045"/>
    <xdr:sp macro="" textlink="">
      <xdr:nvSpPr>
        <xdr:cNvPr id="153" name="テキスト ボックス 152"/>
        <xdr:cNvSpPr txBox="1"/>
      </xdr:nvSpPr>
      <xdr:spPr>
        <a:xfrm>
          <a:off x="12623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kumimoji="1" lang="ja-JP" altLang="ja-JP" sz="1100">
              <a:solidFill>
                <a:schemeClr val="dk1"/>
              </a:solidFill>
              <a:effectLst/>
              <a:latin typeface="+mn-lt"/>
              <a:ea typeface="+mn-ea"/>
              <a:cs typeface="+mn-cs"/>
            </a:rPr>
            <a:t>　扶助費に係る経常収支比率は類似団体平均を</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ポイント上回っており、</a:t>
          </a:r>
          <a:r>
            <a:rPr kumimoji="1" lang="ja-JP" altLang="en-US" sz="1100">
              <a:solidFill>
                <a:schemeClr val="dk1"/>
              </a:solidFill>
              <a:effectLst/>
              <a:latin typeface="+mn-lt"/>
              <a:ea typeface="+mn-ea"/>
              <a:cs typeface="+mn-cs"/>
            </a:rPr>
            <a:t>年々上昇傾向にある</a:t>
          </a:r>
          <a:r>
            <a:rPr kumimoji="1" lang="ja-JP" altLang="ja-JP" sz="1100">
              <a:solidFill>
                <a:schemeClr val="dk1"/>
              </a:solidFill>
              <a:effectLst/>
              <a:latin typeface="+mn-lt"/>
              <a:ea typeface="+mn-ea"/>
              <a:cs typeface="+mn-cs"/>
            </a:rPr>
            <a:t>。要因として、少子化対策事業である医療費扶助（外来及び入院小学</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年生～高校</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年生まで無料）などが挙げられる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町民の生活基盤の安定を図るべく今後も実施をしていく必要があるが、財政を圧迫する上昇傾向に歯止めをかけるよう努め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107950</xdr:rowOff>
    </xdr:to>
    <xdr:cxnSp macro="">
      <xdr:nvCxnSpPr>
        <xdr:cNvPr id="181" name="直線コネクタ 180"/>
        <xdr:cNvCxnSpPr/>
      </xdr:nvCxnSpPr>
      <xdr:spPr>
        <a:xfrm flipV="1">
          <a:off x="4826000" y="8966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82"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83" name="直線コネクタ 182"/>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107950</xdr:rowOff>
    </xdr:from>
    <xdr:to>
      <xdr:col>7</xdr:col>
      <xdr:colOff>15875</xdr:colOff>
      <xdr:row>59</xdr:row>
      <xdr:rowOff>146050</xdr:rowOff>
    </xdr:to>
    <xdr:cxnSp macro="">
      <xdr:nvCxnSpPr>
        <xdr:cNvPr id="186" name="直線コネクタ 185"/>
        <xdr:cNvCxnSpPr/>
      </xdr:nvCxnSpPr>
      <xdr:spPr>
        <a:xfrm>
          <a:off x="3987800" y="10223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7"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8" name="フローチャート : 判断 187"/>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165100</xdr:rowOff>
    </xdr:from>
    <xdr:to>
      <xdr:col>5</xdr:col>
      <xdr:colOff>549275</xdr:colOff>
      <xdr:row>59</xdr:row>
      <xdr:rowOff>107950</xdr:rowOff>
    </xdr:to>
    <xdr:cxnSp macro="">
      <xdr:nvCxnSpPr>
        <xdr:cNvPr id="189" name="直線コネクタ 188"/>
        <xdr:cNvCxnSpPr/>
      </xdr:nvCxnSpPr>
      <xdr:spPr>
        <a:xfrm>
          <a:off x="3098800" y="1010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57150</xdr:rowOff>
    </xdr:from>
    <xdr:to>
      <xdr:col>5</xdr:col>
      <xdr:colOff>600075</xdr:colOff>
      <xdr:row>56</xdr:row>
      <xdr:rowOff>158750</xdr:rowOff>
    </xdr:to>
    <xdr:sp macro="" textlink="">
      <xdr:nvSpPr>
        <xdr:cNvPr id="190" name="フローチャート : 判断 189"/>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168927</xdr:rowOff>
    </xdr:from>
    <xdr:ext cx="736600" cy="259045"/>
    <xdr:sp macro="" textlink="">
      <xdr:nvSpPr>
        <xdr:cNvPr id="191" name="テキスト ボックス 190"/>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107950</xdr:rowOff>
    </xdr:from>
    <xdr:to>
      <xdr:col>4</xdr:col>
      <xdr:colOff>346075</xdr:colOff>
      <xdr:row>58</xdr:row>
      <xdr:rowOff>165100</xdr:rowOff>
    </xdr:to>
    <xdr:cxnSp macro="">
      <xdr:nvCxnSpPr>
        <xdr:cNvPr id="192" name="直線コネクタ 191"/>
        <xdr:cNvCxnSpPr/>
      </xdr:nvCxnSpPr>
      <xdr:spPr>
        <a:xfrm>
          <a:off x="2209800" y="10052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0</xdr:rowOff>
    </xdr:from>
    <xdr:to>
      <xdr:col>4</xdr:col>
      <xdr:colOff>396875</xdr:colOff>
      <xdr:row>56</xdr:row>
      <xdr:rowOff>101600</xdr:rowOff>
    </xdr:to>
    <xdr:sp macro="" textlink="">
      <xdr:nvSpPr>
        <xdr:cNvPr id="193" name="フローチャート : 判断 192"/>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111777</xdr:rowOff>
    </xdr:from>
    <xdr:ext cx="762000" cy="259045"/>
    <xdr:sp macro="" textlink="">
      <xdr:nvSpPr>
        <xdr:cNvPr id="194" name="テキスト ボックス 193"/>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69850</xdr:rowOff>
    </xdr:from>
    <xdr:to>
      <xdr:col>3</xdr:col>
      <xdr:colOff>142875</xdr:colOff>
      <xdr:row>58</xdr:row>
      <xdr:rowOff>107950</xdr:rowOff>
    </xdr:to>
    <xdr:cxnSp macro="">
      <xdr:nvCxnSpPr>
        <xdr:cNvPr id="195" name="直線コネクタ 194"/>
        <xdr:cNvCxnSpPr/>
      </xdr:nvCxnSpPr>
      <xdr:spPr>
        <a:xfrm>
          <a:off x="1320800" y="10013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152400</xdr:rowOff>
    </xdr:from>
    <xdr:to>
      <xdr:col>3</xdr:col>
      <xdr:colOff>193675</xdr:colOff>
      <xdr:row>56</xdr:row>
      <xdr:rowOff>82550</xdr:rowOff>
    </xdr:to>
    <xdr:sp macro="" textlink="">
      <xdr:nvSpPr>
        <xdr:cNvPr id="196" name="フローチャート : 判断 195"/>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92727</xdr:rowOff>
    </xdr:from>
    <xdr:ext cx="762000" cy="259045"/>
    <xdr:sp macro="" textlink="">
      <xdr:nvSpPr>
        <xdr:cNvPr id="197" name="テキスト ボックス 196"/>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9" name="テキスト ボックス 198"/>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59</xdr:row>
      <xdr:rowOff>95250</xdr:rowOff>
    </xdr:from>
    <xdr:to>
      <xdr:col>7</xdr:col>
      <xdr:colOff>66675</xdr:colOff>
      <xdr:row>60</xdr:row>
      <xdr:rowOff>25400</xdr:rowOff>
    </xdr:to>
    <xdr:sp macro="" textlink="">
      <xdr:nvSpPr>
        <xdr:cNvPr id="205" name="円/楕円 204"/>
        <xdr:cNvSpPr/>
      </xdr:nvSpPr>
      <xdr:spPr>
        <a:xfrm>
          <a:off x="47752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67327</xdr:rowOff>
    </xdr:from>
    <xdr:ext cx="762000" cy="259045"/>
    <xdr:sp macro="" textlink="">
      <xdr:nvSpPr>
        <xdr:cNvPr id="206" name="扶助費該当値テキスト"/>
        <xdr:cNvSpPr txBox="1"/>
      </xdr:nvSpPr>
      <xdr:spPr>
        <a:xfrm>
          <a:off x="49149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57150</xdr:rowOff>
    </xdr:from>
    <xdr:to>
      <xdr:col>5</xdr:col>
      <xdr:colOff>600075</xdr:colOff>
      <xdr:row>59</xdr:row>
      <xdr:rowOff>158750</xdr:rowOff>
    </xdr:to>
    <xdr:sp macro="" textlink="">
      <xdr:nvSpPr>
        <xdr:cNvPr id="207" name="円/楕円 206"/>
        <xdr:cNvSpPr/>
      </xdr:nvSpPr>
      <xdr:spPr>
        <a:xfrm>
          <a:off x="3937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143527</xdr:rowOff>
    </xdr:from>
    <xdr:ext cx="736600" cy="259045"/>
    <xdr:sp macro="" textlink="">
      <xdr:nvSpPr>
        <xdr:cNvPr id="208" name="テキスト ボックス 207"/>
        <xdr:cNvSpPr txBox="1"/>
      </xdr:nvSpPr>
      <xdr:spPr>
        <a:xfrm>
          <a:off x="3606800" y="1025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114300</xdr:rowOff>
    </xdr:from>
    <xdr:to>
      <xdr:col>4</xdr:col>
      <xdr:colOff>396875</xdr:colOff>
      <xdr:row>59</xdr:row>
      <xdr:rowOff>44450</xdr:rowOff>
    </xdr:to>
    <xdr:sp macro="" textlink="">
      <xdr:nvSpPr>
        <xdr:cNvPr id="209" name="円/楕円 208"/>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29227</xdr:rowOff>
    </xdr:from>
    <xdr:ext cx="762000" cy="259045"/>
    <xdr:sp macro="" textlink="">
      <xdr:nvSpPr>
        <xdr:cNvPr id="210" name="テキスト ボックス 209"/>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57150</xdr:rowOff>
    </xdr:from>
    <xdr:to>
      <xdr:col>3</xdr:col>
      <xdr:colOff>193675</xdr:colOff>
      <xdr:row>58</xdr:row>
      <xdr:rowOff>158750</xdr:rowOff>
    </xdr:to>
    <xdr:sp macro="" textlink="">
      <xdr:nvSpPr>
        <xdr:cNvPr id="211" name="円/楕円 210"/>
        <xdr:cNvSpPr/>
      </xdr:nvSpPr>
      <xdr:spPr>
        <a:xfrm>
          <a:off x="2159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143527</xdr:rowOff>
    </xdr:from>
    <xdr:ext cx="762000" cy="259045"/>
    <xdr:sp macro="" textlink="">
      <xdr:nvSpPr>
        <xdr:cNvPr id="212" name="テキスト ボックス 211"/>
        <xdr:cNvSpPr txBox="1"/>
      </xdr:nvSpPr>
      <xdr:spPr>
        <a:xfrm>
          <a:off x="18288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19050</xdr:rowOff>
    </xdr:from>
    <xdr:to>
      <xdr:col>1</xdr:col>
      <xdr:colOff>676275</xdr:colOff>
      <xdr:row>58</xdr:row>
      <xdr:rowOff>120650</xdr:rowOff>
    </xdr:to>
    <xdr:sp macro="" textlink="">
      <xdr:nvSpPr>
        <xdr:cNvPr id="213" name="円/楕円 212"/>
        <xdr:cNvSpPr/>
      </xdr:nvSpPr>
      <xdr:spPr>
        <a:xfrm>
          <a:off x="1270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105427</xdr:rowOff>
    </xdr:from>
    <xdr:ext cx="762000" cy="259045"/>
    <xdr:sp macro="" textlink="">
      <xdr:nvSpPr>
        <xdr:cNvPr id="214" name="テキスト ボックス 213"/>
        <xdr:cNvSpPr txBox="1"/>
      </xdr:nvSpPr>
      <xdr:spPr>
        <a:xfrm>
          <a:off x="939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回っており、前年度に比べ</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改善</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。その他の経常収支比率の影響として大きい繰出金は年々増加している傾向にあるため、</a:t>
          </a:r>
          <a:r>
            <a:rPr kumimoji="1" lang="ja-JP" altLang="ja-JP" sz="1100">
              <a:solidFill>
                <a:schemeClr val="dk1"/>
              </a:solidFill>
              <a:effectLst/>
              <a:latin typeface="+mn-lt"/>
              <a:ea typeface="+mn-ea"/>
              <a:cs typeface="+mn-cs"/>
            </a:rPr>
            <a:t>各特別会計は事業の効率化を行うと共に、保険税・使用料等の収入の増加を図り、少しでも</a:t>
          </a:r>
          <a:r>
            <a:rPr kumimoji="1" lang="ja-JP" altLang="en-US" sz="1100">
              <a:solidFill>
                <a:schemeClr val="dk1"/>
              </a:solidFill>
              <a:effectLst/>
              <a:latin typeface="+mn-lt"/>
              <a:ea typeface="+mn-ea"/>
              <a:cs typeface="+mn-cs"/>
            </a:rPr>
            <a:t>繰出金</a:t>
          </a:r>
          <a:r>
            <a:rPr kumimoji="1" lang="ja-JP" altLang="ja-JP" sz="1100">
              <a:solidFill>
                <a:schemeClr val="dk1"/>
              </a:solidFill>
              <a:effectLst/>
              <a:latin typeface="+mn-lt"/>
              <a:ea typeface="+mn-ea"/>
              <a:cs typeface="+mn-cs"/>
            </a:rPr>
            <a:t>を減額できるように努めていく。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60</xdr:row>
      <xdr:rowOff>111760</xdr:rowOff>
    </xdr:to>
    <xdr:cxnSp macro="">
      <xdr:nvCxnSpPr>
        <xdr:cNvPr id="242" name="直線コネクタ 241"/>
        <xdr:cNvCxnSpPr/>
      </xdr:nvCxnSpPr>
      <xdr:spPr>
        <a:xfrm flipV="1">
          <a:off x="16510000" y="920242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6" name="直線コネクタ 24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130810</xdr:rowOff>
    </xdr:from>
    <xdr:to>
      <xdr:col>24</xdr:col>
      <xdr:colOff>31750</xdr:colOff>
      <xdr:row>57</xdr:row>
      <xdr:rowOff>39370</xdr:rowOff>
    </xdr:to>
    <xdr:cxnSp macro="">
      <xdr:nvCxnSpPr>
        <xdr:cNvPr id="247" name="直線コネクタ 246"/>
        <xdr:cNvCxnSpPr/>
      </xdr:nvCxnSpPr>
      <xdr:spPr>
        <a:xfrm flipV="1">
          <a:off x="15671800" y="9560560"/>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63517</xdr:rowOff>
    </xdr:from>
    <xdr:ext cx="762000" cy="259045"/>
    <xdr:sp macro="" textlink="">
      <xdr:nvSpPr>
        <xdr:cNvPr id="248" name="その他平均値テキスト"/>
        <xdr:cNvSpPr txBox="1"/>
      </xdr:nvSpPr>
      <xdr:spPr>
        <a:xfrm>
          <a:off x="16598900" y="96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91440</xdr:rowOff>
    </xdr:from>
    <xdr:to>
      <xdr:col>24</xdr:col>
      <xdr:colOff>82550</xdr:colOff>
      <xdr:row>57</xdr:row>
      <xdr:rowOff>21590</xdr:rowOff>
    </xdr:to>
    <xdr:sp macro="" textlink="">
      <xdr:nvSpPr>
        <xdr:cNvPr id="249" name="フローチャート : 判断 248"/>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57</xdr:row>
      <xdr:rowOff>39370</xdr:rowOff>
    </xdr:to>
    <xdr:cxnSp macro="">
      <xdr:nvCxnSpPr>
        <xdr:cNvPr id="250" name="直線コネクタ 249"/>
        <xdr:cNvCxnSpPr/>
      </xdr:nvCxnSpPr>
      <xdr:spPr>
        <a:xfrm>
          <a:off x="14782800" y="9720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1" name="フローチャート : 判断 250"/>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2" name="テキスト ボックス 251"/>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119380</xdr:rowOff>
    </xdr:from>
    <xdr:to>
      <xdr:col>21</xdr:col>
      <xdr:colOff>361950</xdr:colOff>
      <xdr:row>56</xdr:row>
      <xdr:rowOff>149860</xdr:rowOff>
    </xdr:to>
    <xdr:cxnSp macro="">
      <xdr:nvCxnSpPr>
        <xdr:cNvPr id="253" name="直線コネクタ 252"/>
        <xdr:cNvCxnSpPr/>
      </xdr:nvCxnSpPr>
      <xdr:spPr>
        <a:xfrm flipV="1">
          <a:off x="13893800" y="9720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4" name="フローチャート : 判断 253"/>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5" name="テキスト ボックス 254"/>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56</xdr:row>
      <xdr:rowOff>149860</xdr:rowOff>
    </xdr:to>
    <xdr:cxnSp macro="">
      <xdr:nvCxnSpPr>
        <xdr:cNvPr id="256" name="直線コネクタ 255"/>
        <xdr:cNvCxnSpPr/>
      </xdr:nvCxnSpPr>
      <xdr:spPr>
        <a:xfrm>
          <a:off x="13004800" y="9644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58" name="テキスト ボックス 257"/>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80010</xdr:rowOff>
    </xdr:from>
    <xdr:to>
      <xdr:col>24</xdr:col>
      <xdr:colOff>82550</xdr:colOff>
      <xdr:row>56</xdr:row>
      <xdr:rowOff>10160</xdr:rowOff>
    </xdr:to>
    <xdr:sp macro="" textlink="">
      <xdr:nvSpPr>
        <xdr:cNvPr id="266" name="円/楕円 265"/>
        <xdr:cNvSpPr/>
      </xdr:nvSpPr>
      <xdr:spPr>
        <a:xfrm>
          <a:off x="164592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96537</xdr:rowOff>
    </xdr:from>
    <xdr:ext cx="762000" cy="259045"/>
    <xdr:sp macro="" textlink="">
      <xdr:nvSpPr>
        <xdr:cNvPr id="267" name="その他該当値テキスト"/>
        <xdr:cNvSpPr txBox="1"/>
      </xdr:nvSpPr>
      <xdr:spPr>
        <a:xfrm>
          <a:off x="165989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160020</xdr:rowOff>
    </xdr:from>
    <xdr:to>
      <xdr:col>22</xdr:col>
      <xdr:colOff>615950</xdr:colOff>
      <xdr:row>57</xdr:row>
      <xdr:rowOff>90170</xdr:rowOff>
    </xdr:to>
    <xdr:sp macro="" textlink="">
      <xdr:nvSpPr>
        <xdr:cNvPr id="268" name="円/楕円 267"/>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74947</xdr:rowOff>
    </xdr:from>
    <xdr:ext cx="736600" cy="259045"/>
    <xdr:sp macro="" textlink="">
      <xdr:nvSpPr>
        <xdr:cNvPr id="269" name="テキスト ボックス 268"/>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0" name="円/楕円 269"/>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1" name="テキスト ボックス 270"/>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72" name="円/楕円 271"/>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73" name="テキスト ボックス 272"/>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4" name="円/楕円 273"/>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5" name="テキスト ボックス 274"/>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ポイント下回っている。</a:t>
          </a:r>
          <a:endParaRPr lang="ja-JP" altLang="ja-JP" sz="1400">
            <a:effectLst/>
          </a:endParaRPr>
        </a:p>
        <a:p>
          <a:pPr>
            <a:lnSpc>
              <a:spcPct val="150000"/>
            </a:lnSpc>
          </a:pPr>
          <a:r>
            <a:rPr kumimoji="1" lang="ja-JP" altLang="ja-JP" sz="1100">
              <a:solidFill>
                <a:schemeClr val="dk1"/>
              </a:solidFill>
              <a:effectLst/>
              <a:latin typeface="+mn-lt"/>
              <a:ea typeface="+mn-ea"/>
              <a:cs typeface="+mn-cs"/>
            </a:rPr>
            <a:t>　補助費</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中では特に一部事務組合（大垣消防組合、大垣衛生施設組合、西濃環境整備組合など）に対する負担金の割合が大きく影響している。今後は、各種団体等への補助金について明確な交付基準を設けて、不適当な補助金は見直しや廃止を行い、補助費等の抑制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100330</xdr:rowOff>
    </xdr:from>
    <xdr:to>
      <xdr:col>24</xdr:col>
      <xdr:colOff>31750</xdr:colOff>
      <xdr:row>41</xdr:row>
      <xdr:rowOff>8890</xdr:rowOff>
    </xdr:to>
    <xdr:cxnSp macro="">
      <xdr:nvCxnSpPr>
        <xdr:cNvPr id="303" name="直線コネクタ 302"/>
        <xdr:cNvCxnSpPr/>
      </xdr:nvCxnSpPr>
      <xdr:spPr>
        <a:xfrm flipV="1">
          <a:off x="16510000" y="57581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41</xdr:row>
      <xdr:rowOff>8890</xdr:rowOff>
    </xdr:from>
    <xdr:to>
      <xdr:col>24</xdr:col>
      <xdr:colOff>120650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15257</xdr:rowOff>
    </xdr:from>
    <xdr:ext cx="762000" cy="259045"/>
    <xdr:sp macro="" textlink="">
      <xdr:nvSpPr>
        <xdr:cNvPr id="306" name="補助費等最大値テキスト"/>
        <xdr:cNvSpPr txBox="1"/>
      </xdr:nvSpPr>
      <xdr:spPr>
        <a:xfrm>
          <a:off x="16598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33</xdr:row>
      <xdr:rowOff>100330</xdr:rowOff>
    </xdr:from>
    <xdr:to>
      <xdr:col>24</xdr:col>
      <xdr:colOff>120650</xdr:colOff>
      <xdr:row>33</xdr:row>
      <xdr:rowOff>100330</xdr:rowOff>
    </xdr:to>
    <xdr:cxnSp macro="">
      <xdr:nvCxnSpPr>
        <xdr:cNvPr id="307" name="直線コネクタ 306"/>
        <xdr:cNvCxnSpPr/>
      </xdr:nvCxnSpPr>
      <xdr:spPr>
        <a:xfrm>
          <a:off x="16421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111760</xdr:rowOff>
    </xdr:from>
    <xdr:to>
      <xdr:col>24</xdr:col>
      <xdr:colOff>31750</xdr:colOff>
      <xdr:row>36</xdr:row>
      <xdr:rowOff>111760</xdr:rowOff>
    </xdr:to>
    <xdr:cxnSp macro="">
      <xdr:nvCxnSpPr>
        <xdr:cNvPr id="308" name="直線コネクタ 307"/>
        <xdr:cNvCxnSpPr/>
      </xdr:nvCxnSpPr>
      <xdr:spPr>
        <a:xfrm>
          <a:off x="15671800" y="6283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9"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10" name="フローチャート : 判断 309"/>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111760</xdr:rowOff>
    </xdr:from>
    <xdr:to>
      <xdr:col>22</xdr:col>
      <xdr:colOff>565150</xdr:colOff>
      <xdr:row>36</xdr:row>
      <xdr:rowOff>142240</xdr:rowOff>
    </xdr:to>
    <xdr:cxnSp macro="">
      <xdr:nvCxnSpPr>
        <xdr:cNvPr id="311" name="直線コネクタ 310"/>
        <xdr:cNvCxnSpPr/>
      </xdr:nvCxnSpPr>
      <xdr:spPr>
        <a:xfrm flipV="1">
          <a:off x="14782800" y="6283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29227</xdr:rowOff>
    </xdr:from>
    <xdr:ext cx="736600" cy="259045"/>
    <xdr:sp macro="" textlink="">
      <xdr:nvSpPr>
        <xdr:cNvPr id="313" name="テキスト ボックス 312"/>
        <xdr:cNvSpPr txBox="1"/>
      </xdr:nvSpPr>
      <xdr:spPr>
        <a:xfrm>
          <a:off x="15290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119380</xdr:rowOff>
    </xdr:from>
    <xdr:to>
      <xdr:col>21</xdr:col>
      <xdr:colOff>361950</xdr:colOff>
      <xdr:row>36</xdr:row>
      <xdr:rowOff>142240</xdr:rowOff>
    </xdr:to>
    <xdr:cxnSp macro="">
      <xdr:nvCxnSpPr>
        <xdr:cNvPr id="314" name="直線コネクタ 313"/>
        <xdr:cNvCxnSpPr/>
      </xdr:nvCxnSpPr>
      <xdr:spPr>
        <a:xfrm>
          <a:off x="13893800" y="629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167640</xdr:rowOff>
    </xdr:from>
    <xdr:to>
      <xdr:col>21</xdr:col>
      <xdr:colOff>412750</xdr:colOff>
      <xdr:row>37</xdr:row>
      <xdr:rowOff>97790</xdr:rowOff>
    </xdr:to>
    <xdr:sp macro="" textlink="">
      <xdr:nvSpPr>
        <xdr:cNvPr id="315" name="フローチャート : 判断 314"/>
        <xdr:cNvSpPr/>
      </xdr:nvSpPr>
      <xdr:spPr>
        <a:xfrm>
          <a:off x="14732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16" name="テキスト ボックス 315"/>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36</xdr:row>
      <xdr:rowOff>119380</xdr:rowOff>
    </xdr:to>
    <xdr:cxnSp macro="">
      <xdr:nvCxnSpPr>
        <xdr:cNvPr id="317" name="直線コネクタ 316"/>
        <xdr:cNvCxnSpPr/>
      </xdr:nvCxnSpPr>
      <xdr:spPr>
        <a:xfrm>
          <a:off x="13004800" y="62763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137160</xdr:rowOff>
    </xdr:from>
    <xdr:to>
      <xdr:col>20</xdr:col>
      <xdr:colOff>209550</xdr:colOff>
      <xdr:row>37</xdr:row>
      <xdr:rowOff>67310</xdr:rowOff>
    </xdr:to>
    <xdr:sp macro="" textlink="">
      <xdr:nvSpPr>
        <xdr:cNvPr id="318" name="フローチャート : 判断 317"/>
        <xdr:cNvSpPr/>
      </xdr:nvSpPr>
      <xdr:spPr>
        <a:xfrm>
          <a:off x="13843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52087</xdr:rowOff>
    </xdr:from>
    <xdr:ext cx="762000" cy="259045"/>
    <xdr:sp macro="" textlink="">
      <xdr:nvSpPr>
        <xdr:cNvPr id="319" name="テキスト ボックス 318"/>
        <xdr:cNvSpPr txBox="1"/>
      </xdr:nvSpPr>
      <xdr:spPr>
        <a:xfrm>
          <a:off x="13512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20" name="フローチャート :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21" name="テキスト ボックス 320"/>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27" name="円/楕円 326"/>
        <xdr:cNvSpPr/>
      </xdr:nvSpPr>
      <xdr:spPr>
        <a:xfrm>
          <a:off x="16459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33037</xdr:rowOff>
    </xdr:from>
    <xdr:ext cx="762000" cy="259045"/>
    <xdr:sp macro="" textlink="">
      <xdr:nvSpPr>
        <xdr:cNvPr id="328" name="補助費等該当値テキスト"/>
        <xdr:cNvSpPr txBox="1"/>
      </xdr:nvSpPr>
      <xdr:spPr>
        <a:xfrm>
          <a:off x="16598900" y="620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60960</xdr:rowOff>
    </xdr:from>
    <xdr:to>
      <xdr:col>22</xdr:col>
      <xdr:colOff>615950</xdr:colOff>
      <xdr:row>36</xdr:row>
      <xdr:rowOff>162560</xdr:rowOff>
    </xdr:to>
    <xdr:sp macro="" textlink="">
      <xdr:nvSpPr>
        <xdr:cNvPr id="329" name="円/楕円 328"/>
        <xdr:cNvSpPr/>
      </xdr:nvSpPr>
      <xdr:spPr>
        <a:xfrm>
          <a:off x="15621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1287</xdr:rowOff>
    </xdr:from>
    <xdr:ext cx="736600" cy="259045"/>
    <xdr:sp macro="" textlink="">
      <xdr:nvSpPr>
        <xdr:cNvPr id="330" name="テキスト ボックス 329"/>
        <xdr:cNvSpPr txBox="1"/>
      </xdr:nvSpPr>
      <xdr:spPr>
        <a:xfrm>
          <a:off x="15290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91440</xdr:rowOff>
    </xdr:from>
    <xdr:to>
      <xdr:col>21</xdr:col>
      <xdr:colOff>412750</xdr:colOff>
      <xdr:row>37</xdr:row>
      <xdr:rowOff>21590</xdr:rowOff>
    </xdr:to>
    <xdr:sp macro="" textlink="">
      <xdr:nvSpPr>
        <xdr:cNvPr id="331" name="円/楕円 330"/>
        <xdr:cNvSpPr/>
      </xdr:nvSpPr>
      <xdr:spPr>
        <a:xfrm>
          <a:off x="14732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31767</xdr:rowOff>
    </xdr:from>
    <xdr:ext cx="762000" cy="259045"/>
    <xdr:sp macro="" textlink="">
      <xdr:nvSpPr>
        <xdr:cNvPr id="332" name="テキスト ボックス 331"/>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68580</xdr:rowOff>
    </xdr:from>
    <xdr:to>
      <xdr:col>20</xdr:col>
      <xdr:colOff>209550</xdr:colOff>
      <xdr:row>36</xdr:row>
      <xdr:rowOff>170180</xdr:rowOff>
    </xdr:to>
    <xdr:sp macro="" textlink="">
      <xdr:nvSpPr>
        <xdr:cNvPr id="333" name="円/楕円 332"/>
        <xdr:cNvSpPr/>
      </xdr:nvSpPr>
      <xdr:spPr>
        <a:xfrm>
          <a:off x="13843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8907</xdr:rowOff>
    </xdr:from>
    <xdr:ext cx="762000" cy="259045"/>
    <xdr:sp macro="" textlink="">
      <xdr:nvSpPr>
        <xdr:cNvPr id="334" name="テキスト ボックス 333"/>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5" name="円/楕円 334"/>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36" name="テキスト ボックス 335"/>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kumimoji="1" lang="ja-JP" altLang="ja-JP" sz="1100">
              <a:solidFill>
                <a:schemeClr val="dk1"/>
              </a:solidFill>
              <a:effectLst/>
              <a:latin typeface="+mn-lt"/>
              <a:ea typeface="+mn-ea"/>
              <a:cs typeface="+mn-cs"/>
            </a:rPr>
            <a:t>　類似団体平均と比較すると公債費に係る経常収支比率は低くなっている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年度までは地方債の元利償還金が重い負担となる見込みであるので、地方債残高の推移を見ながら、地方債の新規発行を伴う普通建設事業の抑制に努め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58420</xdr:rowOff>
    </xdr:from>
    <xdr:to>
      <xdr:col>7</xdr:col>
      <xdr:colOff>15875</xdr:colOff>
      <xdr:row>80</xdr:row>
      <xdr:rowOff>66039</xdr:rowOff>
    </xdr:to>
    <xdr:cxnSp macro="">
      <xdr:nvCxnSpPr>
        <xdr:cNvPr id="364" name="直線コネクタ 363"/>
        <xdr:cNvCxnSpPr/>
      </xdr:nvCxnSpPr>
      <xdr:spPr>
        <a:xfrm flipV="1">
          <a:off x="4826000" y="124028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38116</xdr:rowOff>
    </xdr:from>
    <xdr:ext cx="762000" cy="259045"/>
    <xdr:sp macro="" textlink="">
      <xdr:nvSpPr>
        <xdr:cNvPr id="365"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21.7</a:t>
          </a:r>
          <a:endParaRPr kumimoji="1" lang="ja-JP" altLang="en-US" sz="1000" b="1">
            <a:latin typeface="ＭＳ Ｐゴシック"/>
          </a:endParaRPr>
        </a:p>
      </xdr:txBody>
    </xdr:sp>
    <xdr:clientData/>
  </xdr:oneCellAnchor>
  <xdr:twoCellAnchor>
    <xdr:from>
      <xdr:col>6</xdr:col>
      <xdr:colOff>612775</xdr:colOff>
      <xdr:row>80</xdr:row>
      <xdr:rowOff>66039</xdr:rowOff>
    </xdr:from>
    <xdr:to>
      <xdr:col>7</xdr:col>
      <xdr:colOff>104775</xdr:colOff>
      <xdr:row>80</xdr:row>
      <xdr:rowOff>66039</xdr:rowOff>
    </xdr:to>
    <xdr:cxnSp macro="">
      <xdr:nvCxnSpPr>
        <xdr:cNvPr id="366" name="直線コネクタ 365"/>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144797</xdr:rowOff>
    </xdr:from>
    <xdr:ext cx="762000" cy="259045"/>
    <xdr:sp macro="" textlink="">
      <xdr:nvSpPr>
        <xdr:cNvPr id="367" name="公債費最大値テキスト"/>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72</xdr:row>
      <xdr:rowOff>58420</xdr:rowOff>
    </xdr:from>
    <xdr:to>
      <xdr:col>7</xdr:col>
      <xdr:colOff>104775</xdr:colOff>
      <xdr:row>72</xdr:row>
      <xdr:rowOff>58420</xdr:rowOff>
    </xdr:to>
    <xdr:cxnSp macro="">
      <xdr:nvCxnSpPr>
        <xdr:cNvPr id="368" name="直線コネクタ 367"/>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153670</xdr:rowOff>
    </xdr:from>
    <xdr:to>
      <xdr:col>7</xdr:col>
      <xdr:colOff>15875</xdr:colOff>
      <xdr:row>76</xdr:row>
      <xdr:rowOff>20320</xdr:rowOff>
    </xdr:to>
    <xdr:cxnSp macro="">
      <xdr:nvCxnSpPr>
        <xdr:cNvPr id="369" name="直線コネクタ 368"/>
        <xdr:cNvCxnSpPr/>
      </xdr:nvCxnSpPr>
      <xdr:spPr>
        <a:xfrm flipV="1">
          <a:off x="3987800" y="130124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25416</xdr:rowOff>
    </xdr:from>
    <xdr:ext cx="762000" cy="259045"/>
    <xdr:sp macro="" textlink="">
      <xdr:nvSpPr>
        <xdr:cNvPr id="370"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53339</xdr:rowOff>
    </xdr:from>
    <xdr:to>
      <xdr:col>7</xdr:col>
      <xdr:colOff>66675</xdr:colOff>
      <xdr:row>76</xdr:row>
      <xdr:rowOff>154939</xdr:rowOff>
    </xdr:to>
    <xdr:sp macro="" textlink="">
      <xdr:nvSpPr>
        <xdr:cNvPr id="371" name="フローチャート : 判断 370"/>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153670</xdr:rowOff>
    </xdr:from>
    <xdr:to>
      <xdr:col>5</xdr:col>
      <xdr:colOff>549275</xdr:colOff>
      <xdr:row>76</xdr:row>
      <xdr:rowOff>20320</xdr:rowOff>
    </xdr:to>
    <xdr:cxnSp macro="">
      <xdr:nvCxnSpPr>
        <xdr:cNvPr id="372" name="直線コネクタ 371"/>
        <xdr:cNvCxnSpPr/>
      </xdr:nvCxnSpPr>
      <xdr:spPr>
        <a:xfrm>
          <a:off x="3098800" y="13012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83820</xdr:rowOff>
    </xdr:from>
    <xdr:to>
      <xdr:col>5</xdr:col>
      <xdr:colOff>600075</xdr:colOff>
      <xdr:row>77</xdr:row>
      <xdr:rowOff>13970</xdr:rowOff>
    </xdr:to>
    <xdr:sp macro="" textlink="">
      <xdr:nvSpPr>
        <xdr:cNvPr id="373" name="フローチャート : 判断 372"/>
        <xdr:cNvSpPr/>
      </xdr:nvSpPr>
      <xdr:spPr>
        <a:xfrm>
          <a:off x="3937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74" name="テキスト ボックス 373"/>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75</xdr:row>
      <xdr:rowOff>153670</xdr:rowOff>
    </xdr:to>
    <xdr:cxnSp macro="">
      <xdr:nvCxnSpPr>
        <xdr:cNvPr id="375" name="直線コネクタ 374"/>
        <xdr:cNvCxnSpPr/>
      </xdr:nvCxnSpPr>
      <xdr:spPr>
        <a:xfrm>
          <a:off x="2209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129539</xdr:rowOff>
    </xdr:from>
    <xdr:to>
      <xdr:col>4</xdr:col>
      <xdr:colOff>396875</xdr:colOff>
      <xdr:row>77</xdr:row>
      <xdr:rowOff>59689</xdr:rowOff>
    </xdr:to>
    <xdr:sp macro="" textlink="">
      <xdr:nvSpPr>
        <xdr:cNvPr id="376" name="フローチャート : 判断 375"/>
        <xdr:cNvSpPr/>
      </xdr:nvSpPr>
      <xdr:spPr>
        <a:xfrm>
          <a:off x="3048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77" name="テキスト ボックス 376"/>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146050</xdr:rowOff>
    </xdr:from>
    <xdr:to>
      <xdr:col>3</xdr:col>
      <xdr:colOff>142875</xdr:colOff>
      <xdr:row>75</xdr:row>
      <xdr:rowOff>153670</xdr:rowOff>
    </xdr:to>
    <xdr:cxnSp macro="">
      <xdr:nvCxnSpPr>
        <xdr:cNvPr id="378" name="直線コネクタ 377"/>
        <xdr:cNvCxnSpPr/>
      </xdr:nvCxnSpPr>
      <xdr:spPr>
        <a:xfrm flipV="1">
          <a:off x="1320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11430</xdr:rowOff>
    </xdr:from>
    <xdr:to>
      <xdr:col>3</xdr:col>
      <xdr:colOff>193675</xdr:colOff>
      <xdr:row>77</xdr:row>
      <xdr:rowOff>113030</xdr:rowOff>
    </xdr:to>
    <xdr:sp macro="" textlink="">
      <xdr:nvSpPr>
        <xdr:cNvPr id="379" name="フローチャート : 判断 378"/>
        <xdr:cNvSpPr/>
      </xdr:nvSpPr>
      <xdr:spPr>
        <a:xfrm>
          <a:off x="2159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97807</xdr:rowOff>
    </xdr:from>
    <xdr:ext cx="762000" cy="259045"/>
    <xdr:sp macro="" textlink="">
      <xdr:nvSpPr>
        <xdr:cNvPr id="380" name="テキスト ボックス 379"/>
        <xdr:cNvSpPr txBox="1"/>
      </xdr:nvSpPr>
      <xdr:spPr>
        <a:xfrm>
          <a:off x="1828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81" name="フローチャート : 判断 380"/>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82" name="テキスト ボックス 381"/>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102870</xdr:rowOff>
    </xdr:from>
    <xdr:to>
      <xdr:col>7</xdr:col>
      <xdr:colOff>66675</xdr:colOff>
      <xdr:row>76</xdr:row>
      <xdr:rowOff>33020</xdr:rowOff>
    </xdr:to>
    <xdr:sp macro="" textlink="">
      <xdr:nvSpPr>
        <xdr:cNvPr id="388" name="円/楕円 387"/>
        <xdr:cNvSpPr/>
      </xdr:nvSpPr>
      <xdr:spPr>
        <a:xfrm>
          <a:off x="47752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119397</xdr:rowOff>
    </xdr:from>
    <xdr:ext cx="762000" cy="259045"/>
    <xdr:sp macro="" textlink="">
      <xdr:nvSpPr>
        <xdr:cNvPr id="389" name="公債費該当値テキスト"/>
        <xdr:cNvSpPr txBox="1"/>
      </xdr:nvSpPr>
      <xdr:spPr>
        <a:xfrm>
          <a:off x="49149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140970</xdr:rowOff>
    </xdr:from>
    <xdr:to>
      <xdr:col>5</xdr:col>
      <xdr:colOff>600075</xdr:colOff>
      <xdr:row>76</xdr:row>
      <xdr:rowOff>71120</xdr:rowOff>
    </xdr:to>
    <xdr:sp macro="" textlink="">
      <xdr:nvSpPr>
        <xdr:cNvPr id="390" name="円/楕円 389"/>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81297</xdr:rowOff>
    </xdr:from>
    <xdr:ext cx="736600" cy="259045"/>
    <xdr:sp macro="" textlink="">
      <xdr:nvSpPr>
        <xdr:cNvPr id="391" name="テキスト ボックス 390"/>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102870</xdr:rowOff>
    </xdr:from>
    <xdr:to>
      <xdr:col>4</xdr:col>
      <xdr:colOff>396875</xdr:colOff>
      <xdr:row>76</xdr:row>
      <xdr:rowOff>33020</xdr:rowOff>
    </xdr:to>
    <xdr:sp macro="" textlink="">
      <xdr:nvSpPr>
        <xdr:cNvPr id="392" name="円/楕円 391"/>
        <xdr:cNvSpPr/>
      </xdr:nvSpPr>
      <xdr:spPr>
        <a:xfrm>
          <a:off x="3048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43197</xdr:rowOff>
    </xdr:from>
    <xdr:ext cx="762000" cy="259045"/>
    <xdr:sp macro="" textlink="">
      <xdr:nvSpPr>
        <xdr:cNvPr id="393" name="テキスト ボックス 392"/>
        <xdr:cNvSpPr txBox="1"/>
      </xdr:nvSpPr>
      <xdr:spPr>
        <a:xfrm>
          <a:off x="2717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95250</xdr:rowOff>
    </xdr:from>
    <xdr:to>
      <xdr:col>3</xdr:col>
      <xdr:colOff>193675</xdr:colOff>
      <xdr:row>76</xdr:row>
      <xdr:rowOff>25400</xdr:rowOff>
    </xdr:to>
    <xdr:sp macro="" textlink="">
      <xdr:nvSpPr>
        <xdr:cNvPr id="394" name="円/楕円 393"/>
        <xdr:cNvSpPr/>
      </xdr:nvSpPr>
      <xdr:spPr>
        <a:xfrm>
          <a:off x="2159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35577</xdr:rowOff>
    </xdr:from>
    <xdr:ext cx="762000" cy="259045"/>
    <xdr:sp macro="" textlink="">
      <xdr:nvSpPr>
        <xdr:cNvPr id="395" name="テキスト ボックス 394"/>
        <xdr:cNvSpPr txBox="1"/>
      </xdr:nvSpPr>
      <xdr:spPr>
        <a:xfrm>
          <a:off x="1828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102870</xdr:rowOff>
    </xdr:from>
    <xdr:to>
      <xdr:col>1</xdr:col>
      <xdr:colOff>676275</xdr:colOff>
      <xdr:row>76</xdr:row>
      <xdr:rowOff>33020</xdr:rowOff>
    </xdr:to>
    <xdr:sp macro="" textlink="">
      <xdr:nvSpPr>
        <xdr:cNvPr id="396" name="円/楕円 395"/>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43197</xdr:rowOff>
    </xdr:from>
    <xdr:ext cx="762000" cy="259045"/>
    <xdr:sp macro="" textlink="">
      <xdr:nvSpPr>
        <xdr:cNvPr id="397" name="テキスト ボックス 396"/>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kumimoji="1" lang="ja-JP" altLang="ja-JP" sz="1100">
              <a:solidFill>
                <a:schemeClr val="dk1"/>
              </a:solidFill>
              <a:effectLst/>
              <a:latin typeface="+mn-lt"/>
              <a:ea typeface="+mn-ea"/>
              <a:cs typeface="+mn-cs"/>
            </a:rPr>
            <a:t>　類似団体平均と比較すると</a:t>
          </a:r>
          <a:r>
            <a:rPr kumimoji="1" lang="en-US" altLang="ja-JP" sz="1100">
              <a:solidFill>
                <a:schemeClr val="dk1"/>
              </a:solidFill>
              <a:effectLst/>
              <a:latin typeface="+mn-lt"/>
              <a:ea typeface="+mn-ea"/>
              <a:cs typeface="+mn-cs"/>
            </a:rPr>
            <a:t>8.6</a:t>
          </a:r>
          <a:r>
            <a:rPr kumimoji="1" lang="ja-JP" altLang="ja-JP" sz="1100">
              <a:solidFill>
                <a:schemeClr val="dk1"/>
              </a:solidFill>
              <a:effectLst/>
              <a:latin typeface="+mn-lt"/>
              <a:ea typeface="+mn-ea"/>
              <a:cs typeface="+mn-cs"/>
            </a:rPr>
            <a:t>ポイント下回っている。これは人件費に係る経常収支比率が特に低くなっているためで、要因としては適正な定員管理や職員の各種手当の見直し、退職者数より採用を減らすことで職員数を削減したことによるもの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140716</xdr:rowOff>
    </xdr:from>
    <xdr:to>
      <xdr:col>24</xdr:col>
      <xdr:colOff>31750</xdr:colOff>
      <xdr:row>80</xdr:row>
      <xdr:rowOff>12700</xdr:rowOff>
    </xdr:to>
    <xdr:cxnSp macro="">
      <xdr:nvCxnSpPr>
        <xdr:cNvPr id="423" name="直線コネクタ 422"/>
        <xdr:cNvCxnSpPr/>
      </xdr:nvCxnSpPr>
      <xdr:spPr>
        <a:xfrm flipV="1">
          <a:off x="16510000" y="12485116"/>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156227</xdr:rowOff>
    </xdr:from>
    <xdr:ext cx="762000" cy="259045"/>
    <xdr:sp macro="" textlink="">
      <xdr:nvSpPr>
        <xdr:cNvPr id="424"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628650</xdr:colOff>
      <xdr:row>80</xdr:row>
      <xdr:rowOff>12700</xdr:rowOff>
    </xdr:from>
    <xdr:to>
      <xdr:col>24</xdr:col>
      <xdr:colOff>120650</xdr:colOff>
      <xdr:row>80</xdr:row>
      <xdr:rowOff>12700</xdr:rowOff>
    </xdr:to>
    <xdr:cxnSp macro="">
      <xdr:nvCxnSpPr>
        <xdr:cNvPr id="425" name="直線コネクタ 424"/>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55643</xdr:rowOff>
    </xdr:from>
    <xdr:ext cx="762000" cy="259045"/>
    <xdr:sp macro="" textlink="">
      <xdr:nvSpPr>
        <xdr:cNvPr id="426"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57.8</a:t>
          </a:r>
          <a:endParaRPr kumimoji="1" lang="ja-JP" altLang="en-US" sz="1000" b="1">
            <a:latin typeface="ＭＳ Ｐゴシック"/>
          </a:endParaRPr>
        </a:p>
      </xdr:txBody>
    </xdr:sp>
    <xdr:clientData/>
  </xdr:oneCellAnchor>
  <xdr:twoCellAnchor>
    <xdr:from>
      <xdr:col>23</xdr:col>
      <xdr:colOff>628650</xdr:colOff>
      <xdr:row>72</xdr:row>
      <xdr:rowOff>140716</xdr:rowOff>
    </xdr:from>
    <xdr:to>
      <xdr:col>24</xdr:col>
      <xdr:colOff>120650</xdr:colOff>
      <xdr:row>72</xdr:row>
      <xdr:rowOff>140716</xdr:rowOff>
    </xdr:to>
    <xdr:cxnSp macro="">
      <xdr:nvCxnSpPr>
        <xdr:cNvPr id="427" name="直線コネクタ 426"/>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30988</xdr:rowOff>
    </xdr:from>
    <xdr:to>
      <xdr:col>24</xdr:col>
      <xdr:colOff>31750</xdr:colOff>
      <xdr:row>75</xdr:row>
      <xdr:rowOff>10414</xdr:rowOff>
    </xdr:to>
    <xdr:cxnSp macro="">
      <xdr:nvCxnSpPr>
        <xdr:cNvPr id="428" name="直線コネクタ 427"/>
        <xdr:cNvCxnSpPr/>
      </xdr:nvCxnSpPr>
      <xdr:spPr>
        <a:xfrm flipV="1">
          <a:off x="15671800" y="1271828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2557</xdr:rowOff>
    </xdr:from>
    <xdr:ext cx="762000" cy="259045"/>
    <xdr:sp macro="" textlink="">
      <xdr:nvSpPr>
        <xdr:cNvPr id="429" name="公債費以外平均値テキスト"/>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30480</xdr:rowOff>
    </xdr:from>
    <xdr:to>
      <xdr:col>24</xdr:col>
      <xdr:colOff>82550</xdr:colOff>
      <xdr:row>76</xdr:row>
      <xdr:rowOff>132080</xdr:rowOff>
    </xdr:to>
    <xdr:sp macro="" textlink="">
      <xdr:nvSpPr>
        <xdr:cNvPr id="430" name="フローチャート : 判断 429"/>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122428</xdr:rowOff>
    </xdr:from>
    <xdr:to>
      <xdr:col>22</xdr:col>
      <xdr:colOff>565150</xdr:colOff>
      <xdr:row>75</xdr:row>
      <xdr:rowOff>10414</xdr:rowOff>
    </xdr:to>
    <xdr:cxnSp macro="">
      <xdr:nvCxnSpPr>
        <xdr:cNvPr id="431" name="直線コネクタ 430"/>
        <xdr:cNvCxnSpPr/>
      </xdr:nvCxnSpPr>
      <xdr:spPr>
        <a:xfrm>
          <a:off x="14782800" y="128097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25908</xdr:rowOff>
    </xdr:from>
    <xdr:to>
      <xdr:col>22</xdr:col>
      <xdr:colOff>615950</xdr:colOff>
      <xdr:row>76</xdr:row>
      <xdr:rowOff>127508</xdr:rowOff>
    </xdr:to>
    <xdr:sp macro="" textlink="">
      <xdr:nvSpPr>
        <xdr:cNvPr id="432" name="フローチャート : 判断 431"/>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112285</xdr:rowOff>
    </xdr:from>
    <xdr:ext cx="736600" cy="259045"/>
    <xdr:sp macro="" textlink="">
      <xdr:nvSpPr>
        <xdr:cNvPr id="433" name="テキスト ボックス 432"/>
        <xdr:cNvSpPr txBox="1"/>
      </xdr:nvSpPr>
      <xdr:spPr>
        <a:xfrm>
          <a:off x="15290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122428</xdr:rowOff>
    </xdr:from>
    <xdr:to>
      <xdr:col>21</xdr:col>
      <xdr:colOff>361950</xdr:colOff>
      <xdr:row>74</xdr:row>
      <xdr:rowOff>163576</xdr:rowOff>
    </xdr:to>
    <xdr:cxnSp macro="">
      <xdr:nvCxnSpPr>
        <xdr:cNvPr id="434" name="直線コネクタ 433"/>
        <xdr:cNvCxnSpPr/>
      </xdr:nvCxnSpPr>
      <xdr:spPr>
        <a:xfrm flipV="1">
          <a:off x="13893800" y="12809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25908</xdr:rowOff>
    </xdr:from>
    <xdr:to>
      <xdr:col>21</xdr:col>
      <xdr:colOff>412750</xdr:colOff>
      <xdr:row>76</xdr:row>
      <xdr:rowOff>127508</xdr:rowOff>
    </xdr:to>
    <xdr:sp macro="" textlink="">
      <xdr:nvSpPr>
        <xdr:cNvPr id="435" name="フローチャート : 判断 434"/>
        <xdr:cNvSpPr/>
      </xdr:nvSpPr>
      <xdr:spPr>
        <a:xfrm>
          <a:off x="14732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112285</xdr:rowOff>
    </xdr:from>
    <xdr:ext cx="762000" cy="259045"/>
    <xdr:sp macro="" textlink="">
      <xdr:nvSpPr>
        <xdr:cNvPr id="436" name="テキスト ボックス 435"/>
        <xdr:cNvSpPr txBox="1"/>
      </xdr:nvSpPr>
      <xdr:spPr>
        <a:xfrm>
          <a:off x="14401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94996</xdr:rowOff>
    </xdr:from>
    <xdr:to>
      <xdr:col>20</xdr:col>
      <xdr:colOff>158750</xdr:colOff>
      <xdr:row>74</xdr:row>
      <xdr:rowOff>163576</xdr:rowOff>
    </xdr:to>
    <xdr:cxnSp macro="">
      <xdr:nvCxnSpPr>
        <xdr:cNvPr id="437" name="直線コネクタ 436"/>
        <xdr:cNvCxnSpPr/>
      </xdr:nvCxnSpPr>
      <xdr:spPr>
        <a:xfrm>
          <a:off x="13004800" y="1278229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30480</xdr:rowOff>
    </xdr:from>
    <xdr:to>
      <xdr:col>20</xdr:col>
      <xdr:colOff>209550</xdr:colOff>
      <xdr:row>76</xdr:row>
      <xdr:rowOff>132080</xdr:rowOff>
    </xdr:to>
    <xdr:sp macro="" textlink="">
      <xdr:nvSpPr>
        <xdr:cNvPr id="438" name="フローチャート : 判断 437"/>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116857</xdr:rowOff>
    </xdr:from>
    <xdr:ext cx="762000" cy="259045"/>
    <xdr:sp macro="" textlink="">
      <xdr:nvSpPr>
        <xdr:cNvPr id="439" name="テキスト ボックス 438"/>
        <xdr:cNvSpPr txBox="1"/>
      </xdr:nvSpPr>
      <xdr:spPr>
        <a:xfrm>
          <a:off x="13512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25908</xdr:rowOff>
    </xdr:from>
    <xdr:to>
      <xdr:col>19</xdr:col>
      <xdr:colOff>6350</xdr:colOff>
      <xdr:row>76</xdr:row>
      <xdr:rowOff>127508</xdr:rowOff>
    </xdr:to>
    <xdr:sp macro="" textlink="">
      <xdr:nvSpPr>
        <xdr:cNvPr id="440" name="フローチャート : 判断 439"/>
        <xdr:cNvSpPr/>
      </xdr:nvSpPr>
      <xdr:spPr>
        <a:xfrm>
          <a:off x="12954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112285</xdr:rowOff>
    </xdr:from>
    <xdr:ext cx="762000" cy="259045"/>
    <xdr:sp macro="" textlink="">
      <xdr:nvSpPr>
        <xdr:cNvPr id="441" name="テキスト ボックス 440"/>
        <xdr:cNvSpPr txBox="1"/>
      </xdr:nvSpPr>
      <xdr:spPr>
        <a:xfrm>
          <a:off x="126238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73</xdr:row>
      <xdr:rowOff>151638</xdr:rowOff>
    </xdr:from>
    <xdr:to>
      <xdr:col>24</xdr:col>
      <xdr:colOff>82550</xdr:colOff>
      <xdr:row>74</xdr:row>
      <xdr:rowOff>81788</xdr:rowOff>
    </xdr:to>
    <xdr:sp macro="" textlink="">
      <xdr:nvSpPr>
        <xdr:cNvPr id="447" name="円/楕円 446"/>
        <xdr:cNvSpPr/>
      </xdr:nvSpPr>
      <xdr:spPr>
        <a:xfrm>
          <a:off x="16459200" y="1266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72</xdr:row>
      <xdr:rowOff>168165</xdr:rowOff>
    </xdr:from>
    <xdr:ext cx="762000" cy="259045"/>
    <xdr:sp macro="" textlink="">
      <xdr:nvSpPr>
        <xdr:cNvPr id="448" name="公債費以外該当値テキスト"/>
        <xdr:cNvSpPr txBox="1"/>
      </xdr:nvSpPr>
      <xdr:spPr>
        <a:xfrm>
          <a:off x="16598900" y="1251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131064</xdr:rowOff>
    </xdr:from>
    <xdr:to>
      <xdr:col>22</xdr:col>
      <xdr:colOff>615950</xdr:colOff>
      <xdr:row>75</xdr:row>
      <xdr:rowOff>61214</xdr:rowOff>
    </xdr:to>
    <xdr:sp macro="" textlink="">
      <xdr:nvSpPr>
        <xdr:cNvPr id="449" name="円/楕円 448"/>
        <xdr:cNvSpPr/>
      </xdr:nvSpPr>
      <xdr:spPr>
        <a:xfrm>
          <a:off x="15621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71391</xdr:rowOff>
    </xdr:from>
    <xdr:ext cx="736600" cy="259045"/>
    <xdr:sp macro="" textlink="">
      <xdr:nvSpPr>
        <xdr:cNvPr id="450" name="テキスト ボックス 449"/>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71628</xdr:rowOff>
    </xdr:from>
    <xdr:to>
      <xdr:col>21</xdr:col>
      <xdr:colOff>412750</xdr:colOff>
      <xdr:row>75</xdr:row>
      <xdr:rowOff>1778</xdr:rowOff>
    </xdr:to>
    <xdr:sp macro="" textlink="">
      <xdr:nvSpPr>
        <xdr:cNvPr id="451" name="円/楕円 450"/>
        <xdr:cNvSpPr/>
      </xdr:nvSpPr>
      <xdr:spPr>
        <a:xfrm>
          <a:off x="14732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11955</xdr:rowOff>
    </xdr:from>
    <xdr:ext cx="762000" cy="259045"/>
    <xdr:sp macro="" textlink="">
      <xdr:nvSpPr>
        <xdr:cNvPr id="452" name="テキスト ボックス 451"/>
        <xdr:cNvSpPr txBox="1"/>
      </xdr:nvSpPr>
      <xdr:spPr>
        <a:xfrm>
          <a:off x="14401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112776</xdr:rowOff>
    </xdr:from>
    <xdr:to>
      <xdr:col>20</xdr:col>
      <xdr:colOff>209550</xdr:colOff>
      <xdr:row>75</xdr:row>
      <xdr:rowOff>42926</xdr:rowOff>
    </xdr:to>
    <xdr:sp macro="" textlink="">
      <xdr:nvSpPr>
        <xdr:cNvPr id="453" name="円/楕円 452"/>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53103</xdr:rowOff>
    </xdr:from>
    <xdr:ext cx="762000" cy="259045"/>
    <xdr:sp macro="" textlink="">
      <xdr:nvSpPr>
        <xdr:cNvPr id="454" name="テキスト ボックス 453"/>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44196</xdr:rowOff>
    </xdr:from>
    <xdr:to>
      <xdr:col>19</xdr:col>
      <xdr:colOff>6350</xdr:colOff>
      <xdr:row>74</xdr:row>
      <xdr:rowOff>145796</xdr:rowOff>
    </xdr:to>
    <xdr:sp macro="" textlink="">
      <xdr:nvSpPr>
        <xdr:cNvPr id="455" name="円/楕円 454"/>
        <xdr:cNvSpPr/>
      </xdr:nvSpPr>
      <xdr:spPr>
        <a:xfrm>
          <a:off x="12954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155973</xdr:rowOff>
    </xdr:from>
    <xdr:ext cx="762000" cy="259045"/>
    <xdr:sp macro="" textlink="">
      <xdr:nvSpPr>
        <xdr:cNvPr id="456" name="テキスト ボックス 455"/>
        <xdr:cNvSpPr txBox="1"/>
      </xdr:nvSpPr>
      <xdr:spPr>
        <a:xfrm>
          <a:off x="12623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岐阜県池田町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89852</xdr:rowOff>
    </xdr:from>
    <xdr:to>
      <xdr:col>4</xdr:col>
      <xdr:colOff>1117600</xdr:colOff>
      <xdr:row>19</xdr:row>
      <xdr:rowOff>40932</xdr:rowOff>
    </xdr:to>
    <xdr:cxnSp macro="">
      <xdr:nvCxnSpPr>
        <xdr:cNvPr id="45" name="直線コネクタ 44"/>
        <xdr:cNvCxnSpPr/>
      </xdr:nvCxnSpPr>
      <xdr:spPr bwMode="auto">
        <a:xfrm flipV="1">
          <a:off x="5651500" y="2023427"/>
          <a:ext cx="0" cy="13226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13009</xdr:rowOff>
    </xdr:from>
    <xdr:ext cx="762000" cy="259045"/>
    <xdr:sp macro="" textlink="">
      <xdr:nvSpPr>
        <xdr:cNvPr id="46" name="人口1人当たり決算額の推移最小値テキスト130"/>
        <xdr:cNvSpPr txBox="1"/>
      </xdr:nvSpPr>
      <xdr:spPr>
        <a:xfrm>
          <a:off x="5740400" y="331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51,018</a:t>
          </a:r>
          <a:endParaRPr kumimoji="1" lang="ja-JP" altLang="en-US" sz="1000" b="1">
            <a:latin typeface="ＭＳ Ｐゴシック"/>
          </a:endParaRPr>
        </a:p>
      </xdr:txBody>
    </xdr:sp>
    <xdr:clientData/>
  </xdr:oneCellAnchor>
  <xdr:twoCellAnchor>
    <xdr:from>
      <xdr:col>4</xdr:col>
      <xdr:colOff>1028700</xdr:colOff>
      <xdr:row>19</xdr:row>
      <xdr:rowOff>40932</xdr:rowOff>
    </xdr:from>
    <xdr:to>
      <xdr:col>5</xdr:col>
      <xdr:colOff>73025</xdr:colOff>
      <xdr:row>19</xdr:row>
      <xdr:rowOff>40932</xdr:rowOff>
    </xdr:to>
    <xdr:cxnSp macro="">
      <xdr:nvCxnSpPr>
        <xdr:cNvPr id="47" name="直線コネクタ 46"/>
        <xdr:cNvCxnSpPr/>
      </xdr:nvCxnSpPr>
      <xdr:spPr bwMode="auto">
        <a:xfrm>
          <a:off x="5562600" y="3346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4779</xdr:rowOff>
    </xdr:from>
    <xdr:ext cx="762000" cy="259045"/>
    <xdr:sp macro="" textlink="">
      <xdr:nvSpPr>
        <xdr:cNvPr id="48" name="人口1人当たり決算額の推移最大値テキスト130"/>
        <xdr:cNvSpPr txBox="1"/>
      </xdr:nvSpPr>
      <xdr:spPr>
        <a:xfrm>
          <a:off x="5740400" y="176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120,450</a:t>
          </a:r>
          <a:endParaRPr kumimoji="1" lang="ja-JP" altLang="en-US" sz="1000" b="1">
            <a:latin typeface="ＭＳ Ｐゴシック"/>
          </a:endParaRPr>
        </a:p>
      </xdr:txBody>
    </xdr:sp>
    <xdr:clientData/>
  </xdr:oneCellAnchor>
  <xdr:twoCellAnchor>
    <xdr:from>
      <xdr:col>4</xdr:col>
      <xdr:colOff>1028700</xdr:colOff>
      <xdr:row>11</xdr:row>
      <xdr:rowOff>89852</xdr:rowOff>
    </xdr:from>
    <xdr:to>
      <xdr:col>5</xdr:col>
      <xdr:colOff>73025</xdr:colOff>
      <xdr:row>11</xdr:row>
      <xdr:rowOff>89852</xdr:rowOff>
    </xdr:to>
    <xdr:cxnSp macro="">
      <xdr:nvCxnSpPr>
        <xdr:cNvPr id="49" name="直線コネクタ 48"/>
        <xdr:cNvCxnSpPr/>
      </xdr:nvCxnSpPr>
      <xdr:spPr bwMode="auto">
        <a:xfrm>
          <a:off x="5562600" y="20234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129210</xdr:rowOff>
    </xdr:from>
    <xdr:to>
      <xdr:col>4</xdr:col>
      <xdr:colOff>1117600</xdr:colOff>
      <xdr:row>17</xdr:row>
      <xdr:rowOff>157385</xdr:rowOff>
    </xdr:to>
    <xdr:cxnSp macro="">
      <xdr:nvCxnSpPr>
        <xdr:cNvPr id="50" name="直線コネクタ 49"/>
        <xdr:cNvCxnSpPr/>
      </xdr:nvCxnSpPr>
      <xdr:spPr bwMode="auto">
        <a:xfrm flipV="1">
          <a:off x="5003800" y="3091485"/>
          <a:ext cx="647700" cy="281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6735</xdr:rowOff>
    </xdr:from>
    <xdr:ext cx="762000" cy="259045"/>
    <xdr:sp macro="" textlink="">
      <xdr:nvSpPr>
        <xdr:cNvPr id="51" name="人口1人当たり決算額の推移平均値テキスト130"/>
        <xdr:cNvSpPr txBox="1"/>
      </xdr:nvSpPr>
      <xdr:spPr>
        <a:xfrm>
          <a:off x="5740400" y="26261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78,014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161658</xdr:rowOff>
    </xdr:from>
    <xdr:to>
      <xdr:col>5</xdr:col>
      <xdr:colOff>34925</xdr:colOff>
      <xdr:row>16</xdr:row>
      <xdr:rowOff>91808</xdr:rowOff>
    </xdr:to>
    <xdr:sp macro="" textlink="">
      <xdr:nvSpPr>
        <xdr:cNvPr id="52" name="フローチャート : 判断 51"/>
        <xdr:cNvSpPr/>
      </xdr:nvSpPr>
      <xdr:spPr bwMode="auto">
        <a:xfrm>
          <a:off x="5600700" y="27810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157385</xdr:rowOff>
    </xdr:from>
    <xdr:to>
      <xdr:col>4</xdr:col>
      <xdr:colOff>469900</xdr:colOff>
      <xdr:row>18</xdr:row>
      <xdr:rowOff>19367</xdr:rowOff>
    </xdr:to>
    <xdr:cxnSp macro="">
      <xdr:nvCxnSpPr>
        <xdr:cNvPr id="53" name="直線コネクタ 52"/>
        <xdr:cNvCxnSpPr/>
      </xdr:nvCxnSpPr>
      <xdr:spPr bwMode="auto">
        <a:xfrm flipV="1">
          <a:off x="4305300" y="3119660"/>
          <a:ext cx="698500" cy="33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154534</xdr:rowOff>
    </xdr:from>
    <xdr:to>
      <xdr:col>4</xdr:col>
      <xdr:colOff>520700</xdr:colOff>
      <xdr:row>16</xdr:row>
      <xdr:rowOff>84684</xdr:rowOff>
    </xdr:to>
    <xdr:sp macro="" textlink="">
      <xdr:nvSpPr>
        <xdr:cNvPr id="54" name="フローチャート : 判断 53"/>
        <xdr:cNvSpPr/>
      </xdr:nvSpPr>
      <xdr:spPr bwMode="auto">
        <a:xfrm>
          <a:off x="4953000" y="2773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94861</xdr:rowOff>
    </xdr:from>
    <xdr:ext cx="736600" cy="259045"/>
    <xdr:sp macro="" textlink="">
      <xdr:nvSpPr>
        <xdr:cNvPr id="55" name="テキスト ボックス 54"/>
        <xdr:cNvSpPr txBox="1"/>
      </xdr:nvSpPr>
      <xdr:spPr>
        <a:xfrm>
          <a:off x="4622800" y="2542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78,388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169329</xdr:rowOff>
    </xdr:from>
    <xdr:to>
      <xdr:col>3</xdr:col>
      <xdr:colOff>904875</xdr:colOff>
      <xdr:row>18</xdr:row>
      <xdr:rowOff>19367</xdr:rowOff>
    </xdr:to>
    <xdr:cxnSp macro="">
      <xdr:nvCxnSpPr>
        <xdr:cNvPr id="56" name="直線コネクタ 55"/>
        <xdr:cNvCxnSpPr/>
      </xdr:nvCxnSpPr>
      <xdr:spPr bwMode="auto">
        <a:xfrm>
          <a:off x="3606800" y="3131604"/>
          <a:ext cx="698500" cy="21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31166</xdr:rowOff>
    </xdr:from>
    <xdr:to>
      <xdr:col>3</xdr:col>
      <xdr:colOff>955675</xdr:colOff>
      <xdr:row>16</xdr:row>
      <xdr:rowOff>132766</xdr:rowOff>
    </xdr:to>
    <xdr:sp macro="" textlink="">
      <xdr:nvSpPr>
        <xdr:cNvPr id="57" name="フローチャート : 判断 56"/>
        <xdr:cNvSpPr/>
      </xdr:nvSpPr>
      <xdr:spPr bwMode="auto">
        <a:xfrm>
          <a:off x="4254500" y="2821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142943</xdr:rowOff>
    </xdr:from>
    <xdr:ext cx="762000" cy="259045"/>
    <xdr:sp macro="" textlink="">
      <xdr:nvSpPr>
        <xdr:cNvPr id="58" name="テキスト ボックス 57"/>
        <xdr:cNvSpPr txBox="1"/>
      </xdr:nvSpPr>
      <xdr:spPr>
        <a:xfrm>
          <a:off x="3924300" y="259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75,864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149517</xdr:rowOff>
    </xdr:from>
    <xdr:to>
      <xdr:col>3</xdr:col>
      <xdr:colOff>206375</xdr:colOff>
      <xdr:row>17</xdr:row>
      <xdr:rowOff>169329</xdr:rowOff>
    </xdr:to>
    <xdr:cxnSp macro="">
      <xdr:nvCxnSpPr>
        <xdr:cNvPr id="59" name="直線コネクタ 58"/>
        <xdr:cNvCxnSpPr/>
      </xdr:nvCxnSpPr>
      <xdr:spPr bwMode="auto">
        <a:xfrm>
          <a:off x="2908300" y="3111792"/>
          <a:ext cx="698500" cy="19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167545</xdr:rowOff>
    </xdr:from>
    <xdr:to>
      <xdr:col>3</xdr:col>
      <xdr:colOff>257175</xdr:colOff>
      <xdr:row>16</xdr:row>
      <xdr:rowOff>97695</xdr:rowOff>
    </xdr:to>
    <xdr:sp macro="" textlink="">
      <xdr:nvSpPr>
        <xdr:cNvPr id="60" name="フローチャート : 判断 59"/>
        <xdr:cNvSpPr/>
      </xdr:nvSpPr>
      <xdr:spPr bwMode="auto">
        <a:xfrm>
          <a:off x="3556000" y="278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107872</xdr:rowOff>
    </xdr:from>
    <xdr:ext cx="762000" cy="259045"/>
    <xdr:sp macro="" textlink="">
      <xdr:nvSpPr>
        <xdr:cNvPr id="61" name="テキスト ボックス 60"/>
        <xdr:cNvSpPr txBox="1"/>
      </xdr:nvSpPr>
      <xdr:spPr>
        <a:xfrm>
          <a:off x="3225800" y="255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77,705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102051</xdr:rowOff>
    </xdr:from>
    <xdr:to>
      <xdr:col>2</xdr:col>
      <xdr:colOff>692150</xdr:colOff>
      <xdr:row>16</xdr:row>
      <xdr:rowOff>32201</xdr:rowOff>
    </xdr:to>
    <xdr:sp macro="" textlink="">
      <xdr:nvSpPr>
        <xdr:cNvPr id="62" name="フローチャート : 判断 61"/>
        <xdr:cNvSpPr/>
      </xdr:nvSpPr>
      <xdr:spPr bwMode="auto">
        <a:xfrm>
          <a:off x="2857500" y="272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42378</xdr:rowOff>
    </xdr:from>
    <xdr:ext cx="762000" cy="259045"/>
    <xdr:sp macro="" textlink="">
      <xdr:nvSpPr>
        <xdr:cNvPr id="63" name="テキスト ボックス 62"/>
        <xdr:cNvSpPr txBox="1"/>
      </xdr:nvSpPr>
      <xdr:spPr>
        <a:xfrm>
          <a:off x="2527300" y="24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81,143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78410</xdr:rowOff>
    </xdr:from>
    <xdr:to>
      <xdr:col>5</xdr:col>
      <xdr:colOff>34925</xdr:colOff>
      <xdr:row>18</xdr:row>
      <xdr:rowOff>8560</xdr:rowOff>
    </xdr:to>
    <xdr:sp macro="" textlink="">
      <xdr:nvSpPr>
        <xdr:cNvPr id="69" name="円/楕円 68"/>
        <xdr:cNvSpPr/>
      </xdr:nvSpPr>
      <xdr:spPr bwMode="auto">
        <a:xfrm>
          <a:off x="5600700" y="304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50487</xdr:rowOff>
    </xdr:from>
    <xdr:ext cx="762000" cy="259045"/>
    <xdr:sp macro="" textlink="">
      <xdr:nvSpPr>
        <xdr:cNvPr id="70" name="人口1人当たり決算額の推移該当値テキスト130"/>
        <xdr:cNvSpPr txBox="1"/>
      </xdr:nvSpPr>
      <xdr:spPr>
        <a:xfrm>
          <a:off x="5740400" y="30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64,384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106585</xdr:rowOff>
    </xdr:from>
    <xdr:to>
      <xdr:col>4</xdr:col>
      <xdr:colOff>520700</xdr:colOff>
      <xdr:row>18</xdr:row>
      <xdr:rowOff>36735</xdr:rowOff>
    </xdr:to>
    <xdr:sp macro="" textlink="">
      <xdr:nvSpPr>
        <xdr:cNvPr id="71" name="円/楕円 70"/>
        <xdr:cNvSpPr/>
      </xdr:nvSpPr>
      <xdr:spPr bwMode="auto">
        <a:xfrm>
          <a:off x="4953000" y="3068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21512</xdr:rowOff>
    </xdr:from>
    <xdr:ext cx="736600" cy="259045"/>
    <xdr:sp macro="" textlink="">
      <xdr:nvSpPr>
        <xdr:cNvPr id="72" name="テキスト ボックス 71"/>
        <xdr:cNvSpPr txBox="1"/>
      </xdr:nvSpPr>
      <xdr:spPr>
        <a:xfrm>
          <a:off x="4622800" y="315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62,905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140017</xdr:rowOff>
    </xdr:from>
    <xdr:to>
      <xdr:col>3</xdr:col>
      <xdr:colOff>955675</xdr:colOff>
      <xdr:row>18</xdr:row>
      <xdr:rowOff>70167</xdr:rowOff>
    </xdr:to>
    <xdr:sp macro="" textlink="">
      <xdr:nvSpPr>
        <xdr:cNvPr id="73" name="円/楕円 72"/>
        <xdr:cNvSpPr/>
      </xdr:nvSpPr>
      <xdr:spPr bwMode="auto">
        <a:xfrm>
          <a:off x="4254500" y="3102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54944</xdr:rowOff>
    </xdr:from>
    <xdr:ext cx="762000" cy="259045"/>
    <xdr:sp macro="" textlink="">
      <xdr:nvSpPr>
        <xdr:cNvPr id="74" name="テキスト ボックス 73"/>
        <xdr:cNvSpPr txBox="1"/>
      </xdr:nvSpPr>
      <xdr:spPr>
        <a:xfrm>
          <a:off x="3924300" y="3188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61,150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118529</xdr:rowOff>
    </xdr:from>
    <xdr:to>
      <xdr:col>3</xdr:col>
      <xdr:colOff>257175</xdr:colOff>
      <xdr:row>18</xdr:row>
      <xdr:rowOff>48679</xdr:rowOff>
    </xdr:to>
    <xdr:sp macro="" textlink="">
      <xdr:nvSpPr>
        <xdr:cNvPr id="75" name="円/楕円 74"/>
        <xdr:cNvSpPr/>
      </xdr:nvSpPr>
      <xdr:spPr bwMode="auto">
        <a:xfrm>
          <a:off x="3556000" y="30808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33456</xdr:rowOff>
    </xdr:from>
    <xdr:ext cx="762000" cy="259045"/>
    <xdr:sp macro="" textlink="">
      <xdr:nvSpPr>
        <xdr:cNvPr id="76" name="テキスト ボックス 75"/>
        <xdr:cNvSpPr txBox="1"/>
      </xdr:nvSpPr>
      <xdr:spPr>
        <a:xfrm>
          <a:off x="3225800" y="3167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62,278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98717</xdr:rowOff>
    </xdr:from>
    <xdr:to>
      <xdr:col>2</xdr:col>
      <xdr:colOff>692150</xdr:colOff>
      <xdr:row>18</xdr:row>
      <xdr:rowOff>28867</xdr:rowOff>
    </xdr:to>
    <xdr:sp macro="" textlink="">
      <xdr:nvSpPr>
        <xdr:cNvPr id="77" name="円/楕円 76"/>
        <xdr:cNvSpPr/>
      </xdr:nvSpPr>
      <xdr:spPr bwMode="auto">
        <a:xfrm>
          <a:off x="2857500" y="306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13644</xdr:rowOff>
    </xdr:from>
    <xdr:ext cx="762000" cy="259045"/>
    <xdr:sp macro="" textlink="">
      <xdr:nvSpPr>
        <xdr:cNvPr id="78" name="テキスト ボックス 77"/>
        <xdr:cNvSpPr txBox="1"/>
      </xdr:nvSpPr>
      <xdr:spPr>
        <a:xfrm>
          <a:off x="2527300" y="314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63,318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7804</xdr:rowOff>
    </xdr:from>
    <xdr:to>
      <xdr:col>4</xdr:col>
      <xdr:colOff>1117600</xdr:colOff>
      <xdr:row>37</xdr:row>
      <xdr:rowOff>182817</xdr:rowOff>
    </xdr:to>
    <xdr:cxnSp macro="">
      <xdr:nvCxnSpPr>
        <xdr:cNvPr id="106" name="直線コネクタ 105"/>
        <xdr:cNvCxnSpPr/>
      </xdr:nvCxnSpPr>
      <xdr:spPr bwMode="auto">
        <a:xfrm flipV="1">
          <a:off x="5651500" y="6275254"/>
          <a:ext cx="0" cy="10322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154894</xdr:rowOff>
    </xdr:from>
    <xdr:ext cx="762000" cy="259045"/>
    <xdr:sp macro="" textlink="">
      <xdr:nvSpPr>
        <xdr:cNvPr id="107" name="人口1人当たり決算額の推移最小値テキスト445"/>
        <xdr:cNvSpPr txBox="1"/>
      </xdr:nvSpPr>
      <xdr:spPr>
        <a:xfrm>
          <a:off x="5740400" y="727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-6,930</a:t>
          </a:r>
          <a:endParaRPr kumimoji="1" lang="ja-JP" altLang="en-US" sz="1000" b="1">
            <a:latin typeface="ＭＳ Ｐゴシック"/>
          </a:endParaRPr>
        </a:p>
      </xdr:txBody>
    </xdr:sp>
    <xdr:clientData/>
  </xdr:oneCellAnchor>
  <xdr:twoCellAnchor>
    <xdr:from>
      <xdr:col>4</xdr:col>
      <xdr:colOff>1028700</xdr:colOff>
      <xdr:row>37</xdr:row>
      <xdr:rowOff>182817</xdr:rowOff>
    </xdr:from>
    <xdr:to>
      <xdr:col>5</xdr:col>
      <xdr:colOff>73025</xdr:colOff>
      <xdr:row>37</xdr:row>
      <xdr:rowOff>182817</xdr:rowOff>
    </xdr:to>
    <xdr:cxnSp macro="">
      <xdr:nvCxnSpPr>
        <xdr:cNvPr id="108" name="直線コネクタ 107"/>
        <xdr:cNvCxnSpPr/>
      </xdr:nvCxnSpPr>
      <xdr:spPr bwMode="auto">
        <a:xfrm>
          <a:off x="5562600" y="730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94181</xdr:rowOff>
    </xdr:from>
    <xdr:ext cx="762000" cy="259045"/>
    <xdr:sp macro="" textlink="">
      <xdr:nvSpPr>
        <xdr:cNvPr id="109" name="人口1人当たり決算額の推移最大値テキスト445"/>
        <xdr:cNvSpPr txBox="1"/>
      </xdr:nvSpPr>
      <xdr:spPr>
        <a:xfrm>
          <a:off x="5740400" y="601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47,257</a:t>
          </a:r>
          <a:endParaRPr kumimoji="1" lang="ja-JP" altLang="en-US" sz="1000" b="1">
            <a:latin typeface="ＭＳ Ｐゴシック"/>
          </a:endParaRPr>
        </a:p>
      </xdr:txBody>
    </xdr:sp>
    <xdr:clientData/>
  </xdr:oneCellAnchor>
  <xdr:twoCellAnchor>
    <xdr:from>
      <xdr:col>4</xdr:col>
      <xdr:colOff>1028700</xdr:colOff>
      <xdr:row>34</xdr:row>
      <xdr:rowOff>7804</xdr:rowOff>
    </xdr:from>
    <xdr:to>
      <xdr:col>5</xdr:col>
      <xdr:colOff>73025</xdr:colOff>
      <xdr:row>34</xdr:row>
      <xdr:rowOff>7804</xdr:rowOff>
    </xdr:to>
    <xdr:cxnSp macro="">
      <xdr:nvCxnSpPr>
        <xdr:cNvPr id="110" name="直線コネクタ 109"/>
        <xdr:cNvCxnSpPr/>
      </xdr:nvCxnSpPr>
      <xdr:spPr bwMode="auto">
        <a:xfrm>
          <a:off x="5562600" y="6275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267418</xdr:rowOff>
    </xdr:from>
    <xdr:to>
      <xdr:col>4</xdr:col>
      <xdr:colOff>1117600</xdr:colOff>
      <xdr:row>35</xdr:row>
      <xdr:rowOff>275571</xdr:rowOff>
    </xdr:to>
    <xdr:cxnSp macro="">
      <xdr:nvCxnSpPr>
        <xdr:cNvPr id="111" name="直線コネクタ 110"/>
        <xdr:cNvCxnSpPr/>
      </xdr:nvCxnSpPr>
      <xdr:spPr bwMode="auto">
        <a:xfrm>
          <a:off x="5003800" y="6877768"/>
          <a:ext cx="647700" cy="8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260348</xdr:rowOff>
    </xdr:from>
    <xdr:ext cx="762000" cy="259045"/>
    <xdr:sp macro="" textlink="">
      <xdr:nvSpPr>
        <xdr:cNvPr id="112" name="人口1人当たり決算額の推移平均値テキスト445"/>
        <xdr:cNvSpPr txBox="1"/>
      </xdr:nvSpPr>
      <xdr:spPr>
        <a:xfrm>
          <a:off x="5740400" y="6870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238068</xdr:rowOff>
    </xdr:from>
    <xdr:to>
      <xdr:col>5</xdr:col>
      <xdr:colOff>34925</xdr:colOff>
      <xdr:row>35</xdr:row>
      <xdr:rowOff>339668</xdr:rowOff>
    </xdr:to>
    <xdr:sp macro="" textlink="">
      <xdr:nvSpPr>
        <xdr:cNvPr id="113" name="フローチャート : 判断 112"/>
        <xdr:cNvSpPr/>
      </xdr:nvSpPr>
      <xdr:spPr bwMode="auto">
        <a:xfrm>
          <a:off x="5600700" y="6848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267418</xdr:rowOff>
    </xdr:from>
    <xdr:to>
      <xdr:col>4</xdr:col>
      <xdr:colOff>469900</xdr:colOff>
      <xdr:row>35</xdr:row>
      <xdr:rowOff>275590</xdr:rowOff>
    </xdr:to>
    <xdr:cxnSp macro="">
      <xdr:nvCxnSpPr>
        <xdr:cNvPr id="114" name="直線コネクタ 113"/>
        <xdr:cNvCxnSpPr/>
      </xdr:nvCxnSpPr>
      <xdr:spPr bwMode="auto">
        <a:xfrm flipV="1">
          <a:off x="4305300" y="6877768"/>
          <a:ext cx="698500" cy="8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241364</xdr:rowOff>
    </xdr:from>
    <xdr:to>
      <xdr:col>4</xdr:col>
      <xdr:colOff>520700</xdr:colOff>
      <xdr:row>36</xdr:row>
      <xdr:rowOff>64</xdr:rowOff>
    </xdr:to>
    <xdr:sp macro="" textlink="">
      <xdr:nvSpPr>
        <xdr:cNvPr id="115" name="フローチャート : 判断 114"/>
        <xdr:cNvSpPr/>
      </xdr:nvSpPr>
      <xdr:spPr bwMode="auto">
        <a:xfrm>
          <a:off x="4953000" y="6851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327741</xdr:rowOff>
    </xdr:from>
    <xdr:ext cx="736600" cy="259045"/>
    <xdr:sp macro="" textlink="">
      <xdr:nvSpPr>
        <xdr:cNvPr id="116" name="テキスト ボックス 115"/>
        <xdr:cNvSpPr txBox="1"/>
      </xdr:nvSpPr>
      <xdr:spPr>
        <a:xfrm>
          <a:off x="4622800" y="693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14,330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208724</xdr:rowOff>
    </xdr:from>
    <xdr:to>
      <xdr:col>3</xdr:col>
      <xdr:colOff>904875</xdr:colOff>
      <xdr:row>35</xdr:row>
      <xdr:rowOff>275590</xdr:rowOff>
    </xdr:to>
    <xdr:cxnSp macro="">
      <xdr:nvCxnSpPr>
        <xdr:cNvPr id="117" name="直線コネクタ 116"/>
        <xdr:cNvCxnSpPr/>
      </xdr:nvCxnSpPr>
      <xdr:spPr bwMode="auto">
        <a:xfrm>
          <a:off x="3606800" y="6819074"/>
          <a:ext cx="698500" cy="66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183394</xdr:rowOff>
    </xdr:from>
    <xdr:to>
      <xdr:col>3</xdr:col>
      <xdr:colOff>955675</xdr:colOff>
      <xdr:row>35</xdr:row>
      <xdr:rowOff>284994</xdr:rowOff>
    </xdr:to>
    <xdr:sp macro="" textlink="">
      <xdr:nvSpPr>
        <xdr:cNvPr id="118" name="フローチャート : 判断 117"/>
        <xdr:cNvSpPr/>
      </xdr:nvSpPr>
      <xdr:spPr bwMode="auto">
        <a:xfrm>
          <a:off x="4254500" y="6793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295171</xdr:rowOff>
    </xdr:from>
    <xdr:ext cx="762000" cy="259045"/>
    <xdr:sp macro="" textlink="">
      <xdr:nvSpPr>
        <xdr:cNvPr id="119" name="テキスト ボックス 118"/>
        <xdr:cNvSpPr txBox="1"/>
      </xdr:nvSpPr>
      <xdr:spPr>
        <a:xfrm>
          <a:off x="3924300" y="656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17,373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188779</xdr:rowOff>
    </xdr:from>
    <xdr:to>
      <xdr:col>3</xdr:col>
      <xdr:colOff>206375</xdr:colOff>
      <xdr:row>35</xdr:row>
      <xdr:rowOff>208724</xdr:rowOff>
    </xdr:to>
    <xdr:cxnSp macro="">
      <xdr:nvCxnSpPr>
        <xdr:cNvPr id="120" name="直線コネクタ 119"/>
        <xdr:cNvCxnSpPr/>
      </xdr:nvCxnSpPr>
      <xdr:spPr bwMode="auto">
        <a:xfrm>
          <a:off x="2908300" y="6799129"/>
          <a:ext cx="698500" cy="19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146876</xdr:rowOff>
    </xdr:from>
    <xdr:to>
      <xdr:col>3</xdr:col>
      <xdr:colOff>257175</xdr:colOff>
      <xdr:row>35</xdr:row>
      <xdr:rowOff>248476</xdr:rowOff>
    </xdr:to>
    <xdr:sp macro="" textlink="">
      <xdr:nvSpPr>
        <xdr:cNvPr id="121" name="フローチャート : 判断 120"/>
        <xdr:cNvSpPr/>
      </xdr:nvSpPr>
      <xdr:spPr bwMode="auto">
        <a:xfrm>
          <a:off x="3556000" y="6757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258653</xdr:rowOff>
    </xdr:from>
    <xdr:ext cx="762000" cy="259045"/>
    <xdr:sp macro="" textlink="">
      <xdr:nvSpPr>
        <xdr:cNvPr id="122" name="テキスト ボックス 121"/>
        <xdr:cNvSpPr txBox="1"/>
      </xdr:nvSpPr>
      <xdr:spPr>
        <a:xfrm>
          <a:off x="3225800" y="6526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19,290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95803</xdr:rowOff>
    </xdr:from>
    <xdr:to>
      <xdr:col>2</xdr:col>
      <xdr:colOff>692150</xdr:colOff>
      <xdr:row>35</xdr:row>
      <xdr:rowOff>197403</xdr:rowOff>
    </xdr:to>
    <xdr:sp macro="" textlink="">
      <xdr:nvSpPr>
        <xdr:cNvPr id="123" name="フローチャート : 判断 122"/>
        <xdr:cNvSpPr/>
      </xdr:nvSpPr>
      <xdr:spPr bwMode="auto">
        <a:xfrm>
          <a:off x="2857500" y="6706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207580</xdr:rowOff>
    </xdr:from>
    <xdr:ext cx="762000" cy="259045"/>
    <xdr:sp macro="" textlink="">
      <xdr:nvSpPr>
        <xdr:cNvPr id="124" name="テキスト ボックス 123"/>
        <xdr:cNvSpPr txBox="1"/>
      </xdr:nvSpPr>
      <xdr:spPr>
        <a:xfrm>
          <a:off x="2527300" y="647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224771</xdr:rowOff>
    </xdr:from>
    <xdr:to>
      <xdr:col>5</xdr:col>
      <xdr:colOff>34925</xdr:colOff>
      <xdr:row>35</xdr:row>
      <xdr:rowOff>326371</xdr:rowOff>
    </xdr:to>
    <xdr:sp macro="" textlink="">
      <xdr:nvSpPr>
        <xdr:cNvPr id="130" name="円/楕円 129"/>
        <xdr:cNvSpPr/>
      </xdr:nvSpPr>
      <xdr:spPr bwMode="auto">
        <a:xfrm>
          <a:off x="5600700" y="6835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69848</xdr:rowOff>
    </xdr:from>
    <xdr:ext cx="762000" cy="259045"/>
    <xdr:sp macro="" textlink="">
      <xdr:nvSpPr>
        <xdr:cNvPr id="131" name="人口1人当たり決算額の推移該当値テキスト445"/>
        <xdr:cNvSpPr txBox="1"/>
      </xdr:nvSpPr>
      <xdr:spPr>
        <a:xfrm>
          <a:off x="5740400" y="668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15,201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216618</xdr:rowOff>
    </xdr:from>
    <xdr:to>
      <xdr:col>4</xdr:col>
      <xdr:colOff>520700</xdr:colOff>
      <xdr:row>35</xdr:row>
      <xdr:rowOff>318218</xdr:rowOff>
    </xdr:to>
    <xdr:sp macro="" textlink="">
      <xdr:nvSpPr>
        <xdr:cNvPr id="132" name="円/楕円 131"/>
        <xdr:cNvSpPr/>
      </xdr:nvSpPr>
      <xdr:spPr bwMode="auto">
        <a:xfrm>
          <a:off x="4953000" y="682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328395</xdr:rowOff>
    </xdr:from>
    <xdr:ext cx="736600" cy="259045"/>
    <xdr:sp macro="" textlink="">
      <xdr:nvSpPr>
        <xdr:cNvPr id="133" name="テキスト ボックス 132"/>
        <xdr:cNvSpPr txBox="1"/>
      </xdr:nvSpPr>
      <xdr:spPr>
        <a:xfrm>
          <a:off x="4622800" y="659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15,629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224790</xdr:rowOff>
    </xdr:from>
    <xdr:to>
      <xdr:col>3</xdr:col>
      <xdr:colOff>955675</xdr:colOff>
      <xdr:row>35</xdr:row>
      <xdr:rowOff>326390</xdr:rowOff>
    </xdr:to>
    <xdr:sp macro="" textlink="">
      <xdr:nvSpPr>
        <xdr:cNvPr id="134" name="円/楕円 133"/>
        <xdr:cNvSpPr/>
      </xdr:nvSpPr>
      <xdr:spPr bwMode="auto">
        <a:xfrm>
          <a:off x="4254500" y="6835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311167</xdr:rowOff>
    </xdr:from>
    <xdr:ext cx="762000" cy="259045"/>
    <xdr:sp macro="" textlink="">
      <xdr:nvSpPr>
        <xdr:cNvPr id="135" name="テキスト ボックス 134"/>
        <xdr:cNvSpPr txBox="1"/>
      </xdr:nvSpPr>
      <xdr:spPr>
        <a:xfrm>
          <a:off x="39243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15,200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157924</xdr:rowOff>
    </xdr:from>
    <xdr:to>
      <xdr:col>3</xdr:col>
      <xdr:colOff>257175</xdr:colOff>
      <xdr:row>35</xdr:row>
      <xdr:rowOff>259524</xdr:rowOff>
    </xdr:to>
    <xdr:sp macro="" textlink="">
      <xdr:nvSpPr>
        <xdr:cNvPr id="136" name="円/楕円 135"/>
        <xdr:cNvSpPr/>
      </xdr:nvSpPr>
      <xdr:spPr bwMode="auto">
        <a:xfrm>
          <a:off x="3556000" y="676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244301</xdr:rowOff>
    </xdr:from>
    <xdr:ext cx="762000" cy="259045"/>
    <xdr:sp macro="" textlink="">
      <xdr:nvSpPr>
        <xdr:cNvPr id="137" name="テキスト ボックス 136"/>
        <xdr:cNvSpPr txBox="1"/>
      </xdr:nvSpPr>
      <xdr:spPr>
        <a:xfrm>
          <a:off x="3225800" y="685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137979</xdr:rowOff>
    </xdr:from>
    <xdr:to>
      <xdr:col>2</xdr:col>
      <xdr:colOff>692150</xdr:colOff>
      <xdr:row>35</xdr:row>
      <xdr:rowOff>239579</xdr:rowOff>
    </xdr:to>
    <xdr:sp macro="" textlink="">
      <xdr:nvSpPr>
        <xdr:cNvPr id="138" name="円/楕円 137"/>
        <xdr:cNvSpPr/>
      </xdr:nvSpPr>
      <xdr:spPr bwMode="auto">
        <a:xfrm>
          <a:off x="2857500" y="67483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224356</xdr:rowOff>
    </xdr:from>
    <xdr:ext cx="762000" cy="259045"/>
    <xdr:sp macro="" textlink="">
      <xdr:nvSpPr>
        <xdr:cNvPr id="139" name="テキスト ボックス 138"/>
        <xdr:cNvSpPr txBox="1"/>
      </xdr:nvSpPr>
      <xdr:spPr>
        <a:xfrm>
          <a:off x="2527300" y="6834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24,572
24,299
38.80
8,775,278
8,255,165
410,633
5,421,724
7,355,790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62,768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9695</xdr:rowOff>
    </xdr:from>
    <xdr:to>
      <xdr:col>6</xdr:col>
      <xdr:colOff>510540</xdr:colOff>
      <xdr:row>39</xdr:row>
      <xdr:rowOff>3820</xdr:rowOff>
    </xdr:to>
    <xdr:cxnSp macro="">
      <xdr:nvCxnSpPr>
        <xdr:cNvPr id="54" name="直線コネクタ 53"/>
        <xdr:cNvCxnSpPr/>
      </xdr:nvCxnSpPr>
      <xdr:spPr>
        <a:xfrm flipV="1">
          <a:off x="4633595" y="5324645"/>
          <a:ext cx="1270" cy="1365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7647</xdr:rowOff>
    </xdr:from>
    <xdr:ext cx="534377" cy="259045"/>
    <xdr:sp macro="" textlink="">
      <xdr:nvSpPr>
        <xdr:cNvPr id="55" name="人件費最小値テキスト"/>
        <xdr:cNvSpPr txBox="1"/>
      </xdr:nvSpPr>
      <xdr:spPr>
        <a:xfrm>
          <a:off x="4686300" y="66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38,444</a:t>
          </a:r>
          <a:endParaRPr kumimoji="1" lang="ja-JP" altLang="en-US" sz="1000" b="1">
            <a:latin typeface="ＭＳ Ｐゴシック"/>
          </a:endParaRPr>
        </a:p>
      </xdr:txBody>
    </xdr:sp>
    <xdr:clientData/>
  </xdr:oneCellAnchor>
  <xdr:twoCellAnchor>
    <xdr:from>
      <xdr:col>6</xdr:col>
      <xdr:colOff>422275</xdr:colOff>
      <xdr:row>39</xdr:row>
      <xdr:rowOff>3820</xdr:rowOff>
    </xdr:from>
    <xdr:to>
      <xdr:col>6</xdr:col>
      <xdr:colOff>600075</xdr:colOff>
      <xdr:row>39</xdr:row>
      <xdr:rowOff>3820</xdr:rowOff>
    </xdr:to>
    <xdr:cxnSp macro="">
      <xdr:nvCxnSpPr>
        <xdr:cNvPr id="56" name="直線コネクタ 55"/>
        <xdr:cNvCxnSpPr/>
      </xdr:nvCxnSpPr>
      <xdr:spPr>
        <a:xfrm>
          <a:off x="4546600" y="669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127822</xdr:rowOff>
    </xdr:from>
    <xdr:ext cx="534377" cy="259045"/>
    <xdr:sp macro="" textlink="">
      <xdr:nvSpPr>
        <xdr:cNvPr id="57" name="人件費最大値テキスト"/>
        <xdr:cNvSpPr txBox="1"/>
      </xdr:nvSpPr>
      <xdr:spPr>
        <a:xfrm>
          <a:off x="4686300" y="509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98,187</a:t>
          </a:r>
          <a:endParaRPr kumimoji="1" lang="ja-JP" altLang="en-US" sz="1000" b="1">
            <a:latin typeface="ＭＳ Ｐゴシック"/>
          </a:endParaRPr>
        </a:p>
      </xdr:txBody>
    </xdr:sp>
    <xdr:clientData/>
  </xdr:oneCellAnchor>
  <xdr:twoCellAnchor>
    <xdr:from>
      <xdr:col>6</xdr:col>
      <xdr:colOff>422275</xdr:colOff>
      <xdr:row>31</xdr:row>
      <xdr:rowOff>9695</xdr:rowOff>
    </xdr:from>
    <xdr:to>
      <xdr:col>6</xdr:col>
      <xdr:colOff>600075</xdr:colOff>
      <xdr:row>31</xdr:row>
      <xdr:rowOff>9695</xdr:rowOff>
    </xdr:to>
    <xdr:cxnSp macro="">
      <xdr:nvCxnSpPr>
        <xdr:cNvPr id="58" name="直線コネクタ 57"/>
        <xdr:cNvCxnSpPr/>
      </xdr:nvCxnSpPr>
      <xdr:spPr>
        <a:xfrm>
          <a:off x="4546600" y="532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88265</xdr:rowOff>
    </xdr:from>
    <xdr:to>
      <xdr:col>6</xdr:col>
      <xdr:colOff>511175</xdr:colOff>
      <xdr:row>37</xdr:row>
      <xdr:rowOff>121069</xdr:rowOff>
    </xdr:to>
    <xdr:cxnSp macro="">
      <xdr:nvCxnSpPr>
        <xdr:cNvPr id="59" name="直線コネクタ 58"/>
        <xdr:cNvCxnSpPr/>
      </xdr:nvCxnSpPr>
      <xdr:spPr>
        <a:xfrm flipV="1">
          <a:off x="3797300" y="6431915"/>
          <a:ext cx="8382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73875</xdr:rowOff>
    </xdr:from>
    <xdr:ext cx="534377" cy="259045"/>
    <xdr:sp macro="" textlink="">
      <xdr:nvSpPr>
        <xdr:cNvPr id="60" name="人件費平均値テキスト"/>
        <xdr:cNvSpPr txBox="1"/>
      </xdr:nvSpPr>
      <xdr:spPr>
        <a:xfrm>
          <a:off x="4686300" y="5903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50998</xdr:rowOff>
    </xdr:from>
    <xdr:to>
      <xdr:col>6</xdr:col>
      <xdr:colOff>561975</xdr:colOff>
      <xdr:row>35</xdr:row>
      <xdr:rowOff>152598</xdr:rowOff>
    </xdr:to>
    <xdr:sp macro="" textlink="">
      <xdr:nvSpPr>
        <xdr:cNvPr id="61" name="フローチャート : 判断 60"/>
        <xdr:cNvSpPr/>
      </xdr:nvSpPr>
      <xdr:spPr>
        <a:xfrm>
          <a:off x="4584700" y="60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121069</xdr:rowOff>
    </xdr:from>
    <xdr:to>
      <xdr:col>5</xdr:col>
      <xdr:colOff>358775</xdr:colOff>
      <xdr:row>37</xdr:row>
      <xdr:rowOff>151793</xdr:rowOff>
    </xdr:to>
    <xdr:cxnSp macro="">
      <xdr:nvCxnSpPr>
        <xdr:cNvPr id="62" name="直線コネクタ 61"/>
        <xdr:cNvCxnSpPr/>
      </xdr:nvCxnSpPr>
      <xdr:spPr>
        <a:xfrm flipV="1">
          <a:off x="2908300" y="6464719"/>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91826</xdr:rowOff>
    </xdr:from>
    <xdr:to>
      <xdr:col>5</xdr:col>
      <xdr:colOff>409575</xdr:colOff>
      <xdr:row>36</xdr:row>
      <xdr:rowOff>21976</xdr:rowOff>
    </xdr:to>
    <xdr:sp macro="" textlink="">
      <xdr:nvSpPr>
        <xdr:cNvPr id="63" name="フローチャート : 判断 62"/>
        <xdr:cNvSpPr/>
      </xdr:nvSpPr>
      <xdr:spPr>
        <a:xfrm>
          <a:off x="3746500" y="609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38503</xdr:rowOff>
    </xdr:from>
    <xdr:ext cx="534377" cy="259045"/>
    <xdr:sp macro="" textlink="">
      <xdr:nvSpPr>
        <xdr:cNvPr id="64" name="テキスト ボックス 63"/>
        <xdr:cNvSpPr txBox="1"/>
      </xdr:nvSpPr>
      <xdr:spPr>
        <a:xfrm>
          <a:off x="3530111" y="586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62,372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110759</xdr:rowOff>
    </xdr:from>
    <xdr:to>
      <xdr:col>4</xdr:col>
      <xdr:colOff>155575</xdr:colOff>
      <xdr:row>37</xdr:row>
      <xdr:rowOff>151793</xdr:rowOff>
    </xdr:to>
    <xdr:cxnSp macro="">
      <xdr:nvCxnSpPr>
        <xdr:cNvPr id="65" name="直線コネクタ 64"/>
        <xdr:cNvCxnSpPr/>
      </xdr:nvCxnSpPr>
      <xdr:spPr>
        <a:xfrm>
          <a:off x="2019300" y="6454409"/>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164955</xdr:rowOff>
    </xdr:from>
    <xdr:to>
      <xdr:col>4</xdr:col>
      <xdr:colOff>206375</xdr:colOff>
      <xdr:row>36</xdr:row>
      <xdr:rowOff>95105</xdr:rowOff>
    </xdr:to>
    <xdr:sp macro="" textlink="">
      <xdr:nvSpPr>
        <xdr:cNvPr id="66" name="フローチャート : 判断 65"/>
        <xdr:cNvSpPr/>
      </xdr:nvSpPr>
      <xdr:spPr>
        <a:xfrm>
          <a:off x="2857500" y="6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111632</xdr:rowOff>
    </xdr:from>
    <xdr:ext cx="534377" cy="259045"/>
    <xdr:sp macro="" textlink="">
      <xdr:nvSpPr>
        <xdr:cNvPr id="67" name="テキスト ボックス 66"/>
        <xdr:cNvSpPr txBox="1"/>
      </xdr:nvSpPr>
      <xdr:spPr>
        <a:xfrm>
          <a:off x="2641111" y="594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59,173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87625</xdr:rowOff>
    </xdr:from>
    <xdr:to>
      <xdr:col>2</xdr:col>
      <xdr:colOff>638175</xdr:colOff>
      <xdr:row>37</xdr:row>
      <xdr:rowOff>110759</xdr:rowOff>
    </xdr:to>
    <xdr:cxnSp macro="">
      <xdr:nvCxnSpPr>
        <xdr:cNvPr id="68" name="直線コネクタ 67"/>
        <xdr:cNvCxnSpPr/>
      </xdr:nvCxnSpPr>
      <xdr:spPr>
        <a:xfrm>
          <a:off x="1130300" y="6431275"/>
          <a:ext cx="889000" cy="2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110206</xdr:rowOff>
    </xdr:from>
    <xdr:to>
      <xdr:col>3</xdr:col>
      <xdr:colOff>3175</xdr:colOff>
      <xdr:row>36</xdr:row>
      <xdr:rowOff>40356</xdr:rowOff>
    </xdr:to>
    <xdr:sp macro="" textlink="">
      <xdr:nvSpPr>
        <xdr:cNvPr id="69" name="フローチャート : 判断 68"/>
        <xdr:cNvSpPr/>
      </xdr:nvSpPr>
      <xdr:spPr>
        <a:xfrm>
          <a:off x="1968500" y="611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56883</xdr:rowOff>
    </xdr:from>
    <xdr:ext cx="534377" cy="259045"/>
    <xdr:sp macro="" textlink="">
      <xdr:nvSpPr>
        <xdr:cNvPr id="70" name="テキスト ボックス 69"/>
        <xdr:cNvSpPr txBox="1"/>
      </xdr:nvSpPr>
      <xdr:spPr>
        <a:xfrm>
          <a:off x="1752111" y="588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13165</xdr:rowOff>
    </xdr:from>
    <xdr:to>
      <xdr:col>1</xdr:col>
      <xdr:colOff>485775</xdr:colOff>
      <xdr:row>35</xdr:row>
      <xdr:rowOff>114765</xdr:rowOff>
    </xdr:to>
    <xdr:sp macro="" textlink="">
      <xdr:nvSpPr>
        <xdr:cNvPr id="71" name="フローチャート : 判断 70"/>
        <xdr:cNvSpPr/>
      </xdr:nvSpPr>
      <xdr:spPr>
        <a:xfrm>
          <a:off x="1079500" y="60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131292</xdr:rowOff>
    </xdr:from>
    <xdr:ext cx="534377" cy="259045"/>
    <xdr:sp macro="" textlink="">
      <xdr:nvSpPr>
        <xdr:cNvPr id="72" name="テキスト ボックス 71"/>
        <xdr:cNvSpPr txBox="1"/>
      </xdr:nvSpPr>
      <xdr:spPr>
        <a:xfrm>
          <a:off x="863111" y="578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37465</xdr:rowOff>
    </xdr:from>
    <xdr:to>
      <xdr:col>6</xdr:col>
      <xdr:colOff>561975</xdr:colOff>
      <xdr:row>37</xdr:row>
      <xdr:rowOff>139065</xdr:rowOff>
    </xdr:to>
    <xdr:sp macro="" textlink="">
      <xdr:nvSpPr>
        <xdr:cNvPr id="78" name="円/楕円 77"/>
        <xdr:cNvSpPr/>
      </xdr:nvSpPr>
      <xdr:spPr>
        <a:xfrm>
          <a:off x="45847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15892</xdr:rowOff>
    </xdr:from>
    <xdr:ext cx="534377" cy="259045"/>
    <xdr:sp macro="" textlink="">
      <xdr:nvSpPr>
        <xdr:cNvPr id="79" name="人件費該当値テキスト"/>
        <xdr:cNvSpPr txBox="1"/>
      </xdr:nvSpPr>
      <xdr:spPr>
        <a:xfrm>
          <a:off x="4686300" y="63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49,750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70269</xdr:rowOff>
    </xdr:from>
    <xdr:to>
      <xdr:col>5</xdr:col>
      <xdr:colOff>409575</xdr:colOff>
      <xdr:row>38</xdr:row>
      <xdr:rowOff>419</xdr:rowOff>
    </xdr:to>
    <xdr:sp macro="" textlink="">
      <xdr:nvSpPr>
        <xdr:cNvPr id="80" name="円/楕円 79"/>
        <xdr:cNvSpPr/>
      </xdr:nvSpPr>
      <xdr:spPr>
        <a:xfrm>
          <a:off x="3746500" y="641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162996</xdr:rowOff>
    </xdr:from>
    <xdr:ext cx="534377" cy="259045"/>
    <xdr:sp macro="" textlink="">
      <xdr:nvSpPr>
        <xdr:cNvPr id="81" name="テキスト ボックス 80"/>
        <xdr:cNvSpPr txBox="1"/>
      </xdr:nvSpPr>
      <xdr:spPr>
        <a:xfrm>
          <a:off x="3530111" y="650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48,315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100993</xdr:rowOff>
    </xdr:from>
    <xdr:to>
      <xdr:col>4</xdr:col>
      <xdr:colOff>206375</xdr:colOff>
      <xdr:row>38</xdr:row>
      <xdr:rowOff>31143</xdr:rowOff>
    </xdr:to>
    <xdr:sp macro="" textlink="">
      <xdr:nvSpPr>
        <xdr:cNvPr id="82" name="円/楕円 81"/>
        <xdr:cNvSpPr/>
      </xdr:nvSpPr>
      <xdr:spPr>
        <a:xfrm>
          <a:off x="2857500" y="644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22270</xdr:rowOff>
    </xdr:from>
    <xdr:ext cx="534377" cy="259045"/>
    <xdr:sp macro="" textlink="">
      <xdr:nvSpPr>
        <xdr:cNvPr id="83" name="テキスト ボックス 82"/>
        <xdr:cNvSpPr txBox="1"/>
      </xdr:nvSpPr>
      <xdr:spPr>
        <a:xfrm>
          <a:off x="2641111" y="65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46,971</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59959</xdr:rowOff>
    </xdr:from>
    <xdr:to>
      <xdr:col>3</xdr:col>
      <xdr:colOff>3175</xdr:colOff>
      <xdr:row>37</xdr:row>
      <xdr:rowOff>161559</xdr:rowOff>
    </xdr:to>
    <xdr:sp macro="" textlink="">
      <xdr:nvSpPr>
        <xdr:cNvPr id="84" name="円/楕円 83"/>
        <xdr:cNvSpPr/>
      </xdr:nvSpPr>
      <xdr:spPr>
        <a:xfrm>
          <a:off x="1968500" y="640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152686</xdr:rowOff>
    </xdr:from>
    <xdr:ext cx="534377" cy="259045"/>
    <xdr:sp macro="" textlink="">
      <xdr:nvSpPr>
        <xdr:cNvPr id="85" name="テキスト ボックス 84"/>
        <xdr:cNvSpPr txBox="1"/>
      </xdr:nvSpPr>
      <xdr:spPr>
        <a:xfrm>
          <a:off x="1752111" y="649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36825</xdr:rowOff>
    </xdr:from>
    <xdr:to>
      <xdr:col>1</xdr:col>
      <xdr:colOff>485775</xdr:colOff>
      <xdr:row>37</xdr:row>
      <xdr:rowOff>138425</xdr:rowOff>
    </xdr:to>
    <xdr:sp macro="" textlink="">
      <xdr:nvSpPr>
        <xdr:cNvPr id="86" name="円/楕円 85"/>
        <xdr:cNvSpPr/>
      </xdr:nvSpPr>
      <xdr:spPr>
        <a:xfrm>
          <a:off x="1079500" y="638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129552</xdr:rowOff>
    </xdr:from>
    <xdr:ext cx="534377" cy="259045"/>
    <xdr:sp macro="" textlink="">
      <xdr:nvSpPr>
        <xdr:cNvPr id="87" name="テキスト ボックス 86"/>
        <xdr:cNvSpPr txBox="1"/>
      </xdr:nvSpPr>
      <xdr:spPr>
        <a:xfrm>
          <a:off x="863111" y="647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58,521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57452</xdr:rowOff>
    </xdr:from>
    <xdr:to>
      <xdr:col>6</xdr:col>
      <xdr:colOff>510540</xdr:colOff>
      <xdr:row>58</xdr:row>
      <xdr:rowOff>156687</xdr:rowOff>
    </xdr:to>
    <xdr:cxnSp macro="">
      <xdr:nvCxnSpPr>
        <xdr:cNvPr id="111" name="直線コネクタ 110"/>
        <xdr:cNvCxnSpPr/>
      </xdr:nvCxnSpPr>
      <xdr:spPr>
        <a:xfrm flipV="1">
          <a:off x="4633595" y="8801402"/>
          <a:ext cx="1270" cy="1299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160514</xdr:rowOff>
    </xdr:from>
    <xdr:ext cx="534377" cy="259045"/>
    <xdr:sp macro="" textlink="">
      <xdr:nvSpPr>
        <xdr:cNvPr id="112" name="物件費最小値テキスト"/>
        <xdr:cNvSpPr txBox="1"/>
      </xdr:nvSpPr>
      <xdr:spPr>
        <a:xfrm>
          <a:off x="4686300" y="1010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31,083</a:t>
          </a:r>
          <a:endParaRPr kumimoji="1" lang="ja-JP" altLang="en-US" sz="1000" b="1">
            <a:latin typeface="ＭＳ Ｐゴシック"/>
          </a:endParaRPr>
        </a:p>
      </xdr:txBody>
    </xdr:sp>
    <xdr:clientData/>
  </xdr:oneCellAnchor>
  <xdr:twoCellAnchor>
    <xdr:from>
      <xdr:col>6</xdr:col>
      <xdr:colOff>422275</xdr:colOff>
      <xdr:row>58</xdr:row>
      <xdr:rowOff>156687</xdr:rowOff>
    </xdr:from>
    <xdr:to>
      <xdr:col>6</xdr:col>
      <xdr:colOff>600075</xdr:colOff>
      <xdr:row>58</xdr:row>
      <xdr:rowOff>156687</xdr:rowOff>
    </xdr:to>
    <xdr:cxnSp macro="">
      <xdr:nvCxnSpPr>
        <xdr:cNvPr id="113" name="直線コネクタ 112"/>
        <xdr:cNvCxnSpPr/>
      </xdr:nvCxnSpPr>
      <xdr:spPr>
        <a:xfrm>
          <a:off x="4546600" y="1010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4129</xdr:rowOff>
    </xdr:from>
    <xdr:ext cx="599010" cy="259045"/>
    <xdr:sp macro="" textlink="">
      <xdr:nvSpPr>
        <xdr:cNvPr id="114" name="物件費最大値テキスト"/>
        <xdr:cNvSpPr txBox="1"/>
      </xdr:nvSpPr>
      <xdr:spPr>
        <a:xfrm>
          <a:off x="4686300" y="857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713,175</a:t>
          </a:r>
          <a:endParaRPr kumimoji="1" lang="ja-JP" altLang="en-US" sz="1000" b="1">
            <a:latin typeface="ＭＳ Ｐゴシック"/>
          </a:endParaRPr>
        </a:p>
      </xdr:txBody>
    </xdr:sp>
    <xdr:clientData/>
  </xdr:oneCellAnchor>
  <xdr:twoCellAnchor>
    <xdr:from>
      <xdr:col>6</xdr:col>
      <xdr:colOff>422275</xdr:colOff>
      <xdr:row>51</xdr:row>
      <xdr:rowOff>57452</xdr:rowOff>
    </xdr:from>
    <xdr:to>
      <xdr:col>6</xdr:col>
      <xdr:colOff>600075</xdr:colOff>
      <xdr:row>51</xdr:row>
      <xdr:rowOff>57452</xdr:rowOff>
    </xdr:to>
    <xdr:cxnSp macro="">
      <xdr:nvCxnSpPr>
        <xdr:cNvPr id="115" name="直線コネクタ 114"/>
        <xdr:cNvCxnSpPr/>
      </xdr:nvCxnSpPr>
      <xdr:spPr>
        <a:xfrm>
          <a:off x="4546600" y="88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117503</xdr:rowOff>
    </xdr:from>
    <xdr:to>
      <xdr:col>6</xdr:col>
      <xdr:colOff>511175</xdr:colOff>
      <xdr:row>58</xdr:row>
      <xdr:rowOff>128952</xdr:rowOff>
    </xdr:to>
    <xdr:cxnSp macro="">
      <xdr:nvCxnSpPr>
        <xdr:cNvPr id="116" name="直線コネクタ 115"/>
        <xdr:cNvCxnSpPr/>
      </xdr:nvCxnSpPr>
      <xdr:spPr>
        <a:xfrm flipV="1">
          <a:off x="3797300" y="10061603"/>
          <a:ext cx="838200" cy="1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55364</xdr:rowOff>
    </xdr:from>
    <xdr:ext cx="534377" cy="259045"/>
    <xdr:sp macro="" textlink="">
      <xdr:nvSpPr>
        <xdr:cNvPr id="117" name="物件費平均値テキスト"/>
        <xdr:cNvSpPr txBox="1"/>
      </xdr:nvSpPr>
      <xdr:spPr>
        <a:xfrm>
          <a:off x="4686300" y="9828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32487</xdr:rowOff>
    </xdr:from>
    <xdr:to>
      <xdr:col>6</xdr:col>
      <xdr:colOff>561975</xdr:colOff>
      <xdr:row>58</xdr:row>
      <xdr:rowOff>134087</xdr:rowOff>
    </xdr:to>
    <xdr:sp macro="" textlink="">
      <xdr:nvSpPr>
        <xdr:cNvPr id="118" name="フローチャート : 判断 117"/>
        <xdr:cNvSpPr/>
      </xdr:nvSpPr>
      <xdr:spPr>
        <a:xfrm>
          <a:off x="4584700" y="997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128952</xdr:rowOff>
    </xdr:from>
    <xdr:to>
      <xdr:col>5</xdr:col>
      <xdr:colOff>358775</xdr:colOff>
      <xdr:row>58</xdr:row>
      <xdr:rowOff>133791</xdr:rowOff>
    </xdr:to>
    <xdr:cxnSp macro="">
      <xdr:nvCxnSpPr>
        <xdr:cNvPr id="119" name="直線コネクタ 118"/>
        <xdr:cNvCxnSpPr/>
      </xdr:nvCxnSpPr>
      <xdr:spPr>
        <a:xfrm flipV="1">
          <a:off x="2908300" y="10073052"/>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62560</xdr:rowOff>
    </xdr:from>
    <xdr:to>
      <xdr:col>5</xdr:col>
      <xdr:colOff>409575</xdr:colOff>
      <xdr:row>58</xdr:row>
      <xdr:rowOff>164160</xdr:rowOff>
    </xdr:to>
    <xdr:sp macro="" textlink="">
      <xdr:nvSpPr>
        <xdr:cNvPr id="120" name="フローチャート : 判断 119"/>
        <xdr:cNvSpPr/>
      </xdr:nvSpPr>
      <xdr:spPr>
        <a:xfrm>
          <a:off x="3746500" y="100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9237</xdr:rowOff>
    </xdr:from>
    <xdr:ext cx="534377" cy="259045"/>
    <xdr:sp macro="" textlink="">
      <xdr:nvSpPr>
        <xdr:cNvPr id="121" name="テキスト ボックス 120"/>
        <xdr:cNvSpPr txBox="1"/>
      </xdr:nvSpPr>
      <xdr:spPr>
        <a:xfrm>
          <a:off x="3530111" y="978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131937</xdr:rowOff>
    </xdr:from>
    <xdr:to>
      <xdr:col>4</xdr:col>
      <xdr:colOff>155575</xdr:colOff>
      <xdr:row>58</xdr:row>
      <xdr:rowOff>133791</xdr:rowOff>
    </xdr:to>
    <xdr:cxnSp macro="">
      <xdr:nvCxnSpPr>
        <xdr:cNvPr id="122" name="直線コネクタ 121"/>
        <xdr:cNvCxnSpPr/>
      </xdr:nvCxnSpPr>
      <xdr:spPr>
        <a:xfrm>
          <a:off x="2019300" y="10076037"/>
          <a:ext cx="8890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66322</xdr:rowOff>
    </xdr:from>
    <xdr:to>
      <xdr:col>4</xdr:col>
      <xdr:colOff>206375</xdr:colOff>
      <xdr:row>58</xdr:row>
      <xdr:rowOff>167922</xdr:rowOff>
    </xdr:to>
    <xdr:sp macro="" textlink="">
      <xdr:nvSpPr>
        <xdr:cNvPr id="123" name="フローチャート : 判断 122"/>
        <xdr:cNvSpPr/>
      </xdr:nvSpPr>
      <xdr:spPr>
        <a:xfrm>
          <a:off x="2857500" y="1001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12999</xdr:rowOff>
    </xdr:from>
    <xdr:ext cx="534377" cy="259045"/>
    <xdr:sp macro="" textlink="">
      <xdr:nvSpPr>
        <xdr:cNvPr id="124" name="テキスト ボックス 123"/>
        <xdr:cNvSpPr txBox="1"/>
      </xdr:nvSpPr>
      <xdr:spPr>
        <a:xfrm>
          <a:off x="2641111" y="978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51,852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131937</xdr:rowOff>
    </xdr:from>
    <xdr:to>
      <xdr:col>2</xdr:col>
      <xdr:colOff>638175</xdr:colOff>
      <xdr:row>58</xdr:row>
      <xdr:rowOff>132190</xdr:rowOff>
    </xdr:to>
    <xdr:cxnSp macro="">
      <xdr:nvCxnSpPr>
        <xdr:cNvPr id="125" name="直線コネクタ 124"/>
        <xdr:cNvCxnSpPr/>
      </xdr:nvCxnSpPr>
      <xdr:spPr>
        <a:xfrm flipV="1">
          <a:off x="1130300" y="10076037"/>
          <a:ext cx="889000" cy="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69338</xdr:rowOff>
    </xdr:from>
    <xdr:to>
      <xdr:col>3</xdr:col>
      <xdr:colOff>3175</xdr:colOff>
      <xdr:row>58</xdr:row>
      <xdr:rowOff>170938</xdr:rowOff>
    </xdr:to>
    <xdr:sp macro="" textlink="">
      <xdr:nvSpPr>
        <xdr:cNvPr id="126" name="フローチャート : 判断 125"/>
        <xdr:cNvSpPr/>
      </xdr:nvSpPr>
      <xdr:spPr>
        <a:xfrm>
          <a:off x="1968500" y="1001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16015</xdr:rowOff>
    </xdr:from>
    <xdr:ext cx="534377" cy="259045"/>
    <xdr:sp macro="" textlink="">
      <xdr:nvSpPr>
        <xdr:cNvPr id="127" name="テキスト ボックス 126"/>
        <xdr:cNvSpPr txBox="1"/>
      </xdr:nvSpPr>
      <xdr:spPr>
        <a:xfrm>
          <a:off x="1752111" y="978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50,269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65956</xdr:rowOff>
    </xdr:from>
    <xdr:to>
      <xdr:col>1</xdr:col>
      <xdr:colOff>485775</xdr:colOff>
      <xdr:row>58</xdr:row>
      <xdr:rowOff>167556</xdr:rowOff>
    </xdr:to>
    <xdr:sp macro="" textlink="">
      <xdr:nvSpPr>
        <xdr:cNvPr id="128" name="フローチャート : 判断 127"/>
        <xdr:cNvSpPr/>
      </xdr:nvSpPr>
      <xdr:spPr>
        <a:xfrm>
          <a:off x="1079500" y="10010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12633</xdr:rowOff>
    </xdr:from>
    <xdr:ext cx="534377" cy="259045"/>
    <xdr:sp macro="" textlink="">
      <xdr:nvSpPr>
        <xdr:cNvPr id="129" name="テキスト ボックス 128"/>
        <xdr:cNvSpPr txBox="1"/>
      </xdr:nvSpPr>
      <xdr:spPr>
        <a:xfrm>
          <a:off x="863111" y="978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52,044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66703</xdr:rowOff>
    </xdr:from>
    <xdr:to>
      <xdr:col>6</xdr:col>
      <xdr:colOff>561975</xdr:colOff>
      <xdr:row>58</xdr:row>
      <xdr:rowOff>168303</xdr:rowOff>
    </xdr:to>
    <xdr:sp macro="" textlink="">
      <xdr:nvSpPr>
        <xdr:cNvPr id="135" name="円/楕円 134"/>
        <xdr:cNvSpPr/>
      </xdr:nvSpPr>
      <xdr:spPr>
        <a:xfrm>
          <a:off x="4584700" y="1001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10914</xdr:rowOff>
    </xdr:from>
    <xdr:ext cx="534377" cy="259045"/>
    <xdr:sp macro="" textlink="">
      <xdr:nvSpPr>
        <xdr:cNvPr id="136" name="物件費該当値テキスト"/>
        <xdr:cNvSpPr txBox="1"/>
      </xdr:nvSpPr>
      <xdr:spPr>
        <a:xfrm>
          <a:off x="4686300" y="995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51,652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78152</xdr:rowOff>
    </xdr:from>
    <xdr:to>
      <xdr:col>5</xdr:col>
      <xdr:colOff>409575</xdr:colOff>
      <xdr:row>59</xdr:row>
      <xdr:rowOff>8302</xdr:rowOff>
    </xdr:to>
    <xdr:sp macro="" textlink="">
      <xdr:nvSpPr>
        <xdr:cNvPr id="137" name="円/楕円 136"/>
        <xdr:cNvSpPr/>
      </xdr:nvSpPr>
      <xdr:spPr>
        <a:xfrm>
          <a:off x="3746500" y="1002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170879</xdr:rowOff>
    </xdr:from>
    <xdr:ext cx="534377" cy="259045"/>
    <xdr:sp macro="" textlink="">
      <xdr:nvSpPr>
        <xdr:cNvPr id="138" name="テキスト ボックス 137"/>
        <xdr:cNvSpPr txBox="1"/>
      </xdr:nvSpPr>
      <xdr:spPr>
        <a:xfrm>
          <a:off x="3530111" y="1011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45,642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82991</xdr:rowOff>
    </xdr:from>
    <xdr:to>
      <xdr:col>4</xdr:col>
      <xdr:colOff>206375</xdr:colOff>
      <xdr:row>59</xdr:row>
      <xdr:rowOff>13141</xdr:rowOff>
    </xdr:to>
    <xdr:sp macro="" textlink="">
      <xdr:nvSpPr>
        <xdr:cNvPr id="139" name="円/楕円 138"/>
        <xdr:cNvSpPr/>
      </xdr:nvSpPr>
      <xdr:spPr>
        <a:xfrm>
          <a:off x="2857500" y="1002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4268</xdr:rowOff>
    </xdr:from>
    <xdr:ext cx="534377" cy="259045"/>
    <xdr:sp macro="" textlink="">
      <xdr:nvSpPr>
        <xdr:cNvPr id="140" name="テキスト ボックス 139"/>
        <xdr:cNvSpPr txBox="1"/>
      </xdr:nvSpPr>
      <xdr:spPr>
        <a:xfrm>
          <a:off x="2641111" y="1011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81137</xdr:rowOff>
    </xdr:from>
    <xdr:to>
      <xdr:col>3</xdr:col>
      <xdr:colOff>3175</xdr:colOff>
      <xdr:row>59</xdr:row>
      <xdr:rowOff>11287</xdr:rowOff>
    </xdr:to>
    <xdr:sp macro="" textlink="">
      <xdr:nvSpPr>
        <xdr:cNvPr id="141" name="円/楕円 140"/>
        <xdr:cNvSpPr/>
      </xdr:nvSpPr>
      <xdr:spPr>
        <a:xfrm>
          <a:off x="1968500" y="100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2414</xdr:rowOff>
    </xdr:from>
    <xdr:ext cx="534377" cy="259045"/>
    <xdr:sp macro="" textlink="">
      <xdr:nvSpPr>
        <xdr:cNvPr id="142" name="テキスト ボックス 141"/>
        <xdr:cNvSpPr txBox="1"/>
      </xdr:nvSpPr>
      <xdr:spPr>
        <a:xfrm>
          <a:off x="1752111" y="1011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81390</xdr:rowOff>
    </xdr:from>
    <xdr:to>
      <xdr:col>1</xdr:col>
      <xdr:colOff>485775</xdr:colOff>
      <xdr:row>59</xdr:row>
      <xdr:rowOff>11540</xdr:rowOff>
    </xdr:to>
    <xdr:sp macro="" textlink="">
      <xdr:nvSpPr>
        <xdr:cNvPr id="143" name="円/楕円 142"/>
        <xdr:cNvSpPr/>
      </xdr:nvSpPr>
      <xdr:spPr>
        <a:xfrm>
          <a:off x="1079500" y="100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2667</xdr:rowOff>
    </xdr:from>
    <xdr:ext cx="534377" cy="259045"/>
    <xdr:sp macro="" textlink="">
      <xdr:nvSpPr>
        <xdr:cNvPr id="144" name="テキスト ボックス 143"/>
        <xdr:cNvSpPr txBox="1"/>
      </xdr:nvSpPr>
      <xdr:spPr>
        <a:xfrm>
          <a:off x="863111" y="1011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8" name="テキスト ボックス 157"/>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0" name="テキスト ボックス 159"/>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2" name="テキスト ボックス 161"/>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6" name="テキスト ボックス 165"/>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39769</xdr:rowOff>
    </xdr:from>
    <xdr:to>
      <xdr:col>6</xdr:col>
      <xdr:colOff>510540</xdr:colOff>
      <xdr:row>79</xdr:row>
      <xdr:rowOff>40749</xdr:rowOff>
    </xdr:to>
    <xdr:cxnSp macro="">
      <xdr:nvCxnSpPr>
        <xdr:cNvPr id="170" name="直線コネクタ 169"/>
        <xdr:cNvCxnSpPr/>
      </xdr:nvCxnSpPr>
      <xdr:spPr>
        <a:xfrm flipV="1">
          <a:off x="4633595" y="12041269"/>
          <a:ext cx="1270" cy="1544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44576</xdr:rowOff>
    </xdr:from>
    <xdr:ext cx="378565" cy="259045"/>
    <xdr:sp macro="" textlink="">
      <xdr:nvSpPr>
        <xdr:cNvPr id="171" name="維持補修費最小値テキスト"/>
        <xdr:cNvSpPr txBox="1"/>
      </xdr:nvSpPr>
      <xdr:spPr>
        <a:xfrm>
          <a:off x="4686300" y="1358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a:t>
          </a:r>
          <a:endParaRPr kumimoji="1" lang="ja-JP" altLang="en-US" sz="1000" b="1">
            <a:latin typeface="ＭＳ Ｐゴシック"/>
          </a:endParaRPr>
        </a:p>
      </xdr:txBody>
    </xdr:sp>
    <xdr:clientData/>
  </xdr:oneCellAnchor>
  <xdr:twoCellAnchor>
    <xdr:from>
      <xdr:col>6</xdr:col>
      <xdr:colOff>422275</xdr:colOff>
      <xdr:row>79</xdr:row>
      <xdr:rowOff>40749</xdr:rowOff>
    </xdr:from>
    <xdr:to>
      <xdr:col>6</xdr:col>
      <xdr:colOff>600075</xdr:colOff>
      <xdr:row>79</xdr:row>
      <xdr:rowOff>40749</xdr:rowOff>
    </xdr:to>
    <xdr:cxnSp macro="">
      <xdr:nvCxnSpPr>
        <xdr:cNvPr id="172" name="直線コネクタ 171"/>
        <xdr:cNvCxnSpPr/>
      </xdr:nvCxnSpPr>
      <xdr:spPr>
        <a:xfrm>
          <a:off x="4546600" y="13585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157896</xdr:rowOff>
    </xdr:from>
    <xdr:ext cx="534377" cy="259045"/>
    <xdr:sp macro="" textlink="">
      <xdr:nvSpPr>
        <xdr:cNvPr id="173" name="維持補修費最大値テキスト"/>
        <xdr:cNvSpPr txBox="1"/>
      </xdr:nvSpPr>
      <xdr:spPr>
        <a:xfrm>
          <a:off x="4686300" y="1181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14,718</a:t>
          </a:r>
          <a:endParaRPr kumimoji="1" lang="ja-JP" altLang="en-US" sz="1000" b="1">
            <a:latin typeface="ＭＳ Ｐゴシック"/>
          </a:endParaRPr>
        </a:p>
      </xdr:txBody>
    </xdr:sp>
    <xdr:clientData/>
  </xdr:oneCellAnchor>
  <xdr:twoCellAnchor>
    <xdr:from>
      <xdr:col>6</xdr:col>
      <xdr:colOff>422275</xdr:colOff>
      <xdr:row>70</xdr:row>
      <xdr:rowOff>39769</xdr:rowOff>
    </xdr:from>
    <xdr:to>
      <xdr:col>6</xdr:col>
      <xdr:colOff>600075</xdr:colOff>
      <xdr:row>70</xdr:row>
      <xdr:rowOff>39769</xdr:rowOff>
    </xdr:to>
    <xdr:cxnSp macro="">
      <xdr:nvCxnSpPr>
        <xdr:cNvPr id="174" name="直線コネクタ 173"/>
        <xdr:cNvCxnSpPr/>
      </xdr:nvCxnSpPr>
      <xdr:spPr>
        <a:xfrm>
          <a:off x="4546600" y="1204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110852</xdr:rowOff>
    </xdr:from>
    <xdr:to>
      <xdr:col>6</xdr:col>
      <xdr:colOff>511175</xdr:colOff>
      <xdr:row>77</xdr:row>
      <xdr:rowOff>153634</xdr:rowOff>
    </xdr:to>
    <xdr:cxnSp macro="">
      <xdr:nvCxnSpPr>
        <xdr:cNvPr id="175" name="直線コネクタ 174"/>
        <xdr:cNvCxnSpPr/>
      </xdr:nvCxnSpPr>
      <xdr:spPr>
        <a:xfrm>
          <a:off x="3797300" y="13312502"/>
          <a:ext cx="838200" cy="42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24801</xdr:rowOff>
    </xdr:from>
    <xdr:ext cx="469744" cy="259045"/>
    <xdr:sp macro="" textlink="">
      <xdr:nvSpPr>
        <xdr:cNvPr id="176" name="維持補修費平均値テキスト"/>
        <xdr:cNvSpPr txBox="1"/>
      </xdr:nvSpPr>
      <xdr:spPr>
        <a:xfrm>
          <a:off x="4686300" y="13055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1924</xdr:rowOff>
    </xdr:from>
    <xdr:to>
      <xdr:col>6</xdr:col>
      <xdr:colOff>561975</xdr:colOff>
      <xdr:row>77</xdr:row>
      <xdr:rowOff>103524</xdr:rowOff>
    </xdr:to>
    <xdr:sp macro="" textlink="">
      <xdr:nvSpPr>
        <xdr:cNvPr id="177" name="フローチャート : 判断 176"/>
        <xdr:cNvSpPr/>
      </xdr:nvSpPr>
      <xdr:spPr>
        <a:xfrm>
          <a:off x="4584700" y="1320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110852</xdr:rowOff>
    </xdr:from>
    <xdr:to>
      <xdr:col>5</xdr:col>
      <xdr:colOff>358775</xdr:colOff>
      <xdr:row>78</xdr:row>
      <xdr:rowOff>18433</xdr:rowOff>
    </xdr:to>
    <xdr:cxnSp macro="">
      <xdr:nvCxnSpPr>
        <xdr:cNvPr id="178" name="直線コネクタ 177"/>
        <xdr:cNvCxnSpPr/>
      </xdr:nvCxnSpPr>
      <xdr:spPr>
        <a:xfrm flipV="1">
          <a:off x="2908300" y="13312502"/>
          <a:ext cx="889000" cy="7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131680</xdr:rowOff>
    </xdr:from>
    <xdr:to>
      <xdr:col>5</xdr:col>
      <xdr:colOff>409575</xdr:colOff>
      <xdr:row>77</xdr:row>
      <xdr:rowOff>61830</xdr:rowOff>
    </xdr:to>
    <xdr:sp macro="" textlink="">
      <xdr:nvSpPr>
        <xdr:cNvPr id="179" name="フローチャート : 判断 178"/>
        <xdr:cNvSpPr/>
      </xdr:nvSpPr>
      <xdr:spPr>
        <a:xfrm>
          <a:off x="3746500" y="131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78358</xdr:rowOff>
    </xdr:from>
    <xdr:ext cx="469744" cy="259045"/>
    <xdr:sp macro="" textlink="">
      <xdr:nvSpPr>
        <xdr:cNvPr id="180" name="テキスト ボックス 179"/>
        <xdr:cNvSpPr txBox="1"/>
      </xdr:nvSpPr>
      <xdr:spPr>
        <a:xfrm>
          <a:off x="3562427" y="12937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18433</xdr:rowOff>
    </xdr:from>
    <xdr:to>
      <xdr:col>4</xdr:col>
      <xdr:colOff>155575</xdr:colOff>
      <xdr:row>78</xdr:row>
      <xdr:rowOff>19848</xdr:rowOff>
    </xdr:to>
    <xdr:cxnSp macro="">
      <xdr:nvCxnSpPr>
        <xdr:cNvPr id="181" name="直線コネクタ 180"/>
        <xdr:cNvCxnSpPr/>
      </xdr:nvCxnSpPr>
      <xdr:spPr>
        <a:xfrm flipV="1">
          <a:off x="2019300" y="13391533"/>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9979</xdr:rowOff>
    </xdr:from>
    <xdr:to>
      <xdr:col>4</xdr:col>
      <xdr:colOff>206375</xdr:colOff>
      <xdr:row>77</xdr:row>
      <xdr:rowOff>111579</xdr:rowOff>
    </xdr:to>
    <xdr:sp macro="" textlink="">
      <xdr:nvSpPr>
        <xdr:cNvPr id="182" name="フローチャート : 判断 181"/>
        <xdr:cNvSpPr/>
      </xdr:nvSpPr>
      <xdr:spPr>
        <a:xfrm>
          <a:off x="2857500" y="1321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128106</xdr:rowOff>
    </xdr:from>
    <xdr:ext cx="469744" cy="259045"/>
    <xdr:sp macro="" textlink="">
      <xdr:nvSpPr>
        <xdr:cNvPr id="183" name="テキスト ボックス 182"/>
        <xdr:cNvSpPr txBox="1"/>
      </xdr:nvSpPr>
      <xdr:spPr>
        <a:xfrm>
          <a:off x="2673427" y="12986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137196</xdr:rowOff>
    </xdr:from>
    <xdr:to>
      <xdr:col>2</xdr:col>
      <xdr:colOff>638175</xdr:colOff>
      <xdr:row>78</xdr:row>
      <xdr:rowOff>19848</xdr:rowOff>
    </xdr:to>
    <xdr:cxnSp macro="">
      <xdr:nvCxnSpPr>
        <xdr:cNvPr id="184" name="直線コネクタ 183"/>
        <xdr:cNvCxnSpPr/>
      </xdr:nvCxnSpPr>
      <xdr:spPr>
        <a:xfrm>
          <a:off x="1130300" y="13338846"/>
          <a:ext cx="8890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30987</xdr:rowOff>
    </xdr:from>
    <xdr:to>
      <xdr:col>3</xdr:col>
      <xdr:colOff>3175</xdr:colOff>
      <xdr:row>77</xdr:row>
      <xdr:rowOff>132587</xdr:rowOff>
    </xdr:to>
    <xdr:sp macro="" textlink="">
      <xdr:nvSpPr>
        <xdr:cNvPr id="185" name="フローチャート : 判断 184"/>
        <xdr:cNvSpPr/>
      </xdr:nvSpPr>
      <xdr:spPr>
        <a:xfrm>
          <a:off x="1968500" y="1323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149114</xdr:rowOff>
    </xdr:from>
    <xdr:ext cx="469744" cy="259045"/>
    <xdr:sp macro="" textlink="">
      <xdr:nvSpPr>
        <xdr:cNvPr id="186" name="テキスト ボックス 185"/>
        <xdr:cNvSpPr txBox="1"/>
      </xdr:nvSpPr>
      <xdr:spPr>
        <a:xfrm>
          <a:off x="1784427" y="1300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71918</xdr:rowOff>
    </xdr:from>
    <xdr:to>
      <xdr:col>1</xdr:col>
      <xdr:colOff>485775</xdr:colOff>
      <xdr:row>78</xdr:row>
      <xdr:rowOff>2068</xdr:rowOff>
    </xdr:to>
    <xdr:sp macro="" textlink="">
      <xdr:nvSpPr>
        <xdr:cNvPr id="187" name="フローチャート : 判断 186"/>
        <xdr:cNvSpPr/>
      </xdr:nvSpPr>
      <xdr:spPr>
        <a:xfrm>
          <a:off x="1079500" y="1327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18595</xdr:rowOff>
    </xdr:from>
    <xdr:ext cx="469744" cy="259045"/>
    <xdr:sp macro="" textlink="">
      <xdr:nvSpPr>
        <xdr:cNvPr id="188" name="テキスト ボックス 187"/>
        <xdr:cNvSpPr txBox="1"/>
      </xdr:nvSpPr>
      <xdr:spPr>
        <a:xfrm>
          <a:off x="895427" y="1304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102834</xdr:rowOff>
    </xdr:from>
    <xdr:to>
      <xdr:col>6</xdr:col>
      <xdr:colOff>561975</xdr:colOff>
      <xdr:row>78</xdr:row>
      <xdr:rowOff>32984</xdr:rowOff>
    </xdr:to>
    <xdr:sp macro="" textlink="">
      <xdr:nvSpPr>
        <xdr:cNvPr id="194" name="円/楕円 193"/>
        <xdr:cNvSpPr/>
      </xdr:nvSpPr>
      <xdr:spPr>
        <a:xfrm>
          <a:off x="4584700" y="1330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81261</xdr:rowOff>
    </xdr:from>
    <xdr:ext cx="469744" cy="259045"/>
    <xdr:sp macro="" textlink="">
      <xdr:nvSpPr>
        <xdr:cNvPr id="195" name="維持補修費該当値テキスト"/>
        <xdr:cNvSpPr txBox="1"/>
      </xdr:nvSpPr>
      <xdr:spPr>
        <a:xfrm>
          <a:off x="4686300" y="1328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2,647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60052</xdr:rowOff>
    </xdr:from>
    <xdr:to>
      <xdr:col>5</xdr:col>
      <xdr:colOff>409575</xdr:colOff>
      <xdr:row>77</xdr:row>
      <xdr:rowOff>161652</xdr:rowOff>
    </xdr:to>
    <xdr:sp macro="" textlink="">
      <xdr:nvSpPr>
        <xdr:cNvPr id="196" name="円/楕円 195"/>
        <xdr:cNvSpPr/>
      </xdr:nvSpPr>
      <xdr:spPr>
        <a:xfrm>
          <a:off x="3746500" y="132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152779</xdr:rowOff>
    </xdr:from>
    <xdr:ext cx="469744" cy="259045"/>
    <xdr:sp macro="" textlink="">
      <xdr:nvSpPr>
        <xdr:cNvPr id="197" name="テキスト ボックス 196"/>
        <xdr:cNvSpPr txBox="1"/>
      </xdr:nvSpPr>
      <xdr:spPr>
        <a:xfrm>
          <a:off x="3562427" y="13354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139083</xdr:rowOff>
    </xdr:from>
    <xdr:to>
      <xdr:col>4</xdr:col>
      <xdr:colOff>206375</xdr:colOff>
      <xdr:row>78</xdr:row>
      <xdr:rowOff>69233</xdr:rowOff>
    </xdr:to>
    <xdr:sp macro="" textlink="">
      <xdr:nvSpPr>
        <xdr:cNvPr id="198" name="円/楕円 197"/>
        <xdr:cNvSpPr/>
      </xdr:nvSpPr>
      <xdr:spPr>
        <a:xfrm>
          <a:off x="2857500" y="133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60360</xdr:rowOff>
    </xdr:from>
    <xdr:ext cx="469744" cy="259045"/>
    <xdr:sp macro="" textlink="">
      <xdr:nvSpPr>
        <xdr:cNvPr id="199" name="テキスト ボックス 198"/>
        <xdr:cNvSpPr txBox="1"/>
      </xdr:nvSpPr>
      <xdr:spPr>
        <a:xfrm>
          <a:off x="2673427" y="1343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140498</xdr:rowOff>
    </xdr:from>
    <xdr:to>
      <xdr:col>3</xdr:col>
      <xdr:colOff>3175</xdr:colOff>
      <xdr:row>78</xdr:row>
      <xdr:rowOff>70648</xdr:rowOff>
    </xdr:to>
    <xdr:sp macro="" textlink="">
      <xdr:nvSpPr>
        <xdr:cNvPr id="200" name="円/楕円 199"/>
        <xdr:cNvSpPr/>
      </xdr:nvSpPr>
      <xdr:spPr>
        <a:xfrm>
          <a:off x="1968500" y="1334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61775</xdr:rowOff>
    </xdr:from>
    <xdr:ext cx="469744" cy="259045"/>
    <xdr:sp macro="" textlink="">
      <xdr:nvSpPr>
        <xdr:cNvPr id="201" name="テキスト ボックス 200"/>
        <xdr:cNvSpPr txBox="1"/>
      </xdr:nvSpPr>
      <xdr:spPr>
        <a:xfrm>
          <a:off x="1784427" y="1343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86396</xdr:rowOff>
    </xdr:from>
    <xdr:to>
      <xdr:col>1</xdr:col>
      <xdr:colOff>485775</xdr:colOff>
      <xdr:row>78</xdr:row>
      <xdr:rowOff>16546</xdr:rowOff>
    </xdr:to>
    <xdr:sp macro="" textlink="">
      <xdr:nvSpPr>
        <xdr:cNvPr id="202" name="円/楕円 201"/>
        <xdr:cNvSpPr/>
      </xdr:nvSpPr>
      <xdr:spPr>
        <a:xfrm>
          <a:off x="1079500" y="1328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7673</xdr:rowOff>
    </xdr:from>
    <xdr:ext cx="469744" cy="259045"/>
    <xdr:sp macro="" textlink="">
      <xdr:nvSpPr>
        <xdr:cNvPr id="203" name="テキスト ボックス 202"/>
        <xdr:cNvSpPr txBox="1"/>
      </xdr:nvSpPr>
      <xdr:spPr>
        <a:xfrm>
          <a:off x="895427" y="1338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68,997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4" name="テキスト ボックス 223"/>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6" name="テキスト ボックス 225"/>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17726</xdr:rowOff>
    </xdr:from>
    <xdr:to>
      <xdr:col>6</xdr:col>
      <xdr:colOff>510540</xdr:colOff>
      <xdr:row>99</xdr:row>
      <xdr:rowOff>144272</xdr:rowOff>
    </xdr:to>
    <xdr:cxnSp macro="">
      <xdr:nvCxnSpPr>
        <xdr:cNvPr id="230" name="直線コネクタ 229"/>
        <xdr:cNvCxnSpPr/>
      </xdr:nvCxnSpPr>
      <xdr:spPr>
        <a:xfrm flipV="1">
          <a:off x="4633595" y="15619676"/>
          <a:ext cx="1270" cy="1498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148099</xdr:rowOff>
    </xdr:from>
    <xdr:ext cx="534377" cy="259045"/>
    <xdr:sp macro="" textlink="">
      <xdr:nvSpPr>
        <xdr:cNvPr id="231" name="扶助費最小値テキスト"/>
        <xdr:cNvSpPr txBox="1"/>
      </xdr:nvSpPr>
      <xdr:spPr>
        <a:xfrm>
          <a:off x="4686300" y="171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38,610</a:t>
          </a:r>
          <a:endParaRPr kumimoji="1" lang="ja-JP" altLang="en-US" sz="1000" b="1">
            <a:latin typeface="ＭＳ Ｐゴシック"/>
          </a:endParaRPr>
        </a:p>
      </xdr:txBody>
    </xdr:sp>
    <xdr:clientData/>
  </xdr:oneCellAnchor>
  <xdr:twoCellAnchor>
    <xdr:from>
      <xdr:col>6</xdr:col>
      <xdr:colOff>422275</xdr:colOff>
      <xdr:row>99</xdr:row>
      <xdr:rowOff>144272</xdr:rowOff>
    </xdr:from>
    <xdr:to>
      <xdr:col>6</xdr:col>
      <xdr:colOff>600075</xdr:colOff>
      <xdr:row>99</xdr:row>
      <xdr:rowOff>144272</xdr:rowOff>
    </xdr:to>
    <xdr:cxnSp macro="">
      <xdr:nvCxnSpPr>
        <xdr:cNvPr id="232" name="直線コネクタ 231"/>
        <xdr:cNvCxnSpPr/>
      </xdr:nvCxnSpPr>
      <xdr:spPr>
        <a:xfrm>
          <a:off x="4546600" y="17117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135853</xdr:rowOff>
    </xdr:from>
    <xdr:ext cx="534377" cy="259045"/>
    <xdr:sp macro="" textlink="">
      <xdr:nvSpPr>
        <xdr:cNvPr id="233" name="扶助費最大値テキスト"/>
        <xdr:cNvSpPr txBox="1"/>
      </xdr:nvSpPr>
      <xdr:spPr>
        <a:xfrm>
          <a:off x="4686300" y="1539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84,485</a:t>
          </a:r>
          <a:endParaRPr kumimoji="1" lang="ja-JP" altLang="en-US" sz="1000" b="1">
            <a:latin typeface="ＭＳ Ｐゴシック"/>
          </a:endParaRPr>
        </a:p>
      </xdr:txBody>
    </xdr:sp>
    <xdr:clientData/>
  </xdr:oneCellAnchor>
  <xdr:twoCellAnchor>
    <xdr:from>
      <xdr:col>6</xdr:col>
      <xdr:colOff>422275</xdr:colOff>
      <xdr:row>91</xdr:row>
      <xdr:rowOff>17726</xdr:rowOff>
    </xdr:from>
    <xdr:to>
      <xdr:col>6</xdr:col>
      <xdr:colOff>600075</xdr:colOff>
      <xdr:row>91</xdr:row>
      <xdr:rowOff>17726</xdr:rowOff>
    </xdr:to>
    <xdr:cxnSp macro="">
      <xdr:nvCxnSpPr>
        <xdr:cNvPr id="234" name="直線コネクタ 233"/>
        <xdr:cNvCxnSpPr/>
      </xdr:nvCxnSpPr>
      <xdr:spPr>
        <a:xfrm>
          <a:off x="4546600" y="15619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73439</xdr:rowOff>
    </xdr:from>
    <xdr:to>
      <xdr:col>6</xdr:col>
      <xdr:colOff>511175</xdr:colOff>
      <xdr:row>96</xdr:row>
      <xdr:rowOff>90976</xdr:rowOff>
    </xdr:to>
    <xdr:cxnSp macro="">
      <xdr:nvCxnSpPr>
        <xdr:cNvPr id="235" name="直線コネクタ 234"/>
        <xdr:cNvCxnSpPr/>
      </xdr:nvCxnSpPr>
      <xdr:spPr>
        <a:xfrm flipV="1">
          <a:off x="3797300" y="16532639"/>
          <a:ext cx="838200" cy="1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37090</xdr:rowOff>
    </xdr:from>
    <xdr:ext cx="534377" cy="259045"/>
    <xdr:sp macro="" textlink="">
      <xdr:nvSpPr>
        <xdr:cNvPr id="236" name="扶助費平均値テキスト"/>
        <xdr:cNvSpPr txBox="1"/>
      </xdr:nvSpPr>
      <xdr:spPr>
        <a:xfrm>
          <a:off x="4686300" y="1632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56,787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14213</xdr:rowOff>
    </xdr:from>
    <xdr:to>
      <xdr:col>6</xdr:col>
      <xdr:colOff>561975</xdr:colOff>
      <xdr:row>96</xdr:row>
      <xdr:rowOff>115813</xdr:rowOff>
    </xdr:to>
    <xdr:sp macro="" textlink="">
      <xdr:nvSpPr>
        <xdr:cNvPr id="237" name="フローチャート : 判断 236"/>
        <xdr:cNvSpPr/>
      </xdr:nvSpPr>
      <xdr:spPr>
        <a:xfrm>
          <a:off x="4584700" y="1647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90976</xdr:rowOff>
    </xdr:from>
    <xdr:to>
      <xdr:col>5</xdr:col>
      <xdr:colOff>358775</xdr:colOff>
      <xdr:row>97</xdr:row>
      <xdr:rowOff>50186</xdr:rowOff>
    </xdr:to>
    <xdr:cxnSp macro="">
      <xdr:nvCxnSpPr>
        <xdr:cNvPr id="238" name="直線コネクタ 237"/>
        <xdr:cNvCxnSpPr/>
      </xdr:nvCxnSpPr>
      <xdr:spPr>
        <a:xfrm flipV="1">
          <a:off x="2908300" y="16550176"/>
          <a:ext cx="889000" cy="13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111009</xdr:rowOff>
    </xdr:from>
    <xdr:to>
      <xdr:col>5</xdr:col>
      <xdr:colOff>409575</xdr:colOff>
      <xdr:row>97</xdr:row>
      <xdr:rowOff>41159</xdr:rowOff>
    </xdr:to>
    <xdr:sp macro="" textlink="">
      <xdr:nvSpPr>
        <xdr:cNvPr id="239" name="フローチャート : 判断 238"/>
        <xdr:cNvSpPr/>
      </xdr:nvSpPr>
      <xdr:spPr>
        <a:xfrm>
          <a:off x="3746500" y="1657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32286</xdr:rowOff>
    </xdr:from>
    <xdr:ext cx="534377" cy="259045"/>
    <xdr:sp macro="" textlink="">
      <xdr:nvSpPr>
        <xdr:cNvPr id="240" name="テキスト ボックス 239"/>
        <xdr:cNvSpPr txBox="1"/>
      </xdr:nvSpPr>
      <xdr:spPr>
        <a:xfrm>
          <a:off x="3530111" y="1666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53,823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50186</xdr:rowOff>
    </xdr:from>
    <xdr:to>
      <xdr:col>4</xdr:col>
      <xdr:colOff>155575</xdr:colOff>
      <xdr:row>97</xdr:row>
      <xdr:rowOff>101295</xdr:rowOff>
    </xdr:to>
    <xdr:cxnSp macro="">
      <xdr:nvCxnSpPr>
        <xdr:cNvPr id="241" name="直線コネクタ 240"/>
        <xdr:cNvCxnSpPr/>
      </xdr:nvCxnSpPr>
      <xdr:spPr>
        <a:xfrm flipV="1">
          <a:off x="2019300" y="16680836"/>
          <a:ext cx="8890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98011</xdr:rowOff>
    </xdr:from>
    <xdr:to>
      <xdr:col>4</xdr:col>
      <xdr:colOff>206375</xdr:colOff>
      <xdr:row>98</xdr:row>
      <xdr:rowOff>28161</xdr:rowOff>
    </xdr:to>
    <xdr:sp macro="" textlink="">
      <xdr:nvSpPr>
        <xdr:cNvPr id="242" name="フローチャート : 判断 241"/>
        <xdr:cNvSpPr/>
      </xdr:nvSpPr>
      <xdr:spPr>
        <a:xfrm>
          <a:off x="2857500" y="1672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19288</xdr:rowOff>
    </xdr:from>
    <xdr:ext cx="534377" cy="259045"/>
    <xdr:sp macro="" textlink="">
      <xdr:nvSpPr>
        <xdr:cNvPr id="243" name="テキスト ボックス 242"/>
        <xdr:cNvSpPr txBox="1"/>
      </xdr:nvSpPr>
      <xdr:spPr>
        <a:xfrm>
          <a:off x="2641111" y="1682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28699</xdr:rowOff>
    </xdr:from>
    <xdr:to>
      <xdr:col>2</xdr:col>
      <xdr:colOff>638175</xdr:colOff>
      <xdr:row>97</xdr:row>
      <xdr:rowOff>101295</xdr:rowOff>
    </xdr:to>
    <xdr:cxnSp macro="">
      <xdr:nvCxnSpPr>
        <xdr:cNvPr id="244" name="直線コネクタ 243"/>
        <xdr:cNvCxnSpPr/>
      </xdr:nvCxnSpPr>
      <xdr:spPr>
        <a:xfrm>
          <a:off x="1130300" y="16659349"/>
          <a:ext cx="889000" cy="7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117540</xdr:rowOff>
    </xdr:from>
    <xdr:to>
      <xdr:col>3</xdr:col>
      <xdr:colOff>3175</xdr:colOff>
      <xdr:row>98</xdr:row>
      <xdr:rowOff>47690</xdr:rowOff>
    </xdr:to>
    <xdr:sp macro="" textlink="">
      <xdr:nvSpPr>
        <xdr:cNvPr id="245" name="フローチャート : 判断 244"/>
        <xdr:cNvSpPr/>
      </xdr:nvSpPr>
      <xdr:spPr>
        <a:xfrm>
          <a:off x="1968500" y="167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38817</xdr:rowOff>
    </xdr:from>
    <xdr:ext cx="534377" cy="259045"/>
    <xdr:sp macro="" textlink="">
      <xdr:nvSpPr>
        <xdr:cNvPr id="246" name="テキスト ボックス 245"/>
        <xdr:cNvSpPr txBox="1"/>
      </xdr:nvSpPr>
      <xdr:spPr>
        <a:xfrm>
          <a:off x="1752111" y="168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48,373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92525</xdr:rowOff>
    </xdr:from>
    <xdr:to>
      <xdr:col>1</xdr:col>
      <xdr:colOff>485775</xdr:colOff>
      <xdr:row>98</xdr:row>
      <xdr:rowOff>22675</xdr:rowOff>
    </xdr:to>
    <xdr:sp macro="" textlink="">
      <xdr:nvSpPr>
        <xdr:cNvPr id="247" name="フローチャート : 判断 246"/>
        <xdr:cNvSpPr/>
      </xdr:nvSpPr>
      <xdr:spPr>
        <a:xfrm>
          <a:off x="1079500" y="1672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13802</xdr:rowOff>
    </xdr:from>
    <xdr:ext cx="534377" cy="259045"/>
    <xdr:sp macro="" textlink="">
      <xdr:nvSpPr>
        <xdr:cNvPr id="248" name="テキスト ボックス 247"/>
        <xdr:cNvSpPr txBox="1"/>
      </xdr:nvSpPr>
      <xdr:spPr>
        <a:xfrm>
          <a:off x="863111" y="1681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22639</xdr:rowOff>
    </xdr:from>
    <xdr:to>
      <xdr:col>6</xdr:col>
      <xdr:colOff>561975</xdr:colOff>
      <xdr:row>96</xdr:row>
      <xdr:rowOff>124239</xdr:rowOff>
    </xdr:to>
    <xdr:sp macro="" textlink="">
      <xdr:nvSpPr>
        <xdr:cNvPr id="254" name="円/楕円 253"/>
        <xdr:cNvSpPr/>
      </xdr:nvSpPr>
      <xdr:spPr>
        <a:xfrm>
          <a:off x="4584700" y="164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1066</xdr:rowOff>
    </xdr:from>
    <xdr:ext cx="534377" cy="259045"/>
    <xdr:sp macro="" textlink="">
      <xdr:nvSpPr>
        <xdr:cNvPr id="255" name="扶助費該当値テキスト"/>
        <xdr:cNvSpPr txBox="1"/>
      </xdr:nvSpPr>
      <xdr:spPr>
        <a:xfrm>
          <a:off x="4686300" y="164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56,529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40176</xdr:rowOff>
    </xdr:from>
    <xdr:to>
      <xdr:col>5</xdr:col>
      <xdr:colOff>409575</xdr:colOff>
      <xdr:row>96</xdr:row>
      <xdr:rowOff>141776</xdr:rowOff>
    </xdr:to>
    <xdr:sp macro="" textlink="">
      <xdr:nvSpPr>
        <xdr:cNvPr id="256" name="円/楕円 255"/>
        <xdr:cNvSpPr/>
      </xdr:nvSpPr>
      <xdr:spPr>
        <a:xfrm>
          <a:off x="3746500" y="164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158303</xdr:rowOff>
    </xdr:from>
    <xdr:ext cx="534377" cy="259045"/>
    <xdr:sp macro="" textlink="">
      <xdr:nvSpPr>
        <xdr:cNvPr id="257" name="テキスト ボックス 256"/>
        <xdr:cNvSpPr txBox="1"/>
      </xdr:nvSpPr>
      <xdr:spPr>
        <a:xfrm>
          <a:off x="3530111" y="1627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55,992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170836</xdr:rowOff>
    </xdr:from>
    <xdr:to>
      <xdr:col>4</xdr:col>
      <xdr:colOff>206375</xdr:colOff>
      <xdr:row>97</xdr:row>
      <xdr:rowOff>100986</xdr:rowOff>
    </xdr:to>
    <xdr:sp macro="" textlink="">
      <xdr:nvSpPr>
        <xdr:cNvPr id="258" name="円/楕円 257"/>
        <xdr:cNvSpPr/>
      </xdr:nvSpPr>
      <xdr:spPr>
        <a:xfrm>
          <a:off x="2857500" y="1663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117513</xdr:rowOff>
    </xdr:from>
    <xdr:ext cx="534377" cy="259045"/>
    <xdr:sp macro="" textlink="">
      <xdr:nvSpPr>
        <xdr:cNvPr id="259" name="テキスト ボックス 258"/>
        <xdr:cNvSpPr txBox="1"/>
      </xdr:nvSpPr>
      <xdr:spPr>
        <a:xfrm>
          <a:off x="2641111" y="1640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51,991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50495</xdr:rowOff>
    </xdr:from>
    <xdr:to>
      <xdr:col>3</xdr:col>
      <xdr:colOff>3175</xdr:colOff>
      <xdr:row>97</xdr:row>
      <xdr:rowOff>152095</xdr:rowOff>
    </xdr:to>
    <xdr:sp macro="" textlink="">
      <xdr:nvSpPr>
        <xdr:cNvPr id="260" name="円/楕円 259"/>
        <xdr:cNvSpPr/>
      </xdr:nvSpPr>
      <xdr:spPr>
        <a:xfrm>
          <a:off x="1968500" y="166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168622</xdr:rowOff>
    </xdr:from>
    <xdr:ext cx="534377" cy="259045"/>
    <xdr:sp macro="" textlink="">
      <xdr:nvSpPr>
        <xdr:cNvPr id="261" name="テキスト ボックス 260"/>
        <xdr:cNvSpPr txBox="1"/>
      </xdr:nvSpPr>
      <xdr:spPr>
        <a:xfrm>
          <a:off x="1752111" y="1645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149349</xdr:rowOff>
    </xdr:from>
    <xdr:to>
      <xdr:col>1</xdr:col>
      <xdr:colOff>485775</xdr:colOff>
      <xdr:row>97</xdr:row>
      <xdr:rowOff>79499</xdr:rowOff>
    </xdr:to>
    <xdr:sp macro="" textlink="">
      <xdr:nvSpPr>
        <xdr:cNvPr id="262" name="円/楕円 261"/>
        <xdr:cNvSpPr/>
      </xdr:nvSpPr>
      <xdr:spPr>
        <a:xfrm>
          <a:off x="1079500" y="1660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96026</xdr:rowOff>
    </xdr:from>
    <xdr:ext cx="534377" cy="259045"/>
    <xdr:sp macro="" textlink="">
      <xdr:nvSpPr>
        <xdr:cNvPr id="263" name="テキスト ボックス 262"/>
        <xdr:cNvSpPr txBox="1"/>
      </xdr:nvSpPr>
      <xdr:spPr>
        <a:xfrm>
          <a:off x="863111" y="1638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36,396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4" name="テキスト ボックス 27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6" name="テキスト ボックス 27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154494</xdr:rowOff>
    </xdr:from>
    <xdr:to>
      <xdr:col>15</xdr:col>
      <xdr:colOff>180340</xdr:colOff>
      <xdr:row>39</xdr:row>
      <xdr:rowOff>114391</xdr:rowOff>
    </xdr:to>
    <xdr:cxnSp macro="">
      <xdr:nvCxnSpPr>
        <xdr:cNvPr id="290" name="直線コネクタ 289"/>
        <xdr:cNvCxnSpPr/>
      </xdr:nvCxnSpPr>
      <xdr:spPr>
        <a:xfrm flipV="1">
          <a:off x="10475595" y="5297994"/>
          <a:ext cx="1270" cy="1502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118218</xdr:rowOff>
    </xdr:from>
    <xdr:ext cx="534377" cy="259045"/>
    <xdr:sp macro="" textlink="">
      <xdr:nvSpPr>
        <xdr:cNvPr id="291" name="補助費等最小値テキスト"/>
        <xdr:cNvSpPr txBox="1"/>
      </xdr:nvSpPr>
      <xdr:spPr>
        <a:xfrm>
          <a:off x="10528300" y="680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19,050</a:t>
          </a:r>
          <a:endParaRPr kumimoji="1" lang="ja-JP" altLang="en-US" sz="1000" b="1">
            <a:latin typeface="ＭＳ Ｐゴシック"/>
          </a:endParaRPr>
        </a:p>
      </xdr:txBody>
    </xdr:sp>
    <xdr:clientData/>
  </xdr:oneCellAnchor>
  <xdr:twoCellAnchor>
    <xdr:from>
      <xdr:col>15</xdr:col>
      <xdr:colOff>92075</xdr:colOff>
      <xdr:row>39</xdr:row>
      <xdr:rowOff>114391</xdr:rowOff>
    </xdr:from>
    <xdr:to>
      <xdr:col>15</xdr:col>
      <xdr:colOff>269875</xdr:colOff>
      <xdr:row>39</xdr:row>
      <xdr:rowOff>114391</xdr:rowOff>
    </xdr:to>
    <xdr:cxnSp macro="">
      <xdr:nvCxnSpPr>
        <xdr:cNvPr id="292" name="直線コネクタ 291"/>
        <xdr:cNvCxnSpPr/>
      </xdr:nvCxnSpPr>
      <xdr:spPr>
        <a:xfrm>
          <a:off x="10388600" y="680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101171</xdr:rowOff>
    </xdr:from>
    <xdr:ext cx="599010" cy="259045"/>
    <xdr:sp macro="" textlink="">
      <xdr:nvSpPr>
        <xdr:cNvPr id="293" name="補助費等最大値テキスト"/>
        <xdr:cNvSpPr txBox="1"/>
      </xdr:nvSpPr>
      <xdr:spPr>
        <a:xfrm>
          <a:off x="10528300" y="507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111,094</a:t>
          </a:r>
          <a:endParaRPr kumimoji="1" lang="ja-JP" altLang="en-US" sz="1000" b="1">
            <a:latin typeface="ＭＳ Ｐゴシック"/>
          </a:endParaRPr>
        </a:p>
      </xdr:txBody>
    </xdr:sp>
    <xdr:clientData/>
  </xdr:oneCellAnchor>
  <xdr:twoCellAnchor>
    <xdr:from>
      <xdr:col>15</xdr:col>
      <xdr:colOff>92075</xdr:colOff>
      <xdr:row>30</xdr:row>
      <xdr:rowOff>154494</xdr:rowOff>
    </xdr:from>
    <xdr:to>
      <xdr:col>15</xdr:col>
      <xdr:colOff>269875</xdr:colOff>
      <xdr:row>30</xdr:row>
      <xdr:rowOff>154494</xdr:rowOff>
    </xdr:to>
    <xdr:cxnSp macro="">
      <xdr:nvCxnSpPr>
        <xdr:cNvPr id="294" name="直線コネクタ 293"/>
        <xdr:cNvCxnSpPr/>
      </xdr:nvCxnSpPr>
      <xdr:spPr>
        <a:xfrm>
          <a:off x="10388600" y="529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99989</xdr:rowOff>
    </xdr:from>
    <xdr:to>
      <xdr:col>15</xdr:col>
      <xdr:colOff>180975</xdr:colOff>
      <xdr:row>36</xdr:row>
      <xdr:rowOff>152126</xdr:rowOff>
    </xdr:to>
    <xdr:cxnSp macro="">
      <xdr:nvCxnSpPr>
        <xdr:cNvPr id="295" name="直線コネクタ 294"/>
        <xdr:cNvCxnSpPr/>
      </xdr:nvCxnSpPr>
      <xdr:spPr>
        <a:xfrm flipV="1">
          <a:off x="9639300" y="6272189"/>
          <a:ext cx="838200" cy="5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58138</xdr:rowOff>
    </xdr:from>
    <xdr:ext cx="534377" cy="259045"/>
    <xdr:sp macro="" textlink="">
      <xdr:nvSpPr>
        <xdr:cNvPr id="296" name="補助費等平均値テキスト"/>
        <xdr:cNvSpPr txBox="1"/>
      </xdr:nvSpPr>
      <xdr:spPr>
        <a:xfrm>
          <a:off x="10528300" y="605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52,285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35261</xdr:rowOff>
    </xdr:from>
    <xdr:to>
      <xdr:col>15</xdr:col>
      <xdr:colOff>231775</xdr:colOff>
      <xdr:row>36</xdr:row>
      <xdr:rowOff>136861</xdr:rowOff>
    </xdr:to>
    <xdr:sp macro="" textlink="">
      <xdr:nvSpPr>
        <xdr:cNvPr id="297" name="フローチャート : 判断 296"/>
        <xdr:cNvSpPr/>
      </xdr:nvSpPr>
      <xdr:spPr>
        <a:xfrm>
          <a:off x="10426700" y="620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152126</xdr:rowOff>
    </xdr:from>
    <xdr:to>
      <xdr:col>14</xdr:col>
      <xdr:colOff>28575</xdr:colOff>
      <xdr:row>37</xdr:row>
      <xdr:rowOff>110847</xdr:rowOff>
    </xdr:to>
    <xdr:cxnSp macro="">
      <xdr:nvCxnSpPr>
        <xdr:cNvPr id="298" name="直線コネクタ 297"/>
        <xdr:cNvCxnSpPr/>
      </xdr:nvCxnSpPr>
      <xdr:spPr>
        <a:xfrm flipV="1">
          <a:off x="8750300" y="6324326"/>
          <a:ext cx="889000" cy="13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63836</xdr:rowOff>
    </xdr:from>
    <xdr:to>
      <xdr:col>14</xdr:col>
      <xdr:colOff>79375</xdr:colOff>
      <xdr:row>36</xdr:row>
      <xdr:rowOff>165436</xdr:rowOff>
    </xdr:to>
    <xdr:sp macro="" textlink="">
      <xdr:nvSpPr>
        <xdr:cNvPr id="299" name="フローチャート : 判断 298"/>
        <xdr:cNvSpPr/>
      </xdr:nvSpPr>
      <xdr:spPr>
        <a:xfrm>
          <a:off x="9588500" y="623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10513</xdr:rowOff>
    </xdr:from>
    <xdr:ext cx="534377" cy="259045"/>
    <xdr:sp macro="" textlink="">
      <xdr:nvSpPr>
        <xdr:cNvPr id="300" name="テキスト ボックス 299"/>
        <xdr:cNvSpPr txBox="1"/>
      </xdr:nvSpPr>
      <xdr:spPr>
        <a:xfrm>
          <a:off x="9372111" y="601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50,535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73422</xdr:rowOff>
    </xdr:from>
    <xdr:to>
      <xdr:col>12</xdr:col>
      <xdr:colOff>511175</xdr:colOff>
      <xdr:row>37</xdr:row>
      <xdr:rowOff>110847</xdr:rowOff>
    </xdr:to>
    <xdr:cxnSp macro="">
      <xdr:nvCxnSpPr>
        <xdr:cNvPr id="301" name="直線コネクタ 300"/>
        <xdr:cNvCxnSpPr/>
      </xdr:nvCxnSpPr>
      <xdr:spPr>
        <a:xfrm>
          <a:off x="7861300" y="6417072"/>
          <a:ext cx="889000" cy="3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88884</xdr:rowOff>
    </xdr:from>
    <xdr:to>
      <xdr:col>12</xdr:col>
      <xdr:colOff>561975</xdr:colOff>
      <xdr:row>37</xdr:row>
      <xdr:rowOff>19034</xdr:rowOff>
    </xdr:to>
    <xdr:sp macro="" textlink="">
      <xdr:nvSpPr>
        <xdr:cNvPr id="302" name="フローチャート : 判断 301"/>
        <xdr:cNvSpPr/>
      </xdr:nvSpPr>
      <xdr:spPr>
        <a:xfrm>
          <a:off x="8699500" y="626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35561</xdr:rowOff>
    </xdr:from>
    <xdr:ext cx="534377" cy="259045"/>
    <xdr:sp macro="" textlink="">
      <xdr:nvSpPr>
        <xdr:cNvPr id="303" name="テキスト ボックス 302"/>
        <xdr:cNvSpPr txBox="1"/>
      </xdr:nvSpPr>
      <xdr:spPr>
        <a:xfrm>
          <a:off x="8483111" y="60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49,001</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66581</xdr:rowOff>
    </xdr:from>
    <xdr:to>
      <xdr:col>11</xdr:col>
      <xdr:colOff>307975</xdr:colOff>
      <xdr:row>37</xdr:row>
      <xdr:rowOff>73422</xdr:rowOff>
    </xdr:to>
    <xdr:cxnSp macro="">
      <xdr:nvCxnSpPr>
        <xdr:cNvPr id="304" name="直線コネクタ 303"/>
        <xdr:cNvCxnSpPr/>
      </xdr:nvCxnSpPr>
      <xdr:spPr>
        <a:xfrm>
          <a:off x="6972300" y="6410231"/>
          <a:ext cx="889000" cy="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144482</xdr:rowOff>
    </xdr:from>
    <xdr:to>
      <xdr:col>11</xdr:col>
      <xdr:colOff>358775</xdr:colOff>
      <xdr:row>37</xdr:row>
      <xdr:rowOff>74632</xdr:rowOff>
    </xdr:to>
    <xdr:sp macro="" textlink="">
      <xdr:nvSpPr>
        <xdr:cNvPr id="305" name="フローチャート : 判断 304"/>
        <xdr:cNvSpPr/>
      </xdr:nvSpPr>
      <xdr:spPr>
        <a:xfrm>
          <a:off x="7810500" y="631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91159</xdr:rowOff>
    </xdr:from>
    <xdr:ext cx="534377" cy="259045"/>
    <xdr:sp macro="" textlink="">
      <xdr:nvSpPr>
        <xdr:cNvPr id="306" name="テキスト ボックス 305"/>
        <xdr:cNvSpPr txBox="1"/>
      </xdr:nvSpPr>
      <xdr:spPr>
        <a:xfrm>
          <a:off x="7594111" y="609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45,596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134816</xdr:rowOff>
    </xdr:from>
    <xdr:to>
      <xdr:col>10</xdr:col>
      <xdr:colOff>155575</xdr:colOff>
      <xdr:row>37</xdr:row>
      <xdr:rowOff>64966</xdr:rowOff>
    </xdr:to>
    <xdr:sp macro="" textlink="">
      <xdr:nvSpPr>
        <xdr:cNvPr id="307" name="フローチャート : 判断 306"/>
        <xdr:cNvSpPr/>
      </xdr:nvSpPr>
      <xdr:spPr>
        <a:xfrm>
          <a:off x="6921500" y="63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81493</xdr:rowOff>
    </xdr:from>
    <xdr:ext cx="534377" cy="259045"/>
    <xdr:sp macro="" textlink="">
      <xdr:nvSpPr>
        <xdr:cNvPr id="308" name="テキスト ボックス 307"/>
        <xdr:cNvSpPr txBox="1"/>
      </xdr:nvSpPr>
      <xdr:spPr>
        <a:xfrm>
          <a:off x="6705111" y="608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46,188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49189</xdr:rowOff>
    </xdr:from>
    <xdr:to>
      <xdr:col>15</xdr:col>
      <xdr:colOff>231775</xdr:colOff>
      <xdr:row>36</xdr:row>
      <xdr:rowOff>150789</xdr:rowOff>
    </xdr:to>
    <xdr:sp macro="" textlink="">
      <xdr:nvSpPr>
        <xdr:cNvPr id="314" name="円/楕円 313"/>
        <xdr:cNvSpPr/>
      </xdr:nvSpPr>
      <xdr:spPr>
        <a:xfrm>
          <a:off x="10426700" y="62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27616</xdr:rowOff>
    </xdr:from>
    <xdr:ext cx="534377" cy="259045"/>
    <xdr:sp macro="" textlink="">
      <xdr:nvSpPr>
        <xdr:cNvPr id="315" name="補助費等該当値テキスト"/>
        <xdr:cNvSpPr txBox="1"/>
      </xdr:nvSpPr>
      <xdr:spPr>
        <a:xfrm>
          <a:off x="10528300" y="619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51,432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101326</xdr:rowOff>
    </xdr:from>
    <xdr:to>
      <xdr:col>14</xdr:col>
      <xdr:colOff>79375</xdr:colOff>
      <xdr:row>37</xdr:row>
      <xdr:rowOff>31476</xdr:rowOff>
    </xdr:to>
    <xdr:sp macro="" textlink="">
      <xdr:nvSpPr>
        <xdr:cNvPr id="316" name="円/楕円 315"/>
        <xdr:cNvSpPr/>
      </xdr:nvSpPr>
      <xdr:spPr>
        <a:xfrm>
          <a:off x="9588500" y="62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22603</xdr:rowOff>
    </xdr:from>
    <xdr:ext cx="534377" cy="259045"/>
    <xdr:sp macro="" textlink="">
      <xdr:nvSpPr>
        <xdr:cNvPr id="317" name="テキスト ボックス 316"/>
        <xdr:cNvSpPr txBox="1"/>
      </xdr:nvSpPr>
      <xdr:spPr>
        <a:xfrm>
          <a:off x="9372111" y="636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48,239</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60047</xdr:rowOff>
    </xdr:from>
    <xdr:to>
      <xdr:col>12</xdr:col>
      <xdr:colOff>561975</xdr:colOff>
      <xdr:row>37</xdr:row>
      <xdr:rowOff>161647</xdr:rowOff>
    </xdr:to>
    <xdr:sp macro="" textlink="">
      <xdr:nvSpPr>
        <xdr:cNvPr id="318" name="円/楕円 317"/>
        <xdr:cNvSpPr/>
      </xdr:nvSpPr>
      <xdr:spPr>
        <a:xfrm>
          <a:off x="8699500" y="640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152774</xdr:rowOff>
    </xdr:from>
    <xdr:ext cx="534377" cy="259045"/>
    <xdr:sp macro="" textlink="">
      <xdr:nvSpPr>
        <xdr:cNvPr id="319" name="テキスト ボックス 318"/>
        <xdr:cNvSpPr txBox="1"/>
      </xdr:nvSpPr>
      <xdr:spPr>
        <a:xfrm>
          <a:off x="8483111" y="64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40,267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22622</xdr:rowOff>
    </xdr:from>
    <xdr:to>
      <xdr:col>11</xdr:col>
      <xdr:colOff>358775</xdr:colOff>
      <xdr:row>37</xdr:row>
      <xdr:rowOff>124222</xdr:rowOff>
    </xdr:to>
    <xdr:sp macro="" textlink="">
      <xdr:nvSpPr>
        <xdr:cNvPr id="320" name="円/楕円 319"/>
        <xdr:cNvSpPr/>
      </xdr:nvSpPr>
      <xdr:spPr>
        <a:xfrm>
          <a:off x="7810500" y="636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115349</xdr:rowOff>
    </xdr:from>
    <xdr:ext cx="534377" cy="259045"/>
    <xdr:sp macro="" textlink="">
      <xdr:nvSpPr>
        <xdr:cNvPr id="321" name="テキスト ボックス 320"/>
        <xdr:cNvSpPr txBox="1"/>
      </xdr:nvSpPr>
      <xdr:spPr>
        <a:xfrm>
          <a:off x="7594111" y="645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42,559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15781</xdr:rowOff>
    </xdr:from>
    <xdr:to>
      <xdr:col>10</xdr:col>
      <xdr:colOff>155575</xdr:colOff>
      <xdr:row>37</xdr:row>
      <xdr:rowOff>117381</xdr:rowOff>
    </xdr:to>
    <xdr:sp macro="" textlink="">
      <xdr:nvSpPr>
        <xdr:cNvPr id="322" name="円/楕円 321"/>
        <xdr:cNvSpPr/>
      </xdr:nvSpPr>
      <xdr:spPr>
        <a:xfrm>
          <a:off x="6921500" y="635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108508</xdr:rowOff>
    </xdr:from>
    <xdr:ext cx="534377" cy="259045"/>
    <xdr:sp macro="" textlink="">
      <xdr:nvSpPr>
        <xdr:cNvPr id="323" name="テキスト ボックス 322"/>
        <xdr:cNvSpPr txBox="1"/>
      </xdr:nvSpPr>
      <xdr:spPr>
        <a:xfrm>
          <a:off x="6705111" y="645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39459</xdr:rowOff>
    </xdr:from>
    <xdr:to>
      <xdr:col>15</xdr:col>
      <xdr:colOff>180340</xdr:colOff>
      <xdr:row>58</xdr:row>
      <xdr:rowOff>111925</xdr:rowOff>
    </xdr:to>
    <xdr:cxnSp macro="">
      <xdr:nvCxnSpPr>
        <xdr:cNvPr id="347" name="直線コネクタ 346"/>
        <xdr:cNvCxnSpPr/>
      </xdr:nvCxnSpPr>
      <xdr:spPr>
        <a:xfrm flipV="1">
          <a:off x="10475595" y="8783409"/>
          <a:ext cx="1270" cy="1272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115752</xdr:rowOff>
    </xdr:from>
    <xdr:ext cx="534377" cy="259045"/>
    <xdr:sp macro="" textlink="">
      <xdr:nvSpPr>
        <xdr:cNvPr id="348" name="普通建設事業費最小値テキスト"/>
        <xdr:cNvSpPr txBox="1"/>
      </xdr:nvSpPr>
      <xdr:spPr>
        <a:xfrm>
          <a:off x="10528300" y="100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13,645</a:t>
          </a:r>
          <a:endParaRPr kumimoji="1" lang="ja-JP" altLang="en-US" sz="1000" b="1">
            <a:latin typeface="ＭＳ Ｐゴシック"/>
          </a:endParaRPr>
        </a:p>
      </xdr:txBody>
    </xdr:sp>
    <xdr:clientData/>
  </xdr:oneCellAnchor>
  <xdr:twoCellAnchor>
    <xdr:from>
      <xdr:col>15</xdr:col>
      <xdr:colOff>92075</xdr:colOff>
      <xdr:row>58</xdr:row>
      <xdr:rowOff>111925</xdr:rowOff>
    </xdr:from>
    <xdr:to>
      <xdr:col>15</xdr:col>
      <xdr:colOff>269875</xdr:colOff>
      <xdr:row>58</xdr:row>
      <xdr:rowOff>111925</xdr:rowOff>
    </xdr:to>
    <xdr:cxnSp macro="">
      <xdr:nvCxnSpPr>
        <xdr:cNvPr id="349" name="直線コネクタ 348"/>
        <xdr:cNvCxnSpPr/>
      </xdr:nvCxnSpPr>
      <xdr:spPr>
        <a:xfrm>
          <a:off x="10388600" y="1005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157586</xdr:rowOff>
    </xdr:from>
    <xdr:ext cx="599010" cy="259045"/>
    <xdr:sp macro="" textlink="">
      <xdr:nvSpPr>
        <xdr:cNvPr id="350" name="普通建設事業費最大値テキスト"/>
        <xdr:cNvSpPr txBox="1"/>
      </xdr:nvSpPr>
      <xdr:spPr>
        <a:xfrm>
          <a:off x="10528300" y="8558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180,655</a:t>
          </a:r>
          <a:endParaRPr kumimoji="1" lang="ja-JP" altLang="en-US" sz="1000" b="1">
            <a:latin typeface="ＭＳ Ｐゴシック"/>
          </a:endParaRPr>
        </a:p>
      </xdr:txBody>
    </xdr:sp>
    <xdr:clientData/>
  </xdr:oneCellAnchor>
  <xdr:twoCellAnchor>
    <xdr:from>
      <xdr:col>15</xdr:col>
      <xdr:colOff>92075</xdr:colOff>
      <xdr:row>51</xdr:row>
      <xdr:rowOff>39459</xdr:rowOff>
    </xdr:from>
    <xdr:to>
      <xdr:col>15</xdr:col>
      <xdr:colOff>269875</xdr:colOff>
      <xdr:row>51</xdr:row>
      <xdr:rowOff>39459</xdr:rowOff>
    </xdr:to>
    <xdr:cxnSp macro="">
      <xdr:nvCxnSpPr>
        <xdr:cNvPr id="351" name="直線コネクタ 350"/>
        <xdr:cNvCxnSpPr/>
      </xdr:nvCxnSpPr>
      <xdr:spPr>
        <a:xfrm>
          <a:off x="10388600" y="878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60962</xdr:rowOff>
    </xdr:from>
    <xdr:to>
      <xdr:col>15</xdr:col>
      <xdr:colOff>180975</xdr:colOff>
      <xdr:row>57</xdr:row>
      <xdr:rowOff>62571</xdr:rowOff>
    </xdr:to>
    <xdr:cxnSp macro="">
      <xdr:nvCxnSpPr>
        <xdr:cNvPr id="352" name="直線コネクタ 351"/>
        <xdr:cNvCxnSpPr/>
      </xdr:nvCxnSpPr>
      <xdr:spPr>
        <a:xfrm flipV="1">
          <a:off x="9639300" y="9833612"/>
          <a:ext cx="8382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97345</xdr:rowOff>
    </xdr:from>
    <xdr:ext cx="534377" cy="259045"/>
    <xdr:sp macro="" textlink="">
      <xdr:nvSpPr>
        <xdr:cNvPr id="353" name="普通建設事業費平均値テキスト"/>
        <xdr:cNvSpPr txBox="1"/>
      </xdr:nvSpPr>
      <xdr:spPr>
        <a:xfrm>
          <a:off x="10528300" y="95270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56,894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74468</xdr:rowOff>
    </xdr:from>
    <xdr:to>
      <xdr:col>15</xdr:col>
      <xdr:colOff>231775</xdr:colOff>
      <xdr:row>57</xdr:row>
      <xdr:rowOff>4618</xdr:rowOff>
    </xdr:to>
    <xdr:sp macro="" textlink="">
      <xdr:nvSpPr>
        <xdr:cNvPr id="354" name="フローチャート : 判断 353"/>
        <xdr:cNvSpPr/>
      </xdr:nvSpPr>
      <xdr:spPr>
        <a:xfrm>
          <a:off x="10426700" y="967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107011</xdr:rowOff>
    </xdr:from>
    <xdr:to>
      <xdr:col>14</xdr:col>
      <xdr:colOff>28575</xdr:colOff>
      <xdr:row>57</xdr:row>
      <xdr:rowOff>62571</xdr:rowOff>
    </xdr:to>
    <xdr:cxnSp macro="">
      <xdr:nvCxnSpPr>
        <xdr:cNvPr id="355" name="直線コネクタ 354"/>
        <xdr:cNvCxnSpPr/>
      </xdr:nvCxnSpPr>
      <xdr:spPr>
        <a:xfrm>
          <a:off x="8750300" y="9536761"/>
          <a:ext cx="889000" cy="29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53330</xdr:rowOff>
    </xdr:from>
    <xdr:to>
      <xdr:col>14</xdr:col>
      <xdr:colOff>79375</xdr:colOff>
      <xdr:row>56</xdr:row>
      <xdr:rowOff>154930</xdr:rowOff>
    </xdr:to>
    <xdr:sp macro="" textlink="">
      <xdr:nvSpPr>
        <xdr:cNvPr id="356" name="フローチャート : 判断 355"/>
        <xdr:cNvSpPr/>
      </xdr:nvSpPr>
      <xdr:spPr>
        <a:xfrm>
          <a:off x="9588500" y="9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xdr:rowOff>
    </xdr:from>
    <xdr:ext cx="534377" cy="259045"/>
    <xdr:sp macro="" textlink="">
      <xdr:nvSpPr>
        <xdr:cNvPr id="357" name="テキスト ボックス 356"/>
        <xdr:cNvSpPr txBox="1"/>
      </xdr:nvSpPr>
      <xdr:spPr>
        <a:xfrm>
          <a:off x="9372111" y="942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59,668</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107011</xdr:rowOff>
    </xdr:from>
    <xdr:to>
      <xdr:col>12</xdr:col>
      <xdr:colOff>511175</xdr:colOff>
      <xdr:row>57</xdr:row>
      <xdr:rowOff>27541</xdr:rowOff>
    </xdr:to>
    <xdr:cxnSp macro="">
      <xdr:nvCxnSpPr>
        <xdr:cNvPr id="358" name="直線コネクタ 357"/>
        <xdr:cNvCxnSpPr/>
      </xdr:nvCxnSpPr>
      <xdr:spPr>
        <a:xfrm flipV="1">
          <a:off x="7861300" y="9536761"/>
          <a:ext cx="889000" cy="26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150035</xdr:rowOff>
    </xdr:from>
    <xdr:to>
      <xdr:col>12</xdr:col>
      <xdr:colOff>561975</xdr:colOff>
      <xdr:row>56</xdr:row>
      <xdr:rowOff>80185</xdr:rowOff>
    </xdr:to>
    <xdr:sp macro="" textlink="">
      <xdr:nvSpPr>
        <xdr:cNvPr id="359" name="フローチャート : 判断 358"/>
        <xdr:cNvSpPr/>
      </xdr:nvSpPr>
      <xdr:spPr>
        <a:xfrm>
          <a:off x="8699500" y="957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71312</xdr:rowOff>
    </xdr:from>
    <xdr:ext cx="534377" cy="259045"/>
    <xdr:sp macro="" textlink="">
      <xdr:nvSpPr>
        <xdr:cNvPr id="360" name="テキスト ボックス 359"/>
        <xdr:cNvSpPr txBox="1"/>
      </xdr:nvSpPr>
      <xdr:spPr>
        <a:xfrm>
          <a:off x="8483111" y="967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69,477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163009</xdr:rowOff>
    </xdr:from>
    <xdr:to>
      <xdr:col>11</xdr:col>
      <xdr:colOff>307975</xdr:colOff>
      <xdr:row>57</xdr:row>
      <xdr:rowOff>27541</xdr:rowOff>
    </xdr:to>
    <xdr:cxnSp macro="">
      <xdr:nvCxnSpPr>
        <xdr:cNvPr id="361" name="直線コネクタ 360"/>
        <xdr:cNvCxnSpPr/>
      </xdr:nvCxnSpPr>
      <xdr:spPr>
        <a:xfrm>
          <a:off x="6972300" y="9764209"/>
          <a:ext cx="889000" cy="3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139139</xdr:rowOff>
    </xdr:from>
    <xdr:to>
      <xdr:col>11</xdr:col>
      <xdr:colOff>358775</xdr:colOff>
      <xdr:row>57</xdr:row>
      <xdr:rowOff>69289</xdr:rowOff>
    </xdr:to>
    <xdr:sp macro="" textlink="">
      <xdr:nvSpPr>
        <xdr:cNvPr id="362" name="フローチャート : 判断 361"/>
        <xdr:cNvSpPr/>
      </xdr:nvSpPr>
      <xdr:spPr>
        <a:xfrm>
          <a:off x="7810500" y="974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85816</xdr:rowOff>
    </xdr:from>
    <xdr:ext cx="534377" cy="259045"/>
    <xdr:sp macro="" textlink="">
      <xdr:nvSpPr>
        <xdr:cNvPr id="363" name="テキスト ボックス 362"/>
        <xdr:cNvSpPr txBox="1"/>
      </xdr:nvSpPr>
      <xdr:spPr>
        <a:xfrm>
          <a:off x="7594111" y="95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117384</xdr:rowOff>
    </xdr:from>
    <xdr:to>
      <xdr:col>10</xdr:col>
      <xdr:colOff>155575</xdr:colOff>
      <xdr:row>57</xdr:row>
      <xdr:rowOff>47534</xdr:rowOff>
    </xdr:to>
    <xdr:sp macro="" textlink="">
      <xdr:nvSpPr>
        <xdr:cNvPr id="364" name="フローチャート : 判断 363"/>
        <xdr:cNvSpPr/>
      </xdr:nvSpPr>
      <xdr:spPr>
        <a:xfrm>
          <a:off x="6921500" y="97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38661</xdr:rowOff>
    </xdr:from>
    <xdr:ext cx="534377" cy="259045"/>
    <xdr:sp macro="" textlink="">
      <xdr:nvSpPr>
        <xdr:cNvPr id="365" name="テキスト ボックス 364"/>
        <xdr:cNvSpPr txBox="1"/>
      </xdr:nvSpPr>
      <xdr:spPr>
        <a:xfrm>
          <a:off x="6705111" y="981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10162</xdr:rowOff>
    </xdr:from>
    <xdr:to>
      <xdr:col>15</xdr:col>
      <xdr:colOff>231775</xdr:colOff>
      <xdr:row>57</xdr:row>
      <xdr:rowOff>111762</xdr:rowOff>
    </xdr:to>
    <xdr:sp macro="" textlink="">
      <xdr:nvSpPr>
        <xdr:cNvPr id="371" name="円/楕円 370"/>
        <xdr:cNvSpPr/>
      </xdr:nvSpPr>
      <xdr:spPr>
        <a:xfrm>
          <a:off x="10426700" y="97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160039</xdr:rowOff>
    </xdr:from>
    <xdr:ext cx="534377" cy="259045"/>
    <xdr:sp macro="" textlink="">
      <xdr:nvSpPr>
        <xdr:cNvPr id="372" name="普通建設事業費該当値テキスト"/>
        <xdr:cNvSpPr txBox="1"/>
      </xdr:nvSpPr>
      <xdr:spPr>
        <a:xfrm>
          <a:off x="10528300" y="976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11771</xdr:rowOff>
    </xdr:from>
    <xdr:to>
      <xdr:col>14</xdr:col>
      <xdr:colOff>79375</xdr:colOff>
      <xdr:row>57</xdr:row>
      <xdr:rowOff>113371</xdr:rowOff>
    </xdr:to>
    <xdr:sp macro="" textlink="">
      <xdr:nvSpPr>
        <xdr:cNvPr id="373" name="円/楕円 372"/>
        <xdr:cNvSpPr/>
      </xdr:nvSpPr>
      <xdr:spPr>
        <a:xfrm>
          <a:off x="9588500" y="9784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104498</xdr:rowOff>
    </xdr:from>
    <xdr:ext cx="534377" cy="259045"/>
    <xdr:sp macro="" textlink="">
      <xdr:nvSpPr>
        <xdr:cNvPr id="374" name="テキスト ボックス 373"/>
        <xdr:cNvSpPr txBox="1"/>
      </xdr:nvSpPr>
      <xdr:spPr>
        <a:xfrm>
          <a:off x="9372111" y="987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56211</xdr:rowOff>
    </xdr:from>
    <xdr:to>
      <xdr:col>12</xdr:col>
      <xdr:colOff>561975</xdr:colOff>
      <xdr:row>55</xdr:row>
      <xdr:rowOff>157811</xdr:rowOff>
    </xdr:to>
    <xdr:sp macro="" textlink="">
      <xdr:nvSpPr>
        <xdr:cNvPr id="375" name="円/楕円 374"/>
        <xdr:cNvSpPr/>
      </xdr:nvSpPr>
      <xdr:spPr>
        <a:xfrm>
          <a:off x="8699500" y="948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2888</xdr:rowOff>
    </xdr:from>
    <xdr:ext cx="534377" cy="259045"/>
    <xdr:sp macro="" textlink="">
      <xdr:nvSpPr>
        <xdr:cNvPr id="376" name="テキスト ボックス 375"/>
        <xdr:cNvSpPr txBox="1"/>
      </xdr:nvSpPr>
      <xdr:spPr>
        <a:xfrm>
          <a:off x="8483111" y="926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81,790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148191</xdr:rowOff>
    </xdr:from>
    <xdr:to>
      <xdr:col>11</xdr:col>
      <xdr:colOff>358775</xdr:colOff>
      <xdr:row>57</xdr:row>
      <xdr:rowOff>78341</xdr:rowOff>
    </xdr:to>
    <xdr:sp macro="" textlink="">
      <xdr:nvSpPr>
        <xdr:cNvPr id="377" name="円/楕円 376"/>
        <xdr:cNvSpPr/>
      </xdr:nvSpPr>
      <xdr:spPr>
        <a:xfrm>
          <a:off x="7810500" y="974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69468</xdr:rowOff>
    </xdr:from>
    <xdr:ext cx="534377" cy="259045"/>
    <xdr:sp macro="" textlink="">
      <xdr:nvSpPr>
        <xdr:cNvPr id="378" name="テキスト ボックス 377"/>
        <xdr:cNvSpPr txBox="1"/>
      </xdr:nvSpPr>
      <xdr:spPr>
        <a:xfrm>
          <a:off x="7594111" y="984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112209</xdr:rowOff>
    </xdr:from>
    <xdr:to>
      <xdr:col>10</xdr:col>
      <xdr:colOff>155575</xdr:colOff>
      <xdr:row>57</xdr:row>
      <xdr:rowOff>42359</xdr:rowOff>
    </xdr:to>
    <xdr:sp macro="" textlink="">
      <xdr:nvSpPr>
        <xdr:cNvPr id="379" name="円/楕円 378"/>
        <xdr:cNvSpPr/>
      </xdr:nvSpPr>
      <xdr:spPr>
        <a:xfrm>
          <a:off x="6921500" y="97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58886</xdr:rowOff>
    </xdr:from>
    <xdr:ext cx="534377" cy="259045"/>
    <xdr:sp macro="" textlink="">
      <xdr:nvSpPr>
        <xdr:cNvPr id="380" name="テキスト ボックス 379"/>
        <xdr:cNvSpPr txBox="1"/>
      </xdr:nvSpPr>
      <xdr:spPr>
        <a:xfrm>
          <a:off x="6705111" y="948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152984</xdr:rowOff>
    </xdr:from>
    <xdr:to>
      <xdr:col>15</xdr:col>
      <xdr:colOff>180340</xdr:colOff>
      <xdr:row>79</xdr:row>
      <xdr:rowOff>42838</xdr:rowOff>
    </xdr:to>
    <xdr:cxnSp macro="">
      <xdr:nvCxnSpPr>
        <xdr:cNvPr id="404" name="直線コネクタ 403"/>
        <xdr:cNvCxnSpPr/>
      </xdr:nvCxnSpPr>
      <xdr:spPr>
        <a:xfrm flipV="1">
          <a:off x="10475595" y="12154484"/>
          <a:ext cx="1270" cy="1432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46665</xdr:rowOff>
    </xdr:from>
    <xdr:ext cx="378565" cy="259045"/>
    <xdr:sp macro="" textlink="">
      <xdr:nvSpPr>
        <xdr:cNvPr id="405" name="普通建設事業費 （ うち新規整備　）最小値テキスト"/>
        <xdr:cNvSpPr txBox="1"/>
      </xdr:nvSpPr>
      <xdr:spPr>
        <a:xfrm>
          <a:off x="10528300" y="13591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15</xdr:col>
      <xdr:colOff>92075</xdr:colOff>
      <xdr:row>79</xdr:row>
      <xdr:rowOff>42838</xdr:rowOff>
    </xdr:from>
    <xdr:to>
      <xdr:col>15</xdr:col>
      <xdr:colOff>269875</xdr:colOff>
      <xdr:row>79</xdr:row>
      <xdr:rowOff>42838</xdr:rowOff>
    </xdr:to>
    <xdr:cxnSp macro="">
      <xdr:nvCxnSpPr>
        <xdr:cNvPr id="406" name="直線コネクタ 405"/>
        <xdr:cNvCxnSpPr/>
      </xdr:nvCxnSpPr>
      <xdr:spPr>
        <a:xfrm>
          <a:off x="10388600" y="135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99661</xdr:rowOff>
    </xdr:from>
    <xdr:ext cx="599010" cy="259045"/>
    <xdr:sp macro="" textlink="">
      <xdr:nvSpPr>
        <xdr:cNvPr id="407" name="普通建設事業費 （ うち新規整備　）最大値テキスト"/>
        <xdr:cNvSpPr txBox="1"/>
      </xdr:nvSpPr>
      <xdr:spPr>
        <a:xfrm>
          <a:off x="10528300" y="1192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112,954</a:t>
          </a:r>
          <a:endParaRPr kumimoji="1" lang="ja-JP" altLang="en-US" sz="1000" b="1">
            <a:latin typeface="ＭＳ Ｐゴシック"/>
          </a:endParaRPr>
        </a:p>
      </xdr:txBody>
    </xdr:sp>
    <xdr:clientData/>
  </xdr:oneCellAnchor>
  <xdr:twoCellAnchor>
    <xdr:from>
      <xdr:col>15</xdr:col>
      <xdr:colOff>92075</xdr:colOff>
      <xdr:row>70</xdr:row>
      <xdr:rowOff>152984</xdr:rowOff>
    </xdr:from>
    <xdr:to>
      <xdr:col>15</xdr:col>
      <xdr:colOff>269875</xdr:colOff>
      <xdr:row>70</xdr:row>
      <xdr:rowOff>152984</xdr:rowOff>
    </xdr:to>
    <xdr:cxnSp macro="">
      <xdr:nvCxnSpPr>
        <xdr:cNvPr id="408" name="直線コネクタ 407"/>
        <xdr:cNvCxnSpPr/>
      </xdr:nvCxnSpPr>
      <xdr:spPr>
        <a:xfrm>
          <a:off x="10388600" y="1215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77279</xdr:rowOff>
    </xdr:from>
    <xdr:to>
      <xdr:col>15</xdr:col>
      <xdr:colOff>180975</xdr:colOff>
      <xdr:row>79</xdr:row>
      <xdr:rowOff>9792</xdr:rowOff>
    </xdr:to>
    <xdr:cxnSp macro="">
      <xdr:nvCxnSpPr>
        <xdr:cNvPr id="409" name="直線コネクタ 408"/>
        <xdr:cNvCxnSpPr/>
      </xdr:nvCxnSpPr>
      <xdr:spPr>
        <a:xfrm flipV="1">
          <a:off x="9639300" y="13450379"/>
          <a:ext cx="838200" cy="10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26509</xdr:rowOff>
    </xdr:from>
    <xdr:ext cx="534377" cy="259045"/>
    <xdr:sp macro="" textlink="">
      <xdr:nvSpPr>
        <xdr:cNvPr id="410" name="普通建設事業費 （ うち新規整備　）平均値テキスト"/>
        <xdr:cNvSpPr txBox="1"/>
      </xdr:nvSpPr>
      <xdr:spPr>
        <a:xfrm>
          <a:off x="10528300" y="13056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26,214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3632</xdr:rowOff>
    </xdr:from>
    <xdr:to>
      <xdr:col>15</xdr:col>
      <xdr:colOff>231775</xdr:colOff>
      <xdr:row>77</xdr:row>
      <xdr:rowOff>105232</xdr:rowOff>
    </xdr:to>
    <xdr:sp macro="" textlink="">
      <xdr:nvSpPr>
        <xdr:cNvPr id="411" name="フローチャート : 判断 410"/>
        <xdr:cNvSpPr/>
      </xdr:nvSpPr>
      <xdr:spPr>
        <a:xfrm>
          <a:off x="10426700" y="13205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125298</xdr:rowOff>
    </xdr:from>
    <xdr:to>
      <xdr:col>14</xdr:col>
      <xdr:colOff>79375</xdr:colOff>
      <xdr:row>77</xdr:row>
      <xdr:rowOff>55448</xdr:rowOff>
    </xdr:to>
    <xdr:sp macro="" textlink="">
      <xdr:nvSpPr>
        <xdr:cNvPr id="412" name="フローチャート : 判断 411"/>
        <xdr:cNvSpPr/>
      </xdr:nvSpPr>
      <xdr:spPr>
        <a:xfrm>
          <a:off x="9588500" y="13155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71976</xdr:rowOff>
    </xdr:from>
    <xdr:ext cx="534377" cy="259045"/>
    <xdr:sp macro="" textlink="">
      <xdr:nvSpPr>
        <xdr:cNvPr id="413" name="テキスト ボックス 412"/>
        <xdr:cNvSpPr txBox="1"/>
      </xdr:nvSpPr>
      <xdr:spPr>
        <a:xfrm>
          <a:off x="9372111" y="1293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30,134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26479</xdr:rowOff>
    </xdr:from>
    <xdr:to>
      <xdr:col>15</xdr:col>
      <xdr:colOff>231775</xdr:colOff>
      <xdr:row>78</xdr:row>
      <xdr:rowOff>128079</xdr:rowOff>
    </xdr:to>
    <xdr:sp macro="" textlink="">
      <xdr:nvSpPr>
        <xdr:cNvPr id="419" name="円/楕円 418"/>
        <xdr:cNvSpPr/>
      </xdr:nvSpPr>
      <xdr:spPr>
        <a:xfrm>
          <a:off x="10426700" y="1339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4906</xdr:rowOff>
    </xdr:from>
    <xdr:ext cx="534377" cy="259045"/>
    <xdr:sp macro="" textlink="">
      <xdr:nvSpPr>
        <xdr:cNvPr id="420" name="普通建設事業費 （ うち新規整備　）該当値テキスト"/>
        <xdr:cNvSpPr txBox="1"/>
      </xdr:nvSpPr>
      <xdr:spPr>
        <a:xfrm>
          <a:off x="10528300" y="1337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130442</xdr:rowOff>
    </xdr:from>
    <xdr:to>
      <xdr:col>14</xdr:col>
      <xdr:colOff>79375</xdr:colOff>
      <xdr:row>79</xdr:row>
      <xdr:rowOff>60592</xdr:rowOff>
    </xdr:to>
    <xdr:sp macro="" textlink="">
      <xdr:nvSpPr>
        <xdr:cNvPr id="421" name="円/楕円 420"/>
        <xdr:cNvSpPr/>
      </xdr:nvSpPr>
      <xdr:spPr>
        <a:xfrm>
          <a:off x="9588500" y="135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51719</xdr:rowOff>
    </xdr:from>
    <xdr:ext cx="469744" cy="259045"/>
    <xdr:sp macro="" textlink="">
      <xdr:nvSpPr>
        <xdr:cNvPr id="422" name="テキスト ボックス 421"/>
        <xdr:cNvSpPr txBox="1"/>
      </xdr:nvSpPr>
      <xdr:spPr>
        <a:xfrm>
          <a:off x="9404427" y="1359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3" name="直線コネクタ 43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4" name="テキスト ボックス 43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5" name="直線コネクタ 43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6" name="テキスト ボックス 43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7" name="直線コネクタ 43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8" name="テキスト ボックス 43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9" name="直線コネクタ 43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0" name="テキスト ボックス 43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1" name="直線コネクタ 44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2" name="テキスト ボックス 44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3" name="直線コネクタ 44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4" name="テキスト ボックス 44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51276</xdr:rowOff>
    </xdr:from>
    <xdr:to>
      <xdr:col>15</xdr:col>
      <xdr:colOff>180340</xdr:colOff>
      <xdr:row>99</xdr:row>
      <xdr:rowOff>74113</xdr:rowOff>
    </xdr:to>
    <xdr:cxnSp macro="">
      <xdr:nvCxnSpPr>
        <xdr:cNvPr id="448" name="直線コネクタ 447"/>
        <xdr:cNvCxnSpPr/>
      </xdr:nvCxnSpPr>
      <xdr:spPr>
        <a:xfrm flipV="1">
          <a:off x="10475595" y="15481776"/>
          <a:ext cx="1270" cy="156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77940</xdr:rowOff>
    </xdr:from>
    <xdr:ext cx="469744" cy="259045"/>
    <xdr:sp macro="" textlink="">
      <xdr:nvSpPr>
        <xdr:cNvPr id="449" name="普通建設事業費 （ うち更新整備　）最小値テキスト"/>
        <xdr:cNvSpPr txBox="1"/>
      </xdr:nvSpPr>
      <xdr:spPr>
        <a:xfrm>
          <a:off x="10528300" y="170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2,275</a:t>
          </a:r>
          <a:endParaRPr kumimoji="1" lang="ja-JP" altLang="en-US" sz="1000" b="1">
            <a:latin typeface="ＭＳ Ｐゴシック"/>
          </a:endParaRPr>
        </a:p>
      </xdr:txBody>
    </xdr:sp>
    <xdr:clientData/>
  </xdr:oneCellAnchor>
  <xdr:twoCellAnchor>
    <xdr:from>
      <xdr:col>15</xdr:col>
      <xdr:colOff>92075</xdr:colOff>
      <xdr:row>99</xdr:row>
      <xdr:rowOff>74113</xdr:rowOff>
    </xdr:from>
    <xdr:to>
      <xdr:col>15</xdr:col>
      <xdr:colOff>269875</xdr:colOff>
      <xdr:row>99</xdr:row>
      <xdr:rowOff>74113</xdr:rowOff>
    </xdr:to>
    <xdr:cxnSp macro="">
      <xdr:nvCxnSpPr>
        <xdr:cNvPr id="450" name="直線コネクタ 449"/>
        <xdr:cNvCxnSpPr/>
      </xdr:nvCxnSpPr>
      <xdr:spPr>
        <a:xfrm>
          <a:off x="10388600" y="170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169403</xdr:rowOff>
    </xdr:from>
    <xdr:ext cx="599010" cy="259045"/>
    <xdr:sp macro="" textlink="">
      <xdr:nvSpPr>
        <xdr:cNvPr id="451" name="普通建設事業費 （ うち更新整備　）最大値テキスト"/>
        <xdr:cNvSpPr txBox="1"/>
      </xdr:nvSpPr>
      <xdr:spPr>
        <a:xfrm>
          <a:off x="10528300" y="1525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146,123</a:t>
          </a:r>
          <a:endParaRPr kumimoji="1" lang="ja-JP" altLang="en-US" sz="1000" b="1">
            <a:latin typeface="ＭＳ Ｐゴシック"/>
          </a:endParaRPr>
        </a:p>
      </xdr:txBody>
    </xdr:sp>
    <xdr:clientData/>
  </xdr:oneCellAnchor>
  <xdr:twoCellAnchor>
    <xdr:from>
      <xdr:col>15</xdr:col>
      <xdr:colOff>92075</xdr:colOff>
      <xdr:row>90</xdr:row>
      <xdr:rowOff>51276</xdr:rowOff>
    </xdr:from>
    <xdr:to>
      <xdr:col>15</xdr:col>
      <xdr:colOff>269875</xdr:colOff>
      <xdr:row>90</xdr:row>
      <xdr:rowOff>51276</xdr:rowOff>
    </xdr:to>
    <xdr:cxnSp macro="">
      <xdr:nvCxnSpPr>
        <xdr:cNvPr id="452" name="直線コネクタ 451"/>
        <xdr:cNvCxnSpPr/>
      </xdr:nvCxnSpPr>
      <xdr:spPr>
        <a:xfrm>
          <a:off x="10388600" y="15481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131155</xdr:rowOff>
    </xdr:from>
    <xdr:to>
      <xdr:col>15</xdr:col>
      <xdr:colOff>180975</xdr:colOff>
      <xdr:row>97</xdr:row>
      <xdr:rowOff>131569</xdr:rowOff>
    </xdr:to>
    <xdr:cxnSp macro="">
      <xdr:nvCxnSpPr>
        <xdr:cNvPr id="453" name="直線コネクタ 452"/>
        <xdr:cNvCxnSpPr/>
      </xdr:nvCxnSpPr>
      <xdr:spPr>
        <a:xfrm flipV="1">
          <a:off x="9639300" y="16761805"/>
          <a:ext cx="8382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115583</xdr:rowOff>
    </xdr:from>
    <xdr:ext cx="534377" cy="259045"/>
    <xdr:sp macro="" textlink="">
      <xdr:nvSpPr>
        <xdr:cNvPr id="454" name="普通建設事業費 （ うち更新整備　）平均値テキスト"/>
        <xdr:cNvSpPr txBox="1"/>
      </xdr:nvSpPr>
      <xdr:spPr>
        <a:xfrm>
          <a:off x="10528300" y="16746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23,317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137156</xdr:rowOff>
    </xdr:from>
    <xdr:to>
      <xdr:col>15</xdr:col>
      <xdr:colOff>231775</xdr:colOff>
      <xdr:row>98</xdr:row>
      <xdr:rowOff>67306</xdr:rowOff>
    </xdr:to>
    <xdr:sp macro="" textlink="">
      <xdr:nvSpPr>
        <xdr:cNvPr id="455" name="フローチャート : 判断 454"/>
        <xdr:cNvSpPr/>
      </xdr:nvSpPr>
      <xdr:spPr>
        <a:xfrm>
          <a:off x="104267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141663</xdr:rowOff>
    </xdr:from>
    <xdr:to>
      <xdr:col>14</xdr:col>
      <xdr:colOff>79375</xdr:colOff>
      <xdr:row>98</xdr:row>
      <xdr:rowOff>71813</xdr:rowOff>
    </xdr:to>
    <xdr:sp macro="" textlink="">
      <xdr:nvSpPr>
        <xdr:cNvPr id="456" name="フローチャート : 判断 455"/>
        <xdr:cNvSpPr/>
      </xdr:nvSpPr>
      <xdr:spPr>
        <a:xfrm>
          <a:off x="9588500" y="1677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62940</xdr:rowOff>
    </xdr:from>
    <xdr:ext cx="534377" cy="259045"/>
    <xdr:sp macro="" textlink="">
      <xdr:nvSpPr>
        <xdr:cNvPr id="457" name="テキスト ボックス 456"/>
        <xdr:cNvSpPr txBox="1"/>
      </xdr:nvSpPr>
      <xdr:spPr>
        <a:xfrm>
          <a:off x="9372111" y="1686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80355</xdr:rowOff>
    </xdr:from>
    <xdr:to>
      <xdr:col>15</xdr:col>
      <xdr:colOff>231775</xdr:colOff>
      <xdr:row>98</xdr:row>
      <xdr:rowOff>10505</xdr:rowOff>
    </xdr:to>
    <xdr:sp macro="" textlink="">
      <xdr:nvSpPr>
        <xdr:cNvPr id="463" name="円/楕円 462"/>
        <xdr:cNvSpPr/>
      </xdr:nvSpPr>
      <xdr:spPr>
        <a:xfrm>
          <a:off x="10426700" y="1671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103232</xdr:rowOff>
    </xdr:from>
    <xdr:ext cx="534377" cy="259045"/>
    <xdr:sp macro="" textlink="">
      <xdr:nvSpPr>
        <xdr:cNvPr id="464" name="普通建設事業費 （ うち更新整備　）該当値テキスト"/>
        <xdr:cNvSpPr txBox="1"/>
      </xdr:nvSpPr>
      <xdr:spPr>
        <a:xfrm>
          <a:off x="10528300" y="16562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28,535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80769</xdr:rowOff>
    </xdr:from>
    <xdr:to>
      <xdr:col>14</xdr:col>
      <xdr:colOff>79375</xdr:colOff>
      <xdr:row>98</xdr:row>
      <xdr:rowOff>10919</xdr:rowOff>
    </xdr:to>
    <xdr:sp macro="" textlink="">
      <xdr:nvSpPr>
        <xdr:cNvPr id="465" name="円/楕円 464"/>
        <xdr:cNvSpPr/>
      </xdr:nvSpPr>
      <xdr:spPr>
        <a:xfrm>
          <a:off x="9588500" y="167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27446</xdr:rowOff>
    </xdr:from>
    <xdr:ext cx="534377" cy="259045"/>
    <xdr:sp macro="" textlink="">
      <xdr:nvSpPr>
        <xdr:cNvPr id="466" name="テキスト ボックス 465"/>
        <xdr:cNvSpPr txBox="1"/>
      </xdr:nvSpPr>
      <xdr:spPr>
        <a:xfrm>
          <a:off x="9372111" y="1648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82" name="テキスト ボックス 481"/>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4" name="テキスト ボックス 483"/>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6" name="テキスト ボックス 485"/>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39116</xdr:rowOff>
    </xdr:from>
    <xdr:to>
      <xdr:col>23</xdr:col>
      <xdr:colOff>516889</xdr:colOff>
      <xdr:row>39</xdr:row>
      <xdr:rowOff>44450</xdr:rowOff>
    </xdr:to>
    <xdr:cxnSp macro="">
      <xdr:nvCxnSpPr>
        <xdr:cNvPr id="490" name="直線コネクタ 489"/>
        <xdr:cNvCxnSpPr/>
      </xdr:nvCxnSpPr>
      <xdr:spPr>
        <a:xfrm flipV="1">
          <a:off x="16317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157243</xdr:rowOff>
    </xdr:from>
    <xdr:ext cx="469744" cy="259045"/>
    <xdr:sp macro="" textlink="">
      <xdr:nvSpPr>
        <xdr:cNvPr id="493" name="災害復旧事業費最大値テキスト"/>
        <xdr:cNvSpPr txBox="1"/>
      </xdr:nvSpPr>
      <xdr:spPr>
        <a:xfrm>
          <a:off x="16370300" y="495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30</xdr:row>
      <xdr:rowOff>39116</xdr:rowOff>
    </xdr:from>
    <xdr:to>
      <xdr:col>23</xdr:col>
      <xdr:colOff>606425</xdr:colOff>
      <xdr:row>30</xdr:row>
      <xdr:rowOff>39116</xdr:rowOff>
    </xdr:to>
    <xdr:cxnSp macro="">
      <xdr:nvCxnSpPr>
        <xdr:cNvPr id="494" name="直線コネクタ 493"/>
        <xdr:cNvCxnSpPr/>
      </xdr:nvCxnSpPr>
      <xdr:spPr>
        <a:xfrm>
          <a:off x="16230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77106</xdr:rowOff>
    </xdr:from>
    <xdr:ext cx="378565" cy="259045"/>
    <xdr:sp macro="" textlink="">
      <xdr:nvSpPr>
        <xdr:cNvPr id="496" name="災害復旧事業費平均値テキスト"/>
        <xdr:cNvSpPr txBox="1"/>
      </xdr:nvSpPr>
      <xdr:spPr>
        <a:xfrm>
          <a:off x="16370300" y="6420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54229</xdr:rowOff>
    </xdr:from>
    <xdr:to>
      <xdr:col>23</xdr:col>
      <xdr:colOff>568325</xdr:colOff>
      <xdr:row>38</xdr:row>
      <xdr:rowOff>155829</xdr:rowOff>
    </xdr:to>
    <xdr:sp macro="" textlink="">
      <xdr:nvSpPr>
        <xdr:cNvPr id="497" name="フローチャート : 判断 496"/>
        <xdr:cNvSpPr/>
      </xdr:nvSpPr>
      <xdr:spPr>
        <a:xfrm>
          <a:off x="16268700" y="656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5779</xdr:rowOff>
    </xdr:from>
    <xdr:to>
      <xdr:col>22</xdr:col>
      <xdr:colOff>365125</xdr:colOff>
      <xdr:row>39</xdr:row>
      <xdr:rowOff>44450</xdr:rowOff>
    </xdr:to>
    <xdr:cxnSp macro="">
      <xdr:nvCxnSpPr>
        <xdr:cNvPr id="498" name="直線コネクタ 497"/>
        <xdr:cNvCxnSpPr/>
      </xdr:nvCxnSpPr>
      <xdr:spPr>
        <a:xfrm>
          <a:off x="14592300" y="6692329"/>
          <a:ext cx="8890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34798</xdr:rowOff>
    </xdr:from>
    <xdr:to>
      <xdr:col>22</xdr:col>
      <xdr:colOff>415925</xdr:colOff>
      <xdr:row>38</xdr:row>
      <xdr:rowOff>136398</xdr:rowOff>
    </xdr:to>
    <xdr:sp macro="" textlink="">
      <xdr:nvSpPr>
        <xdr:cNvPr id="499" name="フローチャート : 判断 498"/>
        <xdr:cNvSpPr/>
      </xdr:nvSpPr>
      <xdr:spPr>
        <a:xfrm>
          <a:off x="15430500" y="654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152925</xdr:rowOff>
    </xdr:from>
    <xdr:ext cx="378565" cy="259045"/>
    <xdr:sp macro="" textlink="">
      <xdr:nvSpPr>
        <xdr:cNvPr id="500" name="テキスト ボックス 499"/>
        <xdr:cNvSpPr txBox="1"/>
      </xdr:nvSpPr>
      <xdr:spPr>
        <a:xfrm>
          <a:off x="15292017" y="6325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5779</xdr:rowOff>
    </xdr:from>
    <xdr:to>
      <xdr:col>21</xdr:col>
      <xdr:colOff>161925</xdr:colOff>
      <xdr:row>39</xdr:row>
      <xdr:rowOff>44450</xdr:rowOff>
    </xdr:to>
    <xdr:cxnSp macro="">
      <xdr:nvCxnSpPr>
        <xdr:cNvPr id="501" name="直線コネクタ 500"/>
        <xdr:cNvCxnSpPr/>
      </xdr:nvCxnSpPr>
      <xdr:spPr>
        <a:xfrm flipV="1">
          <a:off x="13703300" y="6692329"/>
          <a:ext cx="8890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163385</xdr:rowOff>
    </xdr:from>
    <xdr:to>
      <xdr:col>21</xdr:col>
      <xdr:colOff>212725</xdr:colOff>
      <xdr:row>38</xdr:row>
      <xdr:rowOff>93535</xdr:rowOff>
    </xdr:to>
    <xdr:sp macro="" textlink="">
      <xdr:nvSpPr>
        <xdr:cNvPr id="502" name="フローチャート : 判断 501"/>
        <xdr:cNvSpPr/>
      </xdr:nvSpPr>
      <xdr:spPr>
        <a:xfrm>
          <a:off x="14541500" y="650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110062</xdr:rowOff>
    </xdr:from>
    <xdr:ext cx="378565" cy="259045"/>
    <xdr:sp macro="" textlink="">
      <xdr:nvSpPr>
        <xdr:cNvPr id="503" name="テキスト ボックス 502"/>
        <xdr:cNvSpPr txBox="1"/>
      </xdr:nvSpPr>
      <xdr:spPr>
        <a:xfrm>
          <a:off x="14403017" y="628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4" name="直線コネクタ 50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128524</xdr:rowOff>
    </xdr:from>
    <xdr:to>
      <xdr:col>20</xdr:col>
      <xdr:colOff>9525</xdr:colOff>
      <xdr:row>37</xdr:row>
      <xdr:rowOff>58674</xdr:rowOff>
    </xdr:to>
    <xdr:sp macro="" textlink="">
      <xdr:nvSpPr>
        <xdr:cNvPr id="505" name="フローチャート : 判断 504"/>
        <xdr:cNvSpPr/>
      </xdr:nvSpPr>
      <xdr:spPr>
        <a:xfrm>
          <a:off x="136525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75201</xdr:rowOff>
    </xdr:from>
    <xdr:ext cx="469744" cy="259045"/>
    <xdr:sp macro="" textlink="">
      <xdr:nvSpPr>
        <xdr:cNvPr id="506" name="テキスト ボックス 505"/>
        <xdr:cNvSpPr txBox="1"/>
      </xdr:nvSpPr>
      <xdr:spPr>
        <a:xfrm>
          <a:off x="13468427"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2794</xdr:rowOff>
    </xdr:from>
    <xdr:to>
      <xdr:col>18</xdr:col>
      <xdr:colOff>492125</xdr:colOff>
      <xdr:row>36</xdr:row>
      <xdr:rowOff>104394</xdr:rowOff>
    </xdr:to>
    <xdr:sp macro="" textlink="">
      <xdr:nvSpPr>
        <xdr:cNvPr id="507" name="フローチャート : 判断 506"/>
        <xdr:cNvSpPr/>
      </xdr:nvSpPr>
      <xdr:spPr>
        <a:xfrm>
          <a:off x="12763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34</xdr:row>
      <xdr:rowOff>120921</xdr:rowOff>
    </xdr:from>
    <xdr:ext cx="469744" cy="259045"/>
    <xdr:sp macro="" textlink="">
      <xdr:nvSpPr>
        <xdr:cNvPr id="508" name="テキスト ボックス 507"/>
        <xdr:cNvSpPr txBox="1"/>
      </xdr:nvSpPr>
      <xdr:spPr>
        <a:xfrm>
          <a:off x="12579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126429</xdr:rowOff>
    </xdr:from>
    <xdr:to>
      <xdr:col>21</xdr:col>
      <xdr:colOff>212725</xdr:colOff>
      <xdr:row>39</xdr:row>
      <xdr:rowOff>56579</xdr:rowOff>
    </xdr:to>
    <xdr:sp macro="" textlink="">
      <xdr:nvSpPr>
        <xdr:cNvPr id="518" name="円/楕円 517"/>
        <xdr:cNvSpPr/>
      </xdr:nvSpPr>
      <xdr:spPr>
        <a:xfrm>
          <a:off x="14541500" y="6641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47706</xdr:rowOff>
    </xdr:from>
    <xdr:ext cx="378565" cy="259045"/>
    <xdr:sp macro="" textlink="">
      <xdr:nvSpPr>
        <xdr:cNvPr id="519" name="テキスト ボックス 518"/>
        <xdr:cNvSpPr txBox="1"/>
      </xdr:nvSpPr>
      <xdr:spPr>
        <a:xfrm>
          <a:off x="14403017" y="67342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2" name="円/楕円 52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3" name="テキスト ボックス 522"/>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40,422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117477</xdr:rowOff>
    </xdr:from>
    <xdr:to>
      <xdr:col>23</xdr:col>
      <xdr:colOff>516889</xdr:colOff>
      <xdr:row>78</xdr:row>
      <xdr:rowOff>105084</xdr:rowOff>
    </xdr:to>
    <xdr:cxnSp macro="">
      <xdr:nvCxnSpPr>
        <xdr:cNvPr id="598" name="直線コネクタ 597"/>
        <xdr:cNvCxnSpPr/>
      </xdr:nvCxnSpPr>
      <xdr:spPr>
        <a:xfrm flipV="1">
          <a:off x="16317595" y="12118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108911</xdr:rowOff>
    </xdr:from>
    <xdr:ext cx="534377" cy="259045"/>
    <xdr:sp macro="" textlink="">
      <xdr:nvSpPr>
        <xdr:cNvPr id="599" name="公債費最小値テキスト"/>
        <xdr:cNvSpPr txBox="1"/>
      </xdr:nvSpPr>
      <xdr:spPr>
        <a:xfrm>
          <a:off x="16370300" y="1348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78</xdr:row>
      <xdr:rowOff>105084</xdr:rowOff>
    </xdr:from>
    <xdr:to>
      <xdr:col>23</xdr:col>
      <xdr:colOff>606425</xdr:colOff>
      <xdr:row>78</xdr:row>
      <xdr:rowOff>105084</xdr:rowOff>
    </xdr:to>
    <xdr:cxnSp macro="">
      <xdr:nvCxnSpPr>
        <xdr:cNvPr id="600" name="直線コネクタ 599"/>
        <xdr:cNvCxnSpPr/>
      </xdr:nvCxnSpPr>
      <xdr:spPr>
        <a:xfrm>
          <a:off x="16230600" y="134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64154</xdr:rowOff>
    </xdr:from>
    <xdr:ext cx="534377" cy="259045"/>
    <xdr:sp macro="" textlink="">
      <xdr:nvSpPr>
        <xdr:cNvPr id="601" name="公債費最大値テキスト"/>
        <xdr:cNvSpPr txBox="1"/>
      </xdr:nvSpPr>
      <xdr:spPr>
        <a:xfrm>
          <a:off x="16370300" y="1189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70</xdr:row>
      <xdr:rowOff>117477</xdr:rowOff>
    </xdr:from>
    <xdr:to>
      <xdr:col>23</xdr:col>
      <xdr:colOff>606425</xdr:colOff>
      <xdr:row>70</xdr:row>
      <xdr:rowOff>117477</xdr:rowOff>
    </xdr:to>
    <xdr:cxnSp macro="">
      <xdr:nvCxnSpPr>
        <xdr:cNvPr id="602" name="直線コネクタ 601"/>
        <xdr:cNvCxnSpPr/>
      </xdr:nvCxnSpPr>
      <xdr:spPr>
        <a:xfrm>
          <a:off x="16230600" y="12118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924</xdr:rowOff>
    </xdr:from>
    <xdr:to>
      <xdr:col>23</xdr:col>
      <xdr:colOff>517525</xdr:colOff>
      <xdr:row>77</xdr:row>
      <xdr:rowOff>4728</xdr:rowOff>
    </xdr:to>
    <xdr:cxnSp macro="">
      <xdr:nvCxnSpPr>
        <xdr:cNvPr id="603" name="直線コネクタ 602"/>
        <xdr:cNvCxnSpPr/>
      </xdr:nvCxnSpPr>
      <xdr:spPr>
        <a:xfrm>
          <a:off x="15481300" y="13202574"/>
          <a:ext cx="8382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171245</xdr:rowOff>
    </xdr:from>
    <xdr:ext cx="534377" cy="259045"/>
    <xdr:sp macro="" textlink="">
      <xdr:nvSpPr>
        <xdr:cNvPr id="604" name="公債費平均値テキスト"/>
        <xdr:cNvSpPr txBox="1"/>
      </xdr:nvSpPr>
      <xdr:spPr>
        <a:xfrm>
          <a:off x="16370300" y="1285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148369</xdr:rowOff>
    </xdr:from>
    <xdr:to>
      <xdr:col>23</xdr:col>
      <xdr:colOff>568325</xdr:colOff>
      <xdr:row>76</xdr:row>
      <xdr:rowOff>78519</xdr:rowOff>
    </xdr:to>
    <xdr:sp macro="" textlink="">
      <xdr:nvSpPr>
        <xdr:cNvPr id="605" name="フローチャート : 判断 604"/>
        <xdr:cNvSpPr/>
      </xdr:nvSpPr>
      <xdr:spPr>
        <a:xfrm>
          <a:off x="16268700" y="1300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924</xdr:rowOff>
    </xdr:from>
    <xdr:to>
      <xdr:col>22</xdr:col>
      <xdr:colOff>365125</xdr:colOff>
      <xdr:row>77</xdr:row>
      <xdr:rowOff>23523</xdr:rowOff>
    </xdr:to>
    <xdr:cxnSp macro="">
      <xdr:nvCxnSpPr>
        <xdr:cNvPr id="606" name="直線コネクタ 605"/>
        <xdr:cNvCxnSpPr/>
      </xdr:nvCxnSpPr>
      <xdr:spPr>
        <a:xfrm flipV="1">
          <a:off x="14592300" y="13202574"/>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156648</xdr:rowOff>
    </xdr:from>
    <xdr:to>
      <xdr:col>22</xdr:col>
      <xdr:colOff>415925</xdr:colOff>
      <xdr:row>76</xdr:row>
      <xdr:rowOff>86798</xdr:rowOff>
    </xdr:to>
    <xdr:sp macro="" textlink="">
      <xdr:nvSpPr>
        <xdr:cNvPr id="607" name="フローチャート : 判断 606"/>
        <xdr:cNvSpPr/>
      </xdr:nvSpPr>
      <xdr:spPr>
        <a:xfrm>
          <a:off x="15430500" y="1301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103324</xdr:rowOff>
    </xdr:from>
    <xdr:ext cx="534377" cy="259045"/>
    <xdr:sp macro="" textlink="">
      <xdr:nvSpPr>
        <xdr:cNvPr id="608" name="テキスト ボックス 607"/>
        <xdr:cNvSpPr txBox="1"/>
      </xdr:nvSpPr>
      <xdr:spPr>
        <a:xfrm>
          <a:off x="15214111" y="1279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158789</xdr:rowOff>
    </xdr:from>
    <xdr:to>
      <xdr:col>21</xdr:col>
      <xdr:colOff>161925</xdr:colOff>
      <xdr:row>77</xdr:row>
      <xdr:rowOff>23523</xdr:rowOff>
    </xdr:to>
    <xdr:cxnSp macro="">
      <xdr:nvCxnSpPr>
        <xdr:cNvPr id="609" name="直線コネクタ 608"/>
        <xdr:cNvCxnSpPr/>
      </xdr:nvCxnSpPr>
      <xdr:spPr>
        <a:xfrm>
          <a:off x="13703300" y="13188989"/>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126602</xdr:rowOff>
    </xdr:from>
    <xdr:to>
      <xdr:col>21</xdr:col>
      <xdr:colOff>212725</xdr:colOff>
      <xdr:row>76</xdr:row>
      <xdr:rowOff>56753</xdr:rowOff>
    </xdr:to>
    <xdr:sp macro="" textlink="">
      <xdr:nvSpPr>
        <xdr:cNvPr id="610" name="フローチャート : 判断 609"/>
        <xdr:cNvSpPr/>
      </xdr:nvSpPr>
      <xdr:spPr>
        <a:xfrm>
          <a:off x="14541500" y="129853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73279</xdr:rowOff>
    </xdr:from>
    <xdr:ext cx="534377" cy="259045"/>
    <xdr:sp macro="" textlink="">
      <xdr:nvSpPr>
        <xdr:cNvPr id="611" name="テキスト ボックス 610"/>
        <xdr:cNvSpPr txBox="1"/>
      </xdr:nvSpPr>
      <xdr:spPr>
        <a:xfrm>
          <a:off x="14325111" y="1276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158789</xdr:rowOff>
    </xdr:from>
    <xdr:to>
      <xdr:col>19</xdr:col>
      <xdr:colOff>644525</xdr:colOff>
      <xdr:row>77</xdr:row>
      <xdr:rowOff>22233</xdr:rowOff>
    </xdr:to>
    <xdr:cxnSp macro="">
      <xdr:nvCxnSpPr>
        <xdr:cNvPr id="612" name="直線コネクタ 611"/>
        <xdr:cNvCxnSpPr/>
      </xdr:nvCxnSpPr>
      <xdr:spPr>
        <a:xfrm flipV="1">
          <a:off x="12814300" y="13188989"/>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116120</xdr:rowOff>
    </xdr:from>
    <xdr:to>
      <xdr:col>20</xdr:col>
      <xdr:colOff>9525</xdr:colOff>
      <xdr:row>76</xdr:row>
      <xdr:rowOff>46270</xdr:rowOff>
    </xdr:to>
    <xdr:sp macro="" textlink="">
      <xdr:nvSpPr>
        <xdr:cNvPr id="613" name="フローチャート : 判断 612"/>
        <xdr:cNvSpPr/>
      </xdr:nvSpPr>
      <xdr:spPr>
        <a:xfrm>
          <a:off x="13652500" y="1297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62797</xdr:rowOff>
    </xdr:from>
    <xdr:ext cx="534377" cy="259045"/>
    <xdr:sp macro="" textlink="">
      <xdr:nvSpPr>
        <xdr:cNvPr id="614" name="テキスト ボックス 613"/>
        <xdr:cNvSpPr txBox="1"/>
      </xdr:nvSpPr>
      <xdr:spPr>
        <a:xfrm>
          <a:off x="13436111" y="12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65877</xdr:rowOff>
    </xdr:from>
    <xdr:to>
      <xdr:col>18</xdr:col>
      <xdr:colOff>492125</xdr:colOff>
      <xdr:row>75</xdr:row>
      <xdr:rowOff>167477</xdr:rowOff>
    </xdr:to>
    <xdr:sp macro="" textlink="">
      <xdr:nvSpPr>
        <xdr:cNvPr id="615" name="フローチャート : 判断 614"/>
        <xdr:cNvSpPr/>
      </xdr:nvSpPr>
      <xdr:spPr>
        <a:xfrm>
          <a:off x="12763500" y="1292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12554</xdr:rowOff>
    </xdr:from>
    <xdr:ext cx="534377" cy="259045"/>
    <xdr:sp macro="" textlink="">
      <xdr:nvSpPr>
        <xdr:cNvPr id="616" name="テキスト ボックス 615"/>
        <xdr:cNvSpPr txBox="1"/>
      </xdr:nvSpPr>
      <xdr:spPr>
        <a:xfrm>
          <a:off x="12547111" y="1269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125378</xdr:rowOff>
    </xdr:from>
    <xdr:to>
      <xdr:col>23</xdr:col>
      <xdr:colOff>568325</xdr:colOff>
      <xdr:row>77</xdr:row>
      <xdr:rowOff>55528</xdr:rowOff>
    </xdr:to>
    <xdr:sp macro="" textlink="">
      <xdr:nvSpPr>
        <xdr:cNvPr id="622" name="円/楕円 621"/>
        <xdr:cNvSpPr/>
      </xdr:nvSpPr>
      <xdr:spPr>
        <a:xfrm>
          <a:off x="16268700" y="1315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103805</xdr:rowOff>
    </xdr:from>
    <xdr:ext cx="534377" cy="259045"/>
    <xdr:sp macro="" textlink="">
      <xdr:nvSpPr>
        <xdr:cNvPr id="623" name="公債費該当値テキスト"/>
        <xdr:cNvSpPr txBox="1"/>
      </xdr:nvSpPr>
      <xdr:spPr>
        <a:xfrm>
          <a:off x="16370300" y="1313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26,766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121574</xdr:rowOff>
    </xdr:from>
    <xdr:to>
      <xdr:col>22</xdr:col>
      <xdr:colOff>415925</xdr:colOff>
      <xdr:row>77</xdr:row>
      <xdr:rowOff>51724</xdr:rowOff>
    </xdr:to>
    <xdr:sp macro="" textlink="">
      <xdr:nvSpPr>
        <xdr:cNvPr id="624" name="円/楕円 623"/>
        <xdr:cNvSpPr/>
      </xdr:nvSpPr>
      <xdr:spPr>
        <a:xfrm>
          <a:off x="15430500" y="131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42851</xdr:rowOff>
    </xdr:from>
    <xdr:ext cx="534377" cy="259045"/>
    <xdr:sp macro="" textlink="">
      <xdr:nvSpPr>
        <xdr:cNvPr id="625" name="テキスト ボックス 624"/>
        <xdr:cNvSpPr txBox="1"/>
      </xdr:nvSpPr>
      <xdr:spPr>
        <a:xfrm>
          <a:off x="15214111" y="1324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144173</xdr:rowOff>
    </xdr:from>
    <xdr:to>
      <xdr:col>21</xdr:col>
      <xdr:colOff>212725</xdr:colOff>
      <xdr:row>77</xdr:row>
      <xdr:rowOff>74323</xdr:rowOff>
    </xdr:to>
    <xdr:sp macro="" textlink="">
      <xdr:nvSpPr>
        <xdr:cNvPr id="626" name="円/楕円 625"/>
        <xdr:cNvSpPr/>
      </xdr:nvSpPr>
      <xdr:spPr>
        <a:xfrm>
          <a:off x="14541500" y="1317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65450</xdr:rowOff>
    </xdr:from>
    <xdr:ext cx="534377" cy="259045"/>
    <xdr:sp macro="" textlink="">
      <xdr:nvSpPr>
        <xdr:cNvPr id="627" name="テキスト ボックス 626"/>
        <xdr:cNvSpPr txBox="1"/>
      </xdr:nvSpPr>
      <xdr:spPr>
        <a:xfrm>
          <a:off x="14325111" y="1326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107989</xdr:rowOff>
    </xdr:from>
    <xdr:to>
      <xdr:col>20</xdr:col>
      <xdr:colOff>9525</xdr:colOff>
      <xdr:row>77</xdr:row>
      <xdr:rowOff>38139</xdr:rowOff>
    </xdr:to>
    <xdr:sp macro="" textlink="">
      <xdr:nvSpPr>
        <xdr:cNvPr id="628" name="円/楕円 627"/>
        <xdr:cNvSpPr/>
      </xdr:nvSpPr>
      <xdr:spPr>
        <a:xfrm>
          <a:off x="13652500" y="1313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29266</xdr:rowOff>
    </xdr:from>
    <xdr:ext cx="534377" cy="259045"/>
    <xdr:sp macro="" textlink="">
      <xdr:nvSpPr>
        <xdr:cNvPr id="629" name="テキスト ボックス 628"/>
        <xdr:cNvSpPr txBox="1"/>
      </xdr:nvSpPr>
      <xdr:spPr>
        <a:xfrm>
          <a:off x="13436111" y="132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142883</xdr:rowOff>
    </xdr:from>
    <xdr:to>
      <xdr:col>18</xdr:col>
      <xdr:colOff>492125</xdr:colOff>
      <xdr:row>77</xdr:row>
      <xdr:rowOff>73033</xdr:rowOff>
    </xdr:to>
    <xdr:sp macro="" textlink="">
      <xdr:nvSpPr>
        <xdr:cNvPr id="630" name="円/楕円 629"/>
        <xdr:cNvSpPr/>
      </xdr:nvSpPr>
      <xdr:spPr>
        <a:xfrm>
          <a:off x="12763500" y="1317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64160</xdr:rowOff>
    </xdr:from>
    <xdr:ext cx="534377" cy="259045"/>
    <xdr:sp macro="" textlink="">
      <xdr:nvSpPr>
        <xdr:cNvPr id="631" name="テキスト ボックス 630"/>
        <xdr:cNvSpPr txBox="1"/>
      </xdr:nvSpPr>
      <xdr:spPr>
        <a:xfrm>
          <a:off x="12547111" y="1326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1" name="テキスト ボックス 650"/>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149016</xdr:rowOff>
    </xdr:from>
    <xdr:to>
      <xdr:col>23</xdr:col>
      <xdr:colOff>516889</xdr:colOff>
      <xdr:row>99</xdr:row>
      <xdr:rowOff>40639</xdr:rowOff>
    </xdr:to>
    <xdr:cxnSp macro="">
      <xdr:nvCxnSpPr>
        <xdr:cNvPr id="655" name="直線コネクタ 654"/>
        <xdr:cNvCxnSpPr/>
      </xdr:nvCxnSpPr>
      <xdr:spPr>
        <a:xfrm flipV="1">
          <a:off x="16317595" y="15579516"/>
          <a:ext cx="1269" cy="14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44466</xdr:rowOff>
    </xdr:from>
    <xdr:ext cx="378565" cy="259045"/>
    <xdr:sp macro="" textlink="">
      <xdr:nvSpPr>
        <xdr:cNvPr id="656" name="積立金最小値テキスト"/>
        <xdr:cNvSpPr txBox="1"/>
      </xdr:nvSpPr>
      <xdr:spPr>
        <a:xfrm>
          <a:off x="16370300" y="17018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23</xdr:col>
      <xdr:colOff>428625</xdr:colOff>
      <xdr:row>99</xdr:row>
      <xdr:rowOff>40639</xdr:rowOff>
    </xdr:from>
    <xdr:to>
      <xdr:col>23</xdr:col>
      <xdr:colOff>606425</xdr:colOff>
      <xdr:row>99</xdr:row>
      <xdr:rowOff>40639</xdr:rowOff>
    </xdr:to>
    <xdr:cxnSp macro="">
      <xdr:nvCxnSpPr>
        <xdr:cNvPr id="657" name="直線コネクタ 656"/>
        <xdr:cNvCxnSpPr/>
      </xdr:nvCxnSpPr>
      <xdr:spPr>
        <a:xfrm>
          <a:off x="16230600" y="17014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95693</xdr:rowOff>
    </xdr:from>
    <xdr:ext cx="534377" cy="259045"/>
    <xdr:sp macro="" textlink="">
      <xdr:nvSpPr>
        <xdr:cNvPr id="658" name="積立金最大値テキスト"/>
        <xdr:cNvSpPr txBox="1"/>
      </xdr:nvSpPr>
      <xdr:spPr>
        <a:xfrm>
          <a:off x="16370300" y="153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75,511</a:t>
          </a:r>
          <a:endParaRPr kumimoji="1" lang="ja-JP" altLang="en-US" sz="1000" b="1">
            <a:latin typeface="ＭＳ Ｐゴシック"/>
          </a:endParaRPr>
        </a:p>
      </xdr:txBody>
    </xdr:sp>
    <xdr:clientData/>
  </xdr:oneCellAnchor>
  <xdr:twoCellAnchor>
    <xdr:from>
      <xdr:col>23</xdr:col>
      <xdr:colOff>428625</xdr:colOff>
      <xdr:row>90</xdr:row>
      <xdr:rowOff>149016</xdr:rowOff>
    </xdr:from>
    <xdr:to>
      <xdr:col>23</xdr:col>
      <xdr:colOff>606425</xdr:colOff>
      <xdr:row>90</xdr:row>
      <xdr:rowOff>149016</xdr:rowOff>
    </xdr:to>
    <xdr:cxnSp macro="">
      <xdr:nvCxnSpPr>
        <xdr:cNvPr id="659" name="直線コネクタ 658"/>
        <xdr:cNvCxnSpPr/>
      </xdr:nvCxnSpPr>
      <xdr:spPr>
        <a:xfrm>
          <a:off x="16230600" y="15579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153264</xdr:rowOff>
    </xdr:from>
    <xdr:to>
      <xdr:col>23</xdr:col>
      <xdr:colOff>517525</xdr:colOff>
      <xdr:row>98</xdr:row>
      <xdr:rowOff>20828</xdr:rowOff>
    </xdr:to>
    <xdr:cxnSp macro="">
      <xdr:nvCxnSpPr>
        <xdr:cNvPr id="660" name="直線コネクタ 659"/>
        <xdr:cNvCxnSpPr/>
      </xdr:nvCxnSpPr>
      <xdr:spPr>
        <a:xfrm>
          <a:off x="15481300" y="16783914"/>
          <a:ext cx="838200" cy="3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99147</xdr:rowOff>
    </xdr:from>
    <xdr:ext cx="534377" cy="259045"/>
    <xdr:sp macro="" textlink="">
      <xdr:nvSpPr>
        <xdr:cNvPr id="661" name="積立金平均値テキスト"/>
        <xdr:cNvSpPr txBox="1"/>
      </xdr:nvSpPr>
      <xdr:spPr>
        <a:xfrm>
          <a:off x="16370300" y="16558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13,663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76270</xdr:rowOff>
    </xdr:from>
    <xdr:to>
      <xdr:col>23</xdr:col>
      <xdr:colOff>568325</xdr:colOff>
      <xdr:row>98</xdr:row>
      <xdr:rowOff>6420</xdr:rowOff>
    </xdr:to>
    <xdr:sp macro="" textlink="">
      <xdr:nvSpPr>
        <xdr:cNvPr id="662" name="フローチャート : 判断 661"/>
        <xdr:cNvSpPr/>
      </xdr:nvSpPr>
      <xdr:spPr>
        <a:xfrm>
          <a:off x="16268700" y="1670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153264</xdr:rowOff>
    </xdr:from>
    <xdr:to>
      <xdr:col>22</xdr:col>
      <xdr:colOff>365125</xdr:colOff>
      <xdr:row>98</xdr:row>
      <xdr:rowOff>73406</xdr:rowOff>
    </xdr:to>
    <xdr:cxnSp macro="">
      <xdr:nvCxnSpPr>
        <xdr:cNvPr id="663" name="直線コネクタ 662"/>
        <xdr:cNvCxnSpPr/>
      </xdr:nvCxnSpPr>
      <xdr:spPr>
        <a:xfrm flipV="1">
          <a:off x="14592300" y="16783914"/>
          <a:ext cx="889000" cy="9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66802</xdr:rowOff>
    </xdr:from>
    <xdr:to>
      <xdr:col>22</xdr:col>
      <xdr:colOff>415925</xdr:colOff>
      <xdr:row>97</xdr:row>
      <xdr:rowOff>168402</xdr:rowOff>
    </xdr:to>
    <xdr:sp macro="" textlink="">
      <xdr:nvSpPr>
        <xdr:cNvPr id="664" name="フローチャート : 判断 663"/>
        <xdr:cNvSpPr/>
      </xdr:nvSpPr>
      <xdr:spPr>
        <a:xfrm>
          <a:off x="15430500" y="16697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13479</xdr:rowOff>
    </xdr:from>
    <xdr:ext cx="534377" cy="259045"/>
    <xdr:sp macro="" textlink="">
      <xdr:nvSpPr>
        <xdr:cNvPr id="665" name="テキスト ボックス 664"/>
        <xdr:cNvSpPr txBox="1"/>
      </xdr:nvSpPr>
      <xdr:spPr>
        <a:xfrm>
          <a:off x="15214111" y="1647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14,160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73406</xdr:rowOff>
    </xdr:from>
    <xdr:to>
      <xdr:col>21</xdr:col>
      <xdr:colOff>161925</xdr:colOff>
      <xdr:row>98</xdr:row>
      <xdr:rowOff>98323</xdr:rowOff>
    </xdr:to>
    <xdr:cxnSp macro="">
      <xdr:nvCxnSpPr>
        <xdr:cNvPr id="666" name="直線コネクタ 665"/>
        <xdr:cNvCxnSpPr/>
      </xdr:nvCxnSpPr>
      <xdr:spPr>
        <a:xfrm flipV="1">
          <a:off x="13703300" y="16875506"/>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80175</xdr:rowOff>
    </xdr:from>
    <xdr:to>
      <xdr:col>21</xdr:col>
      <xdr:colOff>212725</xdr:colOff>
      <xdr:row>98</xdr:row>
      <xdr:rowOff>10325</xdr:rowOff>
    </xdr:to>
    <xdr:sp macro="" textlink="">
      <xdr:nvSpPr>
        <xdr:cNvPr id="667" name="フローチャート : 判断 666"/>
        <xdr:cNvSpPr/>
      </xdr:nvSpPr>
      <xdr:spPr>
        <a:xfrm>
          <a:off x="14541500" y="1671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26852</xdr:rowOff>
    </xdr:from>
    <xdr:ext cx="534377" cy="259045"/>
    <xdr:sp macro="" textlink="">
      <xdr:nvSpPr>
        <xdr:cNvPr id="668" name="テキスト ボックス 667"/>
        <xdr:cNvSpPr txBox="1"/>
      </xdr:nvSpPr>
      <xdr:spPr>
        <a:xfrm>
          <a:off x="14325111" y="1648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7398</xdr:rowOff>
    </xdr:from>
    <xdr:to>
      <xdr:col>19</xdr:col>
      <xdr:colOff>644525</xdr:colOff>
      <xdr:row>98</xdr:row>
      <xdr:rowOff>98323</xdr:rowOff>
    </xdr:to>
    <xdr:cxnSp macro="">
      <xdr:nvCxnSpPr>
        <xdr:cNvPr id="669" name="直線コネクタ 668"/>
        <xdr:cNvCxnSpPr/>
      </xdr:nvCxnSpPr>
      <xdr:spPr>
        <a:xfrm>
          <a:off x="12814300" y="16809498"/>
          <a:ext cx="889000" cy="9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135458</xdr:rowOff>
    </xdr:from>
    <xdr:to>
      <xdr:col>20</xdr:col>
      <xdr:colOff>9525</xdr:colOff>
      <xdr:row>98</xdr:row>
      <xdr:rowOff>65608</xdr:rowOff>
    </xdr:to>
    <xdr:sp macro="" textlink="">
      <xdr:nvSpPr>
        <xdr:cNvPr id="670" name="フローチャート : 判断 669"/>
        <xdr:cNvSpPr/>
      </xdr:nvSpPr>
      <xdr:spPr>
        <a:xfrm>
          <a:off x="13652500" y="1676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82135</xdr:rowOff>
    </xdr:from>
    <xdr:ext cx="534377" cy="259045"/>
    <xdr:sp macro="" textlink="">
      <xdr:nvSpPr>
        <xdr:cNvPr id="671" name="テキスト ボックス 670"/>
        <xdr:cNvSpPr txBox="1"/>
      </xdr:nvSpPr>
      <xdr:spPr>
        <a:xfrm>
          <a:off x="13436111" y="1654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142145</xdr:rowOff>
    </xdr:from>
    <xdr:to>
      <xdr:col>18</xdr:col>
      <xdr:colOff>492125</xdr:colOff>
      <xdr:row>98</xdr:row>
      <xdr:rowOff>72295</xdr:rowOff>
    </xdr:to>
    <xdr:sp macro="" textlink="">
      <xdr:nvSpPr>
        <xdr:cNvPr id="672" name="フローチャート : 判断 671"/>
        <xdr:cNvSpPr/>
      </xdr:nvSpPr>
      <xdr:spPr>
        <a:xfrm>
          <a:off x="12763500" y="167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63422</xdr:rowOff>
    </xdr:from>
    <xdr:ext cx="534377" cy="259045"/>
    <xdr:sp macro="" textlink="">
      <xdr:nvSpPr>
        <xdr:cNvPr id="673" name="テキスト ボックス 672"/>
        <xdr:cNvSpPr txBox="1"/>
      </xdr:nvSpPr>
      <xdr:spPr>
        <a:xfrm>
          <a:off x="12547111" y="1686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141478</xdr:rowOff>
    </xdr:from>
    <xdr:to>
      <xdr:col>23</xdr:col>
      <xdr:colOff>568325</xdr:colOff>
      <xdr:row>98</xdr:row>
      <xdr:rowOff>71628</xdr:rowOff>
    </xdr:to>
    <xdr:sp macro="" textlink="">
      <xdr:nvSpPr>
        <xdr:cNvPr id="679" name="円/楕円 678"/>
        <xdr:cNvSpPr/>
      </xdr:nvSpPr>
      <xdr:spPr>
        <a:xfrm>
          <a:off x="16268700" y="1677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119905</xdr:rowOff>
    </xdr:from>
    <xdr:ext cx="534377" cy="259045"/>
    <xdr:sp macro="" textlink="">
      <xdr:nvSpPr>
        <xdr:cNvPr id="680" name="積立金該当値テキスト"/>
        <xdr:cNvSpPr txBox="1"/>
      </xdr:nvSpPr>
      <xdr:spPr>
        <a:xfrm>
          <a:off x="16370300" y="1675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102464</xdr:rowOff>
    </xdr:from>
    <xdr:to>
      <xdr:col>22</xdr:col>
      <xdr:colOff>415925</xdr:colOff>
      <xdr:row>98</xdr:row>
      <xdr:rowOff>32614</xdr:rowOff>
    </xdr:to>
    <xdr:sp macro="" textlink="">
      <xdr:nvSpPr>
        <xdr:cNvPr id="681" name="円/楕円 680"/>
        <xdr:cNvSpPr/>
      </xdr:nvSpPr>
      <xdr:spPr>
        <a:xfrm>
          <a:off x="15430500" y="1673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23741</xdr:rowOff>
    </xdr:from>
    <xdr:ext cx="534377" cy="259045"/>
    <xdr:sp macro="" textlink="">
      <xdr:nvSpPr>
        <xdr:cNvPr id="682" name="テキスト ボックス 681"/>
        <xdr:cNvSpPr txBox="1"/>
      </xdr:nvSpPr>
      <xdr:spPr>
        <a:xfrm>
          <a:off x="15214111" y="1682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22606</xdr:rowOff>
    </xdr:from>
    <xdr:to>
      <xdr:col>21</xdr:col>
      <xdr:colOff>212725</xdr:colOff>
      <xdr:row>98</xdr:row>
      <xdr:rowOff>124206</xdr:rowOff>
    </xdr:to>
    <xdr:sp macro="" textlink="">
      <xdr:nvSpPr>
        <xdr:cNvPr id="683" name="円/楕円 682"/>
        <xdr:cNvSpPr/>
      </xdr:nvSpPr>
      <xdr:spPr>
        <a:xfrm>
          <a:off x="14541500" y="1682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115333</xdr:rowOff>
    </xdr:from>
    <xdr:ext cx="469744" cy="259045"/>
    <xdr:sp macro="" textlink="">
      <xdr:nvSpPr>
        <xdr:cNvPr id="684" name="テキスト ボックス 683"/>
        <xdr:cNvSpPr txBox="1"/>
      </xdr:nvSpPr>
      <xdr:spPr>
        <a:xfrm>
          <a:off x="14357427" y="1691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47523</xdr:rowOff>
    </xdr:from>
    <xdr:to>
      <xdr:col>20</xdr:col>
      <xdr:colOff>9525</xdr:colOff>
      <xdr:row>98</xdr:row>
      <xdr:rowOff>149123</xdr:rowOff>
    </xdr:to>
    <xdr:sp macro="" textlink="">
      <xdr:nvSpPr>
        <xdr:cNvPr id="685" name="円/楕円 684"/>
        <xdr:cNvSpPr/>
      </xdr:nvSpPr>
      <xdr:spPr>
        <a:xfrm>
          <a:off x="13652500" y="168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140250</xdr:rowOff>
    </xdr:from>
    <xdr:ext cx="469744" cy="259045"/>
    <xdr:sp macro="" textlink="">
      <xdr:nvSpPr>
        <xdr:cNvPr id="686" name="テキスト ボックス 685"/>
        <xdr:cNvSpPr txBox="1"/>
      </xdr:nvSpPr>
      <xdr:spPr>
        <a:xfrm>
          <a:off x="13468427" y="1694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128048</xdr:rowOff>
    </xdr:from>
    <xdr:to>
      <xdr:col>18</xdr:col>
      <xdr:colOff>492125</xdr:colOff>
      <xdr:row>98</xdr:row>
      <xdr:rowOff>58198</xdr:rowOff>
    </xdr:to>
    <xdr:sp macro="" textlink="">
      <xdr:nvSpPr>
        <xdr:cNvPr id="687" name="円/楕円 686"/>
        <xdr:cNvSpPr/>
      </xdr:nvSpPr>
      <xdr:spPr>
        <a:xfrm>
          <a:off x="12763500" y="167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74725</xdr:rowOff>
    </xdr:from>
    <xdr:ext cx="534377" cy="259045"/>
    <xdr:sp macro="" textlink="">
      <xdr:nvSpPr>
        <xdr:cNvPr id="688" name="テキスト ボックス 687"/>
        <xdr:cNvSpPr txBox="1"/>
      </xdr:nvSpPr>
      <xdr:spPr>
        <a:xfrm>
          <a:off x="12547111" y="16533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20175</xdr:rowOff>
    </xdr:from>
    <xdr:to>
      <xdr:col>32</xdr:col>
      <xdr:colOff>186689</xdr:colOff>
      <xdr:row>39</xdr:row>
      <xdr:rowOff>98878</xdr:rowOff>
    </xdr:to>
    <xdr:cxnSp macro="">
      <xdr:nvCxnSpPr>
        <xdr:cNvPr id="714" name="直線コネクタ 713"/>
        <xdr:cNvCxnSpPr/>
      </xdr:nvCxnSpPr>
      <xdr:spPr>
        <a:xfrm flipV="1">
          <a:off x="22159595" y="5335125"/>
          <a:ext cx="1269" cy="1450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138302</xdr:rowOff>
    </xdr:from>
    <xdr:ext cx="469744" cy="259045"/>
    <xdr:sp macro="" textlink="">
      <xdr:nvSpPr>
        <xdr:cNvPr id="717" name="投資及び出資金最大値テキスト"/>
        <xdr:cNvSpPr txBox="1"/>
      </xdr:nvSpPr>
      <xdr:spPr>
        <a:xfrm>
          <a:off x="22212300" y="5110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8,882</a:t>
          </a:r>
          <a:endParaRPr kumimoji="1" lang="ja-JP" altLang="en-US" sz="1000" b="1">
            <a:latin typeface="ＭＳ Ｐゴシック"/>
          </a:endParaRPr>
        </a:p>
      </xdr:txBody>
    </xdr:sp>
    <xdr:clientData/>
  </xdr:oneCellAnchor>
  <xdr:twoCellAnchor>
    <xdr:from>
      <xdr:col>32</xdr:col>
      <xdr:colOff>98425</xdr:colOff>
      <xdr:row>31</xdr:row>
      <xdr:rowOff>20175</xdr:rowOff>
    </xdr:from>
    <xdr:to>
      <xdr:col>32</xdr:col>
      <xdr:colOff>276225</xdr:colOff>
      <xdr:row>31</xdr:row>
      <xdr:rowOff>20175</xdr:rowOff>
    </xdr:to>
    <xdr:cxnSp macro="">
      <xdr:nvCxnSpPr>
        <xdr:cNvPr id="718" name="直線コネクタ 717"/>
        <xdr:cNvCxnSpPr/>
      </xdr:nvCxnSpPr>
      <xdr:spPr>
        <a:xfrm>
          <a:off x="22072600" y="533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98715</xdr:rowOff>
    </xdr:from>
    <xdr:to>
      <xdr:col>32</xdr:col>
      <xdr:colOff>187325</xdr:colOff>
      <xdr:row>39</xdr:row>
      <xdr:rowOff>98715</xdr:rowOff>
    </xdr:to>
    <xdr:cxnSp macro="">
      <xdr:nvCxnSpPr>
        <xdr:cNvPr id="719" name="直線コネクタ 718"/>
        <xdr:cNvCxnSpPr/>
      </xdr:nvCxnSpPr>
      <xdr:spPr>
        <a:xfrm>
          <a:off x="21323300" y="67852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114063</xdr:rowOff>
    </xdr:from>
    <xdr:ext cx="378565" cy="259045"/>
    <xdr:sp macro="" textlink="">
      <xdr:nvSpPr>
        <xdr:cNvPr id="720" name="投資及び出資金平均値テキスト"/>
        <xdr:cNvSpPr txBox="1"/>
      </xdr:nvSpPr>
      <xdr:spPr>
        <a:xfrm>
          <a:off x="22212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91186</xdr:rowOff>
    </xdr:from>
    <xdr:to>
      <xdr:col>32</xdr:col>
      <xdr:colOff>238125</xdr:colOff>
      <xdr:row>39</xdr:row>
      <xdr:rowOff>21336</xdr:rowOff>
    </xdr:to>
    <xdr:sp macro="" textlink="">
      <xdr:nvSpPr>
        <xdr:cNvPr id="721" name="フローチャート : 判断 720"/>
        <xdr:cNvSpPr/>
      </xdr:nvSpPr>
      <xdr:spPr>
        <a:xfrm>
          <a:off x="22110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98715</xdr:rowOff>
    </xdr:from>
    <xdr:to>
      <xdr:col>31</xdr:col>
      <xdr:colOff>34925</xdr:colOff>
      <xdr:row>39</xdr:row>
      <xdr:rowOff>98715</xdr:rowOff>
    </xdr:to>
    <xdr:cxnSp macro="">
      <xdr:nvCxnSpPr>
        <xdr:cNvPr id="722" name="直線コネクタ 721"/>
        <xdr:cNvCxnSpPr/>
      </xdr:nvCxnSpPr>
      <xdr:spPr>
        <a:xfrm>
          <a:off x="20434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77960</xdr:rowOff>
    </xdr:from>
    <xdr:to>
      <xdr:col>31</xdr:col>
      <xdr:colOff>85725</xdr:colOff>
      <xdr:row>39</xdr:row>
      <xdr:rowOff>8110</xdr:rowOff>
    </xdr:to>
    <xdr:sp macro="" textlink="">
      <xdr:nvSpPr>
        <xdr:cNvPr id="723" name="フローチャート : 判断 722"/>
        <xdr:cNvSpPr/>
      </xdr:nvSpPr>
      <xdr:spPr>
        <a:xfrm>
          <a:off x="21272500" y="659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24637</xdr:rowOff>
    </xdr:from>
    <xdr:ext cx="378565" cy="259045"/>
    <xdr:sp macro="" textlink="">
      <xdr:nvSpPr>
        <xdr:cNvPr id="724" name="テキスト ボックス 723"/>
        <xdr:cNvSpPr txBox="1"/>
      </xdr:nvSpPr>
      <xdr:spPr>
        <a:xfrm>
          <a:off x="21134017" y="6368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98715</xdr:rowOff>
    </xdr:from>
    <xdr:to>
      <xdr:col>29</xdr:col>
      <xdr:colOff>517525</xdr:colOff>
      <xdr:row>39</xdr:row>
      <xdr:rowOff>98715</xdr:rowOff>
    </xdr:to>
    <xdr:cxnSp macro="">
      <xdr:nvCxnSpPr>
        <xdr:cNvPr id="725" name="直線コネクタ 724"/>
        <xdr:cNvCxnSpPr/>
      </xdr:nvCxnSpPr>
      <xdr:spPr>
        <a:xfrm>
          <a:off x="19545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114536</xdr:rowOff>
    </xdr:from>
    <xdr:to>
      <xdr:col>29</xdr:col>
      <xdr:colOff>568325</xdr:colOff>
      <xdr:row>39</xdr:row>
      <xdr:rowOff>44686</xdr:rowOff>
    </xdr:to>
    <xdr:sp macro="" textlink="">
      <xdr:nvSpPr>
        <xdr:cNvPr id="726" name="フローチャート : 判断 725"/>
        <xdr:cNvSpPr/>
      </xdr:nvSpPr>
      <xdr:spPr>
        <a:xfrm>
          <a:off x="20383500" y="662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61213</xdr:rowOff>
    </xdr:from>
    <xdr:ext cx="378565" cy="259045"/>
    <xdr:sp macro="" textlink="">
      <xdr:nvSpPr>
        <xdr:cNvPr id="727" name="テキスト ボックス 726"/>
        <xdr:cNvSpPr txBox="1"/>
      </xdr:nvSpPr>
      <xdr:spPr>
        <a:xfrm>
          <a:off x="20245017" y="6404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98715</xdr:rowOff>
    </xdr:from>
    <xdr:to>
      <xdr:col>28</xdr:col>
      <xdr:colOff>314325</xdr:colOff>
      <xdr:row>39</xdr:row>
      <xdr:rowOff>98715</xdr:rowOff>
    </xdr:to>
    <xdr:cxnSp macro="">
      <xdr:nvCxnSpPr>
        <xdr:cNvPr id="728" name="直線コネクタ 727"/>
        <xdr:cNvCxnSpPr/>
      </xdr:nvCxnSpPr>
      <xdr:spPr>
        <a:xfrm>
          <a:off x="18656300" y="67852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104249</xdr:rowOff>
    </xdr:from>
    <xdr:to>
      <xdr:col>28</xdr:col>
      <xdr:colOff>365125</xdr:colOff>
      <xdr:row>39</xdr:row>
      <xdr:rowOff>34399</xdr:rowOff>
    </xdr:to>
    <xdr:sp macro="" textlink="">
      <xdr:nvSpPr>
        <xdr:cNvPr id="729" name="フローチャート : 判断 728"/>
        <xdr:cNvSpPr/>
      </xdr:nvSpPr>
      <xdr:spPr>
        <a:xfrm>
          <a:off x="19494500" y="661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50926</xdr:rowOff>
    </xdr:from>
    <xdr:ext cx="378565" cy="259045"/>
    <xdr:sp macro="" textlink="">
      <xdr:nvSpPr>
        <xdr:cNvPr id="730" name="テキスト ボックス 729"/>
        <xdr:cNvSpPr txBox="1"/>
      </xdr:nvSpPr>
      <xdr:spPr>
        <a:xfrm>
          <a:off x="19356017" y="63945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125313</xdr:rowOff>
    </xdr:from>
    <xdr:to>
      <xdr:col>27</xdr:col>
      <xdr:colOff>161925</xdr:colOff>
      <xdr:row>39</xdr:row>
      <xdr:rowOff>55463</xdr:rowOff>
    </xdr:to>
    <xdr:sp macro="" textlink="">
      <xdr:nvSpPr>
        <xdr:cNvPr id="731" name="フローチャート : 判断 730"/>
        <xdr:cNvSpPr/>
      </xdr:nvSpPr>
      <xdr:spPr>
        <a:xfrm>
          <a:off x="18605500" y="664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71990</xdr:rowOff>
    </xdr:from>
    <xdr:ext cx="378565" cy="259045"/>
    <xdr:sp macro="" textlink="">
      <xdr:nvSpPr>
        <xdr:cNvPr id="732" name="テキスト ボックス 731"/>
        <xdr:cNvSpPr txBox="1"/>
      </xdr:nvSpPr>
      <xdr:spPr>
        <a:xfrm>
          <a:off x="18467017" y="6415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47915</xdr:rowOff>
    </xdr:from>
    <xdr:to>
      <xdr:col>32</xdr:col>
      <xdr:colOff>238125</xdr:colOff>
      <xdr:row>39</xdr:row>
      <xdr:rowOff>149515</xdr:rowOff>
    </xdr:to>
    <xdr:sp macro="" textlink="">
      <xdr:nvSpPr>
        <xdr:cNvPr id="738" name="円/楕円 737"/>
        <xdr:cNvSpPr/>
      </xdr:nvSpPr>
      <xdr:spPr>
        <a:xfrm>
          <a:off x="221107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134292</xdr:rowOff>
    </xdr:from>
    <xdr:ext cx="249299" cy="259045"/>
    <xdr:sp macro="" textlink="">
      <xdr:nvSpPr>
        <xdr:cNvPr id="739" name="投資及び出資金該当値テキスト"/>
        <xdr:cNvSpPr txBox="1"/>
      </xdr:nvSpPr>
      <xdr:spPr>
        <a:xfrm>
          <a:off x="22212300" y="66493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47915</xdr:rowOff>
    </xdr:from>
    <xdr:to>
      <xdr:col>31</xdr:col>
      <xdr:colOff>85725</xdr:colOff>
      <xdr:row>39</xdr:row>
      <xdr:rowOff>149515</xdr:rowOff>
    </xdr:to>
    <xdr:sp macro="" textlink="">
      <xdr:nvSpPr>
        <xdr:cNvPr id="740" name="円/楕円 739"/>
        <xdr:cNvSpPr/>
      </xdr:nvSpPr>
      <xdr:spPr>
        <a:xfrm>
          <a:off x="21272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140642</xdr:rowOff>
    </xdr:from>
    <xdr:ext cx="249299" cy="259045"/>
    <xdr:sp macro="" textlink="">
      <xdr:nvSpPr>
        <xdr:cNvPr id="741" name="テキスト ボックス 740"/>
        <xdr:cNvSpPr txBox="1"/>
      </xdr:nvSpPr>
      <xdr:spPr>
        <a:xfrm>
          <a:off x="21198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47915</xdr:rowOff>
    </xdr:from>
    <xdr:to>
      <xdr:col>29</xdr:col>
      <xdr:colOff>568325</xdr:colOff>
      <xdr:row>39</xdr:row>
      <xdr:rowOff>149515</xdr:rowOff>
    </xdr:to>
    <xdr:sp macro="" textlink="">
      <xdr:nvSpPr>
        <xdr:cNvPr id="742" name="円/楕円 741"/>
        <xdr:cNvSpPr/>
      </xdr:nvSpPr>
      <xdr:spPr>
        <a:xfrm>
          <a:off x="20383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140642</xdr:rowOff>
    </xdr:from>
    <xdr:ext cx="249299" cy="259045"/>
    <xdr:sp macro="" textlink="">
      <xdr:nvSpPr>
        <xdr:cNvPr id="743" name="テキスト ボックス 742"/>
        <xdr:cNvSpPr txBox="1"/>
      </xdr:nvSpPr>
      <xdr:spPr>
        <a:xfrm>
          <a:off x="20309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47915</xdr:rowOff>
    </xdr:from>
    <xdr:to>
      <xdr:col>28</xdr:col>
      <xdr:colOff>365125</xdr:colOff>
      <xdr:row>39</xdr:row>
      <xdr:rowOff>149515</xdr:rowOff>
    </xdr:to>
    <xdr:sp macro="" textlink="">
      <xdr:nvSpPr>
        <xdr:cNvPr id="744" name="円/楕円 743"/>
        <xdr:cNvSpPr/>
      </xdr:nvSpPr>
      <xdr:spPr>
        <a:xfrm>
          <a:off x="19494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140642</xdr:rowOff>
    </xdr:from>
    <xdr:ext cx="249299" cy="259045"/>
    <xdr:sp macro="" textlink="">
      <xdr:nvSpPr>
        <xdr:cNvPr id="745" name="テキスト ボックス 744"/>
        <xdr:cNvSpPr txBox="1"/>
      </xdr:nvSpPr>
      <xdr:spPr>
        <a:xfrm>
          <a:off x="19420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47915</xdr:rowOff>
    </xdr:from>
    <xdr:to>
      <xdr:col>27</xdr:col>
      <xdr:colOff>161925</xdr:colOff>
      <xdr:row>39</xdr:row>
      <xdr:rowOff>149515</xdr:rowOff>
    </xdr:to>
    <xdr:sp macro="" textlink="">
      <xdr:nvSpPr>
        <xdr:cNvPr id="746" name="円/楕円 745"/>
        <xdr:cNvSpPr/>
      </xdr:nvSpPr>
      <xdr:spPr>
        <a:xfrm>
          <a:off x="18605500" y="673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140642</xdr:rowOff>
    </xdr:from>
    <xdr:ext cx="249299" cy="259045"/>
    <xdr:sp macro="" textlink="">
      <xdr:nvSpPr>
        <xdr:cNvPr id="747" name="テキスト ボックス 746"/>
        <xdr:cNvSpPr txBox="1"/>
      </xdr:nvSpPr>
      <xdr:spPr>
        <a:xfrm>
          <a:off x="18531649" y="682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46065</xdr:rowOff>
    </xdr:from>
    <xdr:to>
      <xdr:col>32</xdr:col>
      <xdr:colOff>186689</xdr:colOff>
      <xdr:row>58</xdr:row>
      <xdr:rowOff>139700</xdr:rowOff>
    </xdr:to>
    <xdr:cxnSp macro="">
      <xdr:nvCxnSpPr>
        <xdr:cNvPr id="769" name="直線コネクタ 768"/>
        <xdr:cNvCxnSpPr/>
      </xdr:nvCxnSpPr>
      <xdr:spPr>
        <a:xfrm flipV="1">
          <a:off x="22159595" y="8961465"/>
          <a:ext cx="1269" cy="11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164192</xdr:rowOff>
    </xdr:from>
    <xdr:ext cx="534377" cy="259045"/>
    <xdr:sp macro="" textlink="">
      <xdr:nvSpPr>
        <xdr:cNvPr id="772" name="貸付金最大値テキスト"/>
        <xdr:cNvSpPr txBox="1"/>
      </xdr:nvSpPr>
      <xdr:spPr>
        <a:xfrm>
          <a:off x="22212300" y="873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24,548</a:t>
          </a:r>
          <a:endParaRPr kumimoji="1" lang="ja-JP" altLang="en-US" sz="1000" b="1">
            <a:latin typeface="ＭＳ Ｐゴシック"/>
          </a:endParaRPr>
        </a:p>
      </xdr:txBody>
    </xdr:sp>
    <xdr:clientData/>
  </xdr:oneCellAnchor>
  <xdr:twoCellAnchor>
    <xdr:from>
      <xdr:col>32</xdr:col>
      <xdr:colOff>98425</xdr:colOff>
      <xdr:row>52</xdr:row>
      <xdr:rowOff>46065</xdr:rowOff>
    </xdr:from>
    <xdr:to>
      <xdr:col>32</xdr:col>
      <xdr:colOff>276225</xdr:colOff>
      <xdr:row>52</xdr:row>
      <xdr:rowOff>46065</xdr:rowOff>
    </xdr:to>
    <xdr:cxnSp macro="">
      <xdr:nvCxnSpPr>
        <xdr:cNvPr id="773" name="直線コネクタ 772"/>
        <xdr:cNvCxnSpPr/>
      </xdr:nvCxnSpPr>
      <xdr:spPr>
        <a:xfrm>
          <a:off x="22072600" y="8961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4" name="直線コネクタ 77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160834</xdr:rowOff>
    </xdr:from>
    <xdr:ext cx="469744" cy="259045"/>
    <xdr:sp macro="" textlink="">
      <xdr:nvSpPr>
        <xdr:cNvPr id="775" name="貸付金平均値テキスト"/>
        <xdr:cNvSpPr txBox="1"/>
      </xdr:nvSpPr>
      <xdr:spPr>
        <a:xfrm>
          <a:off x="22212300" y="97620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137957</xdr:rowOff>
    </xdr:from>
    <xdr:to>
      <xdr:col>32</xdr:col>
      <xdr:colOff>238125</xdr:colOff>
      <xdr:row>58</xdr:row>
      <xdr:rowOff>68107</xdr:rowOff>
    </xdr:to>
    <xdr:sp macro="" textlink="">
      <xdr:nvSpPr>
        <xdr:cNvPr id="776" name="フローチャート : 判断 775"/>
        <xdr:cNvSpPr/>
      </xdr:nvSpPr>
      <xdr:spPr>
        <a:xfrm>
          <a:off x="22110700" y="991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7" name="直線コネクタ 77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97861</xdr:rowOff>
    </xdr:from>
    <xdr:to>
      <xdr:col>31</xdr:col>
      <xdr:colOff>85725</xdr:colOff>
      <xdr:row>58</xdr:row>
      <xdr:rowOff>28011</xdr:rowOff>
    </xdr:to>
    <xdr:sp macro="" textlink="">
      <xdr:nvSpPr>
        <xdr:cNvPr id="778" name="フローチャート : 判断 777"/>
        <xdr:cNvSpPr/>
      </xdr:nvSpPr>
      <xdr:spPr>
        <a:xfrm>
          <a:off x="21272500" y="987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44538</xdr:rowOff>
    </xdr:from>
    <xdr:ext cx="469744" cy="259045"/>
    <xdr:sp macro="" textlink="">
      <xdr:nvSpPr>
        <xdr:cNvPr id="779" name="テキスト ボックス 778"/>
        <xdr:cNvSpPr txBox="1"/>
      </xdr:nvSpPr>
      <xdr:spPr>
        <a:xfrm>
          <a:off x="21088427" y="964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0" name="直線コネクタ 77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40803</xdr:rowOff>
    </xdr:from>
    <xdr:to>
      <xdr:col>29</xdr:col>
      <xdr:colOff>568325</xdr:colOff>
      <xdr:row>57</xdr:row>
      <xdr:rowOff>142403</xdr:rowOff>
    </xdr:to>
    <xdr:sp macro="" textlink="">
      <xdr:nvSpPr>
        <xdr:cNvPr id="781" name="フローチャート : 判断 780"/>
        <xdr:cNvSpPr/>
      </xdr:nvSpPr>
      <xdr:spPr>
        <a:xfrm>
          <a:off x="20383500" y="981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158930</xdr:rowOff>
    </xdr:from>
    <xdr:ext cx="469744" cy="259045"/>
    <xdr:sp macro="" textlink="">
      <xdr:nvSpPr>
        <xdr:cNvPr id="782" name="テキスト ボックス 781"/>
        <xdr:cNvSpPr txBox="1"/>
      </xdr:nvSpPr>
      <xdr:spPr>
        <a:xfrm>
          <a:off x="20199427" y="95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3" name="直線コネクタ 78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77013</xdr:rowOff>
    </xdr:from>
    <xdr:to>
      <xdr:col>28</xdr:col>
      <xdr:colOff>365125</xdr:colOff>
      <xdr:row>58</xdr:row>
      <xdr:rowOff>7163</xdr:rowOff>
    </xdr:to>
    <xdr:sp macro="" textlink="">
      <xdr:nvSpPr>
        <xdr:cNvPr id="784" name="フローチャート : 判断 783"/>
        <xdr:cNvSpPr/>
      </xdr:nvSpPr>
      <xdr:spPr>
        <a:xfrm>
          <a:off x="19494500" y="984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23690</xdr:rowOff>
    </xdr:from>
    <xdr:ext cx="469744" cy="259045"/>
    <xdr:sp macro="" textlink="">
      <xdr:nvSpPr>
        <xdr:cNvPr id="785" name="テキスト ボックス 784"/>
        <xdr:cNvSpPr txBox="1"/>
      </xdr:nvSpPr>
      <xdr:spPr>
        <a:xfrm>
          <a:off x="19310427" y="962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97679</xdr:rowOff>
    </xdr:from>
    <xdr:to>
      <xdr:col>27</xdr:col>
      <xdr:colOff>161925</xdr:colOff>
      <xdr:row>58</xdr:row>
      <xdr:rowOff>27829</xdr:rowOff>
    </xdr:to>
    <xdr:sp macro="" textlink="">
      <xdr:nvSpPr>
        <xdr:cNvPr id="786" name="フローチャート : 判断 785"/>
        <xdr:cNvSpPr/>
      </xdr:nvSpPr>
      <xdr:spPr>
        <a:xfrm>
          <a:off x="18605500" y="987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44356</xdr:rowOff>
    </xdr:from>
    <xdr:ext cx="469744" cy="259045"/>
    <xdr:sp macro="" textlink="">
      <xdr:nvSpPr>
        <xdr:cNvPr id="787" name="テキスト ボックス 786"/>
        <xdr:cNvSpPr txBox="1"/>
      </xdr:nvSpPr>
      <xdr:spPr>
        <a:xfrm>
          <a:off x="18421427" y="964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3" name="円/楕円 79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5" name="円/楕円 79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6" name="テキスト ボックス 79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7" name="円/楕円 79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8" name="テキスト ボックス 79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9" name="円/楕円 79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0" name="テキスト ボックス 79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1" name="円/楕円 80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2" name="テキスト ボックス 80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133680</xdr:rowOff>
    </xdr:from>
    <xdr:to>
      <xdr:col>32</xdr:col>
      <xdr:colOff>186689</xdr:colOff>
      <xdr:row>78</xdr:row>
      <xdr:rowOff>96495</xdr:rowOff>
    </xdr:to>
    <xdr:cxnSp macro="">
      <xdr:nvCxnSpPr>
        <xdr:cNvPr id="827" name="直線コネクタ 826"/>
        <xdr:cNvCxnSpPr/>
      </xdr:nvCxnSpPr>
      <xdr:spPr>
        <a:xfrm flipV="1">
          <a:off x="22159595" y="12306630"/>
          <a:ext cx="1269" cy="1162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100322</xdr:rowOff>
    </xdr:from>
    <xdr:ext cx="534377" cy="259045"/>
    <xdr:sp macro="" textlink="">
      <xdr:nvSpPr>
        <xdr:cNvPr id="828" name="繰出金最小値テキスト"/>
        <xdr:cNvSpPr txBox="1"/>
      </xdr:nvSpPr>
      <xdr:spPr>
        <a:xfrm>
          <a:off x="22212300" y="134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32</xdr:col>
      <xdr:colOff>98425</xdr:colOff>
      <xdr:row>78</xdr:row>
      <xdr:rowOff>96495</xdr:rowOff>
    </xdr:from>
    <xdr:to>
      <xdr:col>32</xdr:col>
      <xdr:colOff>276225</xdr:colOff>
      <xdr:row>78</xdr:row>
      <xdr:rowOff>96495</xdr:rowOff>
    </xdr:to>
    <xdr:cxnSp macro="">
      <xdr:nvCxnSpPr>
        <xdr:cNvPr id="829" name="直線コネクタ 828"/>
        <xdr:cNvCxnSpPr/>
      </xdr:nvCxnSpPr>
      <xdr:spPr>
        <a:xfrm>
          <a:off x="22072600" y="1346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80357</xdr:rowOff>
    </xdr:from>
    <xdr:ext cx="534377" cy="259045"/>
    <xdr:sp macro="" textlink="">
      <xdr:nvSpPr>
        <xdr:cNvPr id="830" name="繰出金最大値テキスト"/>
        <xdr:cNvSpPr txBox="1"/>
      </xdr:nvSpPr>
      <xdr:spPr>
        <a:xfrm>
          <a:off x="22212300" y="1208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87,316</a:t>
          </a:r>
          <a:endParaRPr kumimoji="1" lang="ja-JP" altLang="en-US" sz="1000" b="1">
            <a:latin typeface="ＭＳ Ｐゴシック"/>
          </a:endParaRPr>
        </a:p>
      </xdr:txBody>
    </xdr:sp>
    <xdr:clientData/>
  </xdr:oneCellAnchor>
  <xdr:twoCellAnchor>
    <xdr:from>
      <xdr:col>32</xdr:col>
      <xdr:colOff>98425</xdr:colOff>
      <xdr:row>71</xdr:row>
      <xdr:rowOff>133680</xdr:rowOff>
    </xdr:from>
    <xdr:to>
      <xdr:col>32</xdr:col>
      <xdr:colOff>276225</xdr:colOff>
      <xdr:row>71</xdr:row>
      <xdr:rowOff>133680</xdr:rowOff>
    </xdr:to>
    <xdr:cxnSp macro="">
      <xdr:nvCxnSpPr>
        <xdr:cNvPr id="831" name="直線コネクタ 830"/>
        <xdr:cNvCxnSpPr/>
      </xdr:nvCxnSpPr>
      <xdr:spPr>
        <a:xfrm>
          <a:off x="22072600" y="1230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99504</xdr:rowOff>
    </xdr:from>
    <xdr:to>
      <xdr:col>32</xdr:col>
      <xdr:colOff>187325</xdr:colOff>
      <xdr:row>76</xdr:row>
      <xdr:rowOff>126364</xdr:rowOff>
    </xdr:to>
    <xdr:cxnSp macro="">
      <xdr:nvCxnSpPr>
        <xdr:cNvPr id="832" name="直線コネクタ 831"/>
        <xdr:cNvCxnSpPr/>
      </xdr:nvCxnSpPr>
      <xdr:spPr>
        <a:xfrm flipV="1">
          <a:off x="21323300" y="13129704"/>
          <a:ext cx="8382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24871</xdr:rowOff>
    </xdr:from>
    <xdr:ext cx="534377" cy="259045"/>
    <xdr:sp macro="" textlink="">
      <xdr:nvSpPr>
        <xdr:cNvPr id="833" name="繰出金平均値テキスト"/>
        <xdr:cNvSpPr txBox="1"/>
      </xdr:nvSpPr>
      <xdr:spPr>
        <a:xfrm>
          <a:off x="22212300" y="12883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46,562</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1994</xdr:rowOff>
    </xdr:from>
    <xdr:to>
      <xdr:col>32</xdr:col>
      <xdr:colOff>238125</xdr:colOff>
      <xdr:row>76</xdr:row>
      <xdr:rowOff>103594</xdr:rowOff>
    </xdr:to>
    <xdr:sp macro="" textlink="">
      <xdr:nvSpPr>
        <xdr:cNvPr id="834" name="フローチャート : 判断 833"/>
        <xdr:cNvSpPr/>
      </xdr:nvSpPr>
      <xdr:spPr>
        <a:xfrm>
          <a:off x="221107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126364</xdr:rowOff>
    </xdr:from>
    <xdr:to>
      <xdr:col>31</xdr:col>
      <xdr:colOff>34925</xdr:colOff>
      <xdr:row>77</xdr:row>
      <xdr:rowOff>53366</xdr:rowOff>
    </xdr:to>
    <xdr:cxnSp macro="">
      <xdr:nvCxnSpPr>
        <xdr:cNvPr id="835" name="直線コネクタ 834"/>
        <xdr:cNvCxnSpPr/>
      </xdr:nvCxnSpPr>
      <xdr:spPr>
        <a:xfrm flipV="1">
          <a:off x="20434300" y="13156564"/>
          <a:ext cx="889000" cy="9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61849</xdr:rowOff>
    </xdr:from>
    <xdr:to>
      <xdr:col>31</xdr:col>
      <xdr:colOff>85725</xdr:colOff>
      <xdr:row>76</xdr:row>
      <xdr:rowOff>163449</xdr:rowOff>
    </xdr:to>
    <xdr:sp macro="" textlink="">
      <xdr:nvSpPr>
        <xdr:cNvPr id="836" name="フローチャート : 判断 835"/>
        <xdr:cNvSpPr/>
      </xdr:nvSpPr>
      <xdr:spPr>
        <a:xfrm>
          <a:off x="21272500" y="1309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8526</xdr:rowOff>
    </xdr:from>
    <xdr:ext cx="534377" cy="259045"/>
    <xdr:sp macro="" textlink="">
      <xdr:nvSpPr>
        <xdr:cNvPr id="837" name="テキスト ボックス 836"/>
        <xdr:cNvSpPr txBox="1"/>
      </xdr:nvSpPr>
      <xdr:spPr>
        <a:xfrm>
          <a:off x="21056111" y="1286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19495</xdr:rowOff>
    </xdr:from>
    <xdr:to>
      <xdr:col>29</xdr:col>
      <xdr:colOff>517525</xdr:colOff>
      <xdr:row>77</xdr:row>
      <xdr:rowOff>53366</xdr:rowOff>
    </xdr:to>
    <xdr:cxnSp macro="">
      <xdr:nvCxnSpPr>
        <xdr:cNvPr id="838" name="直線コネクタ 837"/>
        <xdr:cNvCxnSpPr/>
      </xdr:nvCxnSpPr>
      <xdr:spPr>
        <a:xfrm>
          <a:off x="19545300" y="13221145"/>
          <a:ext cx="889000" cy="3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65412</xdr:rowOff>
    </xdr:from>
    <xdr:to>
      <xdr:col>29</xdr:col>
      <xdr:colOff>568325</xdr:colOff>
      <xdr:row>76</xdr:row>
      <xdr:rowOff>167012</xdr:rowOff>
    </xdr:to>
    <xdr:sp macro="" textlink="">
      <xdr:nvSpPr>
        <xdr:cNvPr id="839" name="フローチャート : 判断 838"/>
        <xdr:cNvSpPr/>
      </xdr:nvSpPr>
      <xdr:spPr>
        <a:xfrm>
          <a:off x="20383500" y="1309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12089</xdr:rowOff>
    </xdr:from>
    <xdr:ext cx="534377" cy="259045"/>
    <xdr:sp macro="" textlink="">
      <xdr:nvSpPr>
        <xdr:cNvPr id="840" name="テキスト ボックス 839"/>
        <xdr:cNvSpPr txBox="1"/>
      </xdr:nvSpPr>
      <xdr:spPr>
        <a:xfrm>
          <a:off x="20167111" y="128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43,233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19495</xdr:rowOff>
    </xdr:from>
    <xdr:to>
      <xdr:col>28</xdr:col>
      <xdr:colOff>314325</xdr:colOff>
      <xdr:row>77</xdr:row>
      <xdr:rowOff>99713</xdr:rowOff>
    </xdr:to>
    <xdr:cxnSp macro="">
      <xdr:nvCxnSpPr>
        <xdr:cNvPr id="841" name="直線コネクタ 840"/>
        <xdr:cNvCxnSpPr/>
      </xdr:nvCxnSpPr>
      <xdr:spPr>
        <a:xfrm flipV="1">
          <a:off x="18656300" y="13221145"/>
          <a:ext cx="889000" cy="8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90691</xdr:rowOff>
    </xdr:from>
    <xdr:to>
      <xdr:col>28</xdr:col>
      <xdr:colOff>365125</xdr:colOff>
      <xdr:row>77</xdr:row>
      <xdr:rowOff>20841</xdr:rowOff>
    </xdr:to>
    <xdr:sp macro="" textlink="">
      <xdr:nvSpPr>
        <xdr:cNvPr id="842" name="フローチャート : 判断 841"/>
        <xdr:cNvSpPr/>
      </xdr:nvSpPr>
      <xdr:spPr>
        <a:xfrm>
          <a:off x="19494500" y="1312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37368</xdr:rowOff>
    </xdr:from>
    <xdr:ext cx="534377" cy="259045"/>
    <xdr:sp macro="" textlink="">
      <xdr:nvSpPr>
        <xdr:cNvPr id="843" name="テキスト ボックス 842"/>
        <xdr:cNvSpPr txBox="1"/>
      </xdr:nvSpPr>
      <xdr:spPr>
        <a:xfrm>
          <a:off x="19278111" y="128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100273</xdr:rowOff>
    </xdr:from>
    <xdr:to>
      <xdr:col>27</xdr:col>
      <xdr:colOff>161925</xdr:colOff>
      <xdr:row>77</xdr:row>
      <xdr:rowOff>30423</xdr:rowOff>
    </xdr:to>
    <xdr:sp macro="" textlink="">
      <xdr:nvSpPr>
        <xdr:cNvPr id="844" name="フローチャート : 判断 843"/>
        <xdr:cNvSpPr/>
      </xdr:nvSpPr>
      <xdr:spPr>
        <a:xfrm>
          <a:off x="18605500" y="1313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46950</xdr:rowOff>
    </xdr:from>
    <xdr:ext cx="534377" cy="259045"/>
    <xdr:sp macro="" textlink="">
      <xdr:nvSpPr>
        <xdr:cNvPr id="845" name="テキスト ボックス 844"/>
        <xdr:cNvSpPr txBox="1"/>
      </xdr:nvSpPr>
      <xdr:spPr>
        <a:xfrm>
          <a:off x="18389111" y="1290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48704</xdr:rowOff>
    </xdr:from>
    <xdr:to>
      <xdr:col>32</xdr:col>
      <xdr:colOff>238125</xdr:colOff>
      <xdr:row>76</xdr:row>
      <xdr:rowOff>150304</xdr:rowOff>
    </xdr:to>
    <xdr:sp macro="" textlink="">
      <xdr:nvSpPr>
        <xdr:cNvPr id="851" name="円/楕円 850"/>
        <xdr:cNvSpPr/>
      </xdr:nvSpPr>
      <xdr:spPr>
        <a:xfrm>
          <a:off x="22110700" y="1307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27131</xdr:rowOff>
    </xdr:from>
    <xdr:ext cx="534377" cy="259045"/>
    <xdr:sp macro="" textlink="">
      <xdr:nvSpPr>
        <xdr:cNvPr id="852" name="繰出金該当値テキスト"/>
        <xdr:cNvSpPr txBox="1"/>
      </xdr:nvSpPr>
      <xdr:spPr>
        <a:xfrm>
          <a:off x="22212300" y="130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44,110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75564</xdr:rowOff>
    </xdr:from>
    <xdr:to>
      <xdr:col>31</xdr:col>
      <xdr:colOff>85725</xdr:colOff>
      <xdr:row>77</xdr:row>
      <xdr:rowOff>5714</xdr:rowOff>
    </xdr:to>
    <xdr:sp macro="" textlink="">
      <xdr:nvSpPr>
        <xdr:cNvPr id="853" name="円/楕円 852"/>
        <xdr:cNvSpPr/>
      </xdr:nvSpPr>
      <xdr:spPr>
        <a:xfrm>
          <a:off x="21272500" y="1310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168291</xdr:rowOff>
    </xdr:from>
    <xdr:ext cx="534377" cy="259045"/>
    <xdr:sp macro="" textlink="">
      <xdr:nvSpPr>
        <xdr:cNvPr id="854" name="テキスト ボックス 853"/>
        <xdr:cNvSpPr txBox="1"/>
      </xdr:nvSpPr>
      <xdr:spPr>
        <a:xfrm>
          <a:off x="21056111" y="1319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42,700</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2566</xdr:rowOff>
    </xdr:from>
    <xdr:to>
      <xdr:col>29</xdr:col>
      <xdr:colOff>568325</xdr:colOff>
      <xdr:row>77</xdr:row>
      <xdr:rowOff>104166</xdr:rowOff>
    </xdr:to>
    <xdr:sp macro="" textlink="">
      <xdr:nvSpPr>
        <xdr:cNvPr id="855" name="円/楕円 854"/>
        <xdr:cNvSpPr/>
      </xdr:nvSpPr>
      <xdr:spPr>
        <a:xfrm>
          <a:off x="20383500" y="1320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95293</xdr:rowOff>
    </xdr:from>
    <xdr:ext cx="534377" cy="259045"/>
    <xdr:sp macro="" textlink="">
      <xdr:nvSpPr>
        <xdr:cNvPr id="856" name="テキスト ボックス 855"/>
        <xdr:cNvSpPr txBox="1"/>
      </xdr:nvSpPr>
      <xdr:spPr>
        <a:xfrm>
          <a:off x="20167111" y="13296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37,532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140145</xdr:rowOff>
    </xdr:from>
    <xdr:to>
      <xdr:col>28</xdr:col>
      <xdr:colOff>365125</xdr:colOff>
      <xdr:row>77</xdr:row>
      <xdr:rowOff>70295</xdr:rowOff>
    </xdr:to>
    <xdr:sp macro="" textlink="">
      <xdr:nvSpPr>
        <xdr:cNvPr id="857" name="円/楕円 856"/>
        <xdr:cNvSpPr/>
      </xdr:nvSpPr>
      <xdr:spPr>
        <a:xfrm>
          <a:off x="19494500" y="1317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61422</xdr:rowOff>
    </xdr:from>
    <xdr:ext cx="534377" cy="259045"/>
    <xdr:sp macro="" textlink="">
      <xdr:nvSpPr>
        <xdr:cNvPr id="858" name="テキスト ボックス 857"/>
        <xdr:cNvSpPr txBox="1"/>
      </xdr:nvSpPr>
      <xdr:spPr>
        <a:xfrm>
          <a:off x="19278111" y="1326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39,310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48913</xdr:rowOff>
    </xdr:from>
    <xdr:to>
      <xdr:col>27</xdr:col>
      <xdr:colOff>161925</xdr:colOff>
      <xdr:row>77</xdr:row>
      <xdr:rowOff>150513</xdr:rowOff>
    </xdr:to>
    <xdr:sp macro="" textlink="">
      <xdr:nvSpPr>
        <xdr:cNvPr id="859" name="円/楕円 858"/>
        <xdr:cNvSpPr/>
      </xdr:nvSpPr>
      <xdr:spPr>
        <a:xfrm>
          <a:off x="18605500" y="132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141640</xdr:rowOff>
    </xdr:from>
    <xdr:ext cx="534377" cy="259045"/>
    <xdr:sp macro="" textlink="">
      <xdr:nvSpPr>
        <xdr:cNvPr id="860" name="テキスト ボックス 859"/>
        <xdr:cNvSpPr txBox="1"/>
      </xdr:nvSpPr>
      <xdr:spPr>
        <a:xfrm>
          <a:off x="18389111" y="133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ct val="150000"/>
            </a:lnSpc>
          </a:pPr>
          <a:r>
            <a:rPr lang="ja-JP" altLang="en-US" sz="1100" b="0" i="0" u="none" strike="noStrike" baseline="0" smtClean="0">
              <a:solidFill>
                <a:schemeClr val="dk1"/>
              </a:solidFill>
              <a:latin typeface="+mn-lt"/>
              <a:ea typeface="+mn-ea"/>
              <a:cs typeface="+mn-cs"/>
            </a:rPr>
            <a:t>　歳出決算総額は、住民一人当たり</a:t>
          </a:r>
          <a:r>
            <a:rPr lang="en-US" altLang="ja-JP" sz="1100" b="0" i="0" u="none" strike="noStrike" baseline="0" smtClean="0">
              <a:solidFill>
                <a:schemeClr val="dk1"/>
              </a:solidFill>
              <a:latin typeface="+mn-lt"/>
              <a:ea typeface="+mn-ea"/>
              <a:cs typeface="+mn-cs"/>
            </a:rPr>
            <a:t>335,958</a:t>
          </a:r>
          <a:r>
            <a:rPr lang="ja-JP" altLang="en-US" sz="1100" b="0" i="0" u="none" strike="noStrike" baseline="0" smtClean="0">
              <a:solidFill>
                <a:schemeClr val="dk1"/>
              </a:solidFill>
              <a:latin typeface="+mn-lt"/>
              <a:ea typeface="+mn-ea"/>
              <a:cs typeface="+mn-cs"/>
            </a:rPr>
            <a:t>円となっている。主な構成項目である人件費は、住民一人当たり</a:t>
          </a:r>
          <a:r>
            <a:rPr lang="en-US" altLang="ja-JP" sz="1100" b="0" i="0" u="none" strike="noStrike" baseline="0" smtClean="0">
              <a:solidFill>
                <a:schemeClr val="dk1"/>
              </a:solidFill>
              <a:latin typeface="+mn-lt"/>
              <a:ea typeface="+mn-ea"/>
              <a:cs typeface="+mn-cs"/>
            </a:rPr>
            <a:t>49,750</a:t>
          </a:r>
          <a:r>
            <a:rPr lang="ja-JP" altLang="en-US" sz="1100" b="0" i="0" u="none" strike="noStrike" baseline="0" smtClean="0">
              <a:solidFill>
                <a:schemeClr val="dk1"/>
              </a:solidFill>
              <a:latin typeface="+mn-lt"/>
              <a:ea typeface="+mn-ea"/>
              <a:cs typeface="+mn-cs"/>
            </a:rPr>
            <a:t>円となっており、類似団体平均と比較して一人当たりのコストが低い状況となっている。また、新規の普通建設事業の抑制に努めた結果、普通建設事業費（うち新規整備）は住民一人当たり</a:t>
          </a:r>
          <a:r>
            <a:rPr lang="en-US" altLang="ja-JP" sz="1100" b="0" i="0" u="none" strike="noStrike" baseline="0" smtClean="0">
              <a:solidFill>
                <a:schemeClr val="dk1"/>
              </a:solidFill>
              <a:latin typeface="+mn-lt"/>
              <a:ea typeface="+mn-ea"/>
              <a:cs typeface="+mn-cs"/>
            </a:rPr>
            <a:t>10,915</a:t>
          </a:r>
          <a:r>
            <a:rPr lang="ja-JP" altLang="en-US" sz="1100" b="0" i="0" u="none" strike="noStrike" baseline="0" smtClean="0">
              <a:solidFill>
                <a:schemeClr val="dk1"/>
              </a:solidFill>
              <a:latin typeface="+mn-lt"/>
              <a:ea typeface="+mn-ea"/>
              <a:cs typeface="+mn-cs"/>
            </a:rPr>
            <a:t>円となっており、類似団体と比較して</a:t>
          </a:r>
          <a:r>
            <a:rPr lang="ja-JP" altLang="ja-JP" sz="1100" b="0" i="0" baseline="0">
              <a:solidFill>
                <a:schemeClr val="dk1"/>
              </a:solidFill>
              <a:effectLst/>
              <a:latin typeface="+mn-lt"/>
              <a:ea typeface="+mn-ea"/>
              <a:cs typeface="+mn-cs"/>
            </a:rPr>
            <a:t>一人</a:t>
          </a:r>
          <a:r>
            <a:rPr lang="ja-JP" altLang="en-US" sz="1100" b="0" i="0" baseline="0">
              <a:solidFill>
                <a:schemeClr val="dk1"/>
              </a:solidFill>
              <a:effectLst/>
              <a:latin typeface="+mn-lt"/>
              <a:ea typeface="+mn-ea"/>
              <a:cs typeface="+mn-cs"/>
            </a:rPr>
            <a:t>当たり</a:t>
          </a:r>
          <a:r>
            <a:rPr lang="ja-JP" altLang="ja-JP" sz="1100" b="0" i="0" baseline="0">
              <a:solidFill>
                <a:schemeClr val="dk1"/>
              </a:solidFill>
              <a:effectLst/>
              <a:latin typeface="+mn-lt"/>
              <a:ea typeface="+mn-ea"/>
              <a:cs typeface="+mn-cs"/>
            </a:rPr>
            <a:t>のコストが低い状況となっている</a:t>
          </a:r>
          <a:r>
            <a:rPr lang="ja-JP" altLang="en-US" sz="1100" b="0" i="0" baseline="0">
              <a:solidFill>
                <a:schemeClr val="dk1"/>
              </a:solidFill>
              <a:effectLst/>
              <a:latin typeface="+mn-lt"/>
              <a:ea typeface="+mn-ea"/>
              <a:cs typeface="+mn-cs"/>
            </a:rPr>
            <a:t>。今後も住民一人当たりのコストを増加させないよう総合計画に基づき事業の取捨選択を徹底していくことで、事業費を抑制していく。</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岐阜県池田町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24,572
24,299
38.80
8,775,278
8,255,165
410,633
5,421,724
7,355,790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8.1
54.8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3,308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141660</xdr:rowOff>
    </xdr:from>
    <xdr:to>
      <xdr:col>6</xdr:col>
      <xdr:colOff>510540</xdr:colOff>
      <xdr:row>38</xdr:row>
      <xdr:rowOff>29645</xdr:rowOff>
    </xdr:to>
    <xdr:cxnSp macro="">
      <xdr:nvCxnSpPr>
        <xdr:cNvPr id="58" name="直線コネクタ 57"/>
        <xdr:cNvCxnSpPr/>
      </xdr:nvCxnSpPr>
      <xdr:spPr>
        <a:xfrm flipV="1">
          <a:off x="4633595" y="5285160"/>
          <a:ext cx="1270" cy="1259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33472</xdr:rowOff>
    </xdr:from>
    <xdr:ext cx="469744" cy="259045"/>
    <xdr:sp macro="" textlink="">
      <xdr:nvSpPr>
        <xdr:cNvPr id="59" name="議会費最小値テキスト"/>
        <xdr:cNvSpPr txBox="1"/>
      </xdr:nvSpPr>
      <xdr:spPr>
        <a:xfrm>
          <a:off x="4686300" y="654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2,737</a:t>
          </a:r>
          <a:endParaRPr kumimoji="1" lang="ja-JP" altLang="en-US" sz="1000" b="1">
            <a:latin typeface="ＭＳ Ｐゴシック"/>
          </a:endParaRPr>
        </a:p>
      </xdr:txBody>
    </xdr:sp>
    <xdr:clientData/>
  </xdr:oneCellAnchor>
  <xdr:twoCellAnchor>
    <xdr:from>
      <xdr:col>6</xdr:col>
      <xdr:colOff>422275</xdr:colOff>
      <xdr:row>38</xdr:row>
      <xdr:rowOff>29645</xdr:rowOff>
    </xdr:from>
    <xdr:to>
      <xdr:col>6</xdr:col>
      <xdr:colOff>600075</xdr:colOff>
      <xdr:row>38</xdr:row>
      <xdr:rowOff>29645</xdr:rowOff>
    </xdr:to>
    <xdr:cxnSp macro="">
      <xdr:nvCxnSpPr>
        <xdr:cNvPr id="60" name="直線コネクタ 59"/>
        <xdr:cNvCxnSpPr/>
      </xdr:nvCxnSpPr>
      <xdr:spPr>
        <a:xfrm>
          <a:off x="4546600" y="654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88337</xdr:rowOff>
    </xdr:from>
    <xdr:ext cx="469744" cy="259045"/>
    <xdr:sp macro="" textlink="">
      <xdr:nvSpPr>
        <xdr:cNvPr id="61" name="議会費最大値テキスト"/>
        <xdr:cNvSpPr txBox="1"/>
      </xdr:nvSpPr>
      <xdr:spPr>
        <a:xfrm>
          <a:off x="4686300" y="506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6,594</a:t>
          </a:r>
          <a:endParaRPr kumimoji="1" lang="ja-JP" altLang="en-US" sz="1000" b="1">
            <a:latin typeface="ＭＳ Ｐゴシック"/>
          </a:endParaRPr>
        </a:p>
      </xdr:txBody>
    </xdr:sp>
    <xdr:clientData/>
  </xdr:oneCellAnchor>
  <xdr:twoCellAnchor>
    <xdr:from>
      <xdr:col>6</xdr:col>
      <xdr:colOff>422275</xdr:colOff>
      <xdr:row>30</xdr:row>
      <xdr:rowOff>141660</xdr:rowOff>
    </xdr:from>
    <xdr:to>
      <xdr:col>6</xdr:col>
      <xdr:colOff>600075</xdr:colOff>
      <xdr:row>30</xdr:row>
      <xdr:rowOff>141660</xdr:rowOff>
    </xdr:to>
    <xdr:cxnSp macro="">
      <xdr:nvCxnSpPr>
        <xdr:cNvPr id="62" name="直線コネクタ 61"/>
        <xdr:cNvCxnSpPr/>
      </xdr:nvCxnSpPr>
      <xdr:spPr>
        <a:xfrm>
          <a:off x="4546600" y="528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68834</xdr:rowOff>
    </xdr:from>
    <xdr:to>
      <xdr:col>6</xdr:col>
      <xdr:colOff>511175</xdr:colOff>
      <xdr:row>37</xdr:row>
      <xdr:rowOff>95939</xdr:rowOff>
    </xdr:to>
    <xdr:cxnSp macro="">
      <xdr:nvCxnSpPr>
        <xdr:cNvPr id="63" name="直線コネクタ 62"/>
        <xdr:cNvCxnSpPr/>
      </xdr:nvCxnSpPr>
      <xdr:spPr>
        <a:xfrm flipV="1">
          <a:off x="3797300" y="6412484"/>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134311</xdr:rowOff>
    </xdr:from>
    <xdr:ext cx="469744" cy="259045"/>
    <xdr:sp macro="" textlink="">
      <xdr:nvSpPr>
        <xdr:cNvPr id="64" name="議会費平均値テキスト"/>
        <xdr:cNvSpPr txBox="1"/>
      </xdr:nvSpPr>
      <xdr:spPr>
        <a:xfrm>
          <a:off x="4686300" y="5792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111434</xdr:rowOff>
    </xdr:from>
    <xdr:to>
      <xdr:col>6</xdr:col>
      <xdr:colOff>561975</xdr:colOff>
      <xdr:row>35</xdr:row>
      <xdr:rowOff>41584</xdr:rowOff>
    </xdr:to>
    <xdr:sp macro="" textlink="">
      <xdr:nvSpPr>
        <xdr:cNvPr id="65" name="フローチャート : 判断 64"/>
        <xdr:cNvSpPr/>
      </xdr:nvSpPr>
      <xdr:spPr>
        <a:xfrm>
          <a:off x="45847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91367</xdr:rowOff>
    </xdr:from>
    <xdr:to>
      <xdr:col>5</xdr:col>
      <xdr:colOff>358775</xdr:colOff>
      <xdr:row>37</xdr:row>
      <xdr:rowOff>95939</xdr:rowOff>
    </xdr:to>
    <xdr:cxnSp macro="">
      <xdr:nvCxnSpPr>
        <xdr:cNvPr id="66" name="直線コネクタ 65"/>
        <xdr:cNvCxnSpPr/>
      </xdr:nvCxnSpPr>
      <xdr:spPr>
        <a:xfrm>
          <a:off x="2908300" y="643501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16728</xdr:rowOff>
    </xdr:from>
    <xdr:to>
      <xdr:col>5</xdr:col>
      <xdr:colOff>409575</xdr:colOff>
      <xdr:row>35</xdr:row>
      <xdr:rowOff>118328</xdr:rowOff>
    </xdr:to>
    <xdr:sp macro="" textlink="">
      <xdr:nvSpPr>
        <xdr:cNvPr id="67" name="フローチャート : 判断 66"/>
        <xdr:cNvSpPr/>
      </xdr:nvSpPr>
      <xdr:spPr>
        <a:xfrm>
          <a:off x="3746500" y="601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134855</xdr:rowOff>
    </xdr:from>
    <xdr:ext cx="469744" cy="259045"/>
    <xdr:sp macro="" textlink="">
      <xdr:nvSpPr>
        <xdr:cNvPr id="68" name="テキスト ボックス 67"/>
        <xdr:cNvSpPr txBox="1"/>
      </xdr:nvSpPr>
      <xdr:spPr>
        <a:xfrm>
          <a:off x="3562427" y="579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581</xdr:rowOff>
    </xdr:from>
    <xdr:to>
      <xdr:col>4</xdr:col>
      <xdr:colOff>155575</xdr:colOff>
      <xdr:row>37</xdr:row>
      <xdr:rowOff>91367</xdr:rowOff>
    </xdr:to>
    <xdr:cxnSp macro="">
      <xdr:nvCxnSpPr>
        <xdr:cNvPr id="69" name="直線コネクタ 68"/>
        <xdr:cNvCxnSpPr/>
      </xdr:nvCxnSpPr>
      <xdr:spPr>
        <a:xfrm>
          <a:off x="2019300" y="6344231"/>
          <a:ext cx="889000" cy="9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19014</xdr:rowOff>
    </xdr:from>
    <xdr:to>
      <xdr:col>4</xdr:col>
      <xdr:colOff>206375</xdr:colOff>
      <xdr:row>35</xdr:row>
      <xdr:rowOff>120614</xdr:rowOff>
    </xdr:to>
    <xdr:sp macro="" textlink="">
      <xdr:nvSpPr>
        <xdr:cNvPr id="70" name="フローチャート : 判断 69"/>
        <xdr:cNvSpPr/>
      </xdr:nvSpPr>
      <xdr:spPr>
        <a:xfrm>
          <a:off x="2857500" y="601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137141</xdr:rowOff>
    </xdr:from>
    <xdr:ext cx="469744" cy="259045"/>
    <xdr:sp macro="" textlink="">
      <xdr:nvSpPr>
        <xdr:cNvPr id="71" name="テキスト ボックス 70"/>
        <xdr:cNvSpPr txBox="1"/>
      </xdr:nvSpPr>
      <xdr:spPr>
        <a:xfrm>
          <a:off x="2673427" y="579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7765</xdr:rowOff>
    </xdr:from>
    <xdr:to>
      <xdr:col>2</xdr:col>
      <xdr:colOff>638175</xdr:colOff>
      <xdr:row>37</xdr:row>
      <xdr:rowOff>581</xdr:rowOff>
    </xdr:to>
    <xdr:cxnSp macro="">
      <xdr:nvCxnSpPr>
        <xdr:cNvPr id="72" name="直線コネクタ 71"/>
        <xdr:cNvCxnSpPr/>
      </xdr:nvCxnSpPr>
      <xdr:spPr>
        <a:xfrm>
          <a:off x="1130300" y="6008515"/>
          <a:ext cx="889000" cy="33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148663</xdr:rowOff>
    </xdr:from>
    <xdr:to>
      <xdr:col>3</xdr:col>
      <xdr:colOff>3175</xdr:colOff>
      <xdr:row>35</xdr:row>
      <xdr:rowOff>78813</xdr:rowOff>
    </xdr:to>
    <xdr:sp macro="" textlink="">
      <xdr:nvSpPr>
        <xdr:cNvPr id="73" name="フローチャート : 判断 72"/>
        <xdr:cNvSpPr/>
      </xdr:nvSpPr>
      <xdr:spPr>
        <a:xfrm>
          <a:off x="1968500" y="59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95340</xdr:rowOff>
    </xdr:from>
    <xdr:ext cx="469744" cy="259045"/>
    <xdr:sp macro="" textlink="">
      <xdr:nvSpPr>
        <xdr:cNvPr id="74" name="テキスト ボックス 73"/>
        <xdr:cNvSpPr txBox="1"/>
      </xdr:nvSpPr>
      <xdr:spPr>
        <a:xfrm>
          <a:off x="1784427" y="575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4,317</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140498</xdr:rowOff>
    </xdr:from>
    <xdr:to>
      <xdr:col>1</xdr:col>
      <xdr:colOff>485775</xdr:colOff>
      <xdr:row>34</xdr:row>
      <xdr:rowOff>70648</xdr:rowOff>
    </xdr:to>
    <xdr:sp macro="" textlink="">
      <xdr:nvSpPr>
        <xdr:cNvPr id="75" name="フローチャート : 判断 74"/>
        <xdr:cNvSpPr/>
      </xdr:nvSpPr>
      <xdr:spPr>
        <a:xfrm>
          <a:off x="1079500" y="5798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87175</xdr:rowOff>
    </xdr:from>
    <xdr:ext cx="469744" cy="259045"/>
    <xdr:sp macro="" textlink="">
      <xdr:nvSpPr>
        <xdr:cNvPr id="76" name="テキスト ボックス 75"/>
        <xdr:cNvSpPr txBox="1"/>
      </xdr:nvSpPr>
      <xdr:spPr>
        <a:xfrm>
          <a:off x="895427" y="557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18034</xdr:rowOff>
    </xdr:from>
    <xdr:to>
      <xdr:col>6</xdr:col>
      <xdr:colOff>561975</xdr:colOff>
      <xdr:row>37</xdr:row>
      <xdr:rowOff>119634</xdr:rowOff>
    </xdr:to>
    <xdr:sp macro="" textlink="">
      <xdr:nvSpPr>
        <xdr:cNvPr id="82" name="円/楕円 81"/>
        <xdr:cNvSpPr/>
      </xdr:nvSpPr>
      <xdr:spPr>
        <a:xfrm>
          <a:off x="4584700" y="636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167911</xdr:rowOff>
    </xdr:from>
    <xdr:ext cx="469744" cy="259045"/>
    <xdr:sp macro="" textlink="">
      <xdr:nvSpPr>
        <xdr:cNvPr id="83" name="議会費該当値テキスト"/>
        <xdr:cNvSpPr txBox="1"/>
      </xdr:nvSpPr>
      <xdr:spPr>
        <a:xfrm>
          <a:off x="4686300" y="634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45139</xdr:rowOff>
    </xdr:from>
    <xdr:to>
      <xdr:col>5</xdr:col>
      <xdr:colOff>409575</xdr:colOff>
      <xdr:row>37</xdr:row>
      <xdr:rowOff>146739</xdr:rowOff>
    </xdr:to>
    <xdr:sp macro="" textlink="">
      <xdr:nvSpPr>
        <xdr:cNvPr id="84" name="円/楕円 83"/>
        <xdr:cNvSpPr/>
      </xdr:nvSpPr>
      <xdr:spPr>
        <a:xfrm>
          <a:off x="3746500" y="63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137866</xdr:rowOff>
    </xdr:from>
    <xdr:ext cx="469744" cy="259045"/>
    <xdr:sp macro="" textlink="">
      <xdr:nvSpPr>
        <xdr:cNvPr id="85" name="テキスト ボックス 84"/>
        <xdr:cNvSpPr txBox="1"/>
      </xdr:nvSpPr>
      <xdr:spPr>
        <a:xfrm>
          <a:off x="3562427" y="648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40567</xdr:rowOff>
    </xdr:from>
    <xdr:to>
      <xdr:col>4</xdr:col>
      <xdr:colOff>206375</xdr:colOff>
      <xdr:row>37</xdr:row>
      <xdr:rowOff>142167</xdr:rowOff>
    </xdr:to>
    <xdr:sp macro="" textlink="">
      <xdr:nvSpPr>
        <xdr:cNvPr id="86" name="円/楕円 85"/>
        <xdr:cNvSpPr/>
      </xdr:nvSpPr>
      <xdr:spPr>
        <a:xfrm>
          <a:off x="2857500" y="63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133294</xdr:rowOff>
    </xdr:from>
    <xdr:ext cx="469744" cy="259045"/>
    <xdr:sp macro="" textlink="">
      <xdr:nvSpPr>
        <xdr:cNvPr id="87" name="テキスト ボックス 86"/>
        <xdr:cNvSpPr txBox="1"/>
      </xdr:nvSpPr>
      <xdr:spPr>
        <a:xfrm>
          <a:off x="2673427" y="647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121231</xdr:rowOff>
    </xdr:from>
    <xdr:to>
      <xdr:col>3</xdr:col>
      <xdr:colOff>3175</xdr:colOff>
      <xdr:row>37</xdr:row>
      <xdr:rowOff>51381</xdr:rowOff>
    </xdr:to>
    <xdr:sp macro="" textlink="">
      <xdr:nvSpPr>
        <xdr:cNvPr id="88" name="円/楕円 87"/>
        <xdr:cNvSpPr/>
      </xdr:nvSpPr>
      <xdr:spPr>
        <a:xfrm>
          <a:off x="1968500" y="629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42508</xdr:rowOff>
    </xdr:from>
    <xdr:ext cx="469744" cy="259045"/>
    <xdr:sp macro="" textlink="">
      <xdr:nvSpPr>
        <xdr:cNvPr id="89" name="テキスト ボックス 88"/>
        <xdr:cNvSpPr txBox="1"/>
      </xdr:nvSpPr>
      <xdr:spPr>
        <a:xfrm>
          <a:off x="1784427" y="638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128415</xdr:rowOff>
    </xdr:from>
    <xdr:to>
      <xdr:col>1</xdr:col>
      <xdr:colOff>485775</xdr:colOff>
      <xdr:row>35</xdr:row>
      <xdr:rowOff>58565</xdr:rowOff>
    </xdr:to>
    <xdr:sp macro="" textlink="">
      <xdr:nvSpPr>
        <xdr:cNvPr id="90" name="円/楕円 89"/>
        <xdr:cNvSpPr/>
      </xdr:nvSpPr>
      <xdr:spPr>
        <a:xfrm>
          <a:off x="1079500" y="595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49692</xdr:rowOff>
    </xdr:from>
    <xdr:ext cx="469744" cy="259045"/>
    <xdr:sp macro="" textlink="">
      <xdr:nvSpPr>
        <xdr:cNvPr id="91" name="テキスト ボックス 90"/>
        <xdr:cNvSpPr txBox="1"/>
      </xdr:nvSpPr>
      <xdr:spPr>
        <a:xfrm>
          <a:off x="895427" y="6050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72056</xdr:rowOff>
    </xdr:from>
    <xdr:to>
      <xdr:col>6</xdr:col>
      <xdr:colOff>510540</xdr:colOff>
      <xdr:row>59</xdr:row>
      <xdr:rowOff>90943</xdr:rowOff>
    </xdr:to>
    <xdr:cxnSp macro="">
      <xdr:nvCxnSpPr>
        <xdr:cNvPr id="118" name="直線コネクタ 117"/>
        <xdr:cNvCxnSpPr/>
      </xdr:nvCxnSpPr>
      <xdr:spPr>
        <a:xfrm flipV="1">
          <a:off x="4633595" y="8644556"/>
          <a:ext cx="1270" cy="1561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94770</xdr:rowOff>
    </xdr:from>
    <xdr:ext cx="534377" cy="259045"/>
    <xdr:sp macro="" textlink="">
      <xdr:nvSpPr>
        <xdr:cNvPr id="119" name="総務費最小値テキスト"/>
        <xdr:cNvSpPr txBox="1"/>
      </xdr:nvSpPr>
      <xdr:spPr>
        <a:xfrm>
          <a:off x="4686300" y="1021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30,729</a:t>
          </a:r>
          <a:endParaRPr kumimoji="1" lang="ja-JP" altLang="en-US" sz="1000" b="1">
            <a:latin typeface="ＭＳ Ｐゴシック"/>
          </a:endParaRPr>
        </a:p>
      </xdr:txBody>
    </xdr:sp>
    <xdr:clientData/>
  </xdr:oneCellAnchor>
  <xdr:twoCellAnchor>
    <xdr:from>
      <xdr:col>6</xdr:col>
      <xdr:colOff>422275</xdr:colOff>
      <xdr:row>59</xdr:row>
      <xdr:rowOff>90943</xdr:rowOff>
    </xdr:from>
    <xdr:to>
      <xdr:col>6</xdr:col>
      <xdr:colOff>600075</xdr:colOff>
      <xdr:row>59</xdr:row>
      <xdr:rowOff>90943</xdr:rowOff>
    </xdr:to>
    <xdr:cxnSp macro="">
      <xdr:nvCxnSpPr>
        <xdr:cNvPr id="120" name="直線コネクタ 119"/>
        <xdr:cNvCxnSpPr/>
      </xdr:nvCxnSpPr>
      <xdr:spPr>
        <a:xfrm>
          <a:off x="4546600" y="1020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18733</xdr:rowOff>
    </xdr:from>
    <xdr:ext cx="599010" cy="259045"/>
    <xdr:sp macro="" textlink="">
      <xdr:nvSpPr>
        <xdr:cNvPr id="121" name="総務費最大値テキスト"/>
        <xdr:cNvSpPr txBox="1"/>
      </xdr:nvSpPr>
      <xdr:spPr>
        <a:xfrm>
          <a:off x="4686300" y="8419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174,214</a:t>
          </a:r>
          <a:endParaRPr kumimoji="1" lang="ja-JP" altLang="en-US" sz="1000" b="1">
            <a:latin typeface="ＭＳ Ｐゴシック"/>
          </a:endParaRPr>
        </a:p>
      </xdr:txBody>
    </xdr:sp>
    <xdr:clientData/>
  </xdr:oneCellAnchor>
  <xdr:twoCellAnchor>
    <xdr:from>
      <xdr:col>6</xdr:col>
      <xdr:colOff>422275</xdr:colOff>
      <xdr:row>50</xdr:row>
      <xdr:rowOff>72056</xdr:rowOff>
    </xdr:from>
    <xdr:to>
      <xdr:col>6</xdr:col>
      <xdr:colOff>600075</xdr:colOff>
      <xdr:row>50</xdr:row>
      <xdr:rowOff>72056</xdr:rowOff>
    </xdr:to>
    <xdr:cxnSp macro="">
      <xdr:nvCxnSpPr>
        <xdr:cNvPr id="122" name="直線コネクタ 121"/>
        <xdr:cNvCxnSpPr/>
      </xdr:nvCxnSpPr>
      <xdr:spPr>
        <a:xfrm>
          <a:off x="4546600" y="8644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42611</xdr:rowOff>
    </xdr:from>
    <xdr:to>
      <xdr:col>6</xdr:col>
      <xdr:colOff>511175</xdr:colOff>
      <xdr:row>58</xdr:row>
      <xdr:rowOff>80111</xdr:rowOff>
    </xdr:to>
    <xdr:cxnSp macro="">
      <xdr:nvCxnSpPr>
        <xdr:cNvPr id="123" name="直線コネクタ 122"/>
        <xdr:cNvCxnSpPr/>
      </xdr:nvCxnSpPr>
      <xdr:spPr>
        <a:xfrm flipV="1">
          <a:off x="3797300" y="9986711"/>
          <a:ext cx="838200" cy="3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60875</xdr:rowOff>
    </xdr:from>
    <xdr:ext cx="534377" cy="259045"/>
    <xdr:sp macro="" textlink="">
      <xdr:nvSpPr>
        <xdr:cNvPr id="124" name="総務費平均値テキスト"/>
        <xdr:cNvSpPr txBox="1"/>
      </xdr:nvSpPr>
      <xdr:spPr>
        <a:xfrm>
          <a:off x="4686300" y="96620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37998</xdr:rowOff>
    </xdr:from>
    <xdr:to>
      <xdr:col>6</xdr:col>
      <xdr:colOff>561975</xdr:colOff>
      <xdr:row>57</xdr:row>
      <xdr:rowOff>139598</xdr:rowOff>
    </xdr:to>
    <xdr:sp macro="" textlink="">
      <xdr:nvSpPr>
        <xdr:cNvPr id="125" name="フローチャート : 判断 124"/>
        <xdr:cNvSpPr/>
      </xdr:nvSpPr>
      <xdr:spPr>
        <a:xfrm>
          <a:off x="4584700" y="981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80111</xdr:rowOff>
    </xdr:from>
    <xdr:to>
      <xdr:col>5</xdr:col>
      <xdr:colOff>358775</xdr:colOff>
      <xdr:row>58</xdr:row>
      <xdr:rowOff>81690</xdr:rowOff>
    </xdr:to>
    <xdr:cxnSp macro="">
      <xdr:nvCxnSpPr>
        <xdr:cNvPr id="126" name="直線コネクタ 125"/>
        <xdr:cNvCxnSpPr/>
      </xdr:nvCxnSpPr>
      <xdr:spPr>
        <a:xfrm flipV="1">
          <a:off x="2908300" y="10024211"/>
          <a:ext cx="889000" cy="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123310</xdr:rowOff>
    </xdr:from>
    <xdr:to>
      <xdr:col>5</xdr:col>
      <xdr:colOff>409575</xdr:colOff>
      <xdr:row>58</xdr:row>
      <xdr:rowOff>53460</xdr:rowOff>
    </xdr:to>
    <xdr:sp macro="" textlink="">
      <xdr:nvSpPr>
        <xdr:cNvPr id="127" name="フローチャート : 判断 126"/>
        <xdr:cNvSpPr/>
      </xdr:nvSpPr>
      <xdr:spPr>
        <a:xfrm>
          <a:off x="3746500" y="98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69987</xdr:rowOff>
    </xdr:from>
    <xdr:ext cx="534377" cy="259045"/>
    <xdr:sp macro="" textlink="">
      <xdr:nvSpPr>
        <xdr:cNvPr id="128" name="テキスト ボックス 127"/>
        <xdr:cNvSpPr txBox="1"/>
      </xdr:nvSpPr>
      <xdr:spPr>
        <a:xfrm>
          <a:off x="3530111" y="967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54,589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81690</xdr:rowOff>
    </xdr:from>
    <xdr:to>
      <xdr:col>4</xdr:col>
      <xdr:colOff>155575</xdr:colOff>
      <xdr:row>59</xdr:row>
      <xdr:rowOff>63609</xdr:rowOff>
    </xdr:to>
    <xdr:cxnSp macro="">
      <xdr:nvCxnSpPr>
        <xdr:cNvPr id="129" name="直線コネクタ 128"/>
        <xdr:cNvCxnSpPr/>
      </xdr:nvCxnSpPr>
      <xdr:spPr>
        <a:xfrm flipV="1">
          <a:off x="2019300" y="10025790"/>
          <a:ext cx="889000" cy="153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147204</xdr:rowOff>
    </xdr:from>
    <xdr:to>
      <xdr:col>4</xdr:col>
      <xdr:colOff>206375</xdr:colOff>
      <xdr:row>58</xdr:row>
      <xdr:rowOff>77354</xdr:rowOff>
    </xdr:to>
    <xdr:sp macro="" textlink="">
      <xdr:nvSpPr>
        <xdr:cNvPr id="130" name="フローチャート : 判断 129"/>
        <xdr:cNvSpPr/>
      </xdr:nvSpPr>
      <xdr:spPr>
        <a:xfrm>
          <a:off x="2857500" y="991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93881</xdr:rowOff>
    </xdr:from>
    <xdr:ext cx="534377" cy="259045"/>
    <xdr:sp macro="" textlink="">
      <xdr:nvSpPr>
        <xdr:cNvPr id="131" name="テキスト ボックス 130"/>
        <xdr:cNvSpPr txBox="1"/>
      </xdr:nvSpPr>
      <xdr:spPr>
        <a:xfrm>
          <a:off x="2641111" y="969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52,394</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34707</xdr:rowOff>
    </xdr:from>
    <xdr:to>
      <xdr:col>2</xdr:col>
      <xdr:colOff>638175</xdr:colOff>
      <xdr:row>59</xdr:row>
      <xdr:rowOff>63609</xdr:rowOff>
    </xdr:to>
    <xdr:cxnSp macro="">
      <xdr:nvCxnSpPr>
        <xdr:cNvPr id="132" name="直線コネクタ 131"/>
        <xdr:cNvCxnSpPr/>
      </xdr:nvCxnSpPr>
      <xdr:spPr>
        <a:xfrm>
          <a:off x="1130300" y="10150257"/>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2467</xdr:rowOff>
    </xdr:from>
    <xdr:to>
      <xdr:col>3</xdr:col>
      <xdr:colOff>3175</xdr:colOff>
      <xdr:row>58</xdr:row>
      <xdr:rowOff>104067</xdr:rowOff>
    </xdr:to>
    <xdr:sp macro="" textlink="">
      <xdr:nvSpPr>
        <xdr:cNvPr id="133" name="フローチャート : 判断 132"/>
        <xdr:cNvSpPr/>
      </xdr:nvSpPr>
      <xdr:spPr>
        <a:xfrm>
          <a:off x="1968500" y="994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120594</xdr:rowOff>
    </xdr:from>
    <xdr:ext cx="534377" cy="259045"/>
    <xdr:sp macro="" textlink="">
      <xdr:nvSpPr>
        <xdr:cNvPr id="134" name="テキスト ボックス 133"/>
        <xdr:cNvSpPr txBox="1"/>
      </xdr:nvSpPr>
      <xdr:spPr>
        <a:xfrm>
          <a:off x="1752111" y="972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49,940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131811</xdr:rowOff>
    </xdr:from>
    <xdr:to>
      <xdr:col>1</xdr:col>
      <xdr:colOff>485775</xdr:colOff>
      <xdr:row>58</xdr:row>
      <xdr:rowOff>61961</xdr:rowOff>
    </xdr:to>
    <xdr:sp macro="" textlink="">
      <xdr:nvSpPr>
        <xdr:cNvPr id="135" name="フローチャート : 判断 134"/>
        <xdr:cNvSpPr/>
      </xdr:nvSpPr>
      <xdr:spPr>
        <a:xfrm>
          <a:off x="1079500" y="990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78488</xdr:rowOff>
    </xdr:from>
    <xdr:ext cx="534377" cy="259045"/>
    <xdr:sp macro="" textlink="">
      <xdr:nvSpPr>
        <xdr:cNvPr id="136" name="テキスト ボックス 135"/>
        <xdr:cNvSpPr txBox="1"/>
      </xdr:nvSpPr>
      <xdr:spPr>
        <a:xfrm>
          <a:off x="863111" y="967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163261</xdr:rowOff>
    </xdr:from>
    <xdr:to>
      <xdr:col>6</xdr:col>
      <xdr:colOff>561975</xdr:colOff>
      <xdr:row>58</xdr:row>
      <xdr:rowOff>93411</xdr:rowOff>
    </xdr:to>
    <xdr:sp macro="" textlink="">
      <xdr:nvSpPr>
        <xdr:cNvPr id="142" name="円/楕円 141"/>
        <xdr:cNvSpPr/>
      </xdr:nvSpPr>
      <xdr:spPr>
        <a:xfrm>
          <a:off x="4584700" y="993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141688</xdr:rowOff>
    </xdr:from>
    <xdr:ext cx="534377" cy="259045"/>
    <xdr:sp macro="" textlink="">
      <xdr:nvSpPr>
        <xdr:cNvPr id="143" name="総務費該当値テキスト"/>
        <xdr:cNvSpPr txBox="1"/>
      </xdr:nvSpPr>
      <xdr:spPr>
        <a:xfrm>
          <a:off x="4686300" y="991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50,919</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29311</xdr:rowOff>
    </xdr:from>
    <xdr:to>
      <xdr:col>5</xdr:col>
      <xdr:colOff>409575</xdr:colOff>
      <xdr:row>58</xdr:row>
      <xdr:rowOff>130911</xdr:rowOff>
    </xdr:to>
    <xdr:sp macro="" textlink="">
      <xdr:nvSpPr>
        <xdr:cNvPr id="144" name="円/楕円 143"/>
        <xdr:cNvSpPr/>
      </xdr:nvSpPr>
      <xdr:spPr>
        <a:xfrm>
          <a:off x="3746500" y="997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122038</xdr:rowOff>
    </xdr:from>
    <xdr:ext cx="534377" cy="259045"/>
    <xdr:sp macro="" textlink="">
      <xdr:nvSpPr>
        <xdr:cNvPr id="145" name="テキスト ボックス 144"/>
        <xdr:cNvSpPr txBox="1"/>
      </xdr:nvSpPr>
      <xdr:spPr>
        <a:xfrm>
          <a:off x="3530111" y="100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30890</xdr:rowOff>
    </xdr:from>
    <xdr:to>
      <xdr:col>4</xdr:col>
      <xdr:colOff>206375</xdr:colOff>
      <xdr:row>58</xdr:row>
      <xdr:rowOff>132490</xdr:rowOff>
    </xdr:to>
    <xdr:sp macro="" textlink="">
      <xdr:nvSpPr>
        <xdr:cNvPr id="146" name="円/楕円 145"/>
        <xdr:cNvSpPr/>
      </xdr:nvSpPr>
      <xdr:spPr>
        <a:xfrm>
          <a:off x="2857500" y="997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123617</xdr:rowOff>
    </xdr:from>
    <xdr:ext cx="534377" cy="259045"/>
    <xdr:sp macro="" textlink="">
      <xdr:nvSpPr>
        <xdr:cNvPr id="147" name="テキスト ボックス 146"/>
        <xdr:cNvSpPr txBox="1"/>
      </xdr:nvSpPr>
      <xdr:spPr>
        <a:xfrm>
          <a:off x="2641111" y="10067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47,329</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12809</xdr:rowOff>
    </xdr:from>
    <xdr:to>
      <xdr:col>3</xdr:col>
      <xdr:colOff>3175</xdr:colOff>
      <xdr:row>59</xdr:row>
      <xdr:rowOff>114409</xdr:rowOff>
    </xdr:to>
    <xdr:sp macro="" textlink="">
      <xdr:nvSpPr>
        <xdr:cNvPr id="148" name="円/楕円 147"/>
        <xdr:cNvSpPr/>
      </xdr:nvSpPr>
      <xdr:spPr>
        <a:xfrm>
          <a:off x="1968500" y="1012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105536</xdr:rowOff>
    </xdr:from>
    <xdr:ext cx="534377" cy="259045"/>
    <xdr:sp macro="" textlink="">
      <xdr:nvSpPr>
        <xdr:cNvPr id="149" name="テキスト ボックス 148"/>
        <xdr:cNvSpPr txBox="1"/>
      </xdr:nvSpPr>
      <xdr:spPr>
        <a:xfrm>
          <a:off x="1752111" y="1022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155357</xdr:rowOff>
    </xdr:from>
    <xdr:to>
      <xdr:col>1</xdr:col>
      <xdr:colOff>485775</xdr:colOff>
      <xdr:row>59</xdr:row>
      <xdr:rowOff>85507</xdr:rowOff>
    </xdr:to>
    <xdr:sp macro="" textlink="">
      <xdr:nvSpPr>
        <xdr:cNvPr id="150" name="円/楕円 149"/>
        <xdr:cNvSpPr/>
      </xdr:nvSpPr>
      <xdr:spPr>
        <a:xfrm>
          <a:off x="1079500" y="1009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76634</xdr:rowOff>
    </xdr:from>
    <xdr:ext cx="534377" cy="259045"/>
    <xdr:sp macro="" textlink="">
      <xdr:nvSpPr>
        <xdr:cNvPr id="151" name="テキスト ボックス 150"/>
        <xdr:cNvSpPr txBox="1"/>
      </xdr:nvSpPr>
      <xdr:spPr>
        <a:xfrm>
          <a:off x="863111" y="1019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33498</xdr:rowOff>
    </xdr:from>
    <xdr:to>
      <xdr:col>6</xdr:col>
      <xdr:colOff>510540</xdr:colOff>
      <xdr:row>78</xdr:row>
      <xdr:rowOff>46487</xdr:rowOff>
    </xdr:to>
    <xdr:cxnSp macro="">
      <xdr:nvCxnSpPr>
        <xdr:cNvPr id="175" name="直線コネクタ 174"/>
        <xdr:cNvCxnSpPr/>
      </xdr:nvCxnSpPr>
      <xdr:spPr>
        <a:xfrm flipV="1">
          <a:off x="4633595" y="12034998"/>
          <a:ext cx="1270" cy="138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50314</xdr:rowOff>
    </xdr:from>
    <xdr:ext cx="534377" cy="259045"/>
    <xdr:sp macro="" textlink="">
      <xdr:nvSpPr>
        <xdr:cNvPr id="176" name="民生費最小値テキスト"/>
        <xdr:cNvSpPr txBox="1"/>
      </xdr:nvSpPr>
      <xdr:spPr>
        <a:xfrm>
          <a:off x="4686300" y="1342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88,931</a:t>
          </a:r>
          <a:endParaRPr kumimoji="1" lang="ja-JP" altLang="en-US" sz="1000" b="1">
            <a:latin typeface="ＭＳ Ｐゴシック"/>
          </a:endParaRPr>
        </a:p>
      </xdr:txBody>
    </xdr:sp>
    <xdr:clientData/>
  </xdr:oneCellAnchor>
  <xdr:twoCellAnchor>
    <xdr:from>
      <xdr:col>6</xdr:col>
      <xdr:colOff>422275</xdr:colOff>
      <xdr:row>78</xdr:row>
      <xdr:rowOff>46487</xdr:rowOff>
    </xdr:from>
    <xdr:to>
      <xdr:col>6</xdr:col>
      <xdr:colOff>600075</xdr:colOff>
      <xdr:row>78</xdr:row>
      <xdr:rowOff>46487</xdr:rowOff>
    </xdr:to>
    <xdr:cxnSp macro="">
      <xdr:nvCxnSpPr>
        <xdr:cNvPr id="177" name="直線コネクタ 176"/>
        <xdr:cNvCxnSpPr/>
      </xdr:nvCxnSpPr>
      <xdr:spPr>
        <a:xfrm>
          <a:off x="4546600" y="1341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151625</xdr:rowOff>
    </xdr:from>
    <xdr:ext cx="599010" cy="259045"/>
    <xdr:sp macro="" textlink="">
      <xdr:nvSpPr>
        <xdr:cNvPr id="178" name="民生費最大値テキスト"/>
        <xdr:cNvSpPr txBox="1"/>
      </xdr:nvSpPr>
      <xdr:spPr>
        <a:xfrm>
          <a:off x="4686300" y="11810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815,749</a:t>
          </a:r>
          <a:endParaRPr kumimoji="1" lang="ja-JP" altLang="en-US" sz="1000" b="1">
            <a:latin typeface="ＭＳ Ｐゴシック"/>
          </a:endParaRPr>
        </a:p>
      </xdr:txBody>
    </xdr:sp>
    <xdr:clientData/>
  </xdr:oneCellAnchor>
  <xdr:twoCellAnchor>
    <xdr:from>
      <xdr:col>6</xdr:col>
      <xdr:colOff>422275</xdr:colOff>
      <xdr:row>70</xdr:row>
      <xdr:rowOff>33498</xdr:rowOff>
    </xdr:from>
    <xdr:to>
      <xdr:col>6</xdr:col>
      <xdr:colOff>600075</xdr:colOff>
      <xdr:row>70</xdr:row>
      <xdr:rowOff>33498</xdr:rowOff>
    </xdr:to>
    <xdr:cxnSp macro="">
      <xdr:nvCxnSpPr>
        <xdr:cNvPr id="179" name="直線コネクタ 178"/>
        <xdr:cNvCxnSpPr/>
      </xdr:nvCxnSpPr>
      <xdr:spPr>
        <a:xfrm>
          <a:off x="4546600" y="12034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2001</xdr:rowOff>
    </xdr:from>
    <xdr:to>
      <xdr:col>6</xdr:col>
      <xdr:colOff>511175</xdr:colOff>
      <xdr:row>78</xdr:row>
      <xdr:rowOff>8413</xdr:rowOff>
    </xdr:to>
    <xdr:cxnSp macro="">
      <xdr:nvCxnSpPr>
        <xdr:cNvPr id="180" name="直線コネクタ 179"/>
        <xdr:cNvCxnSpPr/>
      </xdr:nvCxnSpPr>
      <xdr:spPr>
        <a:xfrm flipV="1">
          <a:off x="3797300" y="13375101"/>
          <a:ext cx="838200" cy="6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115147</xdr:rowOff>
    </xdr:from>
    <xdr:ext cx="599010" cy="259045"/>
    <xdr:sp macro="" textlink="">
      <xdr:nvSpPr>
        <xdr:cNvPr id="181" name="民生費平均値テキスト"/>
        <xdr:cNvSpPr txBox="1"/>
      </xdr:nvSpPr>
      <xdr:spPr>
        <a:xfrm>
          <a:off x="4686300" y="13145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128,231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92270</xdr:rowOff>
    </xdr:from>
    <xdr:to>
      <xdr:col>6</xdr:col>
      <xdr:colOff>561975</xdr:colOff>
      <xdr:row>78</xdr:row>
      <xdr:rowOff>22420</xdr:rowOff>
    </xdr:to>
    <xdr:sp macro="" textlink="">
      <xdr:nvSpPr>
        <xdr:cNvPr id="182" name="フローチャート : 判断 181"/>
        <xdr:cNvSpPr/>
      </xdr:nvSpPr>
      <xdr:spPr>
        <a:xfrm>
          <a:off x="4584700" y="1329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8413</xdr:rowOff>
    </xdr:from>
    <xdr:to>
      <xdr:col>5</xdr:col>
      <xdr:colOff>358775</xdr:colOff>
      <xdr:row>78</xdr:row>
      <xdr:rowOff>23940</xdr:rowOff>
    </xdr:to>
    <xdr:cxnSp macro="">
      <xdr:nvCxnSpPr>
        <xdr:cNvPr id="183" name="直線コネクタ 182"/>
        <xdr:cNvCxnSpPr/>
      </xdr:nvCxnSpPr>
      <xdr:spPr>
        <a:xfrm flipV="1">
          <a:off x="2908300" y="13381513"/>
          <a:ext cx="8890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123309</xdr:rowOff>
    </xdr:from>
    <xdr:to>
      <xdr:col>5</xdr:col>
      <xdr:colOff>409575</xdr:colOff>
      <xdr:row>78</xdr:row>
      <xdr:rowOff>53459</xdr:rowOff>
    </xdr:to>
    <xdr:sp macro="" textlink="">
      <xdr:nvSpPr>
        <xdr:cNvPr id="184" name="フローチャート : 判断 183"/>
        <xdr:cNvSpPr/>
      </xdr:nvSpPr>
      <xdr:spPr>
        <a:xfrm>
          <a:off x="3746500" y="1332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69986</xdr:rowOff>
    </xdr:from>
    <xdr:ext cx="599010" cy="259045"/>
    <xdr:sp macro="" textlink="">
      <xdr:nvSpPr>
        <xdr:cNvPr id="185" name="テキスト ボックス 184"/>
        <xdr:cNvSpPr txBox="1"/>
      </xdr:nvSpPr>
      <xdr:spPr>
        <a:xfrm>
          <a:off x="3497794" y="1310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111,938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23940</xdr:rowOff>
    </xdr:from>
    <xdr:to>
      <xdr:col>4</xdr:col>
      <xdr:colOff>155575</xdr:colOff>
      <xdr:row>78</xdr:row>
      <xdr:rowOff>27079</xdr:rowOff>
    </xdr:to>
    <xdr:cxnSp macro="">
      <xdr:nvCxnSpPr>
        <xdr:cNvPr id="186" name="直線コネクタ 185"/>
        <xdr:cNvCxnSpPr/>
      </xdr:nvCxnSpPr>
      <xdr:spPr>
        <a:xfrm flipV="1">
          <a:off x="2019300" y="13397040"/>
          <a:ext cx="889000" cy="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137202</xdr:rowOff>
    </xdr:from>
    <xdr:to>
      <xdr:col>4</xdr:col>
      <xdr:colOff>206375</xdr:colOff>
      <xdr:row>78</xdr:row>
      <xdr:rowOff>67352</xdr:rowOff>
    </xdr:to>
    <xdr:sp macro="" textlink="">
      <xdr:nvSpPr>
        <xdr:cNvPr id="187" name="フローチャート : 判断 186"/>
        <xdr:cNvSpPr/>
      </xdr:nvSpPr>
      <xdr:spPr>
        <a:xfrm>
          <a:off x="2857500" y="13338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83879</xdr:rowOff>
    </xdr:from>
    <xdr:ext cx="599010" cy="259045"/>
    <xdr:sp macro="" textlink="">
      <xdr:nvSpPr>
        <xdr:cNvPr id="188" name="テキスト ボックス 187"/>
        <xdr:cNvSpPr txBox="1"/>
      </xdr:nvSpPr>
      <xdr:spPr>
        <a:xfrm>
          <a:off x="2608794" y="1311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104,644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5128</xdr:rowOff>
    </xdr:from>
    <xdr:to>
      <xdr:col>2</xdr:col>
      <xdr:colOff>638175</xdr:colOff>
      <xdr:row>78</xdr:row>
      <xdr:rowOff>27079</xdr:rowOff>
    </xdr:to>
    <xdr:cxnSp macro="">
      <xdr:nvCxnSpPr>
        <xdr:cNvPr id="189" name="直線コネクタ 188"/>
        <xdr:cNvCxnSpPr/>
      </xdr:nvCxnSpPr>
      <xdr:spPr>
        <a:xfrm>
          <a:off x="1130300" y="13378228"/>
          <a:ext cx="8890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144253</xdr:rowOff>
    </xdr:from>
    <xdr:to>
      <xdr:col>3</xdr:col>
      <xdr:colOff>3175</xdr:colOff>
      <xdr:row>78</xdr:row>
      <xdr:rowOff>74403</xdr:rowOff>
    </xdr:to>
    <xdr:sp macro="" textlink="">
      <xdr:nvSpPr>
        <xdr:cNvPr id="190" name="フローチャート : 判断 189"/>
        <xdr:cNvSpPr/>
      </xdr:nvSpPr>
      <xdr:spPr>
        <a:xfrm>
          <a:off x="1968500" y="13345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90930</xdr:rowOff>
    </xdr:from>
    <xdr:ext cx="599010" cy="259045"/>
    <xdr:sp macro="" textlink="">
      <xdr:nvSpPr>
        <xdr:cNvPr id="191" name="テキスト ボックス 190"/>
        <xdr:cNvSpPr txBox="1"/>
      </xdr:nvSpPr>
      <xdr:spPr>
        <a:xfrm>
          <a:off x="1719794" y="1312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100,943</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139971</xdr:rowOff>
    </xdr:from>
    <xdr:to>
      <xdr:col>1</xdr:col>
      <xdr:colOff>485775</xdr:colOff>
      <xdr:row>78</xdr:row>
      <xdr:rowOff>70121</xdr:rowOff>
    </xdr:to>
    <xdr:sp macro="" textlink="">
      <xdr:nvSpPr>
        <xdr:cNvPr id="192" name="フローチャート : 判断 191"/>
        <xdr:cNvSpPr/>
      </xdr:nvSpPr>
      <xdr:spPr>
        <a:xfrm>
          <a:off x="1079500" y="1334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61248</xdr:rowOff>
    </xdr:from>
    <xdr:ext cx="599010" cy="259045"/>
    <xdr:sp macro="" textlink="">
      <xdr:nvSpPr>
        <xdr:cNvPr id="193" name="テキスト ボックス 192"/>
        <xdr:cNvSpPr txBox="1"/>
      </xdr:nvSpPr>
      <xdr:spPr>
        <a:xfrm>
          <a:off x="830794" y="1343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103,191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122651</xdr:rowOff>
    </xdr:from>
    <xdr:to>
      <xdr:col>6</xdr:col>
      <xdr:colOff>561975</xdr:colOff>
      <xdr:row>78</xdr:row>
      <xdr:rowOff>52801</xdr:rowOff>
    </xdr:to>
    <xdr:sp macro="" textlink="">
      <xdr:nvSpPr>
        <xdr:cNvPr id="199" name="円/楕円 198"/>
        <xdr:cNvSpPr/>
      </xdr:nvSpPr>
      <xdr:spPr>
        <a:xfrm>
          <a:off x="4584700" y="133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70697</xdr:rowOff>
    </xdr:from>
    <xdr:ext cx="599010" cy="259045"/>
    <xdr:sp macro="" textlink="">
      <xdr:nvSpPr>
        <xdr:cNvPr id="200" name="民生費該当値テキスト"/>
        <xdr:cNvSpPr txBox="1"/>
      </xdr:nvSpPr>
      <xdr:spPr>
        <a:xfrm>
          <a:off x="4686300" y="1327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112,283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129063</xdr:rowOff>
    </xdr:from>
    <xdr:to>
      <xdr:col>5</xdr:col>
      <xdr:colOff>409575</xdr:colOff>
      <xdr:row>78</xdr:row>
      <xdr:rowOff>59213</xdr:rowOff>
    </xdr:to>
    <xdr:sp macro="" textlink="">
      <xdr:nvSpPr>
        <xdr:cNvPr id="201" name="円/楕円 200"/>
        <xdr:cNvSpPr/>
      </xdr:nvSpPr>
      <xdr:spPr>
        <a:xfrm>
          <a:off x="3746500" y="1333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50340</xdr:rowOff>
    </xdr:from>
    <xdr:ext cx="599010" cy="259045"/>
    <xdr:sp macro="" textlink="">
      <xdr:nvSpPr>
        <xdr:cNvPr id="202" name="テキスト ボックス 201"/>
        <xdr:cNvSpPr txBox="1"/>
      </xdr:nvSpPr>
      <xdr:spPr>
        <a:xfrm>
          <a:off x="3497794" y="13423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144590</xdr:rowOff>
    </xdr:from>
    <xdr:to>
      <xdr:col>4</xdr:col>
      <xdr:colOff>206375</xdr:colOff>
      <xdr:row>78</xdr:row>
      <xdr:rowOff>74740</xdr:rowOff>
    </xdr:to>
    <xdr:sp macro="" textlink="">
      <xdr:nvSpPr>
        <xdr:cNvPr id="203" name="円/楕円 202"/>
        <xdr:cNvSpPr/>
      </xdr:nvSpPr>
      <xdr:spPr>
        <a:xfrm>
          <a:off x="2857500" y="133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65867</xdr:rowOff>
    </xdr:from>
    <xdr:ext cx="599010" cy="259045"/>
    <xdr:sp macro="" textlink="">
      <xdr:nvSpPr>
        <xdr:cNvPr id="204" name="テキスト ボックス 203"/>
        <xdr:cNvSpPr txBox="1"/>
      </xdr:nvSpPr>
      <xdr:spPr>
        <a:xfrm>
          <a:off x="2608794" y="1343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100,767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147729</xdr:rowOff>
    </xdr:from>
    <xdr:to>
      <xdr:col>3</xdr:col>
      <xdr:colOff>3175</xdr:colOff>
      <xdr:row>78</xdr:row>
      <xdr:rowOff>77879</xdr:rowOff>
    </xdr:to>
    <xdr:sp macro="" textlink="">
      <xdr:nvSpPr>
        <xdr:cNvPr id="205" name="円/楕円 204"/>
        <xdr:cNvSpPr/>
      </xdr:nvSpPr>
      <xdr:spPr>
        <a:xfrm>
          <a:off x="1968500" y="1334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69006</xdr:rowOff>
    </xdr:from>
    <xdr:ext cx="534377" cy="259045"/>
    <xdr:sp macro="" textlink="">
      <xdr:nvSpPr>
        <xdr:cNvPr id="206" name="テキスト ボックス 205"/>
        <xdr:cNvSpPr txBox="1"/>
      </xdr:nvSpPr>
      <xdr:spPr>
        <a:xfrm>
          <a:off x="1752111" y="1344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99,119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125778</xdr:rowOff>
    </xdr:from>
    <xdr:to>
      <xdr:col>1</xdr:col>
      <xdr:colOff>485775</xdr:colOff>
      <xdr:row>78</xdr:row>
      <xdr:rowOff>55928</xdr:rowOff>
    </xdr:to>
    <xdr:sp macro="" textlink="">
      <xdr:nvSpPr>
        <xdr:cNvPr id="207" name="円/楕円 206"/>
        <xdr:cNvSpPr/>
      </xdr:nvSpPr>
      <xdr:spPr>
        <a:xfrm>
          <a:off x="1079500" y="133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72455</xdr:rowOff>
    </xdr:from>
    <xdr:ext cx="599010" cy="259045"/>
    <xdr:sp macro="" textlink="">
      <xdr:nvSpPr>
        <xdr:cNvPr id="208" name="テキスト ボックス 207"/>
        <xdr:cNvSpPr txBox="1"/>
      </xdr:nvSpPr>
      <xdr:spPr>
        <a:xfrm>
          <a:off x="830794" y="13102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110,641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36,023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148174</xdr:rowOff>
    </xdr:from>
    <xdr:to>
      <xdr:col>6</xdr:col>
      <xdr:colOff>510540</xdr:colOff>
      <xdr:row>99</xdr:row>
      <xdr:rowOff>131911</xdr:rowOff>
    </xdr:to>
    <xdr:cxnSp macro="">
      <xdr:nvCxnSpPr>
        <xdr:cNvPr id="235" name="直線コネクタ 234"/>
        <xdr:cNvCxnSpPr/>
      </xdr:nvCxnSpPr>
      <xdr:spPr>
        <a:xfrm flipV="1">
          <a:off x="4633595" y="15578674"/>
          <a:ext cx="1270" cy="152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135738</xdr:rowOff>
    </xdr:from>
    <xdr:ext cx="534377" cy="259045"/>
    <xdr:sp macro="" textlink="">
      <xdr:nvSpPr>
        <xdr:cNvPr id="236" name="衛生費最小値テキスト"/>
        <xdr:cNvSpPr txBox="1"/>
      </xdr:nvSpPr>
      <xdr:spPr>
        <a:xfrm>
          <a:off x="4686300" y="171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17,977</a:t>
          </a:r>
          <a:endParaRPr kumimoji="1" lang="ja-JP" altLang="en-US" sz="1000" b="1">
            <a:latin typeface="ＭＳ Ｐゴシック"/>
          </a:endParaRPr>
        </a:p>
      </xdr:txBody>
    </xdr:sp>
    <xdr:clientData/>
  </xdr:oneCellAnchor>
  <xdr:twoCellAnchor>
    <xdr:from>
      <xdr:col>6</xdr:col>
      <xdr:colOff>422275</xdr:colOff>
      <xdr:row>99</xdr:row>
      <xdr:rowOff>131911</xdr:rowOff>
    </xdr:from>
    <xdr:to>
      <xdr:col>6</xdr:col>
      <xdr:colOff>600075</xdr:colOff>
      <xdr:row>99</xdr:row>
      <xdr:rowOff>131911</xdr:rowOff>
    </xdr:to>
    <xdr:cxnSp macro="">
      <xdr:nvCxnSpPr>
        <xdr:cNvPr id="237" name="直線コネクタ 236"/>
        <xdr:cNvCxnSpPr/>
      </xdr:nvCxnSpPr>
      <xdr:spPr>
        <a:xfrm>
          <a:off x="4546600" y="17105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94851</xdr:rowOff>
    </xdr:from>
    <xdr:ext cx="599010" cy="259045"/>
    <xdr:sp macro="" textlink="">
      <xdr:nvSpPr>
        <xdr:cNvPr id="238" name="衛生費最大値テキスト"/>
        <xdr:cNvSpPr txBox="1"/>
      </xdr:nvSpPr>
      <xdr:spPr>
        <a:xfrm>
          <a:off x="4686300" y="15353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111,481</a:t>
          </a:r>
          <a:endParaRPr kumimoji="1" lang="ja-JP" altLang="en-US" sz="1000" b="1">
            <a:latin typeface="ＭＳ Ｐゴシック"/>
          </a:endParaRPr>
        </a:p>
      </xdr:txBody>
    </xdr:sp>
    <xdr:clientData/>
  </xdr:oneCellAnchor>
  <xdr:twoCellAnchor>
    <xdr:from>
      <xdr:col>6</xdr:col>
      <xdr:colOff>422275</xdr:colOff>
      <xdr:row>90</xdr:row>
      <xdr:rowOff>148174</xdr:rowOff>
    </xdr:from>
    <xdr:to>
      <xdr:col>6</xdr:col>
      <xdr:colOff>600075</xdr:colOff>
      <xdr:row>90</xdr:row>
      <xdr:rowOff>148174</xdr:rowOff>
    </xdr:to>
    <xdr:cxnSp macro="">
      <xdr:nvCxnSpPr>
        <xdr:cNvPr id="239" name="直線コネクタ 238"/>
        <xdr:cNvCxnSpPr/>
      </xdr:nvCxnSpPr>
      <xdr:spPr>
        <a:xfrm>
          <a:off x="4546600" y="15578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141382</xdr:rowOff>
    </xdr:from>
    <xdr:to>
      <xdr:col>6</xdr:col>
      <xdr:colOff>511175</xdr:colOff>
      <xdr:row>98</xdr:row>
      <xdr:rowOff>144256</xdr:rowOff>
    </xdr:to>
    <xdr:cxnSp macro="">
      <xdr:nvCxnSpPr>
        <xdr:cNvPr id="240" name="直線コネクタ 239"/>
        <xdr:cNvCxnSpPr/>
      </xdr:nvCxnSpPr>
      <xdr:spPr>
        <a:xfrm>
          <a:off x="3797300" y="16943482"/>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30444</xdr:rowOff>
    </xdr:from>
    <xdr:ext cx="534377" cy="259045"/>
    <xdr:sp macro="" textlink="">
      <xdr:nvSpPr>
        <xdr:cNvPr id="241" name="衛生費平均値テキスト"/>
        <xdr:cNvSpPr txBox="1"/>
      </xdr:nvSpPr>
      <xdr:spPr>
        <a:xfrm>
          <a:off x="4686300" y="16661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32,981</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7567</xdr:rowOff>
    </xdr:from>
    <xdr:to>
      <xdr:col>6</xdr:col>
      <xdr:colOff>561975</xdr:colOff>
      <xdr:row>98</xdr:row>
      <xdr:rowOff>109167</xdr:rowOff>
    </xdr:to>
    <xdr:sp macro="" textlink="">
      <xdr:nvSpPr>
        <xdr:cNvPr id="242" name="フローチャート : 判断 241"/>
        <xdr:cNvSpPr/>
      </xdr:nvSpPr>
      <xdr:spPr>
        <a:xfrm>
          <a:off x="4584700" y="1680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141382</xdr:rowOff>
    </xdr:from>
    <xdr:to>
      <xdr:col>5</xdr:col>
      <xdr:colOff>358775</xdr:colOff>
      <xdr:row>98</xdr:row>
      <xdr:rowOff>162739</xdr:rowOff>
    </xdr:to>
    <xdr:cxnSp macro="">
      <xdr:nvCxnSpPr>
        <xdr:cNvPr id="243" name="直線コネクタ 242"/>
        <xdr:cNvCxnSpPr/>
      </xdr:nvCxnSpPr>
      <xdr:spPr>
        <a:xfrm flipV="1">
          <a:off x="2908300" y="16943482"/>
          <a:ext cx="889000" cy="2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149447</xdr:rowOff>
    </xdr:from>
    <xdr:to>
      <xdr:col>5</xdr:col>
      <xdr:colOff>409575</xdr:colOff>
      <xdr:row>98</xdr:row>
      <xdr:rowOff>79597</xdr:rowOff>
    </xdr:to>
    <xdr:sp macro="" textlink="">
      <xdr:nvSpPr>
        <xdr:cNvPr id="244" name="フローチャート : 判断 243"/>
        <xdr:cNvSpPr/>
      </xdr:nvSpPr>
      <xdr:spPr>
        <a:xfrm>
          <a:off x="3746500" y="167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96124</xdr:rowOff>
    </xdr:from>
    <xdr:ext cx="534377" cy="259045"/>
    <xdr:sp macro="" textlink="">
      <xdr:nvSpPr>
        <xdr:cNvPr id="245" name="テキスト ボックス 244"/>
        <xdr:cNvSpPr txBox="1"/>
      </xdr:nvSpPr>
      <xdr:spPr>
        <a:xfrm>
          <a:off x="3530111" y="1655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150738</xdr:rowOff>
    </xdr:from>
    <xdr:to>
      <xdr:col>4</xdr:col>
      <xdr:colOff>155575</xdr:colOff>
      <xdr:row>98</xdr:row>
      <xdr:rowOff>162739</xdr:rowOff>
    </xdr:to>
    <xdr:cxnSp macro="">
      <xdr:nvCxnSpPr>
        <xdr:cNvPr id="246" name="直線コネクタ 245"/>
        <xdr:cNvCxnSpPr/>
      </xdr:nvCxnSpPr>
      <xdr:spPr>
        <a:xfrm>
          <a:off x="2019300" y="16952838"/>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24189</xdr:rowOff>
    </xdr:from>
    <xdr:to>
      <xdr:col>4</xdr:col>
      <xdr:colOff>206375</xdr:colOff>
      <xdr:row>98</xdr:row>
      <xdr:rowOff>125789</xdr:rowOff>
    </xdr:to>
    <xdr:sp macro="" textlink="">
      <xdr:nvSpPr>
        <xdr:cNvPr id="247" name="フローチャート : 判断 246"/>
        <xdr:cNvSpPr/>
      </xdr:nvSpPr>
      <xdr:spPr>
        <a:xfrm>
          <a:off x="2857500" y="16826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142316</xdr:rowOff>
    </xdr:from>
    <xdr:ext cx="534377" cy="259045"/>
    <xdr:sp macro="" textlink="">
      <xdr:nvSpPr>
        <xdr:cNvPr id="248" name="テキスト ボックス 247"/>
        <xdr:cNvSpPr txBox="1"/>
      </xdr:nvSpPr>
      <xdr:spPr>
        <a:xfrm>
          <a:off x="2641111" y="166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31,963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126490</xdr:rowOff>
    </xdr:from>
    <xdr:to>
      <xdr:col>2</xdr:col>
      <xdr:colOff>638175</xdr:colOff>
      <xdr:row>98</xdr:row>
      <xdr:rowOff>150738</xdr:rowOff>
    </xdr:to>
    <xdr:cxnSp macro="">
      <xdr:nvCxnSpPr>
        <xdr:cNvPr id="249" name="直線コネクタ 248"/>
        <xdr:cNvCxnSpPr/>
      </xdr:nvCxnSpPr>
      <xdr:spPr>
        <a:xfrm>
          <a:off x="1130300" y="16928590"/>
          <a:ext cx="889000" cy="24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38689</xdr:rowOff>
    </xdr:from>
    <xdr:to>
      <xdr:col>3</xdr:col>
      <xdr:colOff>3175</xdr:colOff>
      <xdr:row>98</xdr:row>
      <xdr:rowOff>140289</xdr:rowOff>
    </xdr:to>
    <xdr:sp macro="" textlink="">
      <xdr:nvSpPr>
        <xdr:cNvPr id="250" name="フローチャート : 判断 249"/>
        <xdr:cNvSpPr/>
      </xdr:nvSpPr>
      <xdr:spPr>
        <a:xfrm>
          <a:off x="1968500" y="168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156816</xdr:rowOff>
    </xdr:from>
    <xdr:ext cx="534377" cy="259045"/>
    <xdr:sp macro="" textlink="">
      <xdr:nvSpPr>
        <xdr:cNvPr id="251" name="テキスト ボックス 250"/>
        <xdr:cNvSpPr txBox="1"/>
      </xdr:nvSpPr>
      <xdr:spPr>
        <a:xfrm>
          <a:off x="1752111" y="1661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31,075</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25513</xdr:rowOff>
    </xdr:from>
    <xdr:to>
      <xdr:col>1</xdr:col>
      <xdr:colOff>485775</xdr:colOff>
      <xdr:row>98</xdr:row>
      <xdr:rowOff>127113</xdr:rowOff>
    </xdr:to>
    <xdr:sp macro="" textlink="">
      <xdr:nvSpPr>
        <xdr:cNvPr id="252" name="フローチャート : 判断 251"/>
        <xdr:cNvSpPr/>
      </xdr:nvSpPr>
      <xdr:spPr>
        <a:xfrm>
          <a:off x="1079500" y="168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143640</xdr:rowOff>
    </xdr:from>
    <xdr:ext cx="534377" cy="259045"/>
    <xdr:sp macro="" textlink="">
      <xdr:nvSpPr>
        <xdr:cNvPr id="253" name="テキスト ボックス 252"/>
        <xdr:cNvSpPr txBox="1"/>
      </xdr:nvSpPr>
      <xdr:spPr>
        <a:xfrm>
          <a:off x="863111" y="1660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93456</xdr:rowOff>
    </xdr:from>
    <xdr:to>
      <xdr:col>6</xdr:col>
      <xdr:colOff>561975</xdr:colOff>
      <xdr:row>99</xdr:row>
      <xdr:rowOff>23606</xdr:rowOff>
    </xdr:to>
    <xdr:sp macro="" textlink="">
      <xdr:nvSpPr>
        <xdr:cNvPr id="259" name="円/楕円 258"/>
        <xdr:cNvSpPr/>
      </xdr:nvSpPr>
      <xdr:spPr>
        <a:xfrm>
          <a:off x="4584700" y="1689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71883</xdr:rowOff>
    </xdr:from>
    <xdr:ext cx="534377" cy="259045"/>
    <xdr:sp macro="" textlink="">
      <xdr:nvSpPr>
        <xdr:cNvPr id="260" name="衛生費該当値テキスト"/>
        <xdr:cNvSpPr txBox="1"/>
      </xdr:nvSpPr>
      <xdr:spPr>
        <a:xfrm>
          <a:off x="4686300" y="168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27,721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90582</xdr:rowOff>
    </xdr:from>
    <xdr:to>
      <xdr:col>5</xdr:col>
      <xdr:colOff>409575</xdr:colOff>
      <xdr:row>99</xdr:row>
      <xdr:rowOff>20732</xdr:rowOff>
    </xdr:to>
    <xdr:sp macro="" textlink="">
      <xdr:nvSpPr>
        <xdr:cNvPr id="261" name="円/楕円 260"/>
        <xdr:cNvSpPr/>
      </xdr:nvSpPr>
      <xdr:spPr>
        <a:xfrm>
          <a:off x="3746500" y="1689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11859</xdr:rowOff>
    </xdr:from>
    <xdr:ext cx="534377" cy="259045"/>
    <xdr:sp macro="" textlink="">
      <xdr:nvSpPr>
        <xdr:cNvPr id="262" name="テキスト ボックス 261"/>
        <xdr:cNvSpPr txBox="1"/>
      </xdr:nvSpPr>
      <xdr:spPr>
        <a:xfrm>
          <a:off x="3530111" y="169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27,897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111939</xdr:rowOff>
    </xdr:from>
    <xdr:to>
      <xdr:col>4</xdr:col>
      <xdr:colOff>206375</xdr:colOff>
      <xdr:row>99</xdr:row>
      <xdr:rowOff>42089</xdr:rowOff>
    </xdr:to>
    <xdr:sp macro="" textlink="">
      <xdr:nvSpPr>
        <xdr:cNvPr id="263" name="円/楕円 262"/>
        <xdr:cNvSpPr/>
      </xdr:nvSpPr>
      <xdr:spPr>
        <a:xfrm>
          <a:off x="2857500" y="169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33216</xdr:rowOff>
    </xdr:from>
    <xdr:ext cx="534377" cy="259045"/>
    <xdr:sp macro="" textlink="">
      <xdr:nvSpPr>
        <xdr:cNvPr id="264" name="テキスト ボックス 263"/>
        <xdr:cNvSpPr txBox="1"/>
      </xdr:nvSpPr>
      <xdr:spPr>
        <a:xfrm>
          <a:off x="2641111" y="170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26,589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99938</xdr:rowOff>
    </xdr:from>
    <xdr:to>
      <xdr:col>3</xdr:col>
      <xdr:colOff>3175</xdr:colOff>
      <xdr:row>99</xdr:row>
      <xdr:rowOff>30088</xdr:rowOff>
    </xdr:to>
    <xdr:sp macro="" textlink="">
      <xdr:nvSpPr>
        <xdr:cNvPr id="265" name="円/楕円 264"/>
        <xdr:cNvSpPr/>
      </xdr:nvSpPr>
      <xdr:spPr>
        <a:xfrm>
          <a:off x="1968500" y="1690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21215</xdr:rowOff>
    </xdr:from>
    <xdr:ext cx="534377" cy="259045"/>
    <xdr:sp macro="" textlink="">
      <xdr:nvSpPr>
        <xdr:cNvPr id="266" name="テキスト ボックス 265"/>
        <xdr:cNvSpPr txBox="1"/>
      </xdr:nvSpPr>
      <xdr:spPr>
        <a:xfrm>
          <a:off x="1752111" y="169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27,324</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75690</xdr:rowOff>
    </xdr:from>
    <xdr:to>
      <xdr:col>1</xdr:col>
      <xdr:colOff>485775</xdr:colOff>
      <xdr:row>99</xdr:row>
      <xdr:rowOff>5840</xdr:rowOff>
    </xdr:to>
    <xdr:sp macro="" textlink="">
      <xdr:nvSpPr>
        <xdr:cNvPr id="267" name="円/楕円 266"/>
        <xdr:cNvSpPr/>
      </xdr:nvSpPr>
      <xdr:spPr>
        <a:xfrm>
          <a:off x="1079500" y="168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168417</xdr:rowOff>
    </xdr:from>
    <xdr:ext cx="534377" cy="259045"/>
    <xdr:sp macro="" textlink="">
      <xdr:nvSpPr>
        <xdr:cNvPr id="268" name="テキスト ボックス 267"/>
        <xdr:cNvSpPr txBox="1"/>
      </xdr:nvSpPr>
      <xdr:spPr>
        <a:xfrm>
          <a:off x="863111" y="169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90322</xdr:rowOff>
    </xdr:from>
    <xdr:to>
      <xdr:col>15</xdr:col>
      <xdr:colOff>180340</xdr:colOff>
      <xdr:row>38</xdr:row>
      <xdr:rowOff>139700</xdr:rowOff>
    </xdr:to>
    <xdr:cxnSp macro="">
      <xdr:nvCxnSpPr>
        <xdr:cNvPr id="290" name="直線コネクタ 289"/>
        <xdr:cNvCxnSpPr/>
      </xdr:nvCxnSpPr>
      <xdr:spPr>
        <a:xfrm flipV="1">
          <a:off x="10475595" y="5233822"/>
          <a:ext cx="1270" cy="142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36999</xdr:rowOff>
    </xdr:from>
    <xdr:ext cx="469744" cy="259045"/>
    <xdr:sp macro="" textlink="">
      <xdr:nvSpPr>
        <xdr:cNvPr id="293" name="労働費最大値テキスト"/>
        <xdr:cNvSpPr txBox="1"/>
      </xdr:nvSpPr>
      <xdr:spPr>
        <a:xfrm>
          <a:off x="10528300" y="5009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6,216</a:t>
          </a:r>
          <a:endParaRPr kumimoji="1" lang="ja-JP" altLang="en-US" sz="1000" b="1">
            <a:latin typeface="ＭＳ Ｐゴシック"/>
          </a:endParaRPr>
        </a:p>
      </xdr:txBody>
    </xdr:sp>
    <xdr:clientData/>
  </xdr:oneCellAnchor>
  <xdr:twoCellAnchor>
    <xdr:from>
      <xdr:col>15</xdr:col>
      <xdr:colOff>92075</xdr:colOff>
      <xdr:row>30</xdr:row>
      <xdr:rowOff>90322</xdr:rowOff>
    </xdr:from>
    <xdr:to>
      <xdr:col>15</xdr:col>
      <xdr:colOff>269875</xdr:colOff>
      <xdr:row>30</xdr:row>
      <xdr:rowOff>90322</xdr:rowOff>
    </xdr:to>
    <xdr:cxnSp macro="">
      <xdr:nvCxnSpPr>
        <xdr:cNvPr id="294" name="直線コネクタ 293"/>
        <xdr:cNvCxnSpPr/>
      </xdr:nvCxnSpPr>
      <xdr:spPr>
        <a:xfrm>
          <a:off x="10388600" y="523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95" name="直線コネクタ 29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68571</xdr:rowOff>
    </xdr:from>
    <xdr:ext cx="378565" cy="259045"/>
    <xdr:sp macro="" textlink="">
      <xdr:nvSpPr>
        <xdr:cNvPr id="296" name="労働費平均値テキスト"/>
        <xdr:cNvSpPr txBox="1"/>
      </xdr:nvSpPr>
      <xdr:spPr>
        <a:xfrm>
          <a:off x="10528300" y="62407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45694</xdr:rowOff>
    </xdr:from>
    <xdr:to>
      <xdr:col>15</xdr:col>
      <xdr:colOff>231775</xdr:colOff>
      <xdr:row>37</xdr:row>
      <xdr:rowOff>147294</xdr:rowOff>
    </xdr:to>
    <xdr:sp macro="" textlink="">
      <xdr:nvSpPr>
        <xdr:cNvPr id="297" name="フローチャート : 判断 296"/>
        <xdr:cNvSpPr/>
      </xdr:nvSpPr>
      <xdr:spPr>
        <a:xfrm>
          <a:off x="10426700" y="638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98" name="直線コネクタ 29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155651</xdr:rowOff>
    </xdr:from>
    <xdr:to>
      <xdr:col>14</xdr:col>
      <xdr:colOff>79375</xdr:colOff>
      <xdr:row>37</xdr:row>
      <xdr:rowOff>85801</xdr:rowOff>
    </xdr:to>
    <xdr:sp macro="" textlink="">
      <xdr:nvSpPr>
        <xdr:cNvPr id="299" name="フローチャート : 判断 298"/>
        <xdr:cNvSpPr/>
      </xdr:nvSpPr>
      <xdr:spPr>
        <a:xfrm>
          <a:off x="9588500" y="632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102328</xdr:rowOff>
    </xdr:from>
    <xdr:ext cx="469744" cy="259045"/>
    <xdr:sp macro="" textlink="">
      <xdr:nvSpPr>
        <xdr:cNvPr id="300" name="テキスト ボックス 299"/>
        <xdr:cNvSpPr txBox="1"/>
      </xdr:nvSpPr>
      <xdr:spPr>
        <a:xfrm>
          <a:off x="9404427" y="610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105867</xdr:rowOff>
    </xdr:from>
    <xdr:to>
      <xdr:col>12</xdr:col>
      <xdr:colOff>511175</xdr:colOff>
      <xdr:row>38</xdr:row>
      <xdr:rowOff>139700</xdr:rowOff>
    </xdr:to>
    <xdr:cxnSp macro="">
      <xdr:nvCxnSpPr>
        <xdr:cNvPr id="301" name="直線コネクタ 300"/>
        <xdr:cNvCxnSpPr/>
      </xdr:nvCxnSpPr>
      <xdr:spPr>
        <a:xfrm>
          <a:off x="7861300" y="6620967"/>
          <a:ext cx="889000" cy="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96672</xdr:rowOff>
    </xdr:from>
    <xdr:to>
      <xdr:col>12</xdr:col>
      <xdr:colOff>561975</xdr:colOff>
      <xdr:row>37</xdr:row>
      <xdr:rowOff>26822</xdr:rowOff>
    </xdr:to>
    <xdr:sp macro="" textlink="">
      <xdr:nvSpPr>
        <xdr:cNvPr id="302" name="フローチャート : 判断 301"/>
        <xdr:cNvSpPr/>
      </xdr:nvSpPr>
      <xdr:spPr>
        <a:xfrm>
          <a:off x="8699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43349</xdr:rowOff>
    </xdr:from>
    <xdr:ext cx="469744" cy="259045"/>
    <xdr:sp macro="" textlink="">
      <xdr:nvSpPr>
        <xdr:cNvPr id="303" name="テキスト ボックス 302"/>
        <xdr:cNvSpPr txBox="1"/>
      </xdr:nvSpPr>
      <xdr:spPr>
        <a:xfrm>
          <a:off x="8515427" y="60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31115</xdr:rowOff>
    </xdr:from>
    <xdr:to>
      <xdr:col>11</xdr:col>
      <xdr:colOff>307975</xdr:colOff>
      <xdr:row>38</xdr:row>
      <xdr:rowOff>105867</xdr:rowOff>
    </xdr:to>
    <xdr:cxnSp macro="">
      <xdr:nvCxnSpPr>
        <xdr:cNvPr id="304" name="直線コネクタ 303"/>
        <xdr:cNvCxnSpPr/>
      </xdr:nvCxnSpPr>
      <xdr:spPr>
        <a:xfrm>
          <a:off x="6972300" y="6546215"/>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154280</xdr:rowOff>
    </xdr:from>
    <xdr:to>
      <xdr:col>11</xdr:col>
      <xdr:colOff>358775</xdr:colOff>
      <xdr:row>36</xdr:row>
      <xdr:rowOff>84430</xdr:rowOff>
    </xdr:to>
    <xdr:sp macro="" textlink="">
      <xdr:nvSpPr>
        <xdr:cNvPr id="305" name="フローチャート : 判断 304"/>
        <xdr:cNvSpPr/>
      </xdr:nvSpPr>
      <xdr:spPr>
        <a:xfrm>
          <a:off x="7810500" y="615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100957</xdr:rowOff>
    </xdr:from>
    <xdr:ext cx="469744" cy="259045"/>
    <xdr:sp macro="" textlink="">
      <xdr:nvSpPr>
        <xdr:cNvPr id="306" name="テキスト ボックス 305"/>
        <xdr:cNvSpPr txBox="1"/>
      </xdr:nvSpPr>
      <xdr:spPr>
        <a:xfrm>
          <a:off x="7626427" y="59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122504</xdr:rowOff>
    </xdr:from>
    <xdr:to>
      <xdr:col>10</xdr:col>
      <xdr:colOff>155575</xdr:colOff>
      <xdr:row>35</xdr:row>
      <xdr:rowOff>52654</xdr:rowOff>
    </xdr:to>
    <xdr:sp macro="" textlink="">
      <xdr:nvSpPr>
        <xdr:cNvPr id="307" name="フローチャート : 判断 306"/>
        <xdr:cNvSpPr/>
      </xdr:nvSpPr>
      <xdr:spPr>
        <a:xfrm>
          <a:off x="6921500" y="59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69181</xdr:rowOff>
    </xdr:from>
    <xdr:ext cx="469744" cy="259045"/>
    <xdr:sp macro="" textlink="">
      <xdr:nvSpPr>
        <xdr:cNvPr id="308" name="テキスト ボックス 307"/>
        <xdr:cNvSpPr txBox="1"/>
      </xdr:nvSpPr>
      <xdr:spPr>
        <a:xfrm>
          <a:off x="6737427" y="572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14" name="円/楕円 31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3827</xdr:rowOff>
    </xdr:from>
    <xdr:ext cx="249299" cy="259045"/>
    <xdr:sp macro="" textlink="">
      <xdr:nvSpPr>
        <xdr:cNvPr id="315"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16" name="円/楕円 31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17" name="テキスト ボックス 31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18" name="円/楕円 31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19" name="テキスト ボックス 31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55067</xdr:rowOff>
    </xdr:from>
    <xdr:to>
      <xdr:col>11</xdr:col>
      <xdr:colOff>358775</xdr:colOff>
      <xdr:row>38</xdr:row>
      <xdr:rowOff>156667</xdr:rowOff>
    </xdr:to>
    <xdr:sp macro="" textlink="">
      <xdr:nvSpPr>
        <xdr:cNvPr id="320" name="円/楕円 319"/>
        <xdr:cNvSpPr/>
      </xdr:nvSpPr>
      <xdr:spPr>
        <a:xfrm>
          <a:off x="7810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147794</xdr:rowOff>
    </xdr:from>
    <xdr:ext cx="378565" cy="259045"/>
    <xdr:sp macro="" textlink="">
      <xdr:nvSpPr>
        <xdr:cNvPr id="321" name="テキスト ボックス 320"/>
        <xdr:cNvSpPr txBox="1"/>
      </xdr:nvSpPr>
      <xdr:spPr>
        <a:xfrm>
          <a:off x="7672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151765</xdr:rowOff>
    </xdr:from>
    <xdr:to>
      <xdr:col>10</xdr:col>
      <xdr:colOff>155575</xdr:colOff>
      <xdr:row>38</xdr:row>
      <xdr:rowOff>81915</xdr:rowOff>
    </xdr:to>
    <xdr:sp macro="" textlink="">
      <xdr:nvSpPr>
        <xdr:cNvPr id="322" name="円/楕円 321"/>
        <xdr:cNvSpPr/>
      </xdr:nvSpPr>
      <xdr:spPr>
        <a:xfrm>
          <a:off x="6921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73042</xdr:rowOff>
    </xdr:from>
    <xdr:ext cx="378565" cy="259045"/>
    <xdr:sp macro="" textlink="">
      <xdr:nvSpPr>
        <xdr:cNvPr id="323" name="テキスト ボックス 322"/>
        <xdr:cNvSpPr txBox="1"/>
      </xdr:nvSpPr>
      <xdr:spPr>
        <a:xfrm>
          <a:off x="6783017" y="65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114348</xdr:rowOff>
    </xdr:from>
    <xdr:to>
      <xdr:col>15</xdr:col>
      <xdr:colOff>180340</xdr:colOff>
      <xdr:row>58</xdr:row>
      <xdr:rowOff>112223</xdr:rowOff>
    </xdr:to>
    <xdr:cxnSp macro="">
      <xdr:nvCxnSpPr>
        <xdr:cNvPr id="345" name="直線コネクタ 344"/>
        <xdr:cNvCxnSpPr/>
      </xdr:nvCxnSpPr>
      <xdr:spPr>
        <a:xfrm flipV="1">
          <a:off x="10475595" y="8686848"/>
          <a:ext cx="1270" cy="136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116050</xdr:rowOff>
    </xdr:from>
    <xdr:ext cx="469744" cy="259045"/>
    <xdr:sp macro="" textlink="">
      <xdr:nvSpPr>
        <xdr:cNvPr id="346" name="農林水産業費最小値テキスト"/>
        <xdr:cNvSpPr txBox="1"/>
      </xdr:nvSpPr>
      <xdr:spPr>
        <a:xfrm>
          <a:off x="10528300" y="100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a:t>
          </a:r>
          <a:endParaRPr kumimoji="1" lang="ja-JP" altLang="en-US" sz="1000" b="1">
            <a:latin typeface="ＭＳ Ｐゴシック"/>
          </a:endParaRPr>
        </a:p>
      </xdr:txBody>
    </xdr:sp>
    <xdr:clientData/>
  </xdr:oneCellAnchor>
  <xdr:twoCellAnchor>
    <xdr:from>
      <xdr:col>15</xdr:col>
      <xdr:colOff>92075</xdr:colOff>
      <xdr:row>58</xdr:row>
      <xdr:rowOff>112223</xdr:rowOff>
    </xdr:from>
    <xdr:to>
      <xdr:col>15</xdr:col>
      <xdr:colOff>269875</xdr:colOff>
      <xdr:row>58</xdr:row>
      <xdr:rowOff>112223</xdr:rowOff>
    </xdr:to>
    <xdr:cxnSp macro="">
      <xdr:nvCxnSpPr>
        <xdr:cNvPr id="347" name="直線コネクタ 346"/>
        <xdr:cNvCxnSpPr/>
      </xdr:nvCxnSpPr>
      <xdr:spPr>
        <a:xfrm>
          <a:off x="10388600" y="1005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61025</xdr:rowOff>
    </xdr:from>
    <xdr:ext cx="534377" cy="259045"/>
    <xdr:sp macro="" textlink="">
      <xdr:nvSpPr>
        <xdr:cNvPr id="348" name="農林水産業費最大値テキスト"/>
        <xdr:cNvSpPr txBox="1"/>
      </xdr:nvSpPr>
      <xdr:spPr>
        <a:xfrm>
          <a:off x="10528300" y="84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61,109</a:t>
          </a:r>
          <a:endParaRPr kumimoji="1" lang="ja-JP" altLang="en-US" sz="1000" b="1">
            <a:latin typeface="ＭＳ Ｐゴシック"/>
          </a:endParaRPr>
        </a:p>
      </xdr:txBody>
    </xdr:sp>
    <xdr:clientData/>
  </xdr:oneCellAnchor>
  <xdr:twoCellAnchor>
    <xdr:from>
      <xdr:col>15</xdr:col>
      <xdr:colOff>92075</xdr:colOff>
      <xdr:row>50</xdr:row>
      <xdr:rowOff>114348</xdr:rowOff>
    </xdr:from>
    <xdr:to>
      <xdr:col>15</xdr:col>
      <xdr:colOff>269875</xdr:colOff>
      <xdr:row>50</xdr:row>
      <xdr:rowOff>114348</xdr:rowOff>
    </xdr:to>
    <xdr:cxnSp macro="">
      <xdr:nvCxnSpPr>
        <xdr:cNvPr id="349" name="直線コネクタ 348"/>
        <xdr:cNvCxnSpPr/>
      </xdr:nvCxnSpPr>
      <xdr:spPr>
        <a:xfrm>
          <a:off x="10388600" y="868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69543</xdr:rowOff>
    </xdr:from>
    <xdr:to>
      <xdr:col>15</xdr:col>
      <xdr:colOff>180975</xdr:colOff>
      <xdr:row>55</xdr:row>
      <xdr:rowOff>101112</xdr:rowOff>
    </xdr:to>
    <xdr:cxnSp macro="">
      <xdr:nvCxnSpPr>
        <xdr:cNvPr id="350" name="直線コネクタ 349"/>
        <xdr:cNvCxnSpPr/>
      </xdr:nvCxnSpPr>
      <xdr:spPr>
        <a:xfrm>
          <a:off x="9639300" y="9499293"/>
          <a:ext cx="8382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123951</xdr:rowOff>
    </xdr:from>
    <xdr:ext cx="534377" cy="259045"/>
    <xdr:sp macro="" textlink="">
      <xdr:nvSpPr>
        <xdr:cNvPr id="351" name="農林水産業費平均値テキスト"/>
        <xdr:cNvSpPr txBox="1"/>
      </xdr:nvSpPr>
      <xdr:spPr>
        <a:xfrm>
          <a:off x="10528300" y="955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20,023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145524</xdr:rowOff>
    </xdr:from>
    <xdr:to>
      <xdr:col>15</xdr:col>
      <xdr:colOff>231775</xdr:colOff>
      <xdr:row>56</xdr:row>
      <xdr:rowOff>75674</xdr:rowOff>
    </xdr:to>
    <xdr:sp macro="" textlink="">
      <xdr:nvSpPr>
        <xdr:cNvPr id="352" name="フローチャート : 判断 351"/>
        <xdr:cNvSpPr/>
      </xdr:nvSpPr>
      <xdr:spPr>
        <a:xfrm>
          <a:off x="104267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69543</xdr:rowOff>
    </xdr:from>
    <xdr:to>
      <xdr:col>14</xdr:col>
      <xdr:colOff>28575</xdr:colOff>
      <xdr:row>55</xdr:row>
      <xdr:rowOff>126784</xdr:rowOff>
    </xdr:to>
    <xdr:cxnSp macro="">
      <xdr:nvCxnSpPr>
        <xdr:cNvPr id="353" name="直線コネクタ 352"/>
        <xdr:cNvCxnSpPr/>
      </xdr:nvCxnSpPr>
      <xdr:spPr>
        <a:xfrm flipV="1">
          <a:off x="8750300" y="9499293"/>
          <a:ext cx="889000" cy="5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38974</xdr:rowOff>
    </xdr:from>
    <xdr:to>
      <xdr:col>14</xdr:col>
      <xdr:colOff>79375</xdr:colOff>
      <xdr:row>56</xdr:row>
      <xdr:rowOff>140574</xdr:rowOff>
    </xdr:to>
    <xdr:sp macro="" textlink="">
      <xdr:nvSpPr>
        <xdr:cNvPr id="354" name="フローチャート : 判断 353"/>
        <xdr:cNvSpPr/>
      </xdr:nvSpPr>
      <xdr:spPr>
        <a:xfrm>
          <a:off x="9588500" y="964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131701</xdr:rowOff>
    </xdr:from>
    <xdr:ext cx="534377" cy="259045"/>
    <xdr:sp macro="" textlink="">
      <xdr:nvSpPr>
        <xdr:cNvPr id="355" name="テキスト ボックス 354"/>
        <xdr:cNvSpPr txBox="1"/>
      </xdr:nvSpPr>
      <xdr:spPr>
        <a:xfrm>
          <a:off x="9372111" y="973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17,184</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126784</xdr:rowOff>
    </xdr:from>
    <xdr:to>
      <xdr:col>12</xdr:col>
      <xdr:colOff>511175</xdr:colOff>
      <xdr:row>55</xdr:row>
      <xdr:rowOff>156868</xdr:rowOff>
    </xdr:to>
    <xdr:cxnSp macro="">
      <xdr:nvCxnSpPr>
        <xdr:cNvPr id="356" name="直線コネクタ 355"/>
        <xdr:cNvCxnSpPr/>
      </xdr:nvCxnSpPr>
      <xdr:spPr>
        <a:xfrm flipV="1">
          <a:off x="7861300" y="9556534"/>
          <a:ext cx="889000" cy="30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34790</xdr:rowOff>
    </xdr:from>
    <xdr:to>
      <xdr:col>12</xdr:col>
      <xdr:colOff>561975</xdr:colOff>
      <xdr:row>56</xdr:row>
      <xdr:rowOff>136390</xdr:rowOff>
    </xdr:to>
    <xdr:sp macro="" textlink="">
      <xdr:nvSpPr>
        <xdr:cNvPr id="357" name="フローチャート : 判断 356"/>
        <xdr:cNvSpPr/>
      </xdr:nvSpPr>
      <xdr:spPr>
        <a:xfrm>
          <a:off x="8699500" y="96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127517</xdr:rowOff>
    </xdr:from>
    <xdr:ext cx="534377" cy="259045"/>
    <xdr:sp macro="" textlink="">
      <xdr:nvSpPr>
        <xdr:cNvPr id="358" name="テキスト ボックス 357"/>
        <xdr:cNvSpPr txBox="1"/>
      </xdr:nvSpPr>
      <xdr:spPr>
        <a:xfrm>
          <a:off x="8483111" y="972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17,367</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58135</xdr:rowOff>
    </xdr:from>
    <xdr:to>
      <xdr:col>11</xdr:col>
      <xdr:colOff>307975</xdr:colOff>
      <xdr:row>55</xdr:row>
      <xdr:rowOff>156868</xdr:rowOff>
    </xdr:to>
    <xdr:cxnSp macro="">
      <xdr:nvCxnSpPr>
        <xdr:cNvPr id="359" name="直線コネクタ 358"/>
        <xdr:cNvCxnSpPr/>
      </xdr:nvCxnSpPr>
      <xdr:spPr>
        <a:xfrm>
          <a:off x="6972300" y="9487885"/>
          <a:ext cx="889000" cy="9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79756</xdr:rowOff>
    </xdr:from>
    <xdr:to>
      <xdr:col>11</xdr:col>
      <xdr:colOff>358775</xdr:colOff>
      <xdr:row>57</xdr:row>
      <xdr:rowOff>9906</xdr:rowOff>
    </xdr:to>
    <xdr:sp macro="" textlink="">
      <xdr:nvSpPr>
        <xdr:cNvPr id="360" name="フローチャート : 判断 359"/>
        <xdr:cNvSpPr/>
      </xdr:nvSpPr>
      <xdr:spPr>
        <a:xfrm>
          <a:off x="78105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1033</xdr:rowOff>
    </xdr:from>
    <xdr:ext cx="534377" cy="259045"/>
    <xdr:sp macro="" textlink="">
      <xdr:nvSpPr>
        <xdr:cNvPr id="361" name="テキスト ボックス 360"/>
        <xdr:cNvSpPr txBox="1"/>
      </xdr:nvSpPr>
      <xdr:spPr>
        <a:xfrm>
          <a:off x="7594111" y="977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15,400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92741</xdr:rowOff>
    </xdr:from>
    <xdr:to>
      <xdr:col>10</xdr:col>
      <xdr:colOff>155575</xdr:colOff>
      <xdr:row>57</xdr:row>
      <xdr:rowOff>22891</xdr:rowOff>
    </xdr:to>
    <xdr:sp macro="" textlink="">
      <xdr:nvSpPr>
        <xdr:cNvPr id="362" name="フローチャート : 判断 361"/>
        <xdr:cNvSpPr/>
      </xdr:nvSpPr>
      <xdr:spPr>
        <a:xfrm>
          <a:off x="6921500" y="96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14018</xdr:rowOff>
    </xdr:from>
    <xdr:ext cx="534377" cy="259045"/>
    <xdr:sp macro="" textlink="">
      <xdr:nvSpPr>
        <xdr:cNvPr id="363" name="テキスト ボックス 362"/>
        <xdr:cNvSpPr txBox="1"/>
      </xdr:nvSpPr>
      <xdr:spPr>
        <a:xfrm>
          <a:off x="6705111" y="978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50312</xdr:rowOff>
    </xdr:from>
    <xdr:to>
      <xdr:col>15</xdr:col>
      <xdr:colOff>231775</xdr:colOff>
      <xdr:row>55</xdr:row>
      <xdr:rowOff>151912</xdr:rowOff>
    </xdr:to>
    <xdr:sp macro="" textlink="">
      <xdr:nvSpPr>
        <xdr:cNvPr id="369" name="円/楕円 368"/>
        <xdr:cNvSpPr/>
      </xdr:nvSpPr>
      <xdr:spPr>
        <a:xfrm>
          <a:off x="10426700" y="948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73189</xdr:rowOff>
    </xdr:from>
    <xdr:ext cx="534377" cy="259045"/>
    <xdr:sp macro="" textlink="">
      <xdr:nvSpPr>
        <xdr:cNvPr id="370" name="農林水産業費該当値テキスト"/>
        <xdr:cNvSpPr txBox="1"/>
      </xdr:nvSpPr>
      <xdr:spPr>
        <a:xfrm>
          <a:off x="10528300" y="933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24,188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18743</xdr:rowOff>
    </xdr:from>
    <xdr:to>
      <xdr:col>14</xdr:col>
      <xdr:colOff>79375</xdr:colOff>
      <xdr:row>55</xdr:row>
      <xdr:rowOff>120343</xdr:rowOff>
    </xdr:to>
    <xdr:sp macro="" textlink="">
      <xdr:nvSpPr>
        <xdr:cNvPr id="371" name="円/楕円 370"/>
        <xdr:cNvSpPr/>
      </xdr:nvSpPr>
      <xdr:spPr>
        <a:xfrm>
          <a:off x="9588500" y="944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136870</xdr:rowOff>
    </xdr:from>
    <xdr:ext cx="534377" cy="259045"/>
    <xdr:sp macro="" textlink="">
      <xdr:nvSpPr>
        <xdr:cNvPr id="372" name="テキスト ボックス 371"/>
        <xdr:cNvSpPr txBox="1"/>
      </xdr:nvSpPr>
      <xdr:spPr>
        <a:xfrm>
          <a:off x="9372111" y="922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25,569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75984</xdr:rowOff>
    </xdr:from>
    <xdr:to>
      <xdr:col>12</xdr:col>
      <xdr:colOff>561975</xdr:colOff>
      <xdr:row>56</xdr:row>
      <xdr:rowOff>6134</xdr:rowOff>
    </xdr:to>
    <xdr:sp macro="" textlink="">
      <xdr:nvSpPr>
        <xdr:cNvPr id="373" name="円/楕円 372"/>
        <xdr:cNvSpPr/>
      </xdr:nvSpPr>
      <xdr:spPr>
        <a:xfrm>
          <a:off x="8699500" y="950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22661</xdr:rowOff>
    </xdr:from>
    <xdr:ext cx="534377" cy="259045"/>
    <xdr:sp macro="" textlink="">
      <xdr:nvSpPr>
        <xdr:cNvPr id="374" name="テキスト ボックス 373"/>
        <xdr:cNvSpPr txBox="1"/>
      </xdr:nvSpPr>
      <xdr:spPr>
        <a:xfrm>
          <a:off x="8483111" y="928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23,065</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106068</xdr:rowOff>
    </xdr:from>
    <xdr:to>
      <xdr:col>11</xdr:col>
      <xdr:colOff>358775</xdr:colOff>
      <xdr:row>56</xdr:row>
      <xdr:rowOff>36218</xdr:rowOff>
    </xdr:to>
    <xdr:sp macro="" textlink="">
      <xdr:nvSpPr>
        <xdr:cNvPr id="375" name="円/楕円 374"/>
        <xdr:cNvSpPr/>
      </xdr:nvSpPr>
      <xdr:spPr>
        <a:xfrm>
          <a:off x="7810500" y="953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52745</xdr:rowOff>
    </xdr:from>
    <xdr:ext cx="534377" cy="259045"/>
    <xdr:sp macro="" textlink="">
      <xdr:nvSpPr>
        <xdr:cNvPr id="376" name="テキスト ボックス 375"/>
        <xdr:cNvSpPr txBox="1"/>
      </xdr:nvSpPr>
      <xdr:spPr>
        <a:xfrm>
          <a:off x="7594111" y="9311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21,749</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7335</xdr:rowOff>
    </xdr:from>
    <xdr:to>
      <xdr:col>10</xdr:col>
      <xdr:colOff>155575</xdr:colOff>
      <xdr:row>55</xdr:row>
      <xdr:rowOff>108935</xdr:rowOff>
    </xdr:to>
    <xdr:sp macro="" textlink="">
      <xdr:nvSpPr>
        <xdr:cNvPr id="377" name="円/楕円 376"/>
        <xdr:cNvSpPr/>
      </xdr:nvSpPr>
      <xdr:spPr>
        <a:xfrm>
          <a:off x="6921500" y="943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125462</xdr:rowOff>
    </xdr:from>
    <xdr:ext cx="534377" cy="259045"/>
    <xdr:sp macro="" textlink="">
      <xdr:nvSpPr>
        <xdr:cNvPr id="378" name="テキスト ボックス 377"/>
        <xdr:cNvSpPr txBox="1"/>
      </xdr:nvSpPr>
      <xdr:spPr>
        <a:xfrm>
          <a:off x="6705111" y="921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88004</xdr:rowOff>
    </xdr:from>
    <xdr:to>
      <xdr:col>15</xdr:col>
      <xdr:colOff>180340</xdr:colOff>
      <xdr:row>79</xdr:row>
      <xdr:rowOff>41207</xdr:rowOff>
    </xdr:to>
    <xdr:cxnSp macro="">
      <xdr:nvCxnSpPr>
        <xdr:cNvPr id="404" name="直線コネクタ 403"/>
        <xdr:cNvCxnSpPr/>
      </xdr:nvCxnSpPr>
      <xdr:spPr>
        <a:xfrm flipV="1">
          <a:off x="10475595" y="12089504"/>
          <a:ext cx="1270" cy="1496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45034</xdr:rowOff>
    </xdr:from>
    <xdr:ext cx="469744" cy="259045"/>
    <xdr:sp macro="" textlink="">
      <xdr:nvSpPr>
        <xdr:cNvPr id="405" name="商工費最小値テキスト"/>
        <xdr:cNvSpPr txBox="1"/>
      </xdr:nvSpPr>
      <xdr:spPr>
        <a:xfrm>
          <a:off x="10528300" y="1358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1,766</a:t>
          </a:r>
          <a:endParaRPr kumimoji="1" lang="ja-JP" altLang="en-US" sz="1000" b="1">
            <a:latin typeface="ＭＳ Ｐゴシック"/>
          </a:endParaRPr>
        </a:p>
      </xdr:txBody>
    </xdr:sp>
    <xdr:clientData/>
  </xdr:oneCellAnchor>
  <xdr:twoCellAnchor>
    <xdr:from>
      <xdr:col>15</xdr:col>
      <xdr:colOff>92075</xdr:colOff>
      <xdr:row>79</xdr:row>
      <xdr:rowOff>41207</xdr:rowOff>
    </xdr:from>
    <xdr:to>
      <xdr:col>15</xdr:col>
      <xdr:colOff>269875</xdr:colOff>
      <xdr:row>79</xdr:row>
      <xdr:rowOff>41207</xdr:rowOff>
    </xdr:to>
    <xdr:cxnSp macro="">
      <xdr:nvCxnSpPr>
        <xdr:cNvPr id="406" name="直線コネクタ 405"/>
        <xdr:cNvCxnSpPr/>
      </xdr:nvCxnSpPr>
      <xdr:spPr>
        <a:xfrm>
          <a:off x="10388600" y="1358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34681</xdr:rowOff>
    </xdr:from>
    <xdr:ext cx="534377" cy="259045"/>
    <xdr:sp macro="" textlink="">
      <xdr:nvSpPr>
        <xdr:cNvPr id="407" name="商工費最大値テキスト"/>
        <xdr:cNvSpPr txBox="1"/>
      </xdr:nvSpPr>
      <xdr:spPr>
        <a:xfrm>
          <a:off x="10528300" y="1186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47,583</a:t>
          </a:r>
          <a:endParaRPr kumimoji="1" lang="ja-JP" altLang="en-US" sz="1000" b="1">
            <a:latin typeface="ＭＳ Ｐゴシック"/>
          </a:endParaRPr>
        </a:p>
      </xdr:txBody>
    </xdr:sp>
    <xdr:clientData/>
  </xdr:oneCellAnchor>
  <xdr:twoCellAnchor>
    <xdr:from>
      <xdr:col>15</xdr:col>
      <xdr:colOff>92075</xdr:colOff>
      <xdr:row>70</xdr:row>
      <xdr:rowOff>88004</xdr:rowOff>
    </xdr:from>
    <xdr:to>
      <xdr:col>15</xdr:col>
      <xdr:colOff>269875</xdr:colOff>
      <xdr:row>70</xdr:row>
      <xdr:rowOff>88004</xdr:rowOff>
    </xdr:to>
    <xdr:cxnSp macro="">
      <xdr:nvCxnSpPr>
        <xdr:cNvPr id="408" name="直線コネクタ 407"/>
        <xdr:cNvCxnSpPr/>
      </xdr:nvCxnSpPr>
      <xdr:spPr>
        <a:xfrm>
          <a:off x="10388600" y="1208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119224</xdr:rowOff>
    </xdr:from>
    <xdr:to>
      <xdr:col>15</xdr:col>
      <xdr:colOff>180975</xdr:colOff>
      <xdr:row>79</xdr:row>
      <xdr:rowOff>10573</xdr:rowOff>
    </xdr:to>
    <xdr:cxnSp macro="">
      <xdr:nvCxnSpPr>
        <xdr:cNvPr id="409" name="直線コネクタ 408"/>
        <xdr:cNvCxnSpPr/>
      </xdr:nvCxnSpPr>
      <xdr:spPr>
        <a:xfrm flipV="1">
          <a:off x="9639300" y="13492324"/>
          <a:ext cx="838200" cy="6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76148</xdr:rowOff>
    </xdr:from>
    <xdr:ext cx="534377" cy="259045"/>
    <xdr:sp macro="" textlink="">
      <xdr:nvSpPr>
        <xdr:cNvPr id="410" name="商工費平均値テキスト"/>
        <xdr:cNvSpPr txBox="1"/>
      </xdr:nvSpPr>
      <xdr:spPr>
        <a:xfrm>
          <a:off x="10528300" y="131063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53271</xdr:rowOff>
    </xdr:from>
    <xdr:to>
      <xdr:col>15</xdr:col>
      <xdr:colOff>231775</xdr:colOff>
      <xdr:row>77</xdr:row>
      <xdr:rowOff>154871</xdr:rowOff>
    </xdr:to>
    <xdr:sp macro="" textlink="">
      <xdr:nvSpPr>
        <xdr:cNvPr id="411" name="フローチャート : 判断 410"/>
        <xdr:cNvSpPr/>
      </xdr:nvSpPr>
      <xdr:spPr>
        <a:xfrm>
          <a:off x="10426700" y="132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3356</xdr:rowOff>
    </xdr:from>
    <xdr:to>
      <xdr:col>14</xdr:col>
      <xdr:colOff>28575</xdr:colOff>
      <xdr:row>79</xdr:row>
      <xdr:rowOff>10573</xdr:rowOff>
    </xdr:to>
    <xdr:cxnSp macro="">
      <xdr:nvCxnSpPr>
        <xdr:cNvPr id="412" name="直線コネクタ 411"/>
        <xdr:cNvCxnSpPr/>
      </xdr:nvCxnSpPr>
      <xdr:spPr>
        <a:xfrm>
          <a:off x="8750300" y="13547906"/>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43800</xdr:rowOff>
    </xdr:from>
    <xdr:to>
      <xdr:col>14</xdr:col>
      <xdr:colOff>79375</xdr:colOff>
      <xdr:row>77</xdr:row>
      <xdr:rowOff>145400</xdr:rowOff>
    </xdr:to>
    <xdr:sp macro="" textlink="">
      <xdr:nvSpPr>
        <xdr:cNvPr id="413" name="フローチャート : 判断 412"/>
        <xdr:cNvSpPr/>
      </xdr:nvSpPr>
      <xdr:spPr>
        <a:xfrm>
          <a:off x="9588500" y="1324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161927</xdr:rowOff>
    </xdr:from>
    <xdr:ext cx="534377" cy="259045"/>
    <xdr:sp macro="" textlink="">
      <xdr:nvSpPr>
        <xdr:cNvPr id="414" name="テキスト ボックス 413"/>
        <xdr:cNvSpPr txBox="1"/>
      </xdr:nvSpPr>
      <xdr:spPr>
        <a:xfrm>
          <a:off x="9372111" y="1302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10,631</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3356</xdr:rowOff>
    </xdr:from>
    <xdr:to>
      <xdr:col>12</xdr:col>
      <xdr:colOff>511175</xdr:colOff>
      <xdr:row>79</xdr:row>
      <xdr:rowOff>16549</xdr:rowOff>
    </xdr:to>
    <xdr:cxnSp macro="">
      <xdr:nvCxnSpPr>
        <xdr:cNvPr id="415" name="直線コネクタ 414"/>
        <xdr:cNvCxnSpPr/>
      </xdr:nvCxnSpPr>
      <xdr:spPr>
        <a:xfrm flipV="1">
          <a:off x="7861300" y="13547906"/>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47589</xdr:rowOff>
    </xdr:from>
    <xdr:to>
      <xdr:col>12</xdr:col>
      <xdr:colOff>561975</xdr:colOff>
      <xdr:row>77</xdr:row>
      <xdr:rowOff>149189</xdr:rowOff>
    </xdr:to>
    <xdr:sp macro="" textlink="">
      <xdr:nvSpPr>
        <xdr:cNvPr id="416" name="フローチャート : 判断 415"/>
        <xdr:cNvSpPr/>
      </xdr:nvSpPr>
      <xdr:spPr>
        <a:xfrm>
          <a:off x="8699500" y="132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165716</xdr:rowOff>
    </xdr:from>
    <xdr:ext cx="534377" cy="259045"/>
    <xdr:sp macro="" textlink="">
      <xdr:nvSpPr>
        <xdr:cNvPr id="417" name="テキスト ボックス 416"/>
        <xdr:cNvSpPr txBox="1"/>
      </xdr:nvSpPr>
      <xdr:spPr>
        <a:xfrm>
          <a:off x="8483111" y="1302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10,515</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16549</xdr:rowOff>
    </xdr:from>
    <xdr:to>
      <xdr:col>11</xdr:col>
      <xdr:colOff>307975</xdr:colOff>
      <xdr:row>79</xdr:row>
      <xdr:rowOff>32258</xdr:rowOff>
    </xdr:to>
    <xdr:cxnSp macro="">
      <xdr:nvCxnSpPr>
        <xdr:cNvPr id="418" name="直線コネクタ 417"/>
        <xdr:cNvCxnSpPr/>
      </xdr:nvCxnSpPr>
      <xdr:spPr>
        <a:xfrm flipV="1">
          <a:off x="6972300" y="13561099"/>
          <a:ext cx="889000" cy="1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122831</xdr:rowOff>
    </xdr:from>
    <xdr:to>
      <xdr:col>11</xdr:col>
      <xdr:colOff>358775</xdr:colOff>
      <xdr:row>78</xdr:row>
      <xdr:rowOff>52981</xdr:rowOff>
    </xdr:to>
    <xdr:sp macro="" textlink="">
      <xdr:nvSpPr>
        <xdr:cNvPr id="419" name="フローチャート : 判断 418"/>
        <xdr:cNvSpPr/>
      </xdr:nvSpPr>
      <xdr:spPr>
        <a:xfrm>
          <a:off x="7810500" y="1332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69508</xdr:rowOff>
    </xdr:from>
    <xdr:ext cx="469744" cy="259045"/>
    <xdr:sp macro="" textlink="">
      <xdr:nvSpPr>
        <xdr:cNvPr id="420" name="テキスト ボックス 419"/>
        <xdr:cNvSpPr txBox="1"/>
      </xdr:nvSpPr>
      <xdr:spPr>
        <a:xfrm>
          <a:off x="7626427" y="13099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119662</xdr:rowOff>
    </xdr:from>
    <xdr:to>
      <xdr:col>10</xdr:col>
      <xdr:colOff>155575</xdr:colOff>
      <xdr:row>78</xdr:row>
      <xdr:rowOff>49812</xdr:rowOff>
    </xdr:to>
    <xdr:sp macro="" textlink="">
      <xdr:nvSpPr>
        <xdr:cNvPr id="421" name="フローチャート : 判断 420"/>
        <xdr:cNvSpPr/>
      </xdr:nvSpPr>
      <xdr:spPr>
        <a:xfrm>
          <a:off x="6921500" y="133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66339</xdr:rowOff>
    </xdr:from>
    <xdr:ext cx="469744" cy="259045"/>
    <xdr:sp macro="" textlink="">
      <xdr:nvSpPr>
        <xdr:cNvPr id="422" name="テキスト ボックス 421"/>
        <xdr:cNvSpPr txBox="1"/>
      </xdr:nvSpPr>
      <xdr:spPr>
        <a:xfrm>
          <a:off x="6737427" y="13096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68424</xdr:rowOff>
    </xdr:from>
    <xdr:to>
      <xdr:col>15</xdr:col>
      <xdr:colOff>231775</xdr:colOff>
      <xdr:row>78</xdr:row>
      <xdr:rowOff>170024</xdr:rowOff>
    </xdr:to>
    <xdr:sp macro="" textlink="">
      <xdr:nvSpPr>
        <xdr:cNvPr id="428" name="円/楕円 427"/>
        <xdr:cNvSpPr/>
      </xdr:nvSpPr>
      <xdr:spPr>
        <a:xfrm>
          <a:off x="10426700" y="1344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154801</xdr:rowOff>
    </xdr:from>
    <xdr:ext cx="469744" cy="259045"/>
    <xdr:sp macro="" textlink="">
      <xdr:nvSpPr>
        <xdr:cNvPr id="429" name="商工費該当値テキスト"/>
        <xdr:cNvSpPr txBox="1"/>
      </xdr:nvSpPr>
      <xdr:spPr>
        <a:xfrm>
          <a:off x="10528300" y="13356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131223</xdr:rowOff>
    </xdr:from>
    <xdr:to>
      <xdr:col>14</xdr:col>
      <xdr:colOff>79375</xdr:colOff>
      <xdr:row>79</xdr:row>
      <xdr:rowOff>61373</xdr:rowOff>
    </xdr:to>
    <xdr:sp macro="" textlink="">
      <xdr:nvSpPr>
        <xdr:cNvPr id="430" name="円/楕円 429"/>
        <xdr:cNvSpPr/>
      </xdr:nvSpPr>
      <xdr:spPr>
        <a:xfrm>
          <a:off x="9588500" y="1350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52500</xdr:rowOff>
    </xdr:from>
    <xdr:ext cx="469744" cy="259045"/>
    <xdr:sp macro="" textlink="">
      <xdr:nvSpPr>
        <xdr:cNvPr id="431" name="テキスト ボックス 430"/>
        <xdr:cNvSpPr txBox="1"/>
      </xdr:nvSpPr>
      <xdr:spPr>
        <a:xfrm>
          <a:off x="9404427" y="13597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124006</xdr:rowOff>
    </xdr:from>
    <xdr:to>
      <xdr:col>12</xdr:col>
      <xdr:colOff>561975</xdr:colOff>
      <xdr:row>79</xdr:row>
      <xdr:rowOff>54156</xdr:rowOff>
    </xdr:to>
    <xdr:sp macro="" textlink="">
      <xdr:nvSpPr>
        <xdr:cNvPr id="432" name="円/楕円 431"/>
        <xdr:cNvSpPr/>
      </xdr:nvSpPr>
      <xdr:spPr>
        <a:xfrm>
          <a:off x="8699500" y="1349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45283</xdr:rowOff>
    </xdr:from>
    <xdr:ext cx="469744" cy="259045"/>
    <xdr:sp macro="" textlink="">
      <xdr:nvSpPr>
        <xdr:cNvPr id="433" name="テキスト ボックス 432"/>
        <xdr:cNvSpPr txBox="1"/>
      </xdr:nvSpPr>
      <xdr:spPr>
        <a:xfrm>
          <a:off x="8515427" y="1358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137199</xdr:rowOff>
    </xdr:from>
    <xdr:to>
      <xdr:col>11</xdr:col>
      <xdr:colOff>358775</xdr:colOff>
      <xdr:row>79</xdr:row>
      <xdr:rowOff>67349</xdr:rowOff>
    </xdr:to>
    <xdr:sp macro="" textlink="">
      <xdr:nvSpPr>
        <xdr:cNvPr id="434" name="円/楕円 433"/>
        <xdr:cNvSpPr/>
      </xdr:nvSpPr>
      <xdr:spPr>
        <a:xfrm>
          <a:off x="7810500" y="135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58476</xdr:rowOff>
    </xdr:from>
    <xdr:ext cx="469744" cy="259045"/>
    <xdr:sp macro="" textlink="">
      <xdr:nvSpPr>
        <xdr:cNvPr id="435" name="テキスト ボックス 434"/>
        <xdr:cNvSpPr txBox="1"/>
      </xdr:nvSpPr>
      <xdr:spPr>
        <a:xfrm>
          <a:off x="7626427" y="13603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152908</xdr:rowOff>
    </xdr:from>
    <xdr:to>
      <xdr:col>10</xdr:col>
      <xdr:colOff>155575</xdr:colOff>
      <xdr:row>79</xdr:row>
      <xdr:rowOff>83058</xdr:rowOff>
    </xdr:to>
    <xdr:sp macro="" textlink="">
      <xdr:nvSpPr>
        <xdr:cNvPr id="436" name="円/楕円 435"/>
        <xdr:cNvSpPr/>
      </xdr:nvSpPr>
      <xdr:spPr>
        <a:xfrm>
          <a:off x="6921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74185</xdr:rowOff>
    </xdr:from>
    <xdr:ext cx="469744" cy="259045"/>
    <xdr:sp macro="" textlink="">
      <xdr:nvSpPr>
        <xdr:cNvPr id="437" name="テキスト ボックス 436"/>
        <xdr:cNvSpPr txBox="1"/>
      </xdr:nvSpPr>
      <xdr:spPr>
        <a:xfrm>
          <a:off x="6737427" y="1361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96320</xdr:rowOff>
    </xdr:from>
    <xdr:to>
      <xdr:col>15</xdr:col>
      <xdr:colOff>180340</xdr:colOff>
      <xdr:row>98</xdr:row>
      <xdr:rowOff>55918</xdr:rowOff>
    </xdr:to>
    <xdr:cxnSp macro="">
      <xdr:nvCxnSpPr>
        <xdr:cNvPr id="461" name="直線コネクタ 460"/>
        <xdr:cNvCxnSpPr/>
      </xdr:nvCxnSpPr>
      <xdr:spPr>
        <a:xfrm flipV="1">
          <a:off x="10475595" y="15698270"/>
          <a:ext cx="1270" cy="1159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59745</xdr:rowOff>
    </xdr:from>
    <xdr:ext cx="534377" cy="259045"/>
    <xdr:sp macro="" textlink="">
      <xdr:nvSpPr>
        <xdr:cNvPr id="462" name="土木費最小値テキスト"/>
        <xdr:cNvSpPr txBox="1"/>
      </xdr:nvSpPr>
      <xdr:spPr>
        <a:xfrm>
          <a:off x="10528300" y="1686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20,995</a:t>
          </a:r>
          <a:endParaRPr kumimoji="1" lang="ja-JP" altLang="en-US" sz="1000" b="1">
            <a:latin typeface="ＭＳ Ｐゴシック"/>
          </a:endParaRPr>
        </a:p>
      </xdr:txBody>
    </xdr:sp>
    <xdr:clientData/>
  </xdr:oneCellAnchor>
  <xdr:twoCellAnchor>
    <xdr:from>
      <xdr:col>15</xdr:col>
      <xdr:colOff>92075</xdr:colOff>
      <xdr:row>98</xdr:row>
      <xdr:rowOff>55918</xdr:rowOff>
    </xdr:from>
    <xdr:to>
      <xdr:col>15</xdr:col>
      <xdr:colOff>269875</xdr:colOff>
      <xdr:row>98</xdr:row>
      <xdr:rowOff>55918</xdr:rowOff>
    </xdr:to>
    <xdr:cxnSp macro="">
      <xdr:nvCxnSpPr>
        <xdr:cNvPr id="463" name="直線コネクタ 462"/>
        <xdr:cNvCxnSpPr/>
      </xdr:nvCxnSpPr>
      <xdr:spPr>
        <a:xfrm>
          <a:off x="10388600" y="16858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42997</xdr:rowOff>
    </xdr:from>
    <xdr:ext cx="599010" cy="259045"/>
    <xdr:sp macro="" textlink="">
      <xdr:nvSpPr>
        <xdr:cNvPr id="464" name="土木費最大値テキスト"/>
        <xdr:cNvSpPr txBox="1"/>
      </xdr:nvSpPr>
      <xdr:spPr>
        <a:xfrm>
          <a:off x="10528300" y="1547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173,193</a:t>
          </a:r>
          <a:endParaRPr kumimoji="1" lang="ja-JP" altLang="en-US" sz="1000" b="1">
            <a:latin typeface="ＭＳ Ｐゴシック"/>
          </a:endParaRPr>
        </a:p>
      </xdr:txBody>
    </xdr:sp>
    <xdr:clientData/>
  </xdr:oneCellAnchor>
  <xdr:twoCellAnchor>
    <xdr:from>
      <xdr:col>15</xdr:col>
      <xdr:colOff>92075</xdr:colOff>
      <xdr:row>91</xdr:row>
      <xdr:rowOff>96320</xdr:rowOff>
    </xdr:from>
    <xdr:to>
      <xdr:col>15</xdr:col>
      <xdr:colOff>269875</xdr:colOff>
      <xdr:row>91</xdr:row>
      <xdr:rowOff>96320</xdr:rowOff>
    </xdr:to>
    <xdr:cxnSp macro="">
      <xdr:nvCxnSpPr>
        <xdr:cNvPr id="465" name="直線コネクタ 464"/>
        <xdr:cNvCxnSpPr/>
      </xdr:nvCxnSpPr>
      <xdr:spPr>
        <a:xfrm>
          <a:off x="10388600" y="1569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150360</xdr:rowOff>
    </xdr:from>
    <xdr:to>
      <xdr:col>15</xdr:col>
      <xdr:colOff>180975</xdr:colOff>
      <xdr:row>98</xdr:row>
      <xdr:rowOff>37920</xdr:rowOff>
    </xdr:to>
    <xdr:cxnSp macro="">
      <xdr:nvCxnSpPr>
        <xdr:cNvPr id="466" name="直線コネクタ 465"/>
        <xdr:cNvCxnSpPr/>
      </xdr:nvCxnSpPr>
      <xdr:spPr>
        <a:xfrm>
          <a:off x="9639300" y="16781010"/>
          <a:ext cx="838200" cy="5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71452</xdr:rowOff>
    </xdr:from>
    <xdr:ext cx="534377" cy="259045"/>
    <xdr:sp macro="" textlink="">
      <xdr:nvSpPr>
        <xdr:cNvPr id="467" name="土木費平均値テキスト"/>
        <xdr:cNvSpPr txBox="1"/>
      </xdr:nvSpPr>
      <xdr:spPr>
        <a:xfrm>
          <a:off x="10528300" y="16530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37,792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48575</xdr:rowOff>
    </xdr:from>
    <xdr:to>
      <xdr:col>15</xdr:col>
      <xdr:colOff>231775</xdr:colOff>
      <xdr:row>97</xdr:row>
      <xdr:rowOff>150175</xdr:rowOff>
    </xdr:to>
    <xdr:sp macro="" textlink="">
      <xdr:nvSpPr>
        <xdr:cNvPr id="468" name="フローチャート : 判断 467"/>
        <xdr:cNvSpPr/>
      </xdr:nvSpPr>
      <xdr:spPr>
        <a:xfrm>
          <a:off x="10426700" y="1667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150360</xdr:rowOff>
    </xdr:from>
    <xdr:to>
      <xdr:col>14</xdr:col>
      <xdr:colOff>28575</xdr:colOff>
      <xdr:row>98</xdr:row>
      <xdr:rowOff>11463</xdr:rowOff>
    </xdr:to>
    <xdr:cxnSp macro="">
      <xdr:nvCxnSpPr>
        <xdr:cNvPr id="469" name="直線コネクタ 468"/>
        <xdr:cNvCxnSpPr/>
      </xdr:nvCxnSpPr>
      <xdr:spPr>
        <a:xfrm flipV="1">
          <a:off x="8750300" y="16781010"/>
          <a:ext cx="889000" cy="3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43371</xdr:rowOff>
    </xdr:from>
    <xdr:to>
      <xdr:col>14</xdr:col>
      <xdr:colOff>79375</xdr:colOff>
      <xdr:row>97</xdr:row>
      <xdr:rowOff>144971</xdr:rowOff>
    </xdr:to>
    <xdr:sp macro="" textlink="">
      <xdr:nvSpPr>
        <xdr:cNvPr id="470" name="フローチャート : 判断 469"/>
        <xdr:cNvSpPr/>
      </xdr:nvSpPr>
      <xdr:spPr>
        <a:xfrm>
          <a:off x="9588500" y="1667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161498</xdr:rowOff>
    </xdr:from>
    <xdr:ext cx="534377" cy="259045"/>
    <xdr:sp macro="" textlink="">
      <xdr:nvSpPr>
        <xdr:cNvPr id="471" name="テキスト ボックス 470"/>
        <xdr:cNvSpPr txBox="1"/>
      </xdr:nvSpPr>
      <xdr:spPr>
        <a:xfrm>
          <a:off x="9372111" y="1644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38,475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11463</xdr:rowOff>
    </xdr:from>
    <xdr:to>
      <xdr:col>12</xdr:col>
      <xdr:colOff>511175</xdr:colOff>
      <xdr:row>98</xdr:row>
      <xdr:rowOff>29880</xdr:rowOff>
    </xdr:to>
    <xdr:cxnSp macro="">
      <xdr:nvCxnSpPr>
        <xdr:cNvPr id="472" name="直線コネクタ 471"/>
        <xdr:cNvCxnSpPr/>
      </xdr:nvCxnSpPr>
      <xdr:spPr>
        <a:xfrm flipV="1">
          <a:off x="7861300" y="16813563"/>
          <a:ext cx="889000" cy="18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22461</xdr:rowOff>
    </xdr:from>
    <xdr:to>
      <xdr:col>12</xdr:col>
      <xdr:colOff>561975</xdr:colOff>
      <xdr:row>97</xdr:row>
      <xdr:rowOff>124061</xdr:rowOff>
    </xdr:to>
    <xdr:sp macro="" textlink="">
      <xdr:nvSpPr>
        <xdr:cNvPr id="473" name="フローチャート : 判断 472"/>
        <xdr:cNvSpPr/>
      </xdr:nvSpPr>
      <xdr:spPr>
        <a:xfrm>
          <a:off x="8699500" y="166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140588</xdr:rowOff>
    </xdr:from>
    <xdr:ext cx="534377" cy="259045"/>
    <xdr:sp macro="" textlink="">
      <xdr:nvSpPr>
        <xdr:cNvPr id="474" name="テキスト ボックス 473"/>
        <xdr:cNvSpPr txBox="1"/>
      </xdr:nvSpPr>
      <xdr:spPr>
        <a:xfrm>
          <a:off x="8483111" y="164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41,219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168756</xdr:rowOff>
    </xdr:from>
    <xdr:to>
      <xdr:col>11</xdr:col>
      <xdr:colOff>307975</xdr:colOff>
      <xdr:row>98</xdr:row>
      <xdr:rowOff>29880</xdr:rowOff>
    </xdr:to>
    <xdr:cxnSp macro="">
      <xdr:nvCxnSpPr>
        <xdr:cNvPr id="475" name="直線コネクタ 474"/>
        <xdr:cNvCxnSpPr/>
      </xdr:nvCxnSpPr>
      <xdr:spPr>
        <a:xfrm>
          <a:off x="6972300" y="16799406"/>
          <a:ext cx="889000" cy="3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55387</xdr:rowOff>
    </xdr:from>
    <xdr:to>
      <xdr:col>11</xdr:col>
      <xdr:colOff>358775</xdr:colOff>
      <xdr:row>97</xdr:row>
      <xdr:rowOff>156987</xdr:rowOff>
    </xdr:to>
    <xdr:sp macro="" textlink="">
      <xdr:nvSpPr>
        <xdr:cNvPr id="476" name="フローチャート : 判断 475"/>
        <xdr:cNvSpPr/>
      </xdr:nvSpPr>
      <xdr:spPr>
        <a:xfrm>
          <a:off x="7810500" y="166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2064</xdr:rowOff>
    </xdr:from>
    <xdr:ext cx="534377" cy="259045"/>
    <xdr:sp macro="" textlink="">
      <xdr:nvSpPr>
        <xdr:cNvPr id="477" name="テキスト ボックス 476"/>
        <xdr:cNvSpPr txBox="1"/>
      </xdr:nvSpPr>
      <xdr:spPr>
        <a:xfrm>
          <a:off x="7594111" y="1646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36,898</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53459</xdr:rowOff>
    </xdr:from>
    <xdr:to>
      <xdr:col>10</xdr:col>
      <xdr:colOff>155575</xdr:colOff>
      <xdr:row>97</xdr:row>
      <xdr:rowOff>155059</xdr:rowOff>
    </xdr:to>
    <xdr:sp macro="" textlink="">
      <xdr:nvSpPr>
        <xdr:cNvPr id="478" name="フローチャート : 判断 477"/>
        <xdr:cNvSpPr/>
      </xdr:nvSpPr>
      <xdr:spPr>
        <a:xfrm>
          <a:off x="6921500" y="166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136</xdr:rowOff>
    </xdr:from>
    <xdr:ext cx="534377" cy="259045"/>
    <xdr:sp macro="" textlink="">
      <xdr:nvSpPr>
        <xdr:cNvPr id="479" name="テキスト ボックス 478"/>
        <xdr:cNvSpPr txBox="1"/>
      </xdr:nvSpPr>
      <xdr:spPr>
        <a:xfrm>
          <a:off x="6705111" y="1645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37,151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158570</xdr:rowOff>
    </xdr:from>
    <xdr:to>
      <xdr:col>15</xdr:col>
      <xdr:colOff>231775</xdr:colOff>
      <xdr:row>98</xdr:row>
      <xdr:rowOff>88720</xdr:rowOff>
    </xdr:to>
    <xdr:sp macro="" textlink="">
      <xdr:nvSpPr>
        <xdr:cNvPr id="485" name="円/楕円 484"/>
        <xdr:cNvSpPr/>
      </xdr:nvSpPr>
      <xdr:spPr>
        <a:xfrm>
          <a:off x="10426700" y="1678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73497</xdr:rowOff>
    </xdr:from>
    <xdr:ext cx="534377" cy="259045"/>
    <xdr:sp macro="" textlink="">
      <xdr:nvSpPr>
        <xdr:cNvPr id="486" name="土木費該当値テキスト"/>
        <xdr:cNvSpPr txBox="1"/>
      </xdr:nvSpPr>
      <xdr:spPr>
        <a:xfrm>
          <a:off x="10528300" y="167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23,357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99560</xdr:rowOff>
    </xdr:from>
    <xdr:to>
      <xdr:col>14</xdr:col>
      <xdr:colOff>79375</xdr:colOff>
      <xdr:row>98</xdr:row>
      <xdr:rowOff>29710</xdr:rowOff>
    </xdr:to>
    <xdr:sp macro="" textlink="">
      <xdr:nvSpPr>
        <xdr:cNvPr id="487" name="円/楕円 486"/>
        <xdr:cNvSpPr/>
      </xdr:nvSpPr>
      <xdr:spPr>
        <a:xfrm>
          <a:off x="9588500" y="1673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20837</xdr:rowOff>
    </xdr:from>
    <xdr:ext cx="534377" cy="259045"/>
    <xdr:sp macro="" textlink="">
      <xdr:nvSpPr>
        <xdr:cNvPr id="488" name="テキスト ボックス 487"/>
        <xdr:cNvSpPr txBox="1"/>
      </xdr:nvSpPr>
      <xdr:spPr>
        <a:xfrm>
          <a:off x="9372111" y="168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31,101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132113</xdr:rowOff>
    </xdr:from>
    <xdr:to>
      <xdr:col>12</xdr:col>
      <xdr:colOff>561975</xdr:colOff>
      <xdr:row>98</xdr:row>
      <xdr:rowOff>62263</xdr:rowOff>
    </xdr:to>
    <xdr:sp macro="" textlink="">
      <xdr:nvSpPr>
        <xdr:cNvPr id="489" name="円/楕円 488"/>
        <xdr:cNvSpPr/>
      </xdr:nvSpPr>
      <xdr:spPr>
        <a:xfrm>
          <a:off x="8699500" y="167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53390</xdr:rowOff>
    </xdr:from>
    <xdr:ext cx="534377" cy="259045"/>
    <xdr:sp macro="" textlink="">
      <xdr:nvSpPr>
        <xdr:cNvPr id="490" name="テキスト ボックス 489"/>
        <xdr:cNvSpPr txBox="1"/>
      </xdr:nvSpPr>
      <xdr:spPr>
        <a:xfrm>
          <a:off x="8483111" y="1685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26,829</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150530</xdr:rowOff>
    </xdr:from>
    <xdr:to>
      <xdr:col>11</xdr:col>
      <xdr:colOff>358775</xdr:colOff>
      <xdr:row>98</xdr:row>
      <xdr:rowOff>80680</xdr:rowOff>
    </xdr:to>
    <xdr:sp macro="" textlink="">
      <xdr:nvSpPr>
        <xdr:cNvPr id="491" name="円/楕円 490"/>
        <xdr:cNvSpPr/>
      </xdr:nvSpPr>
      <xdr:spPr>
        <a:xfrm>
          <a:off x="7810500" y="1678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71807</xdr:rowOff>
    </xdr:from>
    <xdr:ext cx="534377" cy="259045"/>
    <xdr:sp macro="" textlink="">
      <xdr:nvSpPr>
        <xdr:cNvPr id="492" name="テキスト ボックス 491"/>
        <xdr:cNvSpPr txBox="1"/>
      </xdr:nvSpPr>
      <xdr:spPr>
        <a:xfrm>
          <a:off x="7594111" y="1687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117956</xdr:rowOff>
    </xdr:from>
    <xdr:to>
      <xdr:col>10</xdr:col>
      <xdr:colOff>155575</xdr:colOff>
      <xdr:row>98</xdr:row>
      <xdr:rowOff>48106</xdr:rowOff>
    </xdr:to>
    <xdr:sp macro="" textlink="">
      <xdr:nvSpPr>
        <xdr:cNvPr id="493" name="円/楕円 492"/>
        <xdr:cNvSpPr/>
      </xdr:nvSpPr>
      <xdr:spPr>
        <a:xfrm>
          <a:off x="6921500" y="1674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39233</xdr:rowOff>
    </xdr:from>
    <xdr:ext cx="534377" cy="259045"/>
    <xdr:sp macro="" textlink="">
      <xdr:nvSpPr>
        <xdr:cNvPr id="494" name="テキスト ボックス 493"/>
        <xdr:cNvSpPr txBox="1"/>
      </xdr:nvSpPr>
      <xdr:spPr>
        <a:xfrm>
          <a:off x="6705111" y="1684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7" name="テキスト ボックス 506"/>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36106</xdr:rowOff>
    </xdr:from>
    <xdr:to>
      <xdr:col>23</xdr:col>
      <xdr:colOff>516889</xdr:colOff>
      <xdr:row>38</xdr:row>
      <xdr:rowOff>160807</xdr:rowOff>
    </xdr:to>
    <xdr:cxnSp macro="">
      <xdr:nvCxnSpPr>
        <xdr:cNvPr id="519" name="直線コネクタ 518"/>
        <xdr:cNvCxnSpPr/>
      </xdr:nvCxnSpPr>
      <xdr:spPr>
        <a:xfrm flipV="1">
          <a:off x="16317595" y="5351056"/>
          <a:ext cx="1269" cy="1324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164634</xdr:rowOff>
    </xdr:from>
    <xdr:ext cx="534377" cy="259045"/>
    <xdr:sp macro="" textlink="">
      <xdr:nvSpPr>
        <xdr:cNvPr id="520" name="消防費最小値テキスト"/>
        <xdr:cNvSpPr txBox="1"/>
      </xdr:nvSpPr>
      <xdr:spPr>
        <a:xfrm>
          <a:off x="16370300" y="667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11,446</a:t>
          </a:r>
          <a:endParaRPr kumimoji="1" lang="ja-JP" altLang="en-US" sz="1000" b="1">
            <a:latin typeface="ＭＳ Ｐゴシック"/>
          </a:endParaRPr>
        </a:p>
      </xdr:txBody>
    </xdr:sp>
    <xdr:clientData/>
  </xdr:oneCellAnchor>
  <xdr:twoCellAnchor>
    <xdr:from>
      <xdr:col>23</xdr:col>
      <xdr:colOff>428625</xdr:colOff>
      <xdr:row>38</xdr:row>
      <xdr:rowOff>160807</xdr:rowOff>
    </xdr:from>
    <xdr:to>
      <xdr:col>23</xdr:col>
      <xdr:colOff>606425</xdr:colOff>
      <xdr:row>38</xdr:row>
      <xdr:rowOff>160807</xdr:rowOff>
    </xdr:to>
    <xdr:cxnSp macro="">
      <xdr:nvCxnSpPr>
        <xdr:cNvPr id="521" name="直線コネクタ 520"/>
        <xdr:cNvCxnSpPr/>
      </xdr:nvCxnSpPr>
      <xdr:spPr>
        <a:xfrm>
          <a:off x="16230600" y="6675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154233</xdr:rowOff>
    </xdr:from>
    <xdr:ext cx="534377" cy="259045"/>
    <xdr:sp macro="" textlink="">
      <xdr:nvSpPr>
        <xdr:cNvPr id="522" name="消防費最大値テキスト"/>
        <xdr:cNvSpPr txBox="1"/>
      </xdr:nvSpPr>
      <xdr:spPr>
        <a:xfrm>
          <a:off x="16370300" y="512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46,219</a:t>
          </a:r>
          <a:endParaRPr kumimoji="1" lang="ja-JP" altLang="en-US" sz="1000" b="1">
            <a:latin typeface="ＭＳ Ｐゴシック"/>
          </a:endParaRPr>
        </a:p>
      </xdr:txBody>
    </xdr:sp>
    <xdr:clientData/>
  </xdr:oneCellAnchor>
  <xdr:twoCellAnchor>
    <xdr:from>
      <xdr:col>23</xdr:col>
      <xdr:colOff>428625</xdr:colOff>
      <xdr:row>31</xdr:row>
      <xdr:rowOff>36106</xdr:rowOff>
    </xdr:from>
    <xdr:to>
      <xdr:col>23</xdr:col>
      <xdr:colOff>606425</xdr:colOff>
      <xdr:row>31</xdr:row>
      <xdr:rowOff>36106</xdr:rowOff>
    </xdr:to>
    <xdr:cxnSp macro="">
      <xdr:nvCxnSpPr>
        <xdr:cNvPr id="523" name="直線コネクタ 522"/>
        <xdr:cNvCxnSpPr/>
      </xdr:nvCxnSpPr>
      <xdr:spPr>
        <a:xfrm>
          <a:off x="16230600" y="535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75616</xdr:rowOff>
    </xdr:from>
    <xdr:to>
      <xdr:col>23</xdr:col>
      <xdr:colOff>517525</xdr:colOff>
      <xdr:row>38</xdr:row>
      <xdr:rowOff>100419</xdr:rowOff>
    </xdr:to>
    <xdr:cxnSp macro="">
      <xdr:nvCxnSpPr>
        <xdr:cNvPr id="524" name="直線コネクタ 523"/>
        <xdr:cNvCxnSpPr/>
      </xdr:nvCxnSpPr>
      <xdr:spPr>
        <a:xfrm flipV="1">
          <a:off x="15481300" y="6590716"/>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1135</xdr:rowOff>
    </xdr:from>
    <xdr:ext cx="534377" cy="259045"/>
    <xdr:sp macro="" textlink="">
      <xdr:nvSpPr>
        <xdr:cNvPr id="525" name="消防費平均値テキスト"/>
        <xdr:cNvSpPr txBox="1"/>
      </xdr:nvSpPr>
      <xdr:spPr>
        <a:xfrm>
          <a:off x="16370300" y="6173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149708</xdr:rowOff>
    </xdr:from>
    <xdr:to>
      <xdr:col>23</xdr:col>
      <xdr:colOff>568325</xdr:colOff>
      <xdr:row>37</xdr:row>
      <xdr:rowOff>79858</xdr:rowOff>
    </xdr:to>
    <xdr:sp macro="" textlink="">
      <xdr:nvSpPr>
        <xdr:cNvPr id="526" name="フローチャート : 判断 525"/>
        <xdr:cNvSpPr/>
      </xdr:nvSpPr>
      <xdr:spPr>
        <a:xfrm>
          <a:off x="16268700" y="632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100419</xdr:rowOff>
    </xdr:from>
    <xdr:to>
      <xdr:col>22</xdr:col>
      <xdr:colOff>365125</xdr:colOff>
      <xdr:row>38</xdr:row>
      <xdr:rowOff>118669</xdr:rowOff>
    </xdr:to>
    <xdr:cxnSp macro="">
      <xdr:nvCxnSpPr>
        <xdr:cNvPr id="527" name="直線コネクタ 526"/>
        <xdr:cNvCxnSpPr/>
      </xdr:nvCxnSpPr>
      <xdr:spPr>
        <a:xfrm flipV="1">
          <a:off x="14592300" y="6615519"/>
          <a:ext cx="889000" cy="1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143764</xdr:rowOff>
    </xdr:from>
    <xdr:to>
      <xdr:col>22</xdr:col>
      <xdr:colOff>415925</xdr:colOff>
      <xdr:row>37</xdr:row>
      <xdr:rowOff>73914</xdr:rowOff>
    </xdr:to>
    <xdr:sp macro="" textlink="">
      <xdr:nvSpPr>
        <xdr:cNvPr id="528" name="フローチャート : 判断 527"/>
        <xdr:cNvSpPr/>
      </xdr:nvSpPr>
      <xdr:spPr>
        <a:xfrm>
          <a:off x="15430500" y="631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90441</xdr:rowOff>
    </xdr:from>
    <xdr:ext cx="534377" cy="259045"/>
    <xdr:sp macro="" textlink="">
      <xdr:nvSpPr>
        <xdr:cNvPr id="529" name="テキスト ボックス 528"/>
        <xdr:cNvSpPr txBox="1"/>
      </xdr:nvSpPr>
      <xdr:spPr>
        <a:xfrm>
          <a:off x="15214111" y="609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118669</xdr:rowOff>
    </xdr:from>
    <xdr:to>
      <xdr:col>21</xdr:col>
      <xdr:colOff>161925</xdr:colOff>
      <xdr:row>38</xdr:row>
      <xdr:rowOff>127851</xdr:rowOff>
    </xdr:to>
    <xdr:cxnSp macro="">
      <xdr:nvCxnSpPr>
        <xdr:cNvPr id="530" name="直線コネクタ 529"/>
        <xdr:cNvCxnSpPr/>
      </xdr:nvCxnSpPr>
      <xdr:spPr>
        <a:xfrm flipV="1">
          <a:off x="13703300" y="6633769"/>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40665</xdr:rowOff>
    </xdr:from>
    <xdr:to>
      <xdr:col>21</xdr:col>
      <xdr:colOff>212725</xdr:colOff>
      <xdr:row>35</xdr:row>
      <xdr:rowOff>142265</xdr:rowOff>
    </xdr:to>
    <xdr:sp macro="" textlink="">
      <xdr:nvSpPr>
        <xdr:cNvPr id="531" name="フローチャート : 判断 530"/>
        <xdr:cNvSpPr/>
      </xdr:nvSpPr>
      <xdr:spPr>
        <a:xfrm>
          <a:off x="14541500" y="60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158792</xdr:rowOff>
    </xdr:from>
    <xdr:ext cx="534377" cy="259045"/>
    <xdr:sp macro="" textlink="">
      <xdr:nvSpPr>
        <xdr:cNvPr id="532" name="テキスト ボックス 531"/>
        <xdr:cNvSpPr txBox="1"/>
      </xdr:nvSpPr>
      <xdr:spPr>
        <a:xfrm>
          <a:off x="14325111" y="5816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88227</xdr:rowOff>
    </xdr:from>
    <xdr:to>
      <xdr:col>19</xdr:col>
      <xdr:colOff>644525</xdr:colOff>
      <xdr:row>38</xdr:row>
      <xdr:rowOff>127851</xdr:rowOff>
    </xdr:to>
    <xdr:cxnSp macro="">
      <xdr:nvCxnSpPr>
        <xdr:cNvPr id="533" name="直線コネクタ 532"/>
        <xdr:cNvCxnSpPr/>
      </xdr:nvCxnSpPr>
      <xdr:spPr>
        <a:xfrm>
          <a:off x="12814300" y="6603327"/>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82614</xdr:rowOff>
    </xdr:from>
    <xdr:to>
      <xdr:col>20</xdr:col>
      <xdr:colOff>9525</xdr:colOff>
      <xdr:row>38</xdr:row>
      <xdr:rowOff>12764</xdr:rowOff>
    </xdr:to>
    <xdr:sp macro="" textlink="">
      <xdr:nvSpPr>
        <xdr:cNvPr id="534" name="フローチャート : 判断 533"/>
        <xdr:cNvSpPr/>
      </xdr:nvSpPr>
      <xdr:spPr>
        <a:xfrm>
          <a:off x="13652500" y="64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29291</xdr:rowOff>
    </xdr:from>
    <xdr:ext cx="534377" cy="259045"/>
    <xdr:sp macro="" textlink="">
      <xdr:nvSpPr>
        <xdr:cNvPr id="535" name="テキスト ボックス 534"/>
        <xdr:cNvSpPr txBox="1"/>
      </xdr:nvSpPr>
      <xdr:spPr>
        <a:xfrm>
          <a:off x="13436111" y="62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16,665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108179</xdr:rowOff>
    </xdr:from>
    <xdr:to>
      <xdr:col>18</xdr:col>
      <xdr:colOff>492125</xdr:colOff>
      <xdr:row>38</xdr:row>
      <xdr:rowOff>38329</xdr:rowOff>
    </xdr:to>
    <xdr:sp macro="" textlink="">
      <xdr:nvSpPr>
        <xdr:cNvPr id="536" name="フローチャート : 判断 535"/>
        <xdr:cNvSpPr/>
      </xdr:nvSpPr>
      <xdr:spPr>
        <a:xfrm>
          <a:off x="12763500" y="645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54856</xdr:rowOff>
    </xdr:from>
    <xdr:ext cx="534377" cy="259045"/>
    <xdr:sp macro="" textlink="">
      <xdr:nvSpPr>
        <xdr:cNvPr id="537" name="テキスト ボックス 536"/>
        <xdr:cNvSpPr txBox="1"/>
      </xdr:nvSpPr>
      <xdr:spPr>
        <a:xfrm>
          <a:off x="12547111" y="622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24816</xdr:rowOff>
    </xdr:from>
    <xdr:to>
      <xdr:col>23</xdr:col>
      <xdr:colOff>568325</xdr:colOff>
      <xdr:row>38</xdr:row>
      <xdr:rowOff>126416</xdr:rowOff>
    </xdr:to>
    <xdr:sp macro="" textlink="">
      <xdr:nvSpPr>
        <xdr:cNvPr id="543" name="円/楕円 542"/>
        <xdr:cNvSpPr/>
      </xdr:nvSpPr>
      <xdr:spPr>
        <a:xfrm>
          <a:off x="16268700" y="653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111193</xdr:rowOff>
    </xdr:from>
    <xdr:ext cx="534377" cy="259045"/>
    <xdr:sp macro="" textlink="">
      <xdr:nvSpPr>
        <xdr:cNvPr id="544" name="消防費該当値テキスト"/>
        <xdr:cNvSpPr txBox="1"/>
      </xdr:nvSpPr>
      <xdr:spPr>
        <a:xfrm>
          <a:off x="16370300" y="645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13,682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49619</xdr:rowOff>
    </xdr:from>
    <xdr:to>
      <xdr:col>22</xdr:col>
      <xdr:colOff>415925</xdr:colOff>
      <xdr:row>38</xdr:row>
      <xdr:rowOff>151219</xdr:rowOff>
    </xdr:to>
    <xdr:sp macro="" textlink="">
      <xdr:nvSpPr>
        <xdr:cNvPr id="545" name="円/楕円 544"/>
        <xdr:cNvSpPr/>
      </xdr:nvSpPr>
      <xdr:spPr>
        <a:xfrm>
          <a:off x="15430500" y="656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142346</xdr:rowOff>
    </xdr:from>
    <xdr:ext cx="534377" cy="259045"/>
    <xdr:sp macro="" textlink="">
      <xdr:nvSpPr>
        <xdr:cNvPr id="546" name="テキスト ボックス 545"/>
        <xdr:cNvSpPr txBox="1"/>
      </xdr:nvSpPr>
      <xdr:spPr>
        <a:xfrm>
          <a:off x="15214111" y="665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67869</xdr:rowOff>
    </xdr:from>
    <xdr:to>
      <xdr:col>21</xdr:col>
      <xdr:colOff>212725</xdr:colOff>
      <xdr:row>38</xdr:row>
      <xdr:rowOff>169469</xdr:rowOff>
    </xdr:to>
    <xdr:sp macro="" textlink="">
      <xdr:nvSpPr>
        <xdr:cNvPr id="547" name="円/楕円 546"/>
        <xdr:cNvSpPr/>
      </xdr:nvSpPr>
      <xdr:spPr>
        <a:xfrm>
          <a:off x="14541500" y="6582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160596</xdr:rowOff>
    </xdr:from>
    <xdr:ext cx="534377" cy="259045"/>
    <xdr:sp macro="" textlink="">
      <xdr:nvSpPr>
        <xdr:cNvPr id="548" name="テキスト ボックス 547"/>
        <xdr:cNvSpPr txBox="1"/>
      </xdr:nvSpPr>
      <xdr:spPr>
        <a:xfrm>
          <a:off x="14325111" y="667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77051</xdr:rowOff>
    </xdr:from>
    <xdr:to>
      <xdr:col>20</xdr:col>
      <xdr:colOff>9525</xdr:colOff>
      <xdr:row>39</xdr:row>
      <xdr:rowOff>7201</xdr:rowOff>
    </xdr:to>
    <xdr:sp macro="" textlink="">
      <xdr:nvSpPr>
        <xdr:cNvPr id="549" name="円/楕円 548"/>
        <xdr:cNvSpPr/>
      </xdr:nvSpPr>
      <xdr:spPr>
        <a:xfrm>
          <a:off x="13652500" y="659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169778</xdr:rowOff>
    </xdr:from>
    <xdr:ext cx="534377" cy="259045"/>
    <xdr:sp macro="" textlink="">
      <xdr:nvSpPr>
        <xdr:cNvPr id="550" name="テキスト ボックス 549"/>
        <xdr:cNvSpPr txBox="1"/>
      </xdr:nvSpPr>
      <xdr:spPr>
        <a:xfrm>
          <a:off x="13436111" y="6684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12,311</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37427</xdr:rowOff>
    </xdr:from>
    <xdr:to>
      <xdr:col>18</xdr:col>
      <xdr:colOff>492125</xdr:colOff>
      <xdr:row>38</xdr:row>
      <xdr:rowOff>139027</xdr:rowOff>
    </xdr:to>
    <xdr:sp macro="" textlink="">
      <xdr:nvSpPr>
        <xdr:cNvPr id="551" name="円/楕円 550"/>
        <xdr:cNvSpPr/>
      </xdr:nvSpPr>
      <xdr:spPr>
        <a:xfrm>
          <a:off x="12763500" y="655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130154</xdr:rowOff>
    </xdr:from>
    <xdr:ext cx="534377" cy="259045"/>
    <xdr:sp macro="" textlink="">
      <xdr:nvSpPr>
        <xdr:cNvPr id="552" name="テキスト ボックス 551"/>
        <xdr:cNvSpPr txBox="1"/>
      </xdr:nvSpPr>
      <xdr:spPr>
        <a:xfrm>
          <a:off x="12547111" y="664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46,341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132779</xdr:rowOff>
    </xdr:from>
    <xdr:to>
      <xdr:col>23</xdr:col>
      <xdr:colOff>516889</xdr:colOff>
      <xdr:row>59</xdr:row>
      <xdr:rowOff>102108</xdr:rowOff>
    </xdr:to>
    <xdr:cxnSp macro="">
      <xdr:nvCxnSpPr>
        <xdr:cNvPr id="577" name="直線コネクタ 576"/>
        <xdr:cNvCxnSpPr/>
      </xdr:nvCxnSpPr>
      <xdr:spPr>
        <a:xfrm flipV="1">
          <a:off x="16317595" y="8705279"/>
          <a:ext cx="1269" cy="1512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105935</xdr:rowOff>
    </xdr:from>
    <xdr:ext cx="534377" cy="259045"/>
    <xdr:sp macro="" textlink="">
      <xdr:nvSpPr>
        <xdr:cNvPr id="578" name="教育費最小値テキスト"/>
        <xdr:cNvSpPr txBox="1"/>
      </xdr:nvSpPr>
      <xdr:spPr>
        <a:xfrm>
          <a:off x="16370300" y="10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25,460</a:t>
          </a:r>
          <a:endParaRPr kumimoji="1" lang="ja-JP" altLang="en-US" sz="1000" b="1">
            <a:latin typeface="ＭＳ Ｐゴシック"/>
          </a:endParaRPr>
        </a:p>
      </xdr:txBody>
    </xdr:sp>
    <xdr:clientData/>
  </xdr:oneCellAnchor>
  <xdr:twoCellAnchor>
    <xdr:from>
      <xdr:col>23</xdr:col>
      <xdr:colOff>428625</xdr:colOff>
      <xdr:row>59</xdr:row>
      <xdr:rowOff>102108</xdr:rowOff>
    </xdr:from>
    <xdr:to>
      <xdr:col>23</xdr:col>
      <xdr:colOff>606425</xdr:colOff>
      <xdr:row>59</xdr:row>
      <xdr:rowOff>102108</xdr:rowOff>
    </xdr:to>
    <xdr:cxnSp macro="">
      <xdr:nvCxnSpPr>
        <xdr:cNvPr id="579" name="直線コネクタ 578"/>
        <xdr:cNvCxnSpPr/>
      </xdr:nvCxnSpPr>
      <xdr:spPr>
        <a:xfrm>
          <a:off x="16230600" y="1021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79456</xdr:rowOff>
    </xdr:from>
    <xdr:ext cx="599010" cy="259045"/>
    <xdr:sp macro="" textlink="">
      <xdr:nvSpPr>
        <xdr:cNvPr id="580" name="教育費最大値テキスト"/>
        <xdr:cNvSpPr txBox="1"/>
      </xdr:nvSpPr>
      <xdr:spPr>
        <a:xfrm>
          <a:off x="16370300" y="84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144,545</a:t>
          </a:r>
          <a:endParaRPr kumimoji="1" lang="ja-JP" altLang="en-US" sz="1000" b="1">
            <a:latin typeface="ＭＳ Ｐゴシック"/>
          </a:endParaRPr>
        </a:p>
      </xdr:txBody>
    </xdr:sp>
    <xdr:clientData/>
  </xdr:oneCellAnchor>
  <xdr:twoCellAnchor>
    <xdr:from>
      <xdr:col>23</xdr:col>
      <xdr:colOff>428625</xdr:colOff>
      <xdr:row>50</xdr:row>
      <xdr:rowOff>132779</xdr:rowOff>
    </xdr:from>
    <xdr:to>
      <xdr:col>23</xdr:col>
      <xdr:colOff>606425</xdr:colOff>
      <xdr:row>50</xdr:row>
      <xdr:rowOff>132779</xdr:rowOff>
    </xdr:to>
    <xdr:cxnSp macro="">
      <xdr:nvCxnSpPr>
        <xdr:cNvPr id="581" name="直線コネクタ 580"/>
        <xdr:cNvCxnSpPr/>
      </xdr:nvCxnSpPr>
      <xdr:spPr>
        <a:xfrm>
          <a:off x="16230600" y="870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142583</xdr:rowOff>
    </xdr:from>
    <xdr:to>
      <xdr:col>23</xdr:col>
      <xdr:colOff>517525</xdr:colOff>
      <xdr:row>58</xdr:row>
      <xdr:rowOff>100495</xdr:rowOff>
    </xdr:to>
    <xdr:cxnSp macro="">
      <xdr:nvCxnSpPr>
        <xdr:cNvPr id="582" name="直線コネクタ 581"/>
        <xdr:cNvCxnSpPr/>
      </xdr:nvCxnSpPr>
      <xdr:spPr>
        <a:xfrm flipV="1">
          <a:off x="15481300" y="9915233"/>
          <a:ext cx="838200" cy="12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101274</xdr:rowOff>
    </xdr:from>
    <xdr:ext cx="534377" cy="259045"/>
    <xdr:sp macro="" textlink="">
      <xdr:nvSpPr>
        <xdr:cNvPr id="583" name="教育費平均値テキスト"/>
        <xdr:cNvSpPr txBox="1"/>
      </xdr:nvSpPr>
      <xdr:spPr>
        <a:xfrm>
          <a:off x="16370300" y="9702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50,327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78397</xdr:rowOff>
    </xdr:from>
    <xdr:to>
      <xdr:col>23</xdr:col>
      <xdr:colOff>568325</xdr:colOff>
      <xdr:row>58</xdr:row>
      <xdr:rowOff>8547</xdr:rowOff>
    </xdr:to>
    <xdr:sp macro="" textlink="">
      <xdr:nvSpPr>
        <xdr:cNvPr id="584" name="フローチャート : 判断 583"/>
        <xdr:cNvSpPr/>
      </xdr:nvSpPr>
      <xdr:spPr>
        <a:xfrm>
          <a:off x="16268700" y="98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72187</xdr:rowOff>
    </xdr:from>
    <xdr:to>
      <xdr:col>22</xdr:col>
      <xdr:colOff>365125</xdr:colOff>
      <xdr:row>58</xdr:row>
      <xdr:rowOff>100495</xdr:rowOff>
    </xdr:to>
    <xdr:cxnSp macro="">
      <xdr:nvCxnSpPr>
        <xdr:cNvPr id="585" name="直線コネクタ 584"/>
        <xdr:cNvCxnSpPr/>
      </xdr:nvCxnSpPr>
      <xdr:spPr>
        <a:xfrm>
          <a:off x="14592300" y="9673387"/>
          <a:ext cx="889000" cy="37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36982</xdr:rowOff>
    </xdr:from>
    <xdr:to>
      <xdr:col>22</xdr:col>
      <xdr:colOff>415925</xdr:colOff>
      <xdr:row>57</xdr:row>
      <xdr:rowOff>138582</xdr:rowOff>
    </xdr:to>
    <xdr:sp macro="" textlink="">
      <xdr:nvSpPr>
        <xdr:cNvPr id="586" name="フローチャート : 判断 585"/>
        <xdr:cNvSpPr/>
      </xdr:nvSpPr>
      <xdr:spPr>
        <a:xfrm>
          <a:off x="15430500" y="9809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155109</xdr:rowOff>
    </xdr:from>
    <xdr:ext cx="534377" cy="259045"/>
    <xdr:sp macro="" textlink="">
      <xdr:nvSpPr>
        <xdr:cNvPr id="587" name="テキスト ボックス 586"/>
        <xdr:cNvSpPr txBox="1"/>
      </xdr:nvSpPr>
      <xdr:spPr>
        <a:xfrm>
          <a:off x="15214111" y="958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53,588</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72187</xdr:rowOff>
    </xdr:from>
    <xdr:to>
      <xdr:col>21</xdr:col>
      <xdr:colOff>161925</xdr:colOff>
      <xdr:row>57</xdr:row>
      <xdr:rowOff>48857</xdr:rowOff>
    </xdr:to>
    <xdr:cxnSp macro="">
      <xdr:nvCxnSpPr>
        <xdr:cNvPr id="588" name="直線コネクタ 587"/>
        <xdr:cNvCxnSpPr/>
      </xdr:nvCxnSpPr>
      <xdr:spPr>
        <a:xfrm flipV="1">
          <a:off x="13703300" y="9673387"/>
          <a:ext cx="889000" cy="14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37033</xdr:rowOff>
    </xdr:from>
    <xdr:to>
      <xdr:col>21</xdr:col>
      <xdr:colOff>212725</xdr:colOff>
      <xdr:row>57</xdr:row>
      <xdr:rowOff>138633</xdr:rowOff>
    </xdr:to>
    <xdr:sp macro="" textlink="">
      <xdr:nvSpPr>
        <xdr:cNvPr id="589" name="フローチャート : 判断 588"/>
        <xdr:cNvSpPr/>
      </xdr:nvSpPr>
      <xdr:spPr>
        <a:xfrm>
          <a:off x="14541500" y="980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129760</xdr:rowOff>
    </xdr:from>
    <xdr:ext cx="534377" cy="259045"/>
    <xdr:sp macro="" textlink="">
      <xdr:nvSpPr>
        <xdr:cNvPr id="590" name="テキスト ボックス 589"/>
        <xdr:cNvSpPr txBox="1"/>
      </xdr:nvSpPr>
      <xdr:spPr>
        <a:xfrm>
          <a:off x="14325111" y="990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53,584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48857</xdr:rowOff>
    </xdr:from>
    <xdr:to>
      <xdr:col>19</xdr:col>
      <xdr:colOff>644525</xdr:colOff>
      <xdr:row>58</xdr:row>
      <xdr:rowOff>91618</xdr:rowOff>
    </xdr:to>
    <xdr:cxnSp macro="">
      <xdr:nvCxnSpPr>
        <xdr:cNvPr id="591" name="直線コネクタ 590"/>
        <xdr:cNvCxnSpPr/>
      </xdr:nvCxnSpPr>
      <xdr:spPr>
        <a:xfrm flipV="1">
          <a:off x="12814300" y="9821507"/>
          <a:ext cx="889000" cy="21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92787</xdr:rowOff>
    </xdr:from>
    <xdr:to>
      <xdr:col>20</xdr:col>
      <xdr:colOff>9525</xdr:colOff>
      <xdr:row>58</xdr:row>
      <xdr:rowOff>22937</xdr:rowOff>
    </xdr:to>
    <xdr:sp macro="" textlink="">
      <xdr:nvSpPr>
        <xdr:cNvPr id="592" name="フローチャート : 判断 591"/>
        <xdr:cNvSpPr/>
      </xdr:nvSpPr>
      <xdr:spPr>
        <a:xfrm>
          <a:off x="13652500" y="98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14064</xdr:rowOff>
    </xdr:from>
    <xdr:ext cx="534377" cy="259045"/>
    <xdr:sp macro="" textlink="">
      <xdr:nvSpPr>
        <xdr:cNvPr id="593" name="テキスト ボックス 592"/>
        <xdr:cNvSpPr txBox="1"/>
      </xdr:nvSpPr>
      <xdr:spPr>
        <a:xfrm>
          <a:off x="13436111" y="995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49,194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79566</xdr:rowOff>
    </xdr:from>
    <xdr:to>
      <xdr:col>18</xdr:col>
      <xdr:colOff>492125</xdr:colOff>
      <xdr:row>58</xdr:row>
      <xdr:rowOff>9716</xdr:rowOff>
    </xdr:to>
    <xdr:sp macro="" textlink="">
      <xdr:nvSpPr>
        <xdr:cNvPr id="594" name="フローチャート : 判断 593"/>
        <xdr:cNvSpPr/>
      </xdr:nvSpPr>
      <xdr:spPr>
        <a:xfrm>
          <a:off x="12763500" y="9852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26243</xdr:rowOff>
    </xdr:from>
    <xdr:ext cx="534377" cy="259045"/>
    <xdr:sp macro="" textlink="">
      <xdr:nvSpPr>
        <xdr:cNvPr id="595" name="テキスト ボックス 594"/>
        <xdr:cNvSpPr txBox="1"/>
      </xdr:nvSpPr>
      <xdr:spPr>
        <a:xfrm>
          <a:off x="12547111" y="9627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50,235</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91783</xdr:rowOff>
    </xdr:from>
    <xdr:to>
      <xdr:col>23</xdr:col>
      <xdr:colOff>568325</xdr:colOff>
      <xdr:row>58</xdr:row>
      <xdr:rowOff>21933</xdr:rowOff>
    </xdr:to>
    <xdr:sp macro="" textlink="">
      <xdr:nvSpPr>
        <xdr:cNvPr id="601" name="円/楕円 600"/>
        <xdr:cNvSpPr/>
      </xdr:nvSpPr>
      <xdr:spPr>
        <a:xfrm>
          <a:off x="16268700" y="986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70210</xdr:rowOff>
    </xdr:from>
    <xdr:ext cx="534377" cy="259045"/>
    <xdr:sp macro="" textlink="">
      <xdr:nvSpPr>
        <xdr:cNvPr id="602" name="教育費該当値テキスト"/>
        <xdr:cNvSpPr txBox="1"/>
      </xdr:nvSpPr>
      <xdr:spPr>
        <a:xfrm>
          <a:off x="16370300" y="984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49,273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49695</xdr:rowOff>
    </xdr:from>
    <xdr:to>
      <xdr:col>22</xdr:col>
      <xdr:colOff>415925</xdr:colOff>
      <xdr:row>58</xdr:row>
      <xdr:rowOff>151295</xdr:rowOff>
    </xdr:to>
    <xdr:sp macro="" textlink="">
      <xdr:nvSpPr>
        <xdr:cNvPr id="603" name="円/楕円 602"/>
        <xdr:cNvSpPr/>
      </xdr:nvSpPr>
      <xdr:spPr>
        <a:xfrm>
          <a:off x="15430500" y="999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142422</xdr:rowOff>
    </xdr:from>
    <xdr:ext cx="534377" cy="259045"/>
    <xdr:sp macro="" textlink="">
      <xdr:nvSpPr>
        <xdr:cNvPr id="604" name="テキスト ボックス 603"/>
        <xdr:cNvSpPr txBox="1"/>
      </xdr:nvSpPr>
      <xdr:spPr>
        <a:xfrm>
          <a:off x="15214111" y="1008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21387</xdr:rowOff>
    </xdr:from>
    <xdr:to>
      <xdr:col>21</xdr:col>
      <xdr:colOff>212725</xdr:colOff>
      <xdr:row>56</xdr:row>
      <xdr:rowOff>122987</xdr:rowOff>
    </xdr:to>
    <xdr:sp macro="" textlink="">
      <xdr:nvSpPr>
        <xdr:cNvPr id="605" name="円/楕円 604"/>
        <xdr:cNvSpPr/>
      </xdr:nvSpPr>
      <xdr:spPr>
        <a:xfrm>
          <a:off x="14541500" y="96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139514</xdr:rowOff>
    </xdr:from>
    <xdr:ext cx="534377" cy="259045"/>
    <xdr:sp macro="" textlink="">
      <xdr:nvSpPr>
        <xdr:cNvPr id="606" name="テキスト ボックス 605"/>
        <xdr:cNvSpPr txBox="1"/>
      </xdr:nvSpPr>
      <xdr:spPr>
        <a:xfrm>
          <a:off x="14325111" y="9397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169507</xdr:rowOff>
    </xdr:from>
    <xdr:to>
      <xdr:col>20</xdr:col>
      <xdr:colOff>9525</xdr:colOff>
      <xdr:row>57</xdr:row>
      <xdr:rowOff>99657</xdr:rowOff>
    </xdr:to>
    <xdr:sp macro="" textlink="">
      <xdr:nvSpPr>
        <xdr:cNvPr id="607" name="円/楕円 606"/>
        <xdr:cNvSpPr/>
      </xdr:nvSpPr>
      <xdr:spPr>
        <a:xfrm>
          <a:off x="13652500" y="977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116184</xdr:rowOff>
    </xdr:from>
    <xdr:ext cx="534377" cy="259045"/>
    <xdr:sp macro="" textlink="">
      <xdr:nvSpPr>
        <xdr:cNvPr id="608" name="テキスト ボックス 607"/>
        <xdr:cNvSpPr txBox="1"/>
      </xdr:nvSpPr>
      <xdr:spPr>
        <a:xfrm>
          <a:off x="13436111" y="954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40818</xdr:rowOff>
    </xdr:from>
    <xdr:to>
      <xdr:col>18</xdr:col>
      <xdr:colOff>492125</xdr:colOff>
      <xdr:row>58</xdr:row>
      <xdr:rowOff>142418</xdr:rowOff>
    </xdr:to>
    <xdr:sp macro="" textlink="">
      <xdr:nvSpPr>
        <xdr:cNvPr id="609" name="円/楕円 608"/>
        <xdr:cNvSpPr/>
      </xdr:nvSpPr>
      <xdr:spPr>
        <a:xfrm>
          <a:off x="12763500" y="99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133545</xdr:rowOff>
    </xdr:from>
    <xdr:ext cx="534377" cy="259045"/>
    <xdr:sp macro="" textlink="">
      <xdr:nvSpPr>
        <xdr:cNvPr id="610" name="テキスト ボックス 609"/>
        <xdr:cNvSpPr txBox="1"/>
      </xdr:nvSpPr>
      <xdr:spPr>
        <a:xfrm>
          <a:off x="12547111" y="1007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4" name="テキスト ボックス 623"/>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26" name="テキスト ボックス 625"/>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28" name="テキスト ボックス 627"/>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30" name="テキスト ボックス 629"/>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39116</xdr:rowOff>
    </xdr:from>
    <xdr:to>
      <xdr:col>23</xdr:col>
      <xdr:colOff>516889</xdr:colOff>
      <xdr:row>79</xdr:row>
      <xdr:rowOff>44450</xdr:rowOff>
    </xdr:to>
    <xdr:cxnSp macro="">
      <xdr:nvCxnSpPr>
        <xdr:cNvPr id="634" name="直線コネクタ 633"/>
        <xdr:cNvCxnSpPr/>
      </xdr:nvCxnSpPr>
      <xdr:spPr>
        <a:xfrm flipV="1">
          <a:off x="16317595" y="12040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157243</xdr:rowOff>
    </xdr:from>
    <xdr:ext cx="469744" cy="259045"/>
    <xdr:sp macro="" textlink="">
      <xdr:nvSpPr>
        <xdr:cNvPr id="637" name="災害復旧費最大値テキスト"/>
        <xdr:cNvSpPr txBox="1"/>
      </xdr:nvSpPr>
      <xdr:spPr>
        <a:xfrm>
          <a:off x="16370300" y="1181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8,128</a:t>
          </a:r>
          <a:endParaRPr kumimoji="1" lang="ja-JP" altLang="en-US" sz="1000" b="1">
            <a:latin typeface="ＭＳ Ｐゴシック"/>
          </a:endParaRPr>
        </a:p>
      </xdr:txBody>
    </xdr:sp>
    <xdr:clientData/>
  </xdr:oneCellAnchor>
  <xdr:twoCellAnchor>
    <xdr:from>
      <xdr:col>23</xdr:col>
      <xdr:colOff>428625</xdr:colOff>
      <xdr:row>70</xdr:row>
      <xdr:rowOff>39116</xdr:rowOff>
    </xdr:from>
    <xdr:to>
      <xdr:col>23</xdr:col>
      <xdr:colOff>606425</xdr:colOff>
      <xdr:row>70</xdr:row>
      <xdr:rowOff>39116</xdr:rowOff>
    </xdr:to>
    <xdr:cxnSp macro="">
      <xdr:nvCxnSpPr>
        <xdr:cNvPr id="638" name="直線コネクタ 637"/>
        <xdr:cNvCxnSpPr/>
      </xdr:nvCxnSpPr>
      <xdr:spPr>
        <a:xfrm>
          <a:off x="16230600" y="1204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77106</xdr:rowOff>
    </xdr:from>
    <xdr:ext cx="378565" cy="259045"/>
    <xdr:sp macro="" textlink="">
      <xdr:nvSpPr>
        <xdr:cNvPr id="640" name="災害復旧費平均値テキスト"/>
        <xdr:cNvSpPr txBox="1"/>
      </xdr:nvSpPr>
      <xdr:spPr>
        <a:xfrm>
          <a:off x="16370300" y="132787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54229</xdr:rowOff>
    </xdr:from>
    <xdr:to>
      <xdr:col>23</xdr:col>
      <xdr:colOff>568325</xdr:colOff>
      <xdr:row>78</xdr:row>
      <xdr:rowOff>155829</xdr:rowOff>
    </xdr:to>
    <xdr:sp macro="" textlink="">
      <xdr:nvSpPr>
        <xdr:cNvPr id="641" name="フローチャート : 判断 640"/>
        <xdr:cNvSpPr/>
      </xdr:nvSpPr>
      <xdr:spPr>
        <a:xfrm>
          <a:off x="16268700" y="134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5778</xdr:rowOff>
    </xdr:from>
    <xdr:to>
      <xdr:col>22</xdr:col>
      <xdr:colOff>365125</xdr:colOff>
      <xdr:row>79</xdr:row>
      <xdr:rowOff>44450</xdr:rowOff>
    </xdr:to>
    <xdr:cxnSp macro="">
      <xdr:nvCxnSpPr>
        <xdr:cNvPr id="642" name="直線コネクタ 641"/>
        <xdr:cNvCxnSpPr/>
      </xdr:nvCxnSpPr>
      <xdr:spPr>
        <a:xfrm>
          <a:off x="14592300" y="13550328"/>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34798</xdr:rowOff>
    </xdr:from>
    <xdr:to>
      <xdr:col>22</xdr:col>
      <xdr:colOff>415925</xdr:colOff>
      <xdr:row>78</xdr:row>
      <xdr:rowOff>136398</xdr:rowOff>
    </xdr:to>
    <xdr:sp macro="" textlink="">
      <xdr:nvSpPr>
        <xdr:cNvPr id="643" name="フローチャート : 判断 642"/>
        <xdr:cNvSpPr/>
      </xdr:nvSpPr>
      <xdr:spPr>
        <a:xfrm>
          <a:off x="15430500" y="1340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152925</xdr:rowOff>
    </xdr:from>
    <xdr:ext cx="378565" cy="259045"/>
    <xdr:sp macro="" textlink="">
      <xdr:nvSpPr>
        <xdr:cNvPr id="644" name="テキスト ボックス 643"/>
        <xdr:cNvSpPr txBox="1"/>
      </xdr:nvSpPr>
      <xdr:spPr>
        <a:xfrm>
          <a:off x="15292017" y="13183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5778</xdr:rowOff>
    </xdr:from>
    <xdr:to>
      <xdr:col>21</xdr:col>
      <xdr:colOff>161925</xdr:colOff>
      <xdr:row>79</xdr:row>
      <xdr:rowOff>44450</xdr:rowOff>
    </xdr:to>
    <xdr:cxnSp macro="">
      <xdr:nvCxnSpPr>
        <xdr:cNvPr id="645" name="直線コネクタ 644"/>
        <xdr:cNvCxnSpPr/>
      </xdr:nvCxnSpPr>
      <xdr:spPr>
        <a:xfrm flipV="1">
          <a:off x="13703300" y="13550328"/>
          <a:ext cx="889000" cy="38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163385</xdr:rowOff>
    </xdr:from>
    <xdr:to>
      <xdr:col>21</xdr:col>
      <xdr:colOff>212725</xdr:colOff>
      <xdr:row>78</xdr:row>
      <xdr:rowOff>93535</xdr:rowOff>
    </xdr:to>
    <xdr:sp macro="" textlink="">
      <xdr:nvSpPr>
        <xdr:cNvPr id="646" name="フローチャート : 判断 645"/>
        <xdr:cNvSpPr/>
      </xdr:nvSpPr>
      <xdr:spPr>
        <a:xfrm>
          <a:off x="14541500" y="1336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110062</xdr:rowOff>
    </xdr:from>
    <xdr:ext cx="378565" cy="259045"/>
    <xdr:sp macro="" textlink="">
      <xdr:nvSpPr>
        <xdr:cNvPr id="647" name="テキスト ボックス 646"/>
        <xdr:cNvSpPr txBox="1"/>
      </xdr:nvSpPr>
      <xdr:spPr>
        <a:xfrm>
          <a:off x="14403017" y="13140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128524</xdr:rowOff>
    </xdr:from>
    <xdr:to>
      <xdr:col>20</xdr:col>
      <xdr:colOff>9525</xdr:colOff>
      <xdr:row>77</xdr:row>
      <xdr:rowOff>58674</xdr:rowOff>
    </xdr:to>
    <xdr:sp macro="" textlink="">
      <xdr:nvSpPr>
        <xdr:cNvPr id="649" name="フローチャート : 判断 648"/>
        <xdr:cNvSpPr/>
      </xdr:nvSpPr>
      <xdr:spPr>
        <a:xfrm>
          <a:off x="13652500" y="1315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75201</xdr:rowOff>
    </xdr:from>
    <xdr:ext cx="469744" cy="259045"/>
    <xdr:sp macro="" textlink="">
      <xdr:nvSpPr>
        <xdr:cNvPr id="650" name="テキスト ボックス 649"/>
        <xdr:cNvSpPr txBox="1"/>
      </xdr:nvSpPr>
      <xdr:spPr>
        <a:xfrm>
          <a:off x="13468427" y="1293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2794</xdr:rowOff>
    </xdr:from>
    <xdr:to>
      <xdr:col>18</xdr:col>
      <xdr:colOff>492125</xdr:colOff>
      <xdr:row>76</xdr:row>
      <xdr:rowOff>104394</xdr:rowOff>
    </xdr:to>
    <xdr:sp macro="" textlink="">
      <xdr:nvSpPr>
        <xdr:cNvPr id="651" name="フローチャート : 判断 650"/>
        <xdr:cNvSpPr/>
      </xdr:nvSpPr>
      <xdr:spPr>
        <a:xfrm>
          <a:off x="12763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74</xdr:row>
      <xdr:rowOff>120921</xdr:rowOff>
    </xdr:from>
    <xdr:ext cx="469744" cy="259045"/>
    <xdr:sp macro="" textlink="">
      <xdr:nvSpPr>
        <xdr:cNvPr id="652" name="テキスト ボックス 651"/>
        <xdr:cNvSpPr txBox="1"/>
      </xdr:nvSpPr>
      <xdr:spPr>
        <a:xfrm>
          <a:off x="12579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9"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126428</xdr:rowOff>
    </xdr:from>
    <xdr:to>
      <xdr:col>21</xdr:col>
      <xdr:colOff>212725</xdr:colOff>
      <xdr:row>79</xdr:row>
      <xdr:rowOff>56578</xdr:rowOff>
    </xdr:to>
    <xdr:sp macro="" textlink="">
      <xdr:nvSpPr>
        <xdr:cNvPr id="662" name="円/楕円 661"/>
        <xdr:cNvSpPr/>
      </xdr:nvSpPr>
      <xdr:spPr>
        <a:xfrm>
          <a:off x="14541500" y="134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47705</xdr:rowOff>
    </xdr:from>
    <xdr:ext cx="378565" cy="259045"/>
    <xdr:sp macro="" textlink="">
      <xdr:nvSpPr>
        <xdr:cNvPr id="663" name="テキスト ボックス 662"/>
        <xdr:cNvSpPr txBox="1"/>
      </xdr:nvSpPr>
      <xdr:spPr>
        <a:xfrm>
          <a:off x="14403017" y="13592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117477</xdr:rowOff>
    </xdr:from>
    <xdr:to>
      <xdr:col>23</xdr:col>
      <xdr:colOff>516889</xdr:colOff>
      <xdr:row>98</xdr:row>
      <xdr:rowOff>105084</xdr:rowOff>
    </xdr:to>
    <xdr:cxnSp macro="">
      <xdr:nvCxnSpPr>
        <xdr:cNvPr id="693" name="直線コネクタ 692"/>
        <xdr:cNvCxnSpPr/>
      </xdr:nvCxnSpPr>
      <xdr:spPr>
        <a:xfrm flipV="1">
          <a:off x="16317595" y="15547977"/>
          <a:ext cx="1269" cy="1359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108911</xdr:rowOff>
    </xdr:from>
    <xdr:ext cx="534377" cy="259045"/>
    <xdr:sp macro="" textlink="">
      <xdr:nvSpPr>
        <xdr:cNvPr id="694" name="公債費最小値テキスト"/>
        <xdr:cNvSpPr txBox="1"/>
      </xdr:nvSpPr>
      <xdr:spPr>
        <a:xfrm>
          <a:off x="16370300" y="1691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10,120</a:t>
          </a:r>
          <a:endParaRPr kumimoji="1" lang="ja-JP" altLang="en-US" sz="1000" b="1">
            <a:latin typeface="ＭＳ Ｐゴシック"/>
          </a:endParaRPr>
        </a:p>
      </xdr:txBody>
    </xdr:sp>
    <xdr:clientData/>
  </xdr:oneCellAnchor>
  <xdr:twoCellAnchor>
    <xdr:from>
      <xdr:col>23</xdr:col>
      <xdr:colOff>428625</xdr:colOff>
      <xdr:row>98</xdr:row>
      <xdr:rowOff>105084</xdr:rowOff>
    </xdr:from>
    <xdr:to>
      <xdr:col>23</xdr:col>
      <xdr:colOff>606425</xdr:colOff>
      <xdr:row>98</xdr:row>
      <xdr:rowOff>105084</xdr:rowOff>
    </xdr:to>
    <xdr:cxnSp macro="">
      <xdr:nvCxnSpPr>
        <xdr:cNvPr id="695" name="直線コネクタ 694"/>
        <xdr:cNvCxnSpPr/>
      </xdr:nvCxnSpPr>
      <xdr:spPr>
        <a:xfrm>
          <a:off x="16230600" y="16907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64154</xdr:rowOff>
    </xdr:from>
    <xdr:ext cx="534377" cy="259045"/>
    <xdr:sp macro="" textlink="">
      <xdr:nvSpPr>
        <xdr:cNvPr id="696" name="公債費最大値テキスト"/>
        <xdr:cNvSpPr txBox="1"/>
      </xdr:nvSpPr>
      <xdr:spPr>
        <a:xfrm>
          <a:off x="16370300" y="153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93,361</a:t>
          </a:r>
          <a:endParaRPr kumimoji="1" lang="ja-JP" altLang="en-US" sz="1000" b="1">
            <a:latin typeface="ＭＳ Ｐゴシック"/>
          </a:endParaRPr>
        </a:p>
      </xdr:txBody>
    </xdr:sp>
    <xdr:clientData/>
  </xdr:oneCellAnchor>
  <xdr:twoCellAnchor>
    <xdr:from>
      <xdr:col>23</xdr:col>
      <xdr:colOff>428625</xdr:colOff>
      <xdr:row>90</xdr:row>
      <xdr:rowOff>117477</xdr:rowOff>
    </xdr:from>
    <xdr:to>
      <xdr:col>23</xdr:col>
      <xdr:colOff>606425</xdr:colOff>
      <xdr:row>90</xdr:row>
      <xdr:rowOff>117477</xdr:rowOff>
    </xdr:to>
    <xdr:cxnSp macro="">
      <xdr:nvCxnSpPr>
        <xdr:cNvPr id="697" name="直線コネクタ 696"/>
        <xdr:cNvCxnSpPr/>
      </xdr:nvCxnSpPr>
      <xdr:spPr>
        <a:xfrm>
          <a:off x="16230600" y="155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924</xdr:rowOff>
    </xdr:from>
    <xdr:to>
      <xdr:col>23</xdr:col>
      <xdr:colOff>517525</xdr:colOff>
      <xdr:row>97</xdr:row>
      <xdr:rowOff>4728</xdr:rowOff>
    </xdr:to>
    <xdr:cxnSp macro="">
      <xdr:nvCxnSpPr>
        <xdr:cNvPr id="698" name="直線コネクタ 697"/>
        <xdr:cNvCxnSpPr/>
      </xdr:nvCxnSpPr>
      <xdr:spPr>
        <a:xfrm>
          <a:off x="15481300" y="16631574"/>
          <a:ext cx="838200" cy="3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171246</xdr:rowOff>
    </xdr:from>
    <xdr:ext cx="534377" cy="259045"/>
    <xdr:sp macro="" textlink="">
      <xdr:nvSpPr>
        <xdr:cNvPr id="699" name="公債費平均値テキスト"/>
        <xdr:cNvSpPr txBox="1"/>
      </xdr:nvSpPr>
      <xdr:spPr>
        <a:xfrm>
          <a:off x="16370300" y="16287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35,858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148369</xdr:rowOff>
    </xdr:from>
    <xdr:to>
      <xdr:col>23</xdr:col>
      <xdr:colOff>568325</xdr:colOff>
      <xdr:row>96</xdr:row>
      <xdr:rowOff>78519</xdr:rowOff>
    </xdr:to>
    <xdr:sp macro="" textlink="">
      <xdr:nvSpPr>
        <xdr:cNvPr id="700" name="フローチャート : 判断 699"/>
        <xdr:cNvSpPr/>
      </xdr:nvSpPr>
      <xdr:spPr>
        <a:xfrm>
          <a:off x="16268700" y="1643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924</xdr:rowOff>
    </xdr:from>
    <xdr:to>
      <xdr:col>22</xdr:col>
      <xdr:colOff>365125</xdr:colOff>
      <xdr:row>97</xdr:row>
      <xdr:rowOff>23523</xdr:rowOff>
    </xdr:to>
    <xdr:cxnSp macro="">
      <xdr:nvCxnSpPr>
        <xdr:cNvPr id="701" name="直線コネクタ 700"/>
        <xdr:cNvCxnSpPr/>
      </xdr:nvCxnSpPr>
      <xdr:spPr>
        <a:xfrm flipV="1">
          <a:off x="14592300" y="16631574"/>
          <a:ext cx="889000" cy="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156648</xdr:rowOff>
    </xdr:from>
    <xdr:to>
      <xdr:col>22</xdr:col>
      <xdr:colOff>415925</xdr:colOff>
      <xdr:row>96</xdr:row>
      <xdr:rowOff>86798</xdr:rowOff>
    </xdr:to>
    <xdr:sp macro="" textlink="">
      <xdr:nvSpPr>
        <xdr:cNvPr id="702" name="フローチャート : 判断 701"/>
        <xdr:cNvSpPr/>
      </xdr:nvSpPr>
      <xdr:spPr>
        <a:xfrm>
          <a:off x="15430500" y="164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103325</xdr:rowOff>
    </xdr:from>
    <xdr:ext cx="534377" cy="259045"/>
    <xdr:sp macro="" textlink="">
      <xdr:nvSpPr>
        <xdr:cNvPr id="703" name="テキスト ボックス 702"/>
        <xdr:cNvSpPr txBox="1"/>
      </xdr:nvSpPr>
      <xdr:spPr>
        <a:xfrm>
          <a:off x="15214111" y="1621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35,351</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158789</xdr:rowOff>
    </xdr:from>
    <xdr:to>
      <xdr:col>21</xdr:col>
      <xdr:colOff>161925</xdr:colOff>
      <xdr:row>97</xdr:row>
      <xdr:rowOff>23523</xdr:rowOff>
    </xdr:to>
    <xdr:cxnSp macro="">
      <xdr:nvCxnSpPr>
        <xdr:cNvPr id="704" name="直線コネクタ 703"/>
        <xdr:cNvCxnSpPr/>
      </xdr:nvCxnSpPr>
      <xdr:spPr>
        <a:xfrm>
          <a:off x="13703300" y="16617989"/>
          <a:ext cx="889000" cy="3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126603</xdr:rowOff>
    </xdr:from>
    <xdr:to>
      <xdr:col>21</xdr:col>
      <xdr:colOff>212725</xdr:colOff>
      <xdr:row>96</xdr:row>
      <xdr:rowOff>56753</xdr:rowOff>
    </xdr:to>
    <xdr:sp macro="" textlink="">
      <xdr:nvSpPr>
        <xdr:cNvPr id="705" name="フローチャート : 判断 704"/>
        <xdr:cNvSpPr/>
      </xdr:nvSpPr>
      <xdr:spPr>
        <a:xfrm>
          <a:off x="14541500" y="16414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73280</xdr:rowOff>
    </xdr:from>
    <xdr:ext cx="534377" cy="259045"/>
    <xdr:sp macro="" textlink="">
      <xdr:nvSpPr>
        <xdr:cNvPr id="706" name="テキスト ボックス 705"/>
        <xdr:cNvSpPr txBox="1"/>
      </xdr:nvSpPr>
      <xdr:spPr>
        <a:xfrm>
          <a:off x="14325111" y="1618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158789</xdr:rowOff>
    </xdr:from>
    <xdr:to>
      <xdr:col>19</xdr:col>
      <xdr:colOff>644525</xdr:colOff>
      <xdr:row>97</xdr:row>
      <xdr:rowOff>22233</xdr:rowOff>
    </xdr:to>
    <xdr:cxnSp macro="">
      <xdr:nvCxnSpPr>
        <xdr:cNvPr id="707" name="直線コネクタ 706"/>
        <xdr:cNvCxnSpPr/>
      </xdr:nvCxnSpPr>
      <xdr:spPr>
        <a:xfrm flipV="1">
          <a:off x="12814300" y="16617989"/>
          <a:ext cx="889000" cy="3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116120</xdr:rowOff>
    </xdr:from>
    <xdr:to>
      <xdr:col>20</xdr:col>
      <xdr:colOff>9525</xdr:colOff>
      <xdr:row>96</xdr:row>
      <xdr:rowOff>46270</xdr:rowOff>
    </xdr:to>
    <xdr:sp macro="" textlink="">
      <xdr:nvSpPr>
        <xdr:cNvPr id="708" name="フローチャート : 判断 707"/>
        <xdr:cNvSpPr/>
      </xdr:nvSpPr>
      <xdr:spPr>
        <a:xfrm>
          <a:off x="13652500" y="1640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62797</xdr:rowOff>
    </xdr:from>
    <xdr:ext cx="534377" cy="259045"/>
    <xdr:sp macro="" textlink="">
      <xdr:nvSpPr>
        <xdr:cNvPr id="709" name="テキスト ボックス 708"/>
        <xdr:cNvSpPr txBox="1"/>
      </xdr:nvSpPr>
      <xdr:spPr>
        <a:xfrm>
          <a:off x="13436111" y="1617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65877</xdr:rowOff>
    </xdr:from>
    <xdr:to>
      <xdr:col>18</xdr:col>
      <xdr:colOff>492125</xdr:colOff>
      <xdr:row>95</xdr:row>
      <xdr:rowOff>167477</xdr:rowOff>
    </xdr:to>
    <xdr:sp macro="" textlink="">
      <xdr:nvSpPr>
        <xdr:cNvPr id="710" name="フローチャート : 判断 709"/>
        <xdr:cNvSpPr/>
      </xdr:nvSpPr>
      <xdr:spPr>
        <a:xfrm>
          <a:off x="12763500" y="1635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12554</xdr:rowOff>
    </xdr:from>
    <xdr:ext cx="534377" cy="259045"/>
    <xdr:sp macro="" textlink="">
      <xdr:nvSpPr>
        <xdr:cNvPr id="711" name="テキスト ボックス 710"/>
        <xdr:cNvSpPr txBox="1"/>
      </xdr:nvSpPr>
      <xdr:spPr>
        <a:xfrm>
          <a:off x="12547111" y="1612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125378</xdr:rowOff>
    </xdr:from>
    <xdr:to>
      <xdr:col>23</xdr:col>
      <xdr:colOff>568325</xdr:colOff>
      <xdr:row>97</xdr:row>
      <xdr:rowOff>55528</xdr:rowOff>
    </xdr:to>
    <xdr:sp macro="" textlink="">
      <xdr:nvSpPr>
        <xdr:cNvPr id="717" name="円/楕円 716"/>
        <xdr:cNvSpPr/>
      </xdr:nvSpPr>
      <xdr:spPr>
        <a:xfrm>
          <a:off x="16268700" y="165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103805</xdr:rowOff>
    </xdr:from>
    <xdr:ext cx="534377" cy="259045"/>
    <xdr:sp macro="" textlink="">
      <xdr:nvSpPr>
        <xdr:cNvPr id="718" name="公債費該当値テキスト"/>
        <xdr:cNvSpPr txBox="1"/>
      </xdr:nvSpPr>
      <xdr:spPr>
        <a:xfrm>
          <a:off x="16370300" y="165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26,766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121574</xdr:rowOff>
    </xdr:from>
    <xdr:to>
      <xdr:col>22</xdr:col>
      <xdr:colOff>415925</xdr:colOff>
      <xdr:row>97</xdr:row>
      <xdr:rowOff>51724</xdr:rowOff>
    </xdr:to>
    <xdr:sp macro="" textlink="">
      <xdr:nvSpPr>
        <xdr:cNvPr id="719" name="円/楕円 718"/>
        <xdr:cNvSpPr/>
      </xdr:nvSpPr>
      <xdr:spPr>
        <a:xfrm>
          <a:off x="15430500" y="1658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42851</xdr:rowOff>
    </xdr:from>
    <xdr:ext cx="534377" cy="259045"/>
    <xdr:sp macro="" textlink="">
      <xdr:nvSpPr>
        <xdr:cNvPr id="720" name="テキスト ボックス 719"/>
        <xdr:cNvSpPr txBox="1"/>
      </xdr:nvSpPr>
      <xdr:spPr>
        <a:xfrm>
          <a:off x="15214111" y="1667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26,999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144173</xdr:rowOff>
    </xdr:from>
    <xdr:to>
      <xdr:col>21</xdr:col>
      <xdr:colOff>212725</xdr:colOff>
      <xdr:row>97</xdr:row>
      <xdr:rowOff>74323</xdr:rowOff>
    </xdr:to>
    <xdr:sp macro="" textlink="">
      <xdr:nvSpPr>
        <xdr:cNvPr id="721" name="円/楕円 720"/>
        <xdr:cNvSpPr/>
      </xdr:nvSpPr>
      <xdr:spPr>
        <a:xfrm>
          <a:off x="14541500" y="1660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65450</xdr:rowOff>
    </xdr:from>
    <xdr:ext cx="534377" cy="259045"/>
    <xdr:sp macro="" textlink="">
      <xdr:nvSpPr>
        <xdr:cNvPr id="722" name="テキスト ボックス 721"/>
        <xdr:cNvSpPr txBox="1"/>
      </xdr:nvSpPr>
      <xdr:spPr>
        <a:xfrm>
          <a:off x="14325111" y="1669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25,615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107989</xdr:rowOff>
    </xdr:from>
    <xdr:to>
      <xdr:col>20</xdr:col>
      <xdr:colOff>9525</xdr:colOff>
      <xdr:row>97</xdr:row>
      <xdr:rowOff>38139</xdr:rowOff>
    </xdr:to>
    <xdr:sp macro="" textlink="">
      <xdr:nvSpPr>
        <xdr:cNvPr id="723" name="円/楕円 722"/>
        <xdr:cNvSpPr/>
      </xdr:nvSpPr>
      <xdr:spPr>
        <a:xfrm>
          <a:off x="13652500" y="165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29266</xdr:rowOff>
    </xdr:from>
    <xdr:ext cx="534377" cy="259045"/>
    <xdr:sp macro="" textlink="">
      <xdr:nvSpPr>
        <xdr:cNvPr id="724" name="テキスト ボックス 723"/>
        <xdr:cNvSpPr txBox="1"/>
      </xdr:nvSpPr>
      <xdr:spPr>
        <a:xfrm>
          <a:off x="13436111" y="1665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142883</xdr:rowOff>
    </xdr:from>
    <xdr:to>
      <xdr:col>18</xdr:col>
      <xdr:colOff>492125</xdr:colOff>
      <xdr:row>97</xdr:row>
      <xdr:rowOff>73033</xdr:rowOff>
    </xdr:to>
    <xdr:sp macro="" textlink="">
      <xdr:nvSpPr>
        <xdr:cNvPr id="725" name="円/楕円 724"/>
        <xdr:cNvSpPr/>
      </xdr:nvSpPr>
      <xdr:spPr>
        <a:xfrm>
          <a:off x="12763500" y="1660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64160</xdr:rowOff>
    </xdr:from>
    <xdr:ext cx="534377" cy="259045"/>
    <xdr:sp macro="" textlink="">
      <xdr:nvSpPr>
        <xdr:cNvPr id="726" name="テキスト ボックス 725"/>
        <xdr:cNvSpPr txBox="1"/>
      </xdr:nvSpPr>
      <xdr:spPr>
        <a:xfrm>
          <a:off x="12547111" y="1669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7" name="直線コネクタ 73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8" name="テキスト ボックス 73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1" name="直線コネクタ 74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42" name="テキスト ボックス 741"/>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153416</xdr:rowOff>
    </xdr:from>
    <xdr:to>
      <xdr:col>32</xdr:col>
      <xdr:colOff>186689</xdr:colOff>
      <xdr:row>38</xdr:row>
      <xdr:rowOff>25400</xdr:rowOff>
    </xdr:to>
    <xdr:cxnSp macro="">
      <xdr:nvCxnSpPr>
        <xdr:cNvPr id="746" name="直線コネクタ 745"/>
        <xdr:cNvCxnSpPr/>
      </xdr:nvCxnSpPr>
      <xdr:spPr>
        <a:xfrm flipV="1">
          <a:off x="22159595" y="5296916"/>
          <a:ext cx="1269"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47"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8" name="直線コネクタ 74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100093</xdr:rowOff>
    </xdr:from>
    <xdr:ext cx="469744" cy="259045"/>
    <xdr:sp macro="" textlink="">
      <xdr:nvSpPr>
        <xdr:cNvPr id="749" name="諸支出金最大値テキスト"/>
        <xdr:cNvSpPr txBox="1"/>
      </xdr:nvSpPr>
      <xdr:spPr>
        <a:xfrm>
          <a:off x="22212300" y="507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a:t>
          </a:r>
          <a:endParaRPr kumimoji="1" lang="ja-JP" altLang="en-US" sz="1000" b="1">
            <a:latin typeface="ＭＳ Ｐゴシック"/>
          </a:endParaRPr>
        </a:p>
      </xdr:txBody>
    </xdr:sp>
    <xdr:clientData/>
  </xdr:oneCellAnchor>
  <xdr:twoCellAnchor>
    <xdr:from>
      <xdr:col>32</xdr:col>
      <xdr:colOff>98425</xdr:colOff>
      <xdr:row>30</xdr:row>
      <xdr:rowOff>153416</xdr:rowOff>
    </xdr:from>
    <xdr:to>
      <xdr:col>32</xdr:col>
      <xdr:colOff>276225</xdr:colOff>
      <xdr:row>30</xdr:row>
      <xdr:rowOff>153416</xdr:rowOff>
    </xdr:to>
    <xdr:cxnSp macro="">
      <xdr:nvCxnSpPr>
        <xdr:cNvPr id="750" name="直線コネクタ 749"/>
        <xdr:cNvCxnSpPr/>
      </xdr:nvCxnSpPr>
      <xdr:spPr>
        <a:xfrm>
          <a:off x="22072600" y="529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1" name="直線コネクタ 750"/>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110634</xdr:rowOff>
    </xdr:from>
    <xdr:ext cx="378565" cy="259045"/>
    <xdr:sp macro="" textlink="">
      <xdr:nvSpPr>
        <xdr:cNvPr id="752" name="諸支出金平均値テキスト"/>
        <xdr:cNvSpPr txBox="1"/>
      </xdr:nvSpPr>
      <xdr:spPr>
        <a:xfrm>
          <a:off x="22212300" y="62828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87757</xdr:rowOff>
    </xdr:from>
    <xdr:to>
      <xdr:col>32</xdr:col>
      <xdr:colOff>238125</xdr:colOff>
      <xdr:row>38</xdr:row>
      <xdr:rowOff>17907</xdr:rowOff>
    </xdr:to>
    <xdr:sp macro="" textlink="">
      <xdr:nvSpPr>
        <xdr:cNvPr id="753" name="フローチャート : 判断 752"/>
        <xdr:cNvSpPr/>
      </xdr:nvSpPr>
      <xdr:spPr>
        <a:xfrm>
          <a:off x="22110700" y="643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4" name="直線コネクタ 753"/>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134620</xdr:rowOff>
    </xdr:from>
    <xdr:to>
      <xdr:col>31</xdr:col>
      <xdr:colOff>85725</xdr:colOff>
      <xdr:row>38</xdr:row>
      <xdr:rowOff>64770</xdr:rowOff>
    </xdr:to>
    <xdr:sp macro="" textlink="">
      <xdr:nvSpPr>
        <xdr:cNvPr id="755" name="フローチャート : 判断 754"/>
        <xdr:cNvSpPr/>
      </xdr:nvSpPr>
      <xdr:spPr>
        <a:xfrm>
          <a:off x="21272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81297</xdr:rowOff>
    </xdr:from>
    <xdr:ext cx="313932" cy="259045"/>
    <xdr:sp macro="" textlink="">
      <xdr:nvSpPr>
        <xdr:cNvPr id="756" name="テキスト ボックス 755"/>
        <xdr:cNvSpPr txBox="1"/>
      </xdr:nvSpPr>
      <xdr:spPr>
        <a:xfrm>
          <a:off x="21166333" y="6253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7" name="直線コネクタ 756"/>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144335</xdr:rowOff>
    </xdr:from>
    <xdr:to>
      <xdr:col>29</xdr:col>
      <xdr:colOff>568325</xdr:colOff>
      <xdr:row>38</xdr:row>
      <xdr:rowOff>74485</xdr:rowOff>
    </xdr:to>
    <xdr:sp macro="" textlink="">
      <xdr:nvSpPr>
        <xdr:cNvPr id="758" name="フローチャート : 判断 757"/>
        <xdr:cNvSpPr/>
      </xdr:nvSpPr>
      <xdr:spPr>
        <a:xfrm>
          <a:off x="20383500" y="648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36</xdr:row>
      <xdr:rowOff>91012</xdr:rowOff>
    </xdr:from>
    <xdr:ext cx="249299" cy="259045"/>
    <xdr:sp macro="" textlink="">
      <xdr:nvSpPr>
        <xdr:cNvPr id="759" name="テキスト ボックス 758"/>
        <xdr:cNvSpPr txBox="1"/>
      </xdr:nvSpPr>
      <xdr:spPr>
        <a:xfrm>
          <a:off x="20309649" y="62632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0" name="直線コネクタ 759"/>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94043</xdr:rowOff>
    </xdr:from>
    <xdr:to>
      <xdr:col>28</xdr:col>
      <xdr:colOff>365125</xdr:colOff>
      <xdr:row>38</xdr:row>
      <xdr:rowOff>24194</xdr:rowOff>
    </xdr:to>
    <xdr:sp macro="" textlink="">
      <xdr:nvSpPr>
        <xdr:cNvPr id="761" name="フローチャート : 判断 760"/>
        <xdr:cNvSpPr/>
      </xdr:nvSpPr>
      <xdr:spPr>
        <a:xfrm>
          <a:off x="19494500" y="64376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36</xdr:row>
      <xdr:rowOff>40720</xdr:rowOff>
    </xdr:from>
    <xdr:ext cx="313932" cy="259045"/>
    <xdr:sp macro="" textlink="">
      <xdr:nvSpPr>
        <xdr:cNvPr id="762" name="テキスト ボックス 761"/>
        <xdr:cNvSpPr txBox="1"/>
      </xdr:nvSpPr>
      <xdr:spPr>
        <a:xfrm>
          <a:off x="19388333" y="62129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3" name="フローチャート : 判断 762"/>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64" name="テキスト ボックス 763"/>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0" name="円/楕円 769"/>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66184</xdr:rowOff>
    </xdr:from>
    <xdr:ext cx="249299" cy="259045"/>
    <xdr:sp macro="" textlink="">
      <xdr:nvSpPr>
        <xdr:cNvPr id="771" name="諸支出金該当値テキスト"/>
        <xdr:cNvSpPr txBox="1"/>
      </xdr:nvSpPr>
      <xdr:spPr>
        <a:xfrm>
          <a:off x="22212300" y="64098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2" name="円/楕円 771"/>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3" name="テキスト ボックス 772"/>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4" name="円/楕円 773"/>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5" name="テキスト ボックス 774"/>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6" name="円/楕円 775"/>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7" name="テキスト ボックス 776"/>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8" name="円/楕円 777"/>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79" name="テキスト ボックス 778"/>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2" name="フローチャート :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4" name="フローチャート :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5" name="テキスト ボックス 80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7" name="フローチャート :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8" name="テキスト ボックス 80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0" name="フローチャート :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1" name="テキスト ボックス 81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2" name="フローチャート :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3" name="テキスト ボックス 81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9" name="円/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1" name="円/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2" name="テキスト ボックス 82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3" name="円/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4" name="テキスト ボックス 82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5" name="円/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6" name="テキスト ボックス 82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7" name="円/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8" name="テキスト ボックス 82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50000"/>
            </a:lnSpc>
            <a:spcBef>
              <a:spcPts val="0"/>
            </a:spcBef>
            <a:spcAft>
              <a:spcPts val="0"/>
            </a:spcAft>
            <a:buClrTx/>
            <a:buSzTx/>
            <a:buFontTx/>
            <a:buNone/>
            <a:tabLst/>
            <a:defRPr/>
          </a:pPr>
          <a:r>
            <a:rPr lang="ja-JP" altLang="en-US" sz="1100" b="0" i="0" u="none" strike="noStrike" baseline="0" smtClean="0">
              <a:solidFill>
                <a:schemeClr val="dk1"/>
              </a:solidFill>
              <a:latin typeface="+mn-lt"/>
              <a:ea typeface="+mn-ea"/>
              <a:cs typeface="+mn-cs"/>
            </a:rPr>
            <a:t>　農林水産業費は住民一人当たり</a:t>
          </a:r>
          <a:r>
            <a:rPr lang="en-US" altLang="ja-JP" sz="1100" b="0" i="0" u="none" strike="noStrike" baseline="0" smtClean="0">
              <a:solidFill>
                <a:schemeClr val="dk1"/>
              </a:solidFill>
              <a:latin typeface="+mn-lt"/>
              <a:ea typeface="+mn-ea"/>
              <a:cs typeface="+mn-cs"/>
            </a:rPr>
            <a:t>24,188</a:t>
          </a:r>
          <a:r>
            <a:rPr lang="ja-JP" altLang="en-US" sz="1100" b="0" i="0" u="none" strike="noStrike" baseline="0" smtClean="0">
              <a:solidFill>
                <a:schemeClr val="dk1"/>
              </a:solidFill>
              <a:latin typeface="+mn-lt"/>
              <a:ea typeface="+mn-ea"/>
              <a:cs typeface="+mn-cs"/>
            </a:rPr>
            <a:t>円となっており、類似団体平均に比べ高止まりしている。これは、池田町は農村部であることから農地費の割合が</a:t>
          </a:r>
          <a:r>
            <a:rPr lang="ja-JP" altLang="ja-JP" sz="1100">
              <a:solidFill>
                <a:schemeClr val="dk1"/>
              </a:solidFill>
              <a:effectLst/>
              <a:latin typeface="+mn-lt"/>
              <a:ea typeface="+mn-ea"/>
              <a:cs typeface="+mn-cs"/>
            </a:rPr>
            <a:t>類似団体と比べて高いこと</a:t>
          </a:r>
          <a:r>
            <a:rPr lang="ja-JP" altLang="en-US" sz="1100" b="0" i="0" u="none" strike="noStrike" baseline="0" smtClean="0">
              <a:solidFill>
                <a:schemeClr val="dk1"/>
              </a:solidFill>
              <a:latin typeface="+mn-lt"/>
              <a:ea typeface="+mn-ea"/>
              <a:cs typeface="+mn-cs"/>
            </a:rPr>
            <a:t>。また、</a:t>
          </a:r>
          <a:r>
            <a:rPr lang="ja-JP" altLang="en-US">
              <a:effectLst/>
            </a:rPr>
            <a:t>林野面積が総土地面積に対して４割を占めていることから、林業費にかかる費用の割合も類似団体と比べて高いことが</a:t>
          </a:r>
          <a:r>
            <a:rPr lang="ja-JP" altLang="en-US" sz="1100" b="0" i="0" u="none" strike="noStrike" baseline="0" smtClean="0">
              <a:solidFill>
                <a:schemeClr val="dk1"/>
              </a:solidFill>
              <a:latin typeface="+mn-lt"/>
              <a:ea typeface="+mn-ea"/>
              <a:cs typeface="+mn-cs"/>
            </a:rPr>
            <a:t>主な要因である。</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は</a:t>
          </a:r>
          <a:r>
            <a:rPr lang="ja-JP" altLang="en-US"/>
            <a:t>森林吸収源対策等の推進もあり、林業費の増加が見込まれることから</a:t>
          </a:r>
          <a:r>
            <a:rPr lang="ja-JP" altLang="en-US" sz="1100" b="0" i="0" u="none" strike="noStrike" baseline="0" smtClean="0">
              <a:solidFill>
                <a:schemeClr val="dk1"/>
              </a:solidFill>
              <a:latin typeface="+mn-lt"/>
              <a:ea typeface="+mn-ea"/>
              <a:cs typeface="+mn-cs"/>
            </a:rPr>
            <a:t>、事業の見直し等により</a:t>
          </a:r>
          <a:r>
            <a:rPr lang="ja-JP" altLang="ja-JP" sz="1100" b="0" i="0" baseline="0">
              <a:solidFill>
                <a:schemeClr val="dk1"/>
              </a:solidFill>
              <a:effectLst/>
              <a:latin typeface="+mn-lt"/>
              <a:ea typeface="+mn-ea"/>
              <a:cs typeface="+mn-cs"/>
            </a:rPr>
            <a:t>住民一人当たりのコストを増加させないよう</a:t>
          </a:r>
          <a:r>
            <a:rPr lang="ja-JP" altLang="en-US" sz="1100" b="0" i="0" baseline="0">
              <a:solidFill>
                <a:schemeClr val="dk1"/>
              </a:solidFill>
              <a:effectLst/>
              <a:latin typeface="+mn-lt"/>
              <a:ea typeface="+mn-ea"/>
              <a:cs typeface="+mn-cs"/>
            </a:rPr>
            <a:t>に努めていく</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教育費は類似団体平均を下回っているものの、昨年度に比べ</a:t>
          </a:r>
          <a:r>
            <a:rPr lang="ja-JP" altLang="ja-JP" sz="1100" b="0" i="0" baseline="0">
              <a:solidFill>
                <a:schemeClr val="dk1"/>
              </a:solidFill>
              <a:effectLst/>
              <a:latin typeface="+mn-lt"/>
              <a:ea typeface="+mn-ea"/>
              <a:cs typeface="+mn-cs"/>
            </a:rPr>
            <a:t>住民一人当たりのコスト</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10,186</a:t>
          </a:r>
          <a:r>
            <a:rPr lang="ja-JP" altLang="en-US" sz="1100" b="0" i="0" baseline="0">
              <a:solidFill>
                <a:schemeClr val="dk1"/>
              </a:solidFill>
              <a:effectLst/>
              <a:latin typeface="+mn-lt"/>
              <a:ea typeface="+mn-ea"/>
              <a:cs typeface="+mn-cs"/>
            </a:rPr>
            <a:t>円増加した。これは、小学校の大規模改修工事が重なり、普通建設事業費が増加したことが</a:t>
          </a:r>
          <a:r>
            <a:rPr lang="ja-JP" altLang="ja-JP" sz="1100" b="0" i="0" baseline="0">
              <a:solidFill>
                <a:schemeClr val="dk1"/>
              </a:solidFill>
              <a:effectLst/>
              <a:latin typeface="+mn-lt"/>
              <a:ea typeface="+mn-ea"/>
              <a:cs typeface="+mn-cs"/>
            </a:rPr>
            <a:t>主な要因である。今後は</a:t>
          </a:r>
          <a:r>
            <a:rPr lang="ja-JP" altLang="en-US" sz="1100" b="0" i="0" baseline="0">
              <a:solidFill>
                <a:schemeClr val="dk1"/>
              </a:solidFill>
              <a:effectLst/>
              <a:latin typeface="+mn-lt"/>
              <a:ea typeface="+mn-ea"/>
              <a:cs typeface="+mn-cs"/>
            </a:rPr>
            <a:t>中学校の大規模改修事業が控えているため、事業を適切に執行しながら歳出を抑制し、類似団体の平均を超えることの無いように努めていく。</a:t>
          </a:r>
          <a:endParaRPr lang="en-US" altLang="ja-JP" sz="1100" b="0" i="0" baseline="0">
            <a:solidFill>
              <a:schemeClr val="dk1"/>
            </a:solidFill>
            <a:effectLst/>
            <a:latin typeface="+mn-lt"/>
            <a:ea typeface="+mn-ea"/>
            <a:cs typeface="+mn-cs"/>
          </a:endParaRPr>
        </a:p>
        <a:p>
          <a:pPr marL="0" marR="0" indent="0" defTabSz="914400" eaLnBrk="1" fontAlgn="auto" latinLnBrk="0" hangingPunct="1">
            <a:lnSpc>
              <a:spcPct val="15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土木費は類似団体平均を下回っており、昨年度と比べても</a:t>
          </a:r>
          <a:r>
            <a:rPr lang="ja-JP" altLang="ja-JP" sz="1100" b="0" i="0" baseline="0">
              <a:solidFill>
                <a:schemeClr val="dk1"/>
              </a:solidFill>
              <a:effectLst/>
              <a:latin typeface="+mn-lt"/>
              <a:ea typeface="+mn-ea"/>
              <a:cs typeface="+mn-cs"/>
            </a:rPr>
            <a:t>住民一人当たりのコスト</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7,744</a:t>
          </a:r>
          <a:r>
            <a:rPr lang="ja-JP" altLang="en-US" sz="1100" b="0" i="0" baseline="0">
              <a:solidFill>
                <a:schemeClr val="dk1"/>
              </a:solidFill>
              <a:effectLst/>
              <a:latin typeface="+mn-lt"/>
              <a:ea typeface="+mn-ea"/>
              <a:cs typeface="+mn-cs"/>
            </a:rPr>
            <a:t>円減少した。これは、昨年度は公園整備による臨時の支出があったたことが要因である。今後も新規事業を極力抑えることで普通建設事業費の</a:t>
          </a:r>
          <a:r>
            <a:rPr kumimoji="1" lang="ja-JP" altLang="ja-JP" sz="1100">
              <a:solidFill>
                <a:schemeClr val="dk1"/>
              </a:solidFill>
              <a:effectLst/>
              <a:latin typeface="+mn-lt"/>
              <a:ea typeface="+mn-ea"/>
              <a:cs typeface="+mn-cs"/>
            </a:rPr>
            <a:t>削減に努め、現在の水準を維持していく。</a:t>
          </a:r>
          <a:endParaRPr lang="ja-JP" altLang="ja-JP">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5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年度の財政調整基金残高に対する標準財政規模比は</a:t>
          </a:r>
          <a:r>
            <a:rPr kumimoji="1" lang="en-US" altLang="ja-JP" sz="1100">
              <a:solidFill>
                <a:schemeClr val="dk1"/>
              </a:solidFill>
              <a:effectLst/>
              <a:latin typeface="+mn-lt"/>
              <a:ea typeface="+mn-ea"/>
              <a:cs typeface="+mn-cs"/>
            </a:rPr>
            <a:t>30.24%</a:t>
          </a:r>
          <a:r>
            <a:rPr kumimoji="1" lang="ja-JP" altLang="en-US" sz="1100">
              <a:solidFill>
                <a:schemeClr val="dk1"/>
              </a:solidFill>
              <a:effectLst/>
              <a:latin typeface="+mn-lt"/>
              <a:ea typeface="+mn-ea"/>
              <a:cs typeface="+mn-cs"/>
            </a:rPr>
            <a:t>と悪化し、</a:t>
          </a:r>
          <a:r>
            <a:rPr kumimoji="1" lang="ja-JP" altLang="ja-JP" sz="1100">
              <a:solidFill>
                <a:schemeClr val="dk1"/>
              </a:solidFill>
              <a:effectLst/>
              <a:latin typeface="+mn-lt"/>
              <a:ea typeface="+mn-ea"/>
              <a:cs typeface="+mn-cs"/>
            </a:rPr>
            <a:t>実質単年度収支</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年連続で赤字となっている。これ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小学校の改築や大規模改修事業</a:t>
          </a:r>
          <a:r>
            <a:rPr kumimoji="1" lang="ja-JP" altLang="en-US" sz="1100">
              <a:solidFill>
                <a:schemeClr val="dk1"/>
              </a:solidFill>
              <a:effectLst/>
              <a:latin typeface="+mn-lt"/>
              <a:ea typeface="+mn-ea"/>
              <a:cs typeface="+mn-cs"/>
            </a:rPr>
            <a:t>など臨時の財政需要が重なったためである。</a:t>
          </a:r>
          <a:endParaRPr kumimoji="1" lang="en-US" altLang="ja-JP" sz="1100">
            <a:solidFill>
              <a:schemeClr val="dk1"/>
            </a:solidFill>
            <a:effectLst/>
            <a:latin typeface="+mn-lt"/>
            <a:ea typeface="+mn-ea"/>
            <a:cs typeface="+mn-cs"/>
          </a:endParaRPr>
        </a:p>
        <a:p>
          <a:pPr>
            <a:lnSpc>
              <a:spcPct val="150000"/>
            </a:lnSpc>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財政調整基金残高が約</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千</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と減少しているため、今後は</a:t>
          </a:r>
          <a:r>
            <a:rPr kumimoji="1" lang="ja-JP" altLang="ja-JP" sz="1100">
              <a:solidFill>
                <a:schemeClr val="dk1"/>
              </a:solidFill>
              <a:effectLst/>
              <a:latin typeface="+mn-lt"/>
              <a:ea typeface="+mn-ea"/>
              <a:cs typeface="+mn-cs"/>
            </a:rPr>
            <a:t>大きな事業でもない限り極力取り崩しをやめ、</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億円を下回らないように努め</a:t>
          </a:r>
          <a:r>
            <a:rPr kumimoji="1" lang="ja-JP" altLang="en-US" sz="1100">
              <a:solidFill>
                <a:schemeClr val="dk1"/>
              </a:solidFill>
              <a:effectLst/>
              <a:latin typeface="+mn-lt"/>
              <a:ea typeface="+mn-ea"/>
              <a:cs typeface="+mn-cs"/>
            </a:rPr>
            <a:t>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岐阜県池田町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50000"/>
            </a:lnSpc>
          </a:pPr>
          <a:r>
            <a:rPr kumimoji="1" lang="ja-JP" altLang="ja-JP" sz="1100">
              <a:solidFill>
                <a:schemeClr val="dk1"/>
              </a:solidFill>
              <a:effectLst/>
              <a:latin typeface="+mn-lt"/>
              <a:ea typeface="+mn-ea"/>
              <a:cs typeface="+mn-cs"/>
            </a:rPr>
            <a:t>　連結実質赤字比率は、平成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年度から一般会計及び全ての会計において実質収支額が黒字であるため比率はないが、引き続き財源の確保や経常経費の削減などに努めていく。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8775278</v>
      </c>
      <c r="BO4" s="379"/>
      <c r="BP4" s="379"/>
      <c r="BQ4" s="379"/>
      <c r="BR4" s="379"/>
      <c r="BS4" s="379"/>
      <c r="BT4" s="379"/>
      <c r="BU4" s="380"/>
      <c r="BV4" s="378">
        <v>8402416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7.6</v>
      </c>
      <c r="CU4" s="385"/>
      <c r="CV4" s="385"/>
      <c r="CW4" s="385"/>
      <c r="CX4" s="385"/>
      <c r="CY4" s="385"/>
      <c r="CZ4" s="385"/>
      <c r="DA4" s="386"/>
      <c r="DB4" s="384">
        <v>6.5</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8255165</v>
      </c>
      <c r="BO5" s="416"/>
      <c r="BP5" s="416"/>
      <c r="BQ5" s="416"/>
      <c r="BR5" s="416"/>
      <c r="BS5" s="416"/>
      <c r="BT5" s="416"/>
      <c r="BU5" s="417"/>
      <c r="BV5" s="415">
        <v>8044946</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74.5</v>
      </c>
      <c r="CU5" s="413"/>
      <c r="CV5" s="413"/>
      <c r="CW5" s="413"/>
      <c r="CX5" s="413"/>
      <c r="CY5" s="413"/>
      <c r="CZ5" s="413"/>
      <c r="DA5" s="414"/>
      <c r="DB5" s="412">
        <v>78.3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520113</v>
      </c>
      <c r="BO6" s="416"/>
      <c r="BP6" s="416"/>
      <c r="BQ6" s="416"/>
      <c r="BR6" s="416"/>
      <c r="BS6" s="416"/>
      <c r="BT6" s="416"/>
      <c r="BU6" s="417"/>
      <c r="BV6" s="415">
        <v>357470</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80.400000000000006</v>
      </c>
      <c r="CU6" s="453"/>
      <c r="CV6" s="453"/>
      <c r="CW6" s="453"/>
      <c r="CX6" s="453"/>
      <c r="CY6" s="453"/>
      <c r="CZ6" s="453"/>
      <c r="DA6" s="454"/>
      <c r="DB6" s="452">
        <v>84.5</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109480</v>
      </c>
      <c r="BO7" s="416"/>
      <c r="BP7" s="416"/>
      <c r="BQ7" s="416"/>
      <c r="BR7" s="416"/>
      <c r="BS7" s="416"/>
      <c r="BT7" s="416"/>
      <c r="BU7" s="417"/>
      <c r="BV7" s="415">
        <v>9628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5421724</v>
      </c>
      <c r="CU7" s="416"/>
      <c r="CV7" s="416"/>
      <c r="CW7" s="416"/>
      <c r="CX7" s="416"/>
      <c r="CY7" s="416"/>
      <c r="CZ7" s="416"/>
      <c r="DA7" s="417"/>
      <c r="DB7" s="415">
        <v>5372903</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410633</v>
      </c>
      <c r="BO8" s="416"/>
      <c r="BP8" s="416"/>
      <c r="BQ8" s="416"/>
      <c r="BR8" s="416"/>
      <c r="BS8" s="416"/>
      <c r="BT8" s="416"/>
      <c r="BU8" s="417"/>
      <c r="BV8" s="415">
        <v>347842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0.63</v>
      </c>
      <c r="CU8" s="456"/>
      <c r="CV8" s="456"/>
      <c r="CW8" s="456"/>
      <c r="CX8" s="456"/>
      <c r="CY8" s="456"/>
      <c r="CZ8" s="456"/>
      <c r="DA8" s="457"/>
      <c r="DB8" s="455">
        <v>0.61</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24347</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98</v>
      </c>
      <c r="AV9" s="448"/>
      <c r="AW9" s="448"/>
      <c r="AX9" s="448"/>
      <c r="AY9" s="449" t="s">
        <v>99</v>
      </c>
      <c r="AZ9" s="450"/>
      <c r="BA9" s="450"/>
      <c r="BB9" s="450"/>
      <c r="BC9" s="450"/>
      <c r="BD9" s="450"/>
      <c r="BE9" s="450"/>
      <c r="BF9" s="450"/>
      <c r="BG9" s="450"/>
      <c r="BH9" s="450"/>
      <c r="BI9" s="450"/>
      <c r="BJ9" s="450"/>
      <c r="BK9" s="450"/>
      <c r="BL9" s="450"/>
      <c r="BM9" s="451"/>
      <c r="BN9" s="415">
        <v>62791</v>
      </c>
      <c r="BO9" s="416"/>
      <c r="BP9" s="416"/>
      <c r="BQ9" s="416"/>
      <c r="BR9" s="416"/>
      <c r="BS9" s="416"/>
      <c r="BT9" s="416"/>
      <c r="BU9" s="417"/>
      <c r="BV9" s="415">
        <v>-238325</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9.9</v>
      </c>
      <c r="CU9" s="413"/>
      <c r="CV9" s="413"/>
      <c r="CW9" s="413"/>
      <c r="CX9" s="413"/>
      <c r="CY9" s="413"/>
      <c r="CZ9" s="413"/>
      <c r="DA9" s="414"/>
      <c r="DB9" s="412">
        <v>10.1</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24980</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78</v>
      </c>
      <c r="AV10" s="448"/>
      <c r="AW10" s="448"/>
      <c r="AX10" s="448"/>
      <c r="AY10" s="449" t="s">
        <v>103</v>
      </c>
      <c r="AZ10" s="450"/>
      <c r="BA10" s="450"/>
      <c r="BB10" s="450"/>
      <c r="BC10" s="450"/>
      <c r="BD10" s="450"/>
      <c r="BE10" s="450"/>
      <c r="BF10" s="450"/>
      <c r="BG10" s="450"/>
      <c r="BH10" s="450"/>
      <c r="BI10" s="450"/>
      <c r="BJ10" s="450"/>
      <c r="BK10" s="450"/>
      <c r="BL10" s="450"/>
      <c r="BM10" s="451"/>
      <c r="BN10" s="415">
        <v>179652</v>
      </c>
      <c r="BO10" s="416"/>
      <c r="BP10" s="416"/>
      <c r="BQ10" s="416"/>
      <c r="BR10" s="416"/>
      <c r="BS10" s="416"/>
      <c r="BT10" s="416"/>
      <c r="BU10" s="417"/>
      <c r="BV10" s="415">
        <v>302681</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78</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24572</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350000</v>
      </c>
      <c r="BO12" s="416"/>
      <c r="BP12" s="416"/>
      <c r="BQ12" s="416"/>
      <c r="BR12" s="416"/>
      <c r="BS12" s="416"/>
      <c r="BT12" s="416"/>
      <c r="BU12" s="417"/>
      <c r="BV12" s="415">
        <v>300000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24299</v>
      </c>
      <c r="S13" s="497"/>
      <c r="T13" s="497"/>
      <c r="U13" s="497"/>
      <c r="V13" s="498"/>
      <c r="W13" s="431" t="s">
        <v>121</v>
      </c>
      <c r="X13" s="432"/>
      <c r="Y13" s="432"/>
      <c r="Z13" s="432"/>
      <c r="AA13" s="432"/>
      <c r="AB13" s="422"/>
      <c r="AC13" s="466">
        <v>428</v>
      </c>
      <c r="AD13" s="467"/>
      <c r="AE13" s="467"/>
      <c r="AF13" s="467"/>
      <c r="AG13" s="506"/>
      <c r="AH13" s="466">
        <v>637</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-107557</v>
      </c>
      <c r="BO13" s="416"/>
      <c r="BP13" s="416"/>
      <c r="BQ13" s="416"/>
      <c r="BR13" s="416"/>
      <c r="BS13" s="416"/>
      <c r="BT13" s="416"/>
      <c r="BU13" s="417"/>
      <c r="BV13" s="415">
        <v>-235644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8.1</v>
      </c>
      <c r="CU13" s="413"/>
      <c r="CV13" s="413"/>
      <c r="CW13" s="413"/>
      <c r="CX13" s="413"/>
      <c r="CY13" s="413"/>
      <c r="CZ13" s="413"/>
      <c r="DA13" s="414"/>
      <c r="DB13" s="412">
        <v>8.8000000000000007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24690</v>
      </c>
      <c r="S14" s="497"/>
      <c r="T14" s="497"/>
      <c r="U14" s="497"/>
      <c r="V14" s="498"/>
      <c r="W14" s="405"/>
      <c r="X14" s="406"/>
      <c r="Y14" s="406"/>
      <c r="Z14" s="406"/>
      <c r="AA14" s="406"/>
      <c r="AB14" s="395"/>
      <c r="AC14" s="499">
        <v>3.6</v>
      </c>
      <c r="AD14" s="500"/>
      <c r="AE14" s="500"/>
      <c r="AF14" s="500"/>
      <c r="AG14" s="501"/>
      <c r="AH14" s="499">
        <v>5.0999999999999996</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54.8</v>
      </c>
      <c r="CU14" s="511"/>
      <c r="CV14" s="511"/>
      <c r="CW14" s="511"/>
      <c r="CX14" s="511"/>
      <c r="CY14" s="511"/>
      <c r="CZ14" s="511"/>
      <c r="DA14" s="512"/>
      <c r="DB14" s="510">
        <v>56.8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24432</v>
      </c>
      <c r="S15" s="497"/>
      <c r="T15" s="497"/>
      <c r="U15" s="497"/>
      <c r="V15" s="498"/>
      <c r="W15" s="431" t="s">
        <v>128</v>
      </c>
      <c r="X15" s="432"/>
      <c r="Y15" s="432"/>
      <c r="Z15" s="432"/>
      <c r="AA15" s="432"/>
      <c r="AB15" s="422"/>
      <c r="AC15" s="466">
        <v>4818</v>
      </c>
      <c r="AD15" s="467"/>
      <c r="AE15" s="467"/>
      <c r="AF15" s="467"/>
      <c r="AG15" s="506"/>
      <c r="AH15" s="466">
        <v>5156</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2722422</v>
      </c>
      <c r="BO15" s="379"/>
      <c r="BP15" s="379"/>
      <c r="BQ15" s="379"/>
      <c r="BR15" s="379"/>
      <c r="BS15" s="379"/>
      <c r="BT15" s="379"/>
      <c r="BU15" s="380"/>
      <c r="BV15" s="378">
        <v>2724903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40.700000000000003</v>
      </c>
      <c r="AD16" s="500"/>
      <c r="AE16" s="500"/>
      <c r="AF16" s="500"/>
      <c r="AG16" s="501"/>
      <c r="AH16" s="499">
        <v>41.3</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4298421</v>
      </c>
      <c r="BO16" s="416"/>
      <c r="BP16" s="416"/>
      <c r="BQ16" s="416"/>
      <c r="BR16" s="416"/>
      <c r="BS16" s="416"/>
      <c r="BT16" s="416"/>
      <c r="BU16" s="417"/>
      <c r="BV16" s="415">
        <v>4215909</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6583</v>
      </c>
      <c r="AD17" s="467"/>
      <c r="AE17" s="467"/>
      <c r="AF17" s="467"/>
      <c r="AG17" s="506"/>
      <c r="AH17" s="466">
        <v>6625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3436730</v>
      </c>
      <c r="BO17" s="416"/>
      <c r="BP17" s="416"/>
      <c r="BQ17" s="416"/>
      <c r="BR17" s="416"/>
      <c r="BS17" s="416"/>
      <c r="BT17" s="416"/>
      <c r="BU17" s="417"/>
      <c r="BV17" s="415">
        <v>3486010</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38.799999999999997</v>
      </c>
      <c r="M18" s="528"/>
      <c r="N18" s="528"/>
      <c r="O18" s="528"/>
      <c r="P18" s="528"/>
      <c r="Q18" s="528"/>
      <c r="R18" s="529"/>
      <c r="S18" s="529"/>
      <c r="T18" s="529"/>
      <c r="U18" s="529"/>
      <c r="V18" s="530"/>
      <c r="W18" s="433"/>
      <c r="X18" s="434"/>
      <c r="Y18" s="434"/>
      <c r="Z18" s="434"/>
      <c r="AA18" s="434"/>
      <c r="AB18" s="425"/>
      <c r="AC18" s="531">
        <v>55.7</v>
      </c>
      <c r="AD18" s="532"/>
      <c r="AE18" s="532"/>
      <c r="AF18" s="532"/>
      <c r="AG18" s="533"/>
      <c r="AH18" s="531">
        <v>53.1</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4148073</v>
      </c>
      <c r="BO18" s="416"/>
      <c r="BP18" s="416"/>
      <c r="BQ18" s="416"/>
      <c r="BR18" s="416"/>
      <c r="BS18" s="416"/>
      <c r="BT18" s="416"/>
      <c r="BU18" s="417"/>
      <c r="BV18" s="415">
        <v>4204627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628</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6535455</v>
      </c>
      <c r="BO19" s="416"/>
      <c r="BP19" s="416"/>
      <c r="BQ19" s="416"/>
      <c r="BR19" s="416"/>
      <c r="BS19" s="416"/>
      <c r="BT19" s="416"/>
      <c r="BU19" s="417"/>
      <c r="BV19" s="415">
        <v>6436159</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7897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7355790</v>
      </c>
      <c r="BO23" s="416"/>
      <c r="BP23" s="416"/>
      <c r="BQ23" s="416"/>
      <c r="BR23" s="416"/>
      <c r="BS23" s="416"/>
      <c r="BT23" s="416"/>
      <c r="BU23" s="417"/>
      <c r="BV23" s="415">
        <v>7235975</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7550</v>
      </c>
      <c r="R24" s="467"/>
      <c r="S24" s="467"/>
      <c r="T24" s="467"/>
      <c r="U24" s="467"/>
      <c r="V24" s="506"/>
      <c r="W24" s="561"/>
      <c r="X24" s="549"/>
      <c r="Y24" s="550"/>
      <c r="Z24" s="465" t="s">
        <v>151</v>
      </c>
      <c r="AA24" s="445"/>
      <c r="AB24" s="445"/>
      <c r="AC24" s="445"/>
      <c r="AD24" s="445"/>
      <c r="AE24" s="445"/>
      <c r="AF24" s="445"/>
      <c r="AG24" s="446"/>
      <c r="AH24" s="466">
        <v>169</v>
      </c>
      <c r="AI24" s="467"/>
      <c r="AJ24" s="467"/>
      <c r="AK24" s="467"/>
      <c r="AL24" s="506"/>
      <c r="AM24" s="466">
        <v>458835</v>
      </c>
      <c r="AN24" s="467"/>
      <c r="AO24" s="467"/>
      <c r="AP24" s="467"/>
      <c r="AQ24" s="467"/>
      <c r="AR24" s="506"/>
      <c r="AS24" s="466">
        <v>2715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6575981</v>
      </c>
      <c r="BO24" s="416"/>
      <c r="BP24" s="416"/>
      <c r="BQ24" s="416"/>
      <c r="BR24" s="416"/>
      <c r="BS24" s="416"/>
      <c r="BT24" s="416"/>
      <c r="BU24" s="417"/>
      <c r="BV24" s="415">
        <v>6420832</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6120</v>
      </c>
      <c r="R25" s="467"/>
      <c r="S25" s="467"/>
      <c r="T25" s="467"/>
      <c r="U25" s="467"/>
      <c r="V25" s="506"/>
      <c r="W25" s="561"/>
      <c r="X25" s="549"/>
      <c r="Y25" s="550"/>
      <c r="Z25" s="465" t="s">
        <v>154</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13878</v>
      </c>
      <c r="BO25" s="379"/>
      <c r="BP25" s="379"/>
      <c r="BQ25" s="379"/>
      <c r="BR25" s="379"/>
      <c r="BS25" s="379"/>
      <c r="BT25" s="379"/>
      <c r="BU25" s="380"/>
      <c r="BV25" s="378">
        <v>25763</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4000</v>
      </c>
      <c r="R26" s="467"/>
      <c r="S26" s="467"/>
      <c r="T26" s="467"/>
      <c r="U26" s="467"/>
      <c r="V26" s="506"/>
      <c r="W26" s="561"/>
      <c r="X26" s="549"/>
      <c r="Y26" s="550"/>
      <c r="Z26" s="465" t="s">
        <v>157</v>
      </c>
      <c r="AA26" s="571"/>
      <c r="AB26" s="571"/>
      <c r="AC26" s="571"/>
      <c r="AD26" s="571"/>
      <c r="AE26" s="571"/>
      <c r="AF26" s="571"/>
      <c r="AG26" s="572"/>
      <c r="AH26" s="466">
        <v>12</v>
      </c>
      <c r="AI26" s="467"/>
      <c r="AJ26" s="467"/>
      <c r="AK26" s="467"/>
      <c r="AL26" s="506"/>
      <c r="AM26" s="466">
        <v>25056</v>
      </c>
      <c r="AN26" s="467"/>
      <c r="AO26" s="467"/>
      <c r="AP26" s="467"/>
      <c r="AQ26" s="467"/>
      <c r="AR26" s="506"/>
      <c r="AS26" s="466">
        <v>2088</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3100</v>
      </c>
      <c r="R27" s="467"/>
      <c r="S27" s="467"/>
      <c r="T27" s="467"/>
      <c r="U27" s="467"/>
      <c r="V27" s="506"/>
      <c r="W27" s="561"/>
      <c r="X27" s="549"/>
      <c r="Y27" s="550"/>
      <c r="Z27" s="465" t="s">
        <v>160</v>
      </c>
      <c r="AA27" s="445"/>
      <c r="AB27" s="445"/>
      <c r="AC27" s="445"/>
      <c r="AD27" s="445"/>
      <c r="AE27" s="445"/>
      <c r="AF27" s="445"/>
      <c r="AG27" s="446"/>
      <c r="AH27" s="466" t="s">
        <v>119</v>
      </c>
      <c r="AI27" s="467"/>
      <c r="AJ27" s="467"/>
      <c r="AK27" s="467"/>
      <c r="AL27" s="506"/>
      <c r="AM27" s="466" t="s">
        <v>119</v>
      </c>
      <c r="AN27" s="467"/>
      <c r="AO27" s="467"/>
      <c r="AP27" s="467"/>
      <c r="AQ27" s="467"/>
      <c r="AR27" s="506"/>
      <c r="AS27" s="466" t="s">
        <v>119</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187166</v>
      </c>
      <c r="BO27" s="585"/>
      <c r="BP27" s="585"/>
      <c r="BQ27" s="585"/>
      <c r="BR27" s="585"/>
      <c r="BS27" s="585"/>
      <c r="BT27" s="585"/>
      <c r="BU27" s="586"/>
      <c r="BV27" s="584">
        <v>187147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2850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1639353</v>
      </c>
      <c r="BO28" s="379"/>
      <c r="BP28" s="379"/>
      <c r="BQ28" s="379"/>
      <c r="BR28" s="379"/>
      <c r="BS28" s="379"/>
      <c r="BT28" s="379"/>
      <c r="BU28" s="380"/>
      <c r="BV28" s="378">
        <v>1809701</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8</v>
      </c>
      <c r="M29" s="467"/>
      <c r="N29" s="467"/>
      <c r="O29" s="467"/>
      <c r="P29" s="506"/>
      <c r="Q29" s="466">
        <v>2650</v>
      </c>
      <c r="R29" s="467"/>
      <c r="S29" s="467"/>
      <c r="T29" s="467"/>
      <c r="U29" s="467"/>
      <c r="V29" s="506"/>
      <c r="W29" s="562"/>
      <c r="X29" s="563"/>
      <c r="Y29" s="564"/>
      <c r="Z29" s="465" t="s">
        <v>167</v>
      </c>
      <c r="AA29" s="445"/>
      <c r="AB29" s="445"/>
      <c r="AC29" s="445"/>
      <c r="AD29" s="445"/>
      <c r="AE29" s="445"/>
      <c r="AF29" s="445"/>
      <c r="AG29" s="446"/>
      <c r="AH29" s="466">
        <v>169</v>
      </c>
      <c r="AI29" s="467"/>
      <c r="AJ29" s="467"/>
      <c r="AK29" s="467"/>
      <c r="AL29" s="506"/>
      <c r="AM29" s="466">
        <v>458835</v>
      </c>
      <c r="AN29" s="467"/>
      <c r="AO29" s="467"/>
      <c r="AP29" s="467"/>
      <c r="AQ29" s="467"/>
      <c r="AR29" s="506"/>
      <c r="AS29" s="466">
        <v>2715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74153</v>
      </c>
      <c r="BO29" s="416"/>
      <c r="BP29" s="416"/>
      <c r="BQ29" s="416"/>
      <c r="BR29" s="416"/>
      <c r="BS29" s="416"/>
      <c r="BT29" s="416"/>
      <c r="BU29" s="417"/>
      <c r="BV29" s="415">
        <v>74098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92</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455460</v>
      </c>
      <c r="BO30" s="585"/>
      <c r="BP30" s="585"/>
      <c r="BQ30" s="585"/>
      <c r="BR30" s="585"/>
      <c r="BS30" s="585"/>
      <c r="BT30" s="585"/>
      <c r="BU30" s="586"/>
      <c r="BV30" s="584">
        <v>383554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4</v>
      </c>
      <c r="AN34" s="596"/>
      <c r="AO34" s="597" t="str">
        <f>IF('各会計、関係団体の財政状況及び健全化判断比率'!B30="","",'各会計、関係団体の財政状況及び健全化判断比率'!B30)</f>
        <v>水道事業会計</v>
      </c>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北部簡易水道事業特別会計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10</v>
      </c>
      <c r="BX34" s="596"/>
      <c r="BY34" s="597" t="str">
        <f>IF('各会計、関係団体の財政状況及び健全化判断比率'!B68="","",'各会計、関係団体の財政状況及び健全化判断比率'!B68)</f>
        <v>大垣衛生施設組合</v>
      </c>
      <c r="BZ34" s="597"/>
      <c r="CA34" s="597"/>
      <c r="CB34" s="597"/>
      <c r="CC34" s="597"/>
      <c r="CD34" s="597"/>
      <c r="CE34" s="597"/>
      <c r="CF34" s="597"/>
      <c r="CG34" s="597"/>
      <c r="CH34" s="597"/>
      <c r="CI34" s="597"/>
      <c r="CJ34" s="597"/>
      <c r="CK34" s="597"/>
      <c r="CL34" s="597"/>
      <c r="CM34" s="597"/>
      <c r="CN34" s="165"/>
      <c r="CO34" s="596">
        <f>IF(CQ34="","",MAX(C34:D43,U34:V43,AM34:AN43,BE34:BF43,BW34:BX43)+1)</f>
        <v>20</v>
      </c>
      <c r="CP34" s="596"/>
      <c r="CQ34" s="597" t="str">
        <f>IF('各会計、関係団体の財政状況及び健全化判断比率'!BS7="","",'各会計、関係団体の財政状況及び健全化判断比率'!BS7)</f>
        <v>池田町土地開発公社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後期高齢者医療事業特別会計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6</v>
      </c>
      <c r="BF35" s="596"/>
      <c r="BG35" s="597" t="str">
        <f>IF('各会計、関係団体の財政状況及び健全化判断比率'!B32="","",'各会計、関係団体の財政状況及び健全化判断比率'!B32)</f>
        <v>南部簡易水道事業特別会計</v>
      </c>
      <c r="BH35" s="597"/>
      <c r="BI35" s="597"/>
      <c r="BJ35" s="597"/>
      <c r="BK35" s="597"/>
      <c r="BL35" s="597"/>
      <c r="BM35" s="597"/>
      <c r="BN35" s="597"/>
      <c r="BO35" s="597"/>
      <c r="BP35" s="597"/>
      <c r="BQ35" s="597"/>
      <c r="BR35" s="597"/>
      <c r="BS35" s="597"/>
      <c r="BT35" s="597"/>
      <c r="BU35" s="597"/>
      <c r="BV35" s="165"/>
      <c r="BW35" s="596">
        <f t="shared" ref="BW35:BW43" si="2">IF(BY35="","",BW34+1)</f>
        <v>11</v>
      </c>
      <c r="BX35" s="596"/>
      <c r="BY35" s="597" t="str">
        <f>IF('各会計、関係団体の財政状況及び健全化判断比率'!B69="","",'各会計、関係団体の財政状況及び健全化判断比率'!B69)</f>
        <v>揖斐川水防事務組合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t="str">
        <f t="shared" ref="U36:U43" si="4">IF(W36="","",U35+1)</f>
        <v/>
      </c>
      <c r="V36" s="596"/>
      <c r="W36" s="597"/>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7</v>
      </c>
      <c r="BF36" s="596"/>
      <c r="BG36" s="597" t="str">
        <f>IF('各会計、関係団体の財政状況及び健全化判断比率'!B33="","",'各会計、関係団体の財政状況及び健全化判断比率'!B33)</f>
        <v>農業集落排水事業特別会計</v>
      </c>
      <c r="BH36" s="597"/>
      <c r="BI36" s="597"/>
      <c r="BJ36" s="597"/>
      <c r="BK36" s="597"/>
      <c r="BL36" s="597"/>
      <c r="BM36" s="597"/>
      <c r="BN36" s="597"/>
      <c r="BO36" s="597"/>
      <c r="BP36" s="597"/>
      <c r="BQ36" s="597"/>
      <c r="BR36" s="597"/>
      <c r="BS36" s="597"/>
      <c r="BT36" s="597"/>
      <c r="BU36" s="597"/>
      <c r="BV36" s="165"/>
      <c r="BW36" s="596">
        <f t="shared" si="2"/>
        <v>12</v>
      </c>
      <c r="BX36" s="596"/>
      <c r="BY36" s="597" t="str">
        <f>IF('各会計、関係団体の財政状況及び健全化判断比率'!B70="","",'各会計、関係団体の財政状況及び健全化判断比率'!B70)</f>
        <v>揖斐郡養基小学校養基保育所組合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f t="shared" si="1"/>
        <v>8</v>
      </c>
      <c r="BF37" s="596"/>
      <c r="BG37" s="597" t="str">
        <f>IF('各会計、関係団体の財政状況及び健全化判断比率'!B34="","",'各会計、関係団体の財政状況及び健全化判断比率'!B34)</f>
        <v>公共下水道事業特別会計</v>
      </c>
      <c r="BH37" s="597"/>
      <c r="BI37" s="597"/>
      <c r="BJ37" s="597"/>
      <c r="BK37" s="597"/>
      <c r="BL37" s="597"/>
      <c r="BM37" s="597"/>
      <c r="BN37" s="597"/>
      <c r="BO37" s="597"/>
      <c r="BP37" s="597"/>
      <c r="BQ37" s="597"/>
      <c r="BR37" s="597"/>
      <c r="BS37" s="597"/>
      <c r="BT37" s="597"/>
      <c r="BU37" s="597"/>
      <c r="BV37" s="165"/>
      <c r="BW37" s="596">
        <f t="shared" si="2"/>
        <v>13</v>
      </c>
      <c r="BX37" s="596"/>
      <c r="BY37" s="597" t="str">
        <f>IF('各会計、関係団体の財政状況及び健全化判断比率'!B71="","",'各会計、関係団体の財政状況及び健全化判断比率'!B71)</f>
        <v>岐阜県市町村会館組合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f t="shared" si="1"/>
        <v>9</v>
      </c>
      <c r="BF38" s="596"/>
      <c r="BG38" s="597" t="str">
        <f>IF('各会計、関係団体の財政状況及び健全化判断比率'!B35="","",'各会計、関係団体の財政状況及び健全化判断比率'!B35)</f>
        <v>温泉施設特別会計</v>
      </c>
      <c r="BH38" s="597"/>
      <c r="BI38" s="597"/>
      <c r="BJ38" s="597"/>
      <c r="BK38" s="597"/>
      <c r="BL38" s="597"/>
      <c r="BM38" s="597"/>
      <c r="BN38" s="597"/>
      <c r="BO38" s="597"/>
      <c r="BP38" s="597"/>
      <c r="BQ38" s="597"/>
      <c r="BR38" s="597"/>
      <c r="BS38" s="597"/>
      <c r="BT38" s="597"/>
      <c r="BU38" s="597"/>
      <c r="BV38" s="165"/>
      <c r="BW38" s="596">
        <f t="shared" si="2"/>
        <v>14</v>
      </c>
      <c r="BX38" s="596"/>
      <c r="BY38" s="597" t="str">
        <f>IF('各会計、関係団体の財政状況及び健全化判断比率'!B72="","",'各会計、関係団体の財政状況及び健全化判断比率'!B72)</f>
        <v>樫原谷林野組合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15</v>
      </c>
      <c r="BX39" s="596"/>
      <c r="BY39" s="597" t="str">
        <f>IF('各会計、関係団体の財政状況及び健全化判断比率'!B73="","",'各会計、関係団体の財政状況及び健全化判断比率'!B73)</f>
        <v>足打谷林野組合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16</v>
      </c>
      <c r="BX40" s="596"/>
      <c r="BY40" s="597" t="str">
        <f>IF('各会計、関係団体の財政状況及び健全化判断比率'!B74="","",'各会計、関係団体の財政状況及び健全化判断比率'!B74)</f>
        <v>岐阜県市町村職員退職手当組合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17</v>
      </c>
      <c r="BX41" s="596"/>
      <c r="BY41" s="597" t="str">
        <f>IF('各会計、関係団体の財政状況及び健全化判断比率'!B75="","",'各会計、関係団体の財政状況及び健全化判断比率'!B75)</f>
        <v>大垣消防組合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18</v>
      </c>
      <c r="BX42" s="596"/>
      <c r="BY42" s="597" t="str">
        <f>IF('各会計、関係団体の財政状況及び健全化判断比率'!B76="","",'各会計、関係団体の財政状況及び健全化判断比率'!B76)</f>
        <v>西濃環境整備組合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19</v>
      </c>
      <c r="BX43" s="596"/>
      <c r="BY43" s="597" t="str">
        <f>IF('各会計、関係団体の財政状況及び健全化判断比率'!B77="","",'各会計、関係団体の財政状況及び健全化判断比率'!B77)</f>
        <v>揖斐広域連合（普通会計分）</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1" t="s">
        <v>528</v>
      </c>
      <c r="D34" s="1181"/>
      <c r="E34" s="1182"/>
      <c r="F34" s="32">
        <v>22.65</v>
      </c>
      <c r="G34" s="33">
        <v>22.95</v>
      </c>
      <c r="H34" s="33">
        <v>26.82</v>
      </c>
      <c r="I34" s="33">
        <v>20.93</v>
      </c>
      <c r="J34" s="34">
        <v>18.149999999999999</v>
      </c>
      <c r="K34" s="22"/>
      <c r="L34" s="22"/>
      <c r="M34" s="22"/>
      <c r="N34" s="22"/>
      <c r="O34" s="22"/>
      <c r="P34" s="22"/>
    </row>
    <row r="35" spans="1:16" ht="39" customHeight="1">
      <c r="A35" s="22"/>
      <c r="B35" s="35"/>
      <c r="C35" s="1175" t="s">
        <v>529</v>
      </c>
      <c r="D35" s="1176"/>
      <c r="E35" s="1177"/>
      <c r="F35" s="36">
        <v>7.88</v>
      </c>
      <c r="G35" s="37">
        <v>6.83</v>
      </c>
      <c r="H35" s="37">
        <v>11</v>
      </c>
      <c r="I35" s="37">
        <v>6.47</v>
      </c>
      <c r="J35" s="38">
        <v>7.57</v>
      </c>
      <c r="K35" s="22"/>
      <c r="L35" s="22"/>
      <c r="M35" s="22"/>
      <c r="N35" s="22"/>
      <c r="O35" s="22"/>
      <c r="P35" s="22"/>
    </row>
    <row r="36" spans="1:16" ht="39" customHeight="1">
      <c r="A36" s="22"/>
      <c r="B36" s="35"/>
      <c r="C36" s="1175" t="s">
        <v>530</v>
      </c>
      <c r="D36" s="1176"/>
      <c r="E36" s="1177"/>
      <c r="F36" s="36">
        <v>1.2</v>
      </c>
      <c r="G36" s="37">
        <v>1.48</v>
      </c>
      <c r="H36" s="37">
        <v>1.67</v>
      </c>
      <c r="I36" s="37">
        <v>0.86</v>
      </c>
      <c r="J36" s="38">
        <v>0.44</v>
      </c>
      <c r="K36" s="22"/>
      <c r="L36" s="22"/>
      <c r="M36" s="22"/>
      <c r="N36" s="22"/>
      <c r="O36" s="22"/>
      <c r="P36" s="22"/>
    </row>
    <row r="37" spans="1:16" ht="39" customHeight="1">
      <c r="A37" s="22"/>
      <c r="B37" s="35"/>
      <c r="C37" s="1175" t="s">
        <v>531</v>
      </c>
      <c r="D37" s="1176"/>
      <c r="E37" s="1177"/>
      <c r="F37" s="36">
        <v>0.06</v>
      </c>
      <c r="G37" s="37">
        <v>0.14000000000000001</v>
      </c>
      <c r="H37" s="37">
        <v>0.23</v>
      </c>
      <c r="I37" s="37">
        <v>0</v>
      </c>
      <c r="J37" s="38">
        <v>0.08</v>
      </c>
      <c r="K37" s="22"/>
      <c r="L37" s="22"/>
      <c r="M37" s="22"/>
      <c r="N37" s="22"/>
      <c r="O37" s="22"/>
      <c r="P37" s="22"/>
    </row>
    <row r="38" spans="1:16" ht="39" customHeight="1">
      <c r="A38" s="22"/>
      <c r="B38" s="35"/>
      <c r="C38" s="1175" t="s">
        <v>532</v>
      </c>
      <c r="D38" s="1176"/>
      <c r="E38" s="1177"/>
      <c r="F38" s="36">
        <v>0.12</v>
      </c>
      <c r="G38" s="37">
        <v>0.13</v>
      </c>
      <c r="H38" s="37">
        <v>0.16</v>
      </c>
      <c r="I38" s="37">
        <v>0.24</v>
      </c>
      <c r="J38" s="38">
        <v>0.06</v>
      </c>
      <c r="K38" s="22"/>
      <c r="L38" s="22"/>
      <c r="M38" s="22"/>
      <c r="N38" s="22"/>
      <c r="O38" s="22"/>
      <c r="P38" s="22"/>
    </row>
    <row r="39" spans="1:16" ht="39" customHeight="1">
      <c r="A39" s="22"/>
      <c r="B39" s="35"/>
      <c r="C39" s="1175" t="s">
        <v>533</v>
      </c>
      <c r="D39" s="1176"/>
      <c r="E39" s="1177"/>
      <c r="F39" s="36">
        <v>0.23</v>
      </c>
      <c r="G39" s="37">
        <v>0.18</v>
      </c>
      <c r="H39" s="37">
        <v>0.16</v>
      </c>
      <c r="I39" s="37">
        <v>0.22</v>
      </c>
      <c r="J39" s="38">
        <v>0.03</v>
      </c>
      <c r="K39" s="22"/>
      <c r="L39" s="22"/>
      <c r="M39" s="22"/>
      <c r="N39" s="22"/>
      <c r="O39" s="22"/>
      <c r="P39" s="22"/>
    </row>
    <row r="40" spans="1:16" ht="39" customHeight="1">
      <c r="A40" s="22"/>
      <c r="B40" s="35"/>
      <c r="C40" s="1175" t="s">
        <v>534</v>
      </c>
      <c r="D40" s="1176"/>
      <c r="E40" s="1177"/>
      <c r="F40" s="36">
        <v>0</v>
      </c>
      <c r="G40" s="37">
        <v>0</v>
      </c>
      <c r="H40" s="37">
        <v>0</v>
      </c>
      <c r="I40" s="37">
        <v>0</v>
      </c>
      <c r="J40" s="38">
        <v>0</v>
      </c>
      <c r="K40" s="22"/>
      <c r="L40" s="22"/>
      <c r="M40" s="22"/>
      <c r="N40" s="22"/>
      <c r="O40" s="22"/>
      <c r="P40" s="22"/>
    </row>
    <row r="41" spans="1:16" ht="39" customHeight="1">
      <c r="A41" s="22"/>
      <c r="B41" s="35"/>
      <c r="C41" s="1175" t="s">
        <v>535</v>
      </c>
      <c r="D41" s="1176"/>
      <c r="E41" s="1177"/>
      <c r="F41" s="36">
        <v>0</v>
      </c>
      <c r="G41" s="37">
        <v>0</v>
      </c>
      <c r="H41" s="37">
        <v>0</v>
      </c>
      <c r="I41" s="37">
        <v>0</v>
      </c>
      <c r="J41" s="38">
        <v>0</v>
      </c>
      <c r="K41" s="22"/>
      <c r="L41" s="22"/>
      <c r="M41" s="22"/>
      <c r="N41" s="22"/>
      <c r="O41" s="22"/>
      <c r="P41" s="22"/>
    </row>
    <row r="42" spans="1:16" ht="39" customHeight="1">
      <c r="A42" s="22"/>
      <c r="B42" s="39"/>
      <c r="C42" s="1175" t="s">
        <v>536</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537</v>
      </c>
      <c r="D43" s="1179"/>
      <c r="E43" s="1180"/>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1" t="s">
        <v>11</v>
      </c>
      <c r="C45" s="1192"/>
      <c r="D45" s="58"/>
      <c r="E45" s="1197" t="s">
        <v>12</v>
      </c>
      <c r="F45" s="1197"/>
      <c r="G45" s="1197"/>
      <c r="H45" s="1197"/>
      <c r="I45" s="1197"/>
      <c r="J45" s="1198"/>
      <c r="K45" s="59">
        <v>636</v>
      </c>
      <c r="L45" s="60">
        <v>638</v>
      </c>
      <c r="M45" s="60">
        <v>637</v>
      </c>
      <c r="N45" s="60">
        <v>667</v>
      </c>
      <c r="O45" s="61">
        <v>658</v>
      </c>
      <c r="P45" s="48"/>
      <c r="Q45" s="48"/>
      <c r="R45" s="48"/>
      <c r="S45" s="48"/>
      <c r="T45" s="48"/>
      <c r="U45" s="48"/>
    </row>
    <row r="46" spans="1:21" ht="30.75" customHeight="1">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15</v>
      </c>
      <c r="F48" s="1185"/>
      <c r="G48" s="1185"/>
      <c r="H48" s="1185"/>
      <c r="I48" s="1185"/>
      <c r="J48" s="1186"/>
      <c r="K48" s="63">
        <v>329</v>
      </c>
      <c r="L48" s="64">
        <v>347</v>
      </c>
      <c r="M48" s="64">
        <v>280</v>
      </c>
      <c r="N48" s="64">
        <v>341</v>
      </c>
      <c r="O48" s="65">
        <v>345</v>
      </c>
      <c r="P48" s="48"/>
      <c r="Q48" s="48"/>
      <c r="R48" s="48"/>
      <c r="S48" s="48"/>
      <c r="T48" s="48"/>
      <c r="U48" s="48"/>
    </row>
    <row r="49" spans="1:21" ht="30.75" customHeight="1">
      <c r="A49" s="48"/>
      <c r="B49" s="1193"/>
      <c r="C49" s="1194"/>
      <c r="D49" s="62"/>
      <c r="E49" s="1185" t="s">
        <v>16</v>
      </c>
      <c r="F49" s="1185"/>
      <c r="G49" s="1185"/>
      <c r="H49" s="1185"/>
      <c r="I49" s="1185"/>
      <c r="J49" s="1186"/>
      <c r="K49" s="63">
        <v>125</v>
      </c>
      <c r="L49" s="64">
        <v>127</v>
      </c>
      <c r="M49" s="64">
        <v>128</v>
      </c>
      <c r="N49" s="64">
        <v>115</v>
      </c>
      <c r="O49" s="65">
        <v>79</v>
      </c>
      <c r="P49" s="48"/>
      <c r="Q49" s="48"/>
      <c r="R49" s="48"/>
      <c r="S49" s="48"/>
      <c r="T49" s="48"/>
      <c r="U49" s="48"/>
    </row>
    <row r="50" spans="1:21" ht="30.75" customHeight="1">
      <c r="A50" s="48"/>
      <c r="B50" s="1193"/>
      <c r="C50" s="1194"/>
      <c r="D50" s="62"/>
      <c r="E50" s="1185" t="s">
        <v>17</v>
      </c>
      <c r="F50" s="1185"/>
      <c r="G50" s="1185"/>
      <c r="H50" s="1185"/>
      <c r="I50" s="1185"/>
      <c r="J50" s="1186"/>
      <c r="K50" s="63">
        <v>37</v>
      </c>
      <c r="L50" s="64">
        <v>29</v>
      </c>
      <c r="M50" s="64">
        <v>23</v>
      </c>
      <c r="N50" s="64">
        <v>15</v>
      </c>
      <c r="O50" s="65">
        <v>10</v>
      </c>
      <c r="P50" s="48"/>
      <c r="Q50" s="48"/>
      <c r="R50" s="48"/>
      <c r="S50" s="48"/>
      <c r="T50" s="48"/>
      <c r="U50" s="48"/>
    </row>
    <row r="51" spans="1:21" ht="30.75" customHeight="1">
      <c r="A51" s="48"/>
      <c r="B51" s="1195"/>
      <c r="C51" s="1196"/>
      <c r="D51" s="66"/>
      <c r="E51" s="1185" t="s">
        <v>18</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c r="A52" s="48"/>
      <c r="B52" s="1183" t="s">
        <v>19</v>
      </c>
      <c r="C52" s="1184"/>
      <c r="D52" s="66"/>
      <c r="E52" s="1185" t="s">
        <v>20</v>
      </c>
      <c r="F52" s="1185"/>
      <c r="G52" s="1185"/>
      <c r="H52" s="1185"/>
      <c r="I52" s="1185"/>
      <c r="J52" s="1186"/>
      <c r="K52" s="63">
        <v>638</v>
      </c>
      <c r="L52" s="64">
        <v>674</v>
      </c>
      <c r="M52" s="64">
        <v>690</v>
      </c>
      <c r="N52" s="64">
        <v>751</v>
      </c>
      <c r="O52" s="65">
        <v>718</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489</v>
      </c>
      <c r="L53" s="69">
        <v>467</v>
      </c>
      <c r="M53" s="69">
        <v>378</v>
      </c>
      <c r="N53" s="69">
        <v>387</v>
      </c>
      <c r="O53" s="70">
        <v>374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99" t="s">
        <v>24</v>
      </c>
      <c r="C41" s="1200"/>
      <c r="D41" s="81"/>
      <c r="E41" s="1205" t="s">
        <v>25</v>
      </c>
      <c r="F41" s="1205"/>
      <c r="G41" s="1205"/>
      <c r="H41" s="1206"/>
      <c r="I41" s="82">
        <v>6463</v>
      </c>
      <c r="J41" s="83">
        <v>6633</v>
      </c>
      <c r="K41" s="83">
        <v>7159</v>
      </c>
      <c r="L41" s="83">
        <v>7236</v>
      </c>
      <c r="M41" s="84">
        <v>7356</v>
      </c>
    </row>
    <row r="42" spans="2:13" ht="27.75" customHeight="1">
      <c r="B42" s="1201"/>
      <c r="C42" s="1202"/>
      <c r="D42" s="85"/>
      <c r="E42" s="1207" t="s">
        <v>26</v>
      </c>
      <c r="F42" s="1207"/>
      <c r="G42" s="1207"/>
      <c r="H42" s="1208"/>
      <c r="I42" s="86">
        <v>998</v>
      </c>
      <c r="J42" s="87">
        <v>948</v>
      </c>
      <c r="K42" s="87">
        <v>597</v>
      </c>
      <c r="L42" s="87">
        <v>488</v>
      </c>
      <c r="M42" s="88">
        <v>363</v>
      </c>
    </row>
    <row r="43" spans="2:13" ht="27.75" customHeight="1">
      <c r="B43" s="1201"/>
      <c r="C43" s="1202"/>
      <c r="D43" s="85"/>
      <c r="E43" s="1207" t="s">
        <v>27</v>
      </c>
      <c r="F43" s="1207"/>
      <c r="G43" s="1207"/>
      <c r="H43" s="1208"/>
      <c r="I43" s="86">
        <v>5104</v>
      </c>
      <c r="J43" s="87">
        <v>5100</v>
      </c>
      <c r="K43" s="87">
        <v>4728</v>
      </c>
      <c r="L43" s="87">
        <v>4892</v>
      </c>
      <c r="M43" s="88">
        <v>4743</v>
      </c>
    </row>
    <row r="44" spans="2:13" ht="27.75" customHeight="1">
      <c r="B44" s="1201"/>
      <c r="C44" s="1202"/>
      <c r="D44" s="85"/>
      <c r="E44" s="1207" t="s">
        <v>28</v>
      </c>
      <c r="F44" s="1207"/>
      <c r="G44" s="1207"/>
      <c r="H44" s="1208"/>
      <c r="I44" s="86">
        <v>686</v>
      </c>
      <c r="J44" s="87">
        <v>586</v>
      </c>
      <c r="K44" s="87">
        <v>481</v>
      </c>
      <c r="L44" s="87">
        <v>445</v>
      </c>
      <c r="M44" s="88">
        <v>467</v>
      </c>
    </row>
    <row r="45" spans="2:13" ht="27.75" customHeight="1">
      <c r="B45" s="1201"/>
      <c r="C45" s="1202"/>
      <c r="D45" s="85"/>
      <c r="E45" s="1207" t="s">
        <v>29</v>
      </c>
      <c r="F45" s="1207"/>
      <c r="G45" s="1207"/>
      <c r="H45" s="1208"/>
      <c r="I45" s="86">
        <v>696</v>
      </c>
      <c r="J45" s="87">
        <v>727</v>
      </c>
      <c r="K45" s="87">
        <v>720</v>
      </c>
      <c r="L45" s="87">
        <v>707</v>
      </c>
      <c r="M45" s="88">
        <v>796</v>
      </c>
    </row>
    <row r="46" spans="2:13" ht="27.75" customHeight="1">
      <c r="B46" s="1201"/>
      <c r="C46" s="1202"/>
      <c r="D46" s="85"/>
      <c r="E46" s="1207" t="s">
        <v>30</v>
      </c>
      <c r="F46" s="1207"/>
      <c r="G46" s="1207"/>
      <c r="H46" s="1208"/>
      <c r="I46" s="86" t="s">
        <v>481</v>
      </c>
      <c r="J46" s="87" t="s">
        <v>481</v>
      </c>
      <c r="K46" s="87" t="s">
        <v>481</v>
      </c>
      <c r="L46" s="87" t="s">
        <v>481</v>
      </c>
      <c r="M46" s="88" t="s">
        <v>481</v>
      </c>
    </row>
    <row r="47" spans="2:13" ht="27.75" customHeight="1">
      <c r="B47" s="1201"/>
      <c r="C47" s="1202"/>
      <c r="D47" s="85"/>
      <c r="E47" s="1207" t="s">
        <v>31</v>
      </c>
      <c r="F47" s="1207"/>
      <c r="G47" s="1207"/>
      <c r="H47" s="1208"/>
      <c r="I47" s="86" t="s">
        <v>481</v>
      </c>
      <c r="J47" s="87" t="s">
        <v>481</v>
      </c>
      <c r="K47" s="87" t="s">
        <v>481</v>
      </c>
      <c r="L47" s="87" t="s">
        <v>481</v>
      </c>
      <c r="M47" s="88" t="s">
        <v>481</v>
      </c>
    </row>
    <row r="48" spans="2:13" ht="27.75" customHeight="1">
      <c r="B48" s="1203"/>
      <c r="C48" s="1204"/>
      <c r="D48" s="85"/>
      <c r="E48" s="1207" t="s">
        <v>32</v>
      </c>
      <c r="F48" s="1207"/>
      <c r="G48" s="1207"/>
      <c r="H48" s="1208"/>
      <c r="I48" s="86" t="s">
        <v>481</v>
      </c>
      <c r="J48" s="87" t="s">
        <v>481</v>
      </c>
      <c r="K48" s="87" t="s">
        <v>481</v>
      </c>
      <c r="L48" s="87" t="s">
        <v>481</v>
      </c>
      <c r="M48" s="88" t="s">
        <v>481</v>
      </c>
    </row>
    <row r="49" spans="2:13" ht="27.75" customHeight="1">
      <c r="B49" s="1209" t="s">
        <v>33</v>
      </c>
      <c r="C49" s="1210"/>
      <c r="D49" s="89"/>
      <c r="E49" s="1207" t="s">
        <v>34</v>
      </c>
      <c r="F49" s="1207"/>
      <c r="G49" s="1207"/>
      <c r="H49" s="1208"/>
      <c r="I49" s="86">
        <v>2384</v>
      </c>
      <c r="J49" s="87">
        <v>2388</v>
      </c>
      <c r="K49" s="87">
        <v>2324</v>
      </c>
      <c r="L49" s="87">
        <v>2328</v>
      </c>
      <c r="M49" s="88">
        <v>2229</v>
      </c>
    </row>
    <row r="50" spans="2:13" ht="27.75" customHeight="1">
      <c r="B50" s="1201"/>
      <c r="C50" s="1202"/>
      <c r="D50" s="85"/>
      <c r="E50" s="1207" t="s">
        <v>35</v>
      </c>
      <c r="F50" s="1207"/>
      <c r="G50" s="1207"/>
      <c r="H50" s="1208"/>
      <c r="I50" s="86">
        <v>69</v>
      </c>
      <c r="J50" s="87">
        <v>37</v>
      </c>
      <c r="K50" s="87">
        <v>35</v>
      </c>
      <c r="L50" s="87">
        <v>38</v>
      </c>
      <c r="M50" s="88">
        <v>35</v>
      </c>
    </row>
    <row r="51" spans="2:13" ht="27.75" customHeight="1">
      <c r="B51" s="1203"/>
      <c r="C51" s="1204"/>
      <c r="D51" s="85"/>
      <c r="E51" s="1207" t="s">
        <v>36</v>
      </c>
      <c r="F51" s="1207"/>
      <c r="G51" s="1207"/>
      <c r="H51" s="1208"/>
      <c r="I51" s="86">
        <v>8634</v>
      </c>
      <c r="J51" s="87">
        <v>8774</v>
      </c>
      <c r="K51" s="87">
        <v>8841</v>
      </c>
      <c r="L51" s="87">
        <v>8765</v>
      </c>
      <c r="M51" s="88">
        <v>8873</v>
      </c>
    </row>
    <row r="52" spans="2:13" ht="27.75" customHeight="1" thickBot="1">
      <c r="B52" s="1211" t="s">
        <v>37</v>
      </c>
      <c r="C52" s="1212"/>
      <c r="D52" s="90"/>
      <c r="E52" s="1213" t="s">
        <v>38</v>
      </c>
      <c r="F52" s="1213"/>
      <c r="G52" s="1213"/>
      <c r="H52" s="1214"/>
      <c r="I52" s="91">
        <v>2861</v>
      </c>
      <c r="J52" s="92">
        <v>2795</v>
      </c>
      <c r="K52" s="92">
        <v>2484</v>
      </c>
      <c r="L52" s="92">
        <v>2637</v>
      </c>
      <c r="M52" s="93">
        <v>2588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0"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69"/>
      <c r="B1" s="371"/>
      <c r="P1" s="244"/>
      <c r="Q1" s="244"/>
    </row>
    <row r="2" spans="1:51" ht="25.5">
      <c r="A2" s="369"/>
      <c r="C2" s="370"/>
      <c r="P2" s="244"/>
      <c r="Q2" s="244"/>
    </row>
    <row r="3" spans="1:51" ht="25.5">
      <c r="A3" s="369"/>
      <c r="C3" s="370"/>
      <c r="P3" s="244"/>
      <c r="Q3" s="244"/>
    </row>
    <row r="4" spans="1:51" s="368" customFormat="1" ht="13.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580</v>
      </c>
    </row>
    <row r="11" spans="1:51" s="368" customFormat="1" ht="13.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580</v>
      </c>
    </row>
    <row r="13" spans="1:51" s="368" customFormat="1" ht="13.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c r="P19" s="244"/>
      <c r="Q19" s="244"/>
    </row>
    <row r="20" spans="1:259" ht="13.5">
      <c r="P20" s="244"/>
      <c r="Q20" s="244"/>
    </row>
    <row r="21" spans="1:259" ht="17.25">
      <c r="B21" s="367"/>
      <c r="C21" s="246"/>
      <c r="D21" s="246"/>
      <c r="E21" s="246"/>
      <c r="F21" s="246"/>
      <c r="G21" s="246"/>
      <c r="H21" s="246"/>
      <c r="I21" s="246"/>
      <c r="J21" s="246"/>
      <c r="K21" s="246"/>
      <c r="L21" s="246"/>
      <c r="M21" s="246"/>
      <c r="N21" s="366"/>
      <c r="O21" s="246"/>
      <c r="P21" s="247"/>
      <c r="Q21" s="244"/>
      <c r="IY21" s="365"/>
    </row>
    <row r="22" spans="1:259" ht="17.25">
      <c r="B22" s="248"/>
      <c r="IY22" s="364"/>
    </row>
    <row r="23" spans="1:259" ht="13.5">
      <c r="B23" s="248"/>
    </row>
    <row r="24" spans="1:259" ht="13.5">
      <c r="B24" s="248"/>
    </row>
    <row r="25" spans="1:259" ht="13.5">
      <c r="B25" s="248"/>
    </row>
    <row r="26" spans="1:259" ht="13.5">
      <c r="B26" s="248"/>
    </row>
    <row r="27" spans="1:259" ht="13.5">
      <c r="B27" s="248"/>
    </row>
    <row r="28" spans="1:259" ht="13.5">
      <c r="B28" s="248"/>
    </row>
    <row r="29" spans="1:259" ht="13.5">
      <c r="B29" s="248"/>
    </row>
    <row r="30" spans="1:259" ht="13.5">
      <c r="B30" s="248"/>
    </row>
    <row r="31" spans="1:259" ht="13.5">
      <c r="B31" s="248"/>
    </row>
    <row r="32" spans="1:259" ht="13.5">
      <c r="B32" s="248"/>
    </row>
    <row r="33" spans="2:17" ht="13.5">
      <c r="B33" s="248"/>
    </row>
    <row r="34" spans="2:17" ht="13.5">
      <c r="B34" s="248"/>
    </row>
    <row r="35" spans="2:17" ht="13.5">
      <c r="B35" s="248"/>
    </row>
    <row r="36" spans="2:17" ht="13.5">
      <c r="B36" s="248"/>
    </row>
    <row r="37" spans="2:17" ht="13.5">
      <c r="B37" s="248"/>
    </row>
    <row r="38" spans="2:17" ht="13.5">
      <c r="B38" s="248"/>
    </row>
    <row r="39" spans="2:17" ht="13.5">
      <c r="B39" s="340"/>
      <c r="C39" s="306"/>
      <c r="D39" s="306"/>
      <c r="E39" s="306"/>
      <c r="F39" s="306"/>
      <c r="G39" s="306"/>
      <c r="H39" s="306"/>
      <c r="I39" s="306"/>
      <c r="J39" s="306"/>
      <c r="K39" s="306"/>
      <c r="L39" s="306"/>
      <c r="M39" s="306"/>
      <c r="N39" s="306"/>
      <c r="O39" s="306"/>
      <c r="P39" s="341"/>
    </row>
    <row r="40" spans="2:17" ht="13.5">
      <c r="B40" s="354"/>
      <c r="C40" s="244"/>
      <c r="D40" s="244"/>
      <c r="E40" s="244"/>
      <c r="F40" s="244"/>
      <c r="G40" s="244"/>
      <c r="H40" s="244"/>
      <c r="I40" s="244"/>
      <c r="J40" s="244"/>
      <c r="K40" s="244"/>
      <c r="L40" s="244"/>
      <c r="M40" s="244"/>
      <c r="N40" s="244"/>
      <c r="O40" s="244"/>
      <c r="P40" s="354"/>
      <c r="Q40" s="244"/>
    </row>
    <row r="41" spans="2:17" ht="17.25">
      <c r="B41" s="245" t="s">
        <v>579</v>
      </c>
      <c r="C41" s="246"/>
      <c r="D41" s="246"/>
      <c r="E41" s="246"/>
      <c r="F41" s="246"/>
      <c r="G41" s="246"/>
      <c r="H41" s="246"/>
      <c r="I41" s="246"/>
      <c r="J41" s="246"/>
      <c r="K41" s="246"/>
      <c r="L41" s="246"/>
      <c r="M41" s="246"/>
      <c r="N41" s="246"/>
      <c r="O41" s="246"/>
      <c r="P41" s="247"/>
    </row>
    <row r="42" spans="2:17" ht="13.5">
      <c r="B42" s="248"/>
      <c r="C42" s="244"/>
      <c r="D42" s="244"/>
      <c r="E42" s="244"/>
      <c r="F42" s="244"/>
      <c r="G42" s="353" t="s">
        <v>574</v>
      </c>
      <c r="I42" s="352"/>
      <c r="J42" s="352"/>
      <c r="K42" s="352"/>
      <c r="L42" s="244"/>
      <c r="M42" s="244"/>
      <c r="N42" s="244"/>
      <c r="O42" s="244"/>
    </row>
    <row r="43" spans="2:17" ht="13.5">
      <c r="B43" s="248"/>
      <c r="C43" s="244"/>
      <c r="D43" s="244"/>
      <c r="E43" s="244"/>
      <c r="F43" s="244"/>
      <c r="G43" s="1215" t="s">
        <v>578</v>
      </c>
      <c r="H43" s="1216"/>
      <c r="I43" s="1216"/>
      <c r="J43" s="1216"/>
      <c r="K43" s="1216"/>
      <c r="L43" s="1216"/>
      <c r="M43" s="1216"/>
      <c r="N43" s="1216"/>
      <c r="O43" s="1217"/>
    </row>
    <row r="44" spans="2:17" ht="13.5">
      <c r="B44" s="248"/>
      <c r="C44" s="244"/>
      <c r="D44" s="244"/>
      <c r="E44" s="244"/>
      <c r="F44" s="244"/>
      <c r="G44" s="1218"/>
      <c r="H44" s="1219"/>
      <c r="I44" s="1219"/>
      <c r="J44" s="1219"/>
      <c r="K44" s="1219"/>
      <c r="L44" s="1219"/>
      <c r="M44" s="1219"/>
      <c r="N44" s="1219"/>
      <c r="O44" s="1220"/>
    </row>
    <row r="45" spans="2:17" ht="13.5">
      <c r="B45" s="248"/>
      <c r="C45" s="244"/>
      <c r="D45" s="244"/>
      <c r="E45" s="244"/>
      <c r="F45" s="244"/>
      <c r="G45" s="1218"/>
      <c r="H45" s="1219"/>
      <c r="I45" s="1219"/>
      <c r="J45" s="1219"/>
      <c r="K45" s="1219"/>
      <c r="L45" s="1219"/>
      <c r="M45" s="1219"/>
      <c r="N45" s="1219"/>
      <c r="O45" s="1220"/>
    </row>
    <row r="46" spans="2:17" ht="13.5">
      <c r="B46" s="248"/>
      <c r="C46" s="244"/>
      <c r="D46" s="244"/>
      <c r="E46" s="244"/>
      <c r="F46" s="244"/>
      <c r="G46" s="1218"/>
      <c r="H46" s="1219"/>
      <c r="I46" s="1219"/>
      <c r="J46" s="1219"/>
      <c r="K46" s="1219"/>
      <c r="L46" s="1219"/>
      <c r="M46" s="1219"/>
      <c r="N46" s="1219"/>
      <c r="O46" s="1220"/>
    </row>
    <row r="47" spans="2:17" ht="13.5">
      <c r="B47" s="248"/>
      <c r="C47" s="244"/>
      <c r="D47" s="244"/>
      <c r="E47" s="244"/>
      <c r="F47" s="244"/>
      <c r="G47" s="1221"/>
      <c r="H47" s="1222"/>
      <c r="I47" s="1222"/>
      <c r="J47" s="1222"/>
      <c r="K47" s="1222"/>
      <c r="L47" s="1222"/>
      <c r="M47" s="1222"/>
      <c r="N47" s="1222"/>
      <c r="O47" s="1223"/>
    </row>
    <row r="48" spans="2:17" ht="13.5">
      <c r="B48" s="248"/>
      <c r="C48" s="244"/>
      <c r="D48" s="244"/>
      <c r="E48" s="244"/>
      <c r="F48" s="244"/>
      <c r="G48" s="244"/>
      <c r="H48" s="363"/>
      <c r="I48" s="363"/>
      <c r="J48" s="363"/>
    </row>
    <row r="49" spans="1:17" ht="13.5">
      <c r="B49" s="248"/>
      <c r="C49" s="244"/>
      <c r="D49" s="244"/>
      <c r="E49" s="244"/>
      <c r="F49" s="244"/>
      <c r="G49" s="243" t="s">
        <v>577</v>
      </c>
    </row>
    <row r="50" spans="1:17" ht="13.5">
      <c r="B50" s="248"/>
      <c r="C50" s="244"/>
      <c r="D50" s="244"/>
      <c r="E50" s="244"/>
      <c r="F50" s="244"/>
      <c r="G50" s="1224"/>
      <c r="H50" s="1225"/>
      <c r="I50" s="1225"/>
      <c r="J50" s="1226"/>
      <c r="K50" s="345" t="s">
        <v>521</v>
      </c>
      <c r="L50" s="345" t="s">
        <v>522</v>
      </c>
      <c r="M50" s="345" t="s">
        <v>523</v>
      </c>
      <c r="N50" s="345" t="s">
        <v>524</v>
      </c>
      <c r="O50" s="345" t="s">
        <v>525</v>
      </c>
    </row>
    <row r="51" spans="1:17" ht="13.5">
      <c r="B51" s="248"/>
      <c r="C51" s="244"/>
      <c r="D51" s="244"/>
      <c r="E51" s="244"/>
      <c r="F51" s="244"/>
      <c r="G51" s="1227" t="s">
        <v>571</v>
      </c>
      <c r="H51" s="1228"/>
      <c r="I51" s="1233" t="s">
        <v>569</v>
      </c>
      <c r="J51" s="1233"/>
      <c r="K51" s="1235"/>
      <c r="L51" s="1235"/>
      <c r="M51" s="1235"/>
      <c r="N51" s="1235"/>
      <c r="O51" s="1236">
        <v>54.8</v>
      </c>
    </row>
    <row r="52" spans="1:17" ht="13.5">
      <c r="B52" s="248"/>
      <c r="C52" s="244"/>
      <c r="D52" s="244"/>
      <c r="E52" s="244"/>
      <c r="F52" s="244"/>
      <c r="G52" s="1229"/>
      <c r="H52" s="1230"/>
      <c r="I52" s="1234"/>
      <c r="J52" s="1234"/>
      <c r="K52" s="1236"/>
      <c r="L52" s="1236"/>
      <c r="M52" s="1236"/>
      <c r="N52" s="1236"/>
      <c r="O52" s="1236"/>
    </row>
    <row r="53" spans="1:17" ht="13.5">
      <c r="A53" s="355"/>
      <c r="B53" s="248"/>
      <c r="C53" s="244"/>
      <c r="D53" s="244"/>
      <c r="E53" s="244"/>
      <c r="F53" s="244"/>
      <c r="G53" s="1229"/>
      <c r="H53" s="1230"/>
      <c r="I53" s="1237" t="s">
        <v>576</v>
      </c>
      <c r="J53" s="1237"/>
      <c r="K53" s="1244"/>
      <c r="L53" s="1244"/>
      <c r="M53" s="1244"/>
      <c r="N53" s="1244"/>
      <c r="O53" s="1246">
        <v>58.1</v>
      </c>
    </row>
    <row r="54" spans="1:17" ht="13.5">
      <c r="A54" s="355"/>
      <c r="B54" s="248"/>
      <c r="C54" s="244"/>
      <c r="D54" s="244"/>
      <c r="E54" s="244"/>
      <c r="F54" s="244"/>
      <c r="G54" s="1231"/>
      <c r="H54" s="1232"/>
      <c r="I54" s="1237"/>
      <c r="J54" s="1237"/>
      <c r="K54" s="1245"/>
      <c r="L54" s="1245"/>
      <c r="M54" s="1245"/>
      <c r="N54" s="1245"/>
      <c r="O54" s="1245"/>
    </row>
    <row r="55" spans="1:17" ht="13.5">
      <c r="A55" s="355"/>
      <c r="B55" s="248"/>
      <c r="C55" s="244"/>
      <c r="D55" s="244"/>
      <c r="E55" s="244"/>
      <c r="F55" s="244"/>
      <c r="G55" s="1238" t="s">
        <v>570</v>
      </c>
      <c r="H55" s="1239"/>
      <c r="I55" s="1237" t="s">
        <v>569</v>
      </c>
      <c r="J55" s="1237"/>
      <c r="K55" s="1235"/>
      <c r="L55" s="1235"/>
      <c r="M55" s="1235"/>
      <c r="N55" s="1235"/>
      <c r="O55" s="1236">
        <v>20.2</v>
      </c>
    </row>
    <row r="56" spans="1:17" ht="13.5">
      <c r="A56" s="355"/>
      <c r="B56" s="248"/>
      <c r="C56" s="244"/>
      <c r="D56" s="244"/>
      <c r="E56" s="244"/>
      <c r="F56" s="244"/>
      <c r="G56" s="1240"/>
      <c r="H56" s="1241"/>
      <c r="I56" s="1237"/>
      <c r="J56" s="1237"/>
      <c r="K56" s="1236"/>
      <c r="L56" s="1236"/>
      <c r="M56" s="1236"/>
      <c r="N56" s="1236"/>
      <c r="O56" s="1236"/>
    </row>
    <row r="57" spans="1:17" s="355" customFormat="1" ht="13.5">
      <c r="B57" s="356"/>
      <c r="C57" s="352"/>
      <c r="D57" s="352"/>
      <c r="E57" s="352"/>
      <c r="F57" s="352"/>
      <c r="G57" s="1240"/>
      <c r="H57" s="1241"/>
      <c r="I57" s="1247" t="s">
        <v>576</v>
      </c>
      <c r="J57" s="1247"/>
      <c r="K57" s="1244"/>
      <c r="L57" s="1244"/>
      <c r="M57" s="1244"/>
      <c r="N57" s="1244"/>
      <c r="O57" s="1246">
        <v>56.6</v>
      </c>
      <c r="P57" s="361"/>
      <c r="Q57" s="356"/>
    </row>
    <row r="58" spans="1:17" s="355" customFormat="1" ht="13.5">
      <c r="A58" s="243"/>
      <c r="B58" s="356"/>
      <c r="C58" s="352"/>
      <c r="D58" s="352"/>
      <c r="E58" s="352"/>
      <c r="F58" s="352"/>
      <c r="G58" s="1242"/>
      <c r="H58" s="1243"/>
      <c r="I58" s="1247"/>
      <c r="J58" s="1247"/>
      <c r="K58" s="1245"/>
      <c r="L58" s="1245"/>
      <c r="M58" s="1245"/>
      <c r="N58" s="1245"/>
      <c r="O58" s="1245"/>
      <c r="P58" s="361"/>
      <c r="Q58" s="356"/>
    </row>
    <row r="59" spans="1:17" s="355" customFormat="1" ht="13.5">
      <c r="A59" s="243"/>
      <c r="B59" s="356"/>
      <c r="C59" s="352"/>
      <c r="D59" s="352"/>
      <c r="E59" s="352"/>
      <c r="F59" s="352"/>
      <c r="G59" s="352"/>
      <c r="H59" s="352"/>
      <c r="I59" s="352"/>
      <c r="J59" s="352"/>
      <c r="K59" s="362"/>
      <c r="L59" s="362"/>
      <c r="M59" s="362"/>
      <c r="N59" s="362"/>
      <c r="O59" s="362"/>
      <c r="P59" s="361"/>
      <c r="Q59" s="356"/>
    </row>
    <row r="60" spans="1:17" s="355" customFormat="1" ht="13.5">
      <c r="A60" s="243"/>
      <c r="B60" s="356"/>
      <c r="C60" s="352"/>
      <c r="D60" s="352"/>
      <c r="E60" s="352"/>
      <c r="F60" s="352"/>
      <c r="G60" s="352"/>
      <c r="H60" s="352"/>
      <c r="I60" s="352"/>
      <c r="J60" s="352"/>
      <c r="K60" s="362"/>
      <c r="L60" s="362"/>
      <c r="M60" s="362"/>
      <c r="N60" s="362"/>
      <c r="O60" s="362"/>
      <c r="P60" s="361"/>
      <c r="Q60" s="356"/>
    </row>
    <row r="61" spans="1:17" s="355" customFormat="1" ht="13.5">
      <c r="A61" s="243"/>
      <c r="B61" s="360"/>
      <c r="C61" s="359"/>
      <c r="D61" s="359"/>
      <c r="E61" s="359"/>
      <c r="F61" s="359"/>
      <c r="G61" s="359"/>
      <c r="H61" s="359"/>
      <c r="I61" s="359"/>
      <c r="J61" s="359"/>
      <c r="K61" s="359"/>
      <c r="L61" s="359"/>
      <c r="M61" s="358"/>
      <c r="N61" s="358"/>
      <c r="O61" s="358"/>
      <c r="P61" s="357"/>
      <c r="Q61" s="356"/>
    </row>
    <row r="62" spans="1:17" ht="13.5">
      <c r="B62" s="354"/>
      <c r="C62" s="354"/>
      <c r="D62" s="354"/>
      <c r="E62" s="354"/>
      <c r="F62" s="354"/>
      <c r="G62" s="354"/>
      <c r="H62" s="354"/>
      <c r="I62" s="354"/>
      <c r="J62" s="354"/>
      <c r="K62" s="354"/>
      <c r="L62" s="354"/>
      <c r="M62" s="354"/>
      <c r="N62" s="354"/>
      <c r="O62" s="354"/>
      <c r="P62" s="354"/>
      <c r="Q62" s="244"/>
    </row>
    <row r="63" spans="1:17" ht="17.25">
      <c r="B63" s="307" t="s">
        <v>575</v>
      </c>
      <c r="C63" s="244"/>
      <c r="D63" s="244"/>
      <c r="E63" s="244"/>
      <c r="F63" s="244"/>
      <c r="G63" s="244"/>
      <c r="H63" s="244"/>
      <c r="I63" s="244"/>
      <c r="J63" s="244"/>
      <c r="K63" s="244"/>
      <c r="L63" s="244"/>
      <c r="M63" s="244"/>
      <c r="N63" s="244"/>
      <c r="O63" s="244"/>
    </row>
    <row r="64" spans="1:17" ht="13.5">
      <c r="B64" s="248"/>
      <c r="C64" s="244"/>
      <c r="D64" s="244"/>
      <c r="E64" s="244"/>
      <c r="F64" s="244"/>
      <c r="G64" s="353" t="s">
        <v>574</v>
      </c>
      <c r="I64" s="352"/>
      <c r="J64" s="352"/>
      <c r="K64" s="352"/>
      <c r="L64" s="244"/>
      <c r="M64" s="244"/>
      <c r="N64" s="244"/>
      <c r="O64" s="244"/>
    </row>
    <row r="65" spans="2:30" ht="13.5">
      <c r="B65" s="248"/>
      <c r="C65" s="244"/>
      <c r="D65" s="244"/>
      <c r="E65" s="244"/>
      <c r="F65" s="244"/>
      <c r="G65" s="1248" t="s">
        <v>573</v>
      </c>
      <c r="H65" s="1216"/>
      <c r="I65" s="1216"/>
      <c r="J65" s="1216"/>
      <c r="K65" s="1216"/>
      <c r="L65" s="1216"/>
      <c r="M65" s="1216"/>
      <c r="N65" s="1216"/>
      <c r="O65" s="1217"/>
    </row>
    <row r="66" spans="2:30" ht="13.5">
      <c r="B66" s="248"/>
      <c r="C66" s="244"/>
      <c r="D66" s="244"/>
      <c r="E66" s="244"/>
      <c r="F66" s="244"/>
      <c r="G66" s="1218"/>
      <c r="H66" s="1219"/>
      <c r="I66" s="1219"/>
      <c r="J66" s="1219"/>
      <c r="K66" s="1219"/>
      <c r="L66" s="1219"/>
      <c r="M66" s="1219"/>
      <c r="N66" s="1219"/>
      <c r="O66" s="1220"/>
    </row>
    <row r="67" spans="2:30" ht="13.5">
      <c r="B67" s="248"/>
      <c r="C67" s="244"/>
      <c r="D67" s="244"/>
      <c r="E67" s="244"/>
      <c r="F67" s="244"/>
      <c r="G67" s="1218"/>
      <c r="H67" s="1219"/>
      <c r="I67" s="1219"/>
      <c r="J67" s="1219"/>
      <c r="K67" s="1219"/>
      <c r="L67" s="1219"/>
      <c r="M67" s="1219"/>
      <c r="N67" s="1219"/>
      <c r="O67" s="1220"/>
    </row>
    <row r="68" spans="2:30" ht="13.5">
      <c r="B68" s="248"/>
      <c r="C68" s="244"/>
      <c r="D68" s="244"/>
      <c r="E68" s="244"/>
      <c r="F68" s="244"/>
      <c r="G68" s="1218"/>
      <c r="H68" s="1219"/>
      <c r="I68" s="1219"/>
      <c r="J68" s="1219"/>
      <c r="K68" s="1219"/>
      <c r="L68" s="1219"/>
      <c r="M68" s="1219"/>
      <c r="N68" s="1219"/>
      <c r="O68" s="1220"/>
    </row>
    <row r="69" spans="2:30" ht="13.5">
      <c r="B69" s="248"/>
      <c r="C69" s="244"/>
      <c r="D69" s="244"/>
      <c r="E69" s="244"/>
      <c r="F69" s="244"/>
      <c r="G69" s="1221"/>
      <c r="H69" s="1222"/>
      <c r="I69" s="1222"/>
      <c r="J69" s="1222"/>
      <c r="K69" s="1222"/>
      <c r="L69" s="1222"/>
      <c r="M69" s="1222"/>
      <c r="N69" s="1222"/>
      <c r="O69" s="1223"/>
    </row>
    <row r="70" spans="2:30" ht="13.5">
      <c r="B70" s="248"/>
      <c r="C70" s="244"/>
      <c r="D70" s="244"/>
      <c r="E70" s="244"/>
      <c r="F70" s="244"/>
      <c r="G70" s="244"/>
      <c r="H70" s="351"/>
      <c r="I70" s="351"/>
      <c r="J70" s="348"/>
      <c r="K70" s="348"/>
      <c r="L70" s="347"/>
      <c r="M70" s="348"/>
      <c r="N70" s="347"/>
      <c r="O70" s="346"/>
    </row>
    <row r="71" spans="2:30" ht="13.5">
      <c r="B71" s="248"/>
      <c r="C71" s="244"/>
      <c r="D71" s="244"/>
      <c r="E71" s="244"/>
      <c r="F71" s="244"/>
      <c r="G71" s="350" t="s">
        <v>572</v>
      </c>
      <c r="I71" s="349"/>
      <c r="J71" s="348"/>
      <c r="K71" s="348"/>
      <c r="L71" s="347"/>
      <c r="M71" s="348"/>
      <c r="N71" s="347"/>
      <c r="O71" s="346"/>
    </row>
    <row r="72" spans="2:30" ht="13.5">
      <c r="B72" s="248"/>
      <c r="C72" s="244"/>
      <c r="D72" s="244"/>
      <c r="E72" s="244"/>
      <c r="F72" s="244"/>
      <c r="G72" s="1224"/>
      <c r="H72" s="1225"/>
      <c r="I72" s="1225"/>
      <c r="J72" s="1226"/>
      <c r="K72" s="345" t="s">
        <v>521</v>
      </c>
      <c r="L72" s="345" t="s">
        <v>522</v>
      </c>
      <c r="M72" s="345" t="s">
        <v>523</v>
      </c>
      <c r="N72" s="345" t="s">
        <v>524</v>
      </c>
      <c r="O72" s="345" t="s">
        <v>525</v>
      </c>
    </row>
    <row r="73" spans="2:30" ht="13.5">
      <c r="B73" s="248"/>
      <c r="C73" s="244"/>
      <c r="D73" s="244"/>
      <c r="E73" s="244"/>
      <c r="F73" s="244"/>
      <c r="G73" s="1227" t="s">
        <v>571</v>
      </c>
      <c r="H73" s="1228"/>
      <c r="I73" s="1233" t="s">
        <v>569</v>
      </c>
      <c r="J73" s="1233"/>
      <c r="K73" s="1249">
        <v>61.4</v>
      </c>
      <c r="L73" s="1249">
        <v>59.8</v>
      </c>
      <c r="M73" s="1236">
        <v>53.4</v>
      </c>
      <c r="N73" s="1236">
        <v>56.8</v>
      </c>
      <c r="O73" s="1236">
        <v>54.8</v>
      </c>
      <c r="S73" s="243">
        <v>9.9</v>
      </c>
    </row>
    <row r="74" spans="2:30" ht="13.5">
      <c r="B74" s="248"/>
      <c r="C74" s="244"/>
      <c r="D74" s="244"/>
      <c r="E74" s="244"/>
      <c r="F74" s="244"/>
      <c r="G74" s="1229"/>
      <c r="H74" s="1230"/>
      <c r="I74" s="1234"/>
      <c r="J74" s="1234"/>
      <c r="K74" s="1249"/>
      <c r="L74" s="1249"/>
      <c r="M74" s="1236"/>
      <c r="N74" s="1236"/>
      <c r="O74" s="1236"/>
    </row>
    <row r="75" spans="2:30" ht="13.5">
      <c r="B75" s="248"/>
      <c r="C75" s="244"/>
      <c r="D75" s="244"/>
      <c r="E75" s="244"/>
      <c r="F75" s="244"/>
      <c r="G75" s="1229"/>
      <c r="H75" s="1230"/>
      <c r="I75" s="1237" t="s">
        <v>568</v>
      </c>
      <c r="J75" s="1237"/>
      <c r="K75" s="1246">
        <v>11.8</v>
      </c>
      <c r="L75" s="1246">
        <v>10.7</v>
      </c>
      <c r="M75" s="1246">
        <v>9.5</v>
      </c>
      <c r="N75" s="1246">
        <v>8.8000000000000007</v>
      </c>
      <c r="O75" s="1246">
        <v>8.1</v>
      </c>
      <c r="U75" s="243">
        <v>81.2</v>
      </c>
      <c r="W75" s="243">
        <v>87.2</v>
      </c>
      <c r="Y75" s="243">
        <v>99.8</v>
      </c>
      <c r="AA75" s="243">
        <v>109.5</v>
      </c>
      <c r="AC75" s="243">
        <v>115.2</v>
      </c>
    </row>
    <row r="76" spans="2:30" ht="13.5">
      <c r="B76" s="248"/>
      <c r="C76" s="244"/>
      <c r="D76" s="244"/>
      <c r="E76" s="244"/>
      <c r="F76" s="244"/>
      <c r="G76" s="1231"/>
      <c r="H76" s="1232"/>
      <c r="I76" s="1237"/>
      <c r="J76" s="1237"/>
      <c r="K76" s="1245"/>
      <c r="L76" s="1245"/>
      <c r="M76" s="1245"/>
      <c r="N76" s="1245"/>
      <c r="O76" s="1245"/>
    </row>
    <row r="77" spans="2:30" ht="13.5">
      <c r="B77" s="248"/>
      <c r="C77" s="244"/>
      <c r="D77" s="244"/>
      <c r="E77" s="244"/>
      <c r="F77" s="244"/>
      <c r="G77" s="1238" t="s">
        <v>570</v>
      </c>
      <c r="H77" s="1239"/>
      <c r="I77" s="1237" t="s">
        <v>569</v>
      </c>
      <c r="J77" s="1237"/>
      <c r="K77" s="1249">
        <v>44.4</v>
      </c>
      <c r="L77" s="1249">
        <v>43</v>
      </c>
      <c r="M77" s="1236">
        <v>37</v>
      </c>
      <c r="N77" s="1236">
        <v>27.8</v>
      </c>
      <c r="O77" s="1236">
        <v>20.2</v>
      </c>
      <c r="R77" s="243">
        <v>12.3</v>
      </c>
      <c r="T77" s="243">
        <v>11.1</v>
      </c>
    </row>
    <row r="78" spans="2:30" ht="13.5">
      <c r="B78" s="248"/>
      <c r="C78" s="244"/>
      <c r="D78" s="244"/>
      <c r="E78" s="244"/>
      <c r="F78" s="244"/>
      <c r="G78" s="1240"/>
      <c r="H78" s="1241"/>
      <c r="I78" s="1237"/>
      <c r="J78" s="1237"/>
      <c r="K78" s="1249"/>
      <c r="L78" s="1249"/>
      <c r="M78" s="1236"/>
      <c r="N78" s="1236"/>
      <c r="O78" s="1236"/>
    </row>
    <row r="79" spans="2:30" ht="13.5">
      <c r="B79" s="248"/>
      <c r="C79" s="244"/>
      <c r="D79" s="244"/>
      <c r="E79" s="244"/>
      <c r="F79" s="244"/>
      <c r="G79" s="1240"/>
      <c r="H79" s="1241"/>
      <c r="I79" s="1250" t="s">
        <v>568</v>
      </c>
      <c r="J79" s="1247"/>
      <c r="K79" s="1251">
        <v>11.1</v>
      </c>
      <c r="L79" s="1251">
        <v>10.3</v>
      </c>
      <c r="M79" s="1251">
        <v>9.4</v>
      </c>
      <c r="N79" s="1251">
        <v>8.1</v>
      </c>
      <c r="O79" s="1251">
        <v>7.1</v>
      </c>
      <c r="V79" s="243">
        <v>53.5</v>
      </c>
      <c r="X79" s="243">
        <v>48.2</v>
      </c>
      <c r="Z79" s="243">
        <v>34.200000000000003</v>
      </c>
      <c r="AB79" s="243">
        <v>30.3</v>
      </c>
      <c r="AD79" s="243">
        <v>28.9</v>
      </c>
    </row>
    <row r="80" spans="2:30" ht="13.5">
      <c r="B80" s="248"/>
      <c r="C80" s="244"/>
      <c r="D80" s="244"/>
      <c r="E80" s="244"/>
      <c r="F80" s="244"/>
      <c r="G80" s="1242"/>
      <c r="H80" s="1243"/>
      <c r="I80" s="1247"/>
      <c r="J80" s="1247"/>
      <c r="K80" s="1251"/>
      <c r="L80" s="1251"/>
      <c r="M80" s="1251"/>
      <c r="N80" s="1251"/>
      <c r="O80" s="1251"/>
    </row>
    <row r="81" spans="2:17" ht="13.5">
      <c r="B81" s="248"/>
      <c r="C81" s="244"/>
      <c r="D81" s="244"/>
      <c r="E81" s="244"/>
      <c r="F81" s="244"/>
      <c r="G81" s="244"/>
      <c r="H81" s="244"/>
      <c r="I81" s="244"/>
      <c r="J81" s="244"/>
      <c r="K81" s="344"/>
      <c r="L81" s="244"/>
      <c r="M81" s="244"/>
      <c r="N81" s="244"/>
      <c r="O81" s="244"/>
    </row>
    <row r="82" spans="2:17" ht="17.25">
      <c r="B82" s="248"/>
      <c r="C82" s="244"/>
      <c r="D82" s="244"/>
      <c r="E82" s="244"/>
      <c r="F82" s="244"/>
      <c r="G82" s="244"/>
      <c r="H82" s="244"/>
      <c r="I82" s="244"/>
      <c r="J82" s="244"/>
      <c r="K82" s="343"/>
      <c r="L82" s="343"/>
      <c r="M82" s="343"/>
      <c r="N82" s="343"/>
      <c r="O82" s="343"/>
    </row>
    <row r="83" spans="2:17" ht="13.5">
      <c r="B83" s="340"/>
      <c r="C83" s="306"/>
      <c r="D83" s="306"/>
      <c r="E83" s="306"/>
      <c r="F83" s="306"/>
      <c r="G83" s="306"/>
      <c r="H83" s="306"/>
      <c r="I83" s="306"/>
      <c r="J83" s="306"/>
      <c r="K83" s="306"/>
      <c r="L83" s="306"/>
      <c r="M83" s="306"/>
      <c r="N83" s="306"/>
      <c r="O83" s="306"/>
      <c r="P83" s="341"/>
    </row>
    <row r="84" spans="2:17" ht="13.5">
      <c r="H84" s="244"/>
      <c r="I84" s="244"/>
      <c r="J84" s="244"/>
      <c r="K84" s="244"/>
      <c r="L84" s="244"/>
      <c r="M84" s="244"/>
      <c r="N84" s="244"/>
      <c r="O84" s="244"/>
      <c r="P84" s="244"/>
      <c r="Q84" s="244"/>
    </row>
    <row r="85" spans="2:17" ht="13.5">
      <c r="B85" s="244"/>
      <c r="C85" s="244"/>
      <c r="D85" s="244"/>
      <c r="E85" s="244"/>
      <c r="F85" s="244"/>
      <c r="G85" s="244"/>
      <c r="H85" s="244"/>
      <c r="I85" s="244"/>
      <c r="J85" s="244"/>
      <c r="K85" s="244"/>
      <c r="L85" s="244"/>
      <c r="M85" s="244"/>
      <c r="N85" s="244"/>
      <c r="O85" s="244"/>
      <c r="P85" s="244"/>
      <c r="Q85" s="244"/>
    </row>
    <row r="86" spans="2:17" ht="13.5" hidden="1">
      <c r="B86" s="244"/>
      <c r="C86" s="244"/>
      <c r="D86" s="244"/>
      <c r="E86" s="244"/>
      <c r="F86" s="244"/>
      <c r="G86" s="244"/>
      <c r="H86" s="244"/>
      <c r="I86" s="244"/>
      <c r="J86" s="244"/>
      <c r="K86" s="244"/>
      <c r="L86" s="244"/>
      <c r="M86" s="244"/>
      <c r="N86" s="244"/>
      <c r="O86" s="244"/>
      <c r="P86" s="244"/>
      <c r="Q86" s="244"/>
    </row>
    <row r="87" spans="2:17" ht="13.5" hidden="1">
      <c r="B87" s="244"/>
      <c r="C87" s="244"/>
      <c r="D87" s="244"/>
      <c r="E87" s="244"/>
      <c r="F87" s="244"/>
      <c r="G87" s="244"/>
      <c r="H87" s="244"/>
      <c r="I87" s="244"/>
      <c r="J87" s="244"/>
      <c r="K87" s="342"/>
      <c r="L87" s="244"/>
      <c r="M87" s="244"/>
      <c r="N87" s="244"/>
      <c r="O87" s="244"/>
      <c r="P87" s="244"/>
      <c r="Q87" s="244"/>
    </row>
    <row r="88" spans="2:17" ht="13.5" hidden="1">
      <c r="B88" s="244"/>
      <c r="C88" s="244"/>
      <c r="D88" s="244"/>
      <c r="E88" s="244"/>
      <c r="F88" s="244"/>
      <c r="G88" s="244"/>
      <c r="H88" s="244"/>
      <c r="I88" s="244"/>
      <c r="J88" s="244"/>
      <c r="K88" s="244"/>
      <c r="L88" s="244"/>
      <c r="M88" s="244"/>
      <c r="N88" s="244"/>
      <c r="O88" s="244"/>
      <c r="P88" s="244"/>
      <c r="Q88" s="244"/>
    </row>
    <row r="89" spans="2:17" ht="13.5" hidden="1">
      <c r="B89" s="244"/>
      <c r="C89" s="244"/>
      <c r="D89" s="244"/>
      <c r="E89" s="244"/>
      <c r="F89" s="244"/>
      <c r="G89" s="244"/>
      <c r="H89" s="244"/>
      <c r="I89" s="244"/>
      <c r="J89" s="244"/>
      <c r="K89" s="244"/>
      <c r="L89" s="244"/>
      <c r="M89" s="244"/>
      <c r="N89" s="244"/>
      <c r="O89" s="244"/>
      <c r="P89" s="244"/>
      <c r="Q89" s="244"/>
    </row>
    <row r="90" spans="2:17" ht="13.5" hidden="1">
      <c r="B90" s="244"/>
      <c r="C90" s="244"/>
      <c r="D90" s="244"/>
      <c r="E90" s="244"/>
      <c r="F90" s="244"/>
      <c r="G90" s="244"/>
      <c r="H90" s="244"/>
      <c r="I90" s="244"/>
      <c r="J90" s="244"/>
      <c r="K90" s="244"/>
      <c r="L90" s="244"/>
      <c r="M90" s="244"/>
      <c r="N90" s="244"/>
      <c r="O90" s="244"/>
      <c r="P90" s="244"/>
      <c r="Q90" s="244"/>
    </row>
    <row r="91" spans="2:17" ht="13.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51941</v>
      </c>
      <c r="E3" s="116"/>
      <c r="F3" s="117">
        <v>51262</v>
      </c>
      <c r="G3" s="118"/>
      <c r="H3" s="119"/>
    </row>
    <row r="4" spans="1:8">
      <c r="A4" s="120"/>
      <c r="B4" s="121"/>
      <c r="C4" s="122"/>
      <c r="D4" s="123">
        <v>35267</v>
      </c>
      <c r="E4" s="124"/>
      <c r="F4" s="125">
        <v>25630</v>
      </c>
      <c r="G4" s="126"/>
      <c r="H4" s="127"/>
    </row>
    <row r="5" spans="1:8">
      <c r="A5" s="108" t="s">
        <v>515</v>
      </c>
      <c r="B5" s="113"/>
      <c r="C5" s="114"/>
      <c r="D5" s="115">
        <v>47219</v>
      </c>
      <c r="E5" s="116"/>
      <c r="F5" s="117">
        <v>48407</v>
      </c>
      <c r="G5" s="118"/>
      <c r="H5" s="119"/>
    </row>
    <row r="6" spans="1:8">
      <c r="A6" s="120"/>
      <c r="B6" s="121"/>
      <c r="C6" s="122"/>
      <c r="D6" s="123">
        <v>28792</v>
      </c>
      <c r="E6" s="124"/>
      <c r="F6" s="125">
        <v>23914</v>
      </c>
      <c r="G6" s="126"/>
      <c r="H6" s="127"/>
    </row>
    <row r="7" spans="1:8">
      <c r="A7" s="108" t="s">
        <v>516</v>
      </c>
      <c r="B7" s="113"/>
      <c r="C7" s="114"/>
      <c r="D7" s="115">
        <v>81790</v>
      </c>
      <c r="E7" s="116"/>
      <c r="F7" s="117">
        <v>69477</v>
      </c>
      <c r="G7" s="118"/>
      <c r="H7" s="119"/>
    </row>
    <row r="8" spans="1:8">
      <c r="A8" s="120"/>
      <c r="B8" s="121"/>
      <c r="C8" s="122"/>
      <c r="D8" s="123">
        <v>47996</v>
      </c>
      <c r="E8" s="124"/>
      <c r="F8" s="125">
        <v>31528</v>
      </c>
      <c r="G8" s="126"/>
      <c r="H8" s="127"/>
    </row>
    <row r="9" spans="1:8">
      <c r="A9" s="108" t="s">
        <v>517</v>
      </c>
      <c r="B9" s="113"/>
      <c r="C9" s="114"/>
      <c r="D9" s="115">
        <v>42622</v>
      </c>
      <c r="E9" s="116"/>
      <c r="F9" s="117">
        <v>59668</v>
      </c>
      <c r="G9" s="118"/>
      <c r="H9" s="119"/>
    </row>
    <row r="10" spans="1:8">
      <c r="A10" s="120"/>
      <c r="B10" s="121"/>
      <c r="C10" s="122"/>
      <c r="D10" s="123">
        <v>32259</v>
      </c>
      <c r="E10" s="124"/>
      <c r="F10" s="125">
        <v>31515</v>
      </c>
      <c r="G10" s="126"/>
      <c r="H10" s="127"/>
    </row>
    <row r="11" spans="1:8">
      <c r="A11" s="108" t="s">
        <v>518</v>
      </c>
      <c r="B11" s="113"/>
      <c r="C11" s="114"/>
      <c r="D11" s="115">
        <v>42833</v>
      </c>
      <c r="E11" s="116"/>
      <c r="F11" s="117">
        <v>56894</v>
      </c>
      <c r="G11" s="118"/>
      <c r="H11" s="119"/>
    </row>
    <row r="12" spans="1:8">
      <c r="A12" s="120"/>
      <c r="B12" s="121"/>
      <c r="C12" s="128"/>
      <c r="D12" s="123">
        <v>29729</v>
      </c>
      <c r="E12" s="124"/>
      <c r="F12" s="125">
        <v>32548</v>
      </c>
      <c r="G12" s="126"/>
      <c r="H12" s="127"/>
    </row>
    <row r="13" spans="1:8">
      <c r="A13" s="108"/>
      <c r="B13" s="113"/>
      <c r="C13" s="129"/>
      <c r="D13" s="130">
        <v>53281</v>
      </c>
      <c r="E13" s="131"/>
      <c r="F13" s="132">
        <v>57142</v>
      </c>
      <c r="G13" s="133"/>
      <c r="H13" s="119"/>
    </row>
    <row r="14" spans="1:8">
      <c r="A14" s="120"/>
      <c r="B14" s="121"/>
      <c r="C14" s="122"/>
      <c r="D14" s="123">
        <v>34809</v>
      </c>
      <c r="E14" s="124"/>
      <c r="F14" s="125">
        <v>29027</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7.88</v>
      </c>
      <c r="C19" s="134">
        <f>ROUND(VALUE(SUBSTITUTE(実質収支比率等に係る経年分析!G$48,"▲","-")),2)</f>
        <v>6.84</v>
      </c>
      <c r="D19" s="134">
        <f>ROUND(VALUE(SUBSTITUTE(実質収支比率等に係る経年分析!H$48,"▲","-")),2)</f>
        <v>11.01</v>
      </c>
      <c r="E19" s="134">
        <f>ROUND(VALUE(SUBSTITUTE(実質収支比率等に係る経年分析!I$48,"▲","-")),2)</f>
        <v>6.47</v>
      </c>
      <c r="F19" s="134">
        <f>ROUND(VALUE(SUBSTITUTE(実質収支比率等に係る経年分析!J$48,"▲","-")),2)</f>
        <v>7.57</v>
      </c>
    </row>
    <row r="20" spans="1:11">
      <c r="A20" s="134" t="s">
        <v>43</v>
      </c>
      <c r="B20" s="134">
        <f>ROUND(VALUE(SUBSTITUTE(実質収支比率等に係る経年分析!F$47,"▲","-")),2)</f>
        <v>35.42</v>
      </c>
      <c r="C20" s="134">
        <f>ROUND(VALUE(SUBSTITUTE(実質収支比率等に係る経年分析!G$47,"▲","-")),2)</f>
        <v>35.19</v>
      </c>
      <c r="D20" s="134">
        <f>ROUND(VALUE(SUBSTITUTE(実質収支比率等に係る経年分析!H$47,"▲","-")),2)</f>
        <v>33.93</v>
      </c>
      <c r="E20" s="134">
        <f>ROUND(VALUE(SUBSTITUTE(実質収支比率等に係る経年分析!I$47,"▲","-")),2)</f>
        <v>33.68</v>
      </c>
      <c r="F20" s="134">
        <f>ROUND(VALUE(SUBSTITUTE(実質収支比率等に係る経年分析!J$47,"▲","-")),2)</f>
        <v>30.24</v>
      </c>
    </row>
    <row r="21" spans="1:11">
      <c r="A21" s="134" t="s">
        <v>44</v>
      </c>
      <c r="B21" s="134">
        <f>IF(ISNUMBER(VALUE(SUBSTITUTE(実質収支比率等に係る経年分析!F$49,"▲","-"))),ROUND(VALUE(SUBSTITUTE(実質収支比率等に係る経年分析!F$49,"▲","-")),2),NA())</f>
        <v>0.27</v>
      </c>
      <c r="C21" s="134">
        <f>IF(ISNUMBER(VALUE(SUBSTITUTE(実質収支比率等に係る経年分析!G$49,"▲","-"))),ROUND(VALUE(SUBSTITUTE(実質収支比率等に係る経年分析!G$49,"▲","-")),2),NA())</f>
        <v>0.15</v>
      </c>
      <c r="D21" s="134">
        <f>IF(ISNUMBER(VALUE(SUBSTITUTE(実質収支比率等に係る経年分析!H$49,"▲","-"))),ROUND(VALUE(SUBSTITUTE(実質収支比率等に係る経年分析!H$49,"▲","-")),2),NA())</f>
        <v>2.93</v>
      </c>
      <c r="E21" s="134">
        <f>IF(ISNUMBER(VALUE(SUBSTITUTE(実質収支比率等に係る経年分析!I$49,"▲","-"))),ROUND(VALUE(SUBSTITUTE(実質収支比率等に係る経年分析!I$49,"▲","-")),2),NA())</f>
        <v>-4.3899999999999997</v>
      </c>
      <c r="F21" s="134">
        <f>IF(ISNUMBER(VALUE(SUBSTITUTE(実質収支比率等に係る経年分析!J$49,"▲","-"))),ROUND(VALUE(SUBSTITUTE(実質収支比率等に係る経年分析!J$49,"▲","-")),2),NA())</f>
        <v>-1.98</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南部簡易水道事業特別会計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c r="A32" s="135" t="str">
        <f>IF(連結実質赤字比率に係る赤字・黒字の構成分析!C$38="",NA(),連結実質赤字比率に係る赤字・黒字の構成分析!C$38)</f>
        <v>北部簡易水道事業特別会計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0.06</v>
      </c>
    </row>
    <row r="33" spans="1:16">
      <c r="A33" s="135" t="str">
        <f>IF(連結実質赤字比率に係る赤字・黒字の構成分析!C$37="",NA(),連結実質赤字比率に係る赤字・黒字の構成分析!C$37)</f>
        <v>温泉施設特別会計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1.67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0.86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7.88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7.57</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22.65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22.95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26.82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18.149999999999999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638</v>
      </c>
      <c r="E42" s="136"/>
      <c r="F42" s="136"/>
      <c r="G42" s="136">
        <f>'実質公債費比率（分子）の構造'!L$52</f>
        <v>674</v>
      </c>
      <c r="H42" s="136"/>
      <c r="I42" s="136"/>
      <c r="J42" s="136">
        <f>'実質公債費比率（分子）の構造'!M$52</f>
        <v>690</v>
      </c>
      <c r="K42" s="136"/>
      <c r="L42" s="136"/>
      <c r="M42" s="136">
        <f>'実質公債費比率（分子）の構造'!N$52</f>
        <v>751</v>
      </c>
      <c r="N42" s="136"/>
      <c r="O42" s="136"/>
      <c r="P42" s="136">
        <f>'実質公債費比率（分子）の構造'!O$52</f>
        <v>718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37</v>
      </c>
      <c r="C44" s="136"/>
      <c r="D44" s="136"/>
      <c r="E44" s="136">
        <f>'実質公債費比率（分子）の構造'!L$50</f>
        <v>29</v>
      </c>
      <c r="F44" s="136"/>
      <c r="G44" s="136"/>
      <c r="H44" s="136">
        <f>'実質公債費比率（分子）の構造'!M$50</f>
        <v>23</v>
      </c>
      <c r="I44" s="136"/>
      <c r="J44" s="136"/>
      <c r="K44" s="136">
        <f>'実質公債費比率（分子）の構造'!N$50</f>
        <v>15</v>
      </c>
      <c r="L44" s="136"/>
      <c r="M44" s="136"/>
      <c r="N44" s="136">
        <f>'実質公債費比率（分子）の構造'!O$50</f>
        <v>10</v>
      </c>
      <c r="O44" s="136"/>
      <c r="P44" s="136"/>
    </row>
    <row r="45" spans="1:16">
      <c r="A45" s="136" t="s">
        <v>54</v>
      </c>
      <c r="B45" s="136">
        <f>'実質公債費比率（分子）の構造'!K$49</f>
        <v>125</v>
      </c>
      <c r="C45" s="136"/>
      <c r="D45" s="136"/>
      <c r="E45" s="136">
        <f>'実質公債費比率（分子）の構造'!L$49</f>
        <v>127</v>
      </c>
      <c r="F45" s="136"/>
      <c r="G45" s="136"/>
      <c r="H45" s="136">
        <f>'実質公債費比率（分子）の構造'!M$49</f>
        <v>128</v>
      </c>
      <c r="I45" s="136"/>
      <c r="J45" s="136"/>
      <c r="K45" s="136">
        <f>'実質公債費比率（分子）の構造'!N$49</f>
        <v>115</v>
      </c>
      <c r="L45" s="136"/>
      <c r="M45" s="136"/>
      <c r="N45" s="136">
        <f>'実質公債費比率（分子）の構造'!O$49</f>
        <v>79</v>
      </c>
      <c r="O45" s="136"/>
      <c r="P45" s="136"/>
    </row>
    <row r="46" spans="1:16">
      <c r="A46" s="136" t="s">
        <v>55</v>
      </c>
      <c r="B46" s="136">
        <f>'実質公債費比率（分子）の構造'!K$48</f>
        <v>329</v>
      </c>
      <c r="C46" s="136"/>
      <c r="D46" s="136"/>
      <c r="E46" s="136">
        <f>'実質公債費比率（分子）の構造'!L$48</f>
        <v>347</v>
      </c>
      <c r="F46" s="136"/>
      <c r="G46" s="136"/>
      <c r="H46" s="136">
        <f>'実質公債費比率（分子）の構造'!M$48</f>
        <v>280</v>
      </c>
      <c r="I46" s="136"/>
      <c r="J46" s="136"/>
      <c r="K46" s="136">
        <f>'実質公債費比率（分子）の構造'!N$48</f>
        <v>341</v>
      </c>
      <c r="L46" s="136"/>
      <c r="M46" s="136"/>
      <c r="N46" s="136">
        <f>'実質公債費比率（分子）の構造'!O$48</f>
        <v>345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636</v>
      </c>
      <c r="C49" s="136"/>
      <c r="D49" s="136"/>
      <c r="E49" s="136">
        <f>'実質公債費比率（分子）の構造'!L$45</f>
        <v>638</v>
      </c>
      <c r="F49" s="136"/>
      <c r="G49" s="136"/>
      <c r="H49" s="136">
        <f>'実質公債費比率（分子）の構造'!M$45</f>
        <v>637</v>
      </c>
      <c r="I49" s="136"/>
      <c r="J49" s="136"/>
      <c r="K49" s="136">
        <f>'実質公債費比率（分子）の構造'!N$45</f>
        <v>667</v>
      </c>
      <c r="L49" s="136"/>
      <c r="M49" s="136"/>
      <c r="N49" s="136">
        <f>'実質公債費比率（分子）の構造'!O$45</f>
        <v>658</v>
      </c>
      <c r="O49" s="136"/>
      <c r="P49" s="136"/>
    </row>
    <row r="50" spans="1:16">
      <c r="A50" s="136" t="s">
        <v>59</v>
      </c>
      <c r="B50" s="136" t="e">
        <f>NA()</f>
        <v>#N/A</v>
      </c>
      <c r="C50" s="136">
        <f>IF(ISNUMBER('実質公債費比率（分子）の構造'!K$53),'実質公債費比率（分子）の構造'!K$53,NA())</f>
        <v>489</v>
      </c>
      <c r="D50" s="136" t="e">
        <f>NA()</f>
        <v>#N/A</v>
      </c>
      <c r="E50" s="136" t="e">
        <f>NA()</f>
        <v>#N/A</v>
      </c>
      <c r="F50" s="136">
        <f>IF(ISNUMBER('実質公債費比率（分子）の構造'!L$53),'実質公債費比率（分子）の構造'!L$53,NA())</f>
        <v>467</v>
      </c>
      <c r="G50" s="136" t="e">
        <f>NA()</f>
        <v>#N/A</v>
      </c>
      <c r="H50" s="136" t="e">
        <f>NA()</f>
        <v>#N/A</v>
      </c>
      <c r="I50" s="136">
        <f>IF(ISNUMBER('実質公債費比率（分子）の構造'!M$53),'実質公債費比率（分子）の構造'!M$53,NA())</f>
        <v>378</v>
      </c>
      <c r="J50" s="136" t="e">
        <f>NA()</f>
        <v>#N/A</v>
      </c>
      <c r="K50" s="136" t="e">
        <f>NA()</f>
        <v>#N/A</v>
      </c>
      <c r="L50" s="136">
        <f>IF(ISNUMBER('実質公債費比率（分子）の構造'!N$53),'実質公債費比率（分子）の構造'!N$53,NA())</f>
        <v>387</v>
      </c>
      <c r="M50" s="136" t="e">
        <f>NA()</f>
        <v>#N/A</v>
      </c>
      <c r="N50" s="136" t="e">
        <f>NA()</f>
        <v>#N/A</v>
      </c>
      <c r="O50" s="136">
        <f>IF(ISNUMBER('実質公債費比率（分子）の構造'!O$53),'実質公債費比率（分子）の構造'!O$53,NA())</f>
        <v>374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8634</v>
      </c>
      <c r="E56" s="135"/>
      <c r="F56" s="135"/>
      <c r="G56" s="135">
        <f>'将来負担比率（分子）の構造'!J$51</f>
        <v>8774</v>
      </c>
      <c r="H56" s="135"/>
      <c r="I56" s="135"/>
      <c r="J56" s="135">
        <f>'将来負担比率（分子）の構造'!K$51</f>
        <v>8841</v>
      </c>
      <c r="K56" s="135"/>
      <c r="L56" s="135"/>
      <c r="M56" s="135">
        <f>'将来負担比率（分子）の構造'!L$51</f>
        <v>8765</v>
      </c>
      <c r="N56" s="135"/>
      <c r="O56" s="135"/>
      <c r="P56" s="135">
        <f>'将来負担比率（分子）の構造'!M$51</f>
        <v>8873</v>
      </c>
    </row>
    <row r="57" spans="1:16">
      <c r="A57" s="135" t="s">
        <v>35</v>
      </c>
      <c r="B57" s="135"/>
      <c r="C57" s="135"/>
      <c r="D57" s="135">
        <f>'将来負担比率（分子）の構造'!I$50</f>
        <v>69</v>
      </c>
      <c r="E57" s="135"/>
      <c r="F57" s="135"/>
      <c r="G57" s="135">
        <f>'将来負担比率（分子）の構造'!J$50</f>
        <v>37</v>
      </c>
      <c r="H57" s="135"/>
      <c r="I57" s="135"/>
      <c r="J57" s="135">
        <f>'将来負担比率（分子）の構造'!K$50</f>
        <v>35</v>
      </c>
      <c r="K57" s="135"/>
      <c r="L57" s="135"/>
      <c r="M57" s="135">
        <f>'将来負担比率（分子）の構造'!L$50</f>
        <v>38</v>
      </c>
      <c r="N57" s="135"/>
      <c r="O57" s="135"/>
      <c r="P57" s="135">
        <f>'将来負担比率（分子）の構造'!M$50</f>
        <v>35</v>
      </c>
    </row>
    <row r="58" spans="1:16">
      <c r="A58" s="135" t="s">
        <v>34</v>
      </c>
      <c r="B58" s="135"/>
      <c r="C58" s="135"/>
      <c r="D58" s="135">
        <f>'将来負担比率（分子）の構造'!I$49</f>
        <v>2384</v>
      </c>
      <c r="E58" s="135"/>
      <c r="F58" s="135"/>
      <c r="G58" s="135">
        <f>'将来負担比率（分子）の構造'!J$49</f>
        <v>2388</v>
      </c>
      <c r="H58" s="135"/>
      <c r="I58" s="135"/>
      <c r="J58" s="135">
        <f>'将来負担比率（分子）の構造'!K$49</f>
        <v>2324</v>
      </c>
      <c r="K58" s="135"/>
      <c r="L58" s="135"/>
      <c r="M58" s="135">
        <f>'将来負担比率（分子）の構造'!L$49</f>
        <v>2328</v>
      </c>
      <c r="N58" s="135"/>
      <c r="O58" s="135"/>
      <c r="P58" s="135">
        <f>'将来負担比率（分子）の構造'!M$49</f>
        <v>2229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696</v>
      </c>
      <c r="C62" s="135"/>
      <c r="D62" s="135"/>
      <c r="E62" s="135">
        <f>'将来負担比率（分子）の構造'!J$45</f>
        <v>727</v>
      </c>
      <c r="F62" s="135"/>
      <c r="G62" s="135"/>
      <c r="H62" s="135">
        <f>'将来負担比率（分子）の構造'!K$45</f>
        <v>720</v>
      </c>
      <c r="I62" s="135"/>
      <c r="J62" s="135"/>
      <c r="K62" s="135">
        <f>'将来負担比率（分子）の構造'!L$45</f>
        <v>707</v>
      </c>
      <c r="L62" s="135"/>
      <c r="M62" s="135"/>
      <c r="N62" s="135">
        <f>'将来負担比率（分子）の構造'!M$45</f>
        <v>796</v>
      </c>
      <c r="O62" s="135"/>
      <c r="P62" s="135"/>
    </row>
    <row r="63" spans="1:16">
      <c r="A63" s="135" t="s">
        <v>28</v>
      </c>
      <c r="B63" s="135">
        <f>'将来負担比率（分子）の構造'!I$44</f>
        <v>686</v>
      </c>
      <c r="C63" s="135"/>
      <c r="D63" s="135"/>
      <c r="E63" s="135">
        <f>'将来負担比率（分子）の構造'!J$44</f>
        <v>586</v>
      </c>
      <c r="F63" s="135"/>
      <c r="G63" s="135"/>
      <c r="H63" s="135">
        <f>'将来負担比率（分子）の構造'!K$44</f>
        <v>481</v>
      </c>
      <c r="I63" s="135"/>
      <c r="J63" s="135"/>
      <c r="K63" s="135">
        <f>'将来負担比率（分子）の構造'!L$44</f>
        <v>445</v>
      </c>
      <c r="L63" s="135"/>
      <c r="M63" s="135"/>
      <c r="N63" s="135">
        <f>'将来負担比率（分子）の構造'!M$44</f>
        <v>467</v>
      </c>
      <c r="O63" s="135"/>
      <c r="P63" s="135"/>
    </row>
    <row r="64" spans="1:16">
      <c r="A64" s="135" t="s">
        <v>27</v>
      </c>
      <c r="B64" s="135">
        <f>'将来負担比率（分子）の構造'!I$43</f>
        <v>5104</v>
      </c>
      <c r="C64" s="135"/>
      <c r="D64" s="135"/>
      <c r="E64" s="135">
        <f>'将来負担比率（分子）の構造'!J$43</f>
        <v>5100</v>
      </c>
      <c r="F64" s="135"/>
      <c r="G64" s="135"/>
      <c r="H64" s="135">
        <f>'将来負担比率（分子）の構造'!K$43</f>
        <v>4728</v>
      </c>
      <c r="I64" s="135"/>
      <c r="J64" s="135"/>
      <c r="K64" s="135">
        <f>'将来負担比率（分子）の構造'!L$43</f>
        <v>4892</v>
      </c>
      <c r="L64" s="135"/>
      <c r="M64" s="135"/>
      <c r="N64" s="135">
        <f>'将来負担比率（分子）の構造'!M$43</f>
        <v>4743</v>
      </c>
      <c r="O64" s="135"/>
      <c r="P64" s="135"/>
    </row>
    <row r="65" spans="1:16">
      <c r="A65" s="135" t="s">
        <v>26</v>
      </c>
      <c r="B65" s="135">
        <f>'将来負担比率（分子）の構造'!I$42</f>
        <v>998</v>
      </c>
      <c r="C65" s="135"/>
      <c r="D65" s="135"/>
      <c r="E65" s="135">
        <f>'将来負担比率（分子）の構造'!J$42</f>
        <v>948</v>
      </c>
      <c r="F65" s="135"/>
      <c r="G65" s="135"/>
      <c r="H65" s="135">
        <f>'将来負担比率（分子）の構造'!K$42</f>
        <v>597</v>
      </c>
      <c r="I65" s="135"/>
      <c r="J65" s="135"/>
      <c r="K65" s="135">
        <f>'将来負担比率（分子）の構造'!L$42</f>
        <v>488</v>
      </c>
      <c r="L65" s="135"/>
      <c r="M65" s="135"/>
      <c r="N65" s="135">
        <f>'将来負担比率（分子）の構造'!M$42</f>
        <v>363</v>
      </c>
      <c r="O65" s="135"/>
      <c r="P65" s="135"/>
    </row>
    <row r="66" spans="1:16">
      <c r="A66" s="135" t="s">
        <v>25</v>
      </c>
      <c r="B66" s="135">
        <f>'将来負担比率（分子）の構造'!I$41</f>
        <v>6463</v>
      </c>
      <c r="C66" s="135"/>
      <c r="D66" s="135"/>
      <c r="E66" s="135">
        <f>'将来負担比率（分子）の構造'!J$41</f>
        <v>6633</v>
      </c>
      <c r="F66" s="135"/>
      <c r="G66" s="135"/>
      <c r="H66" s="135">
        <f>'将来負担比率（分子）の構造'!K$41</f>
        <v>7159</v>
      </c>
      <c r="I66" s="135"/>
      <c r="J66" s="135"/>
      <c r="K66" s="135">
        <f>'将来負担比率（分子）の構造'!L$41</f>
        <v>7236</v>
      </c>
      <c r="L66" s="135"/>
      <c r="M66" s="135"/>
      <c r="N66" s="135">
        <f>'将来負担比率（分子）の構造'!M$41</f>
        <v>7356</v>
      </c>
      <c r="O66" s="135"/>
      <c r="P66" s="135"/>
    </row>
    <row r="67" spans="1:16">
      <c r="A67" s="135" t="s">
        <v>63</v>
      </c>
      <c r="B67" s="135" t="e">
        <f>NA()</f>
        <v>#N/A</v>
      </c>
      <c r="C67" s="135">
        <f>IF(ISNUMBER('将来負担比率（分子）の構造'!I$52), IF('将来負担比率（分子）の構造'!I$52 &lt; 0, 0, '将来負担比率（分子）の構造'!I$52), NA())</f>
        <v>2861</v>
      </c>
      <c r="D67" s="135" t="e">
        <f>NA()</f>
        <v>#N/A</v>
      </c>
      <c r="E67" s="135" t="e">
        <f>NA()</f>
        <v>#N/A</v>
      </c>
      <c r="F67" s="135">
        <f>IF(ISNUMBER('将来負担比率（分子）の構造'!J$52), IF('将来負担比率（分子）の構造'!J$52 &lt; 0, 0, '将来負担比率（分子）の構造'!J$52), NA())</f>
        <v>2795</v>
      </c>
      <c r="G67" s="135" t="e">
        <f>NA()</f>
        <v>#N/A</v>
      </c>
      <c r="H67" s="135" t="e">
        <f>NA()</f>
        <v>#N/A</v>
      </c>
      <c r="I67" s="135">
        <f>IF(ISNUMBER('将来負担比率（分子）の構造'!K$52), IF('将来負担比率（分子）の構造'!K$52 &lt; 0, 0, '将来負担比率（分子）の構造'!K$52), NA())</f>
        <v>2484</v>
      </c>
      <c r="J67" s="135" t="e">
        <f>NA()</f>
        <v>#N/A</v>
      </c>
      <c r="K67" s="135" t="e">
        <f>NA()</f>
        <v>#N/A</v>
      </c>
      <c r="L67" s="135">
        <f>IF(ISNUMBER('将来負担比率（分子）の構造'!L$52), IF('将来負担比率（分子）の構造'!L$52 &lt; 0, 0, '将来負担比率（分子）の構造'!L$52), NA())</f>
        <v>2637</v>
      </c>
      <c r="M67" s="135" t="e">
        <f>NA()</f>
        <v>#N/A</v>
      </c>
      <c r="N67" s="135" t="e">
        <f>NA()</f>
        <v>#N/A</v>
      </c>
      <c r="O67" s="135">
        <f>IF(ISNUMBER('将来負担比率（分子）の構造'!M$52), IF('将来負担比率（分子）の構造'!M$52 &lt; 0, 0, '将来負担比率（分子）の構造'!M$52), NA())</f>
        <v>2588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2937078</v>
      </c>
      <c r="S5" s="613"/>
      <c r="T5" s="613"/>
      <c r="U5" s="613"/>
      <c r="V5" s="613"/>
      <c r="W5" s="613"/>
      <c r="X5" s="613"/>
      <c r="Y5" s="614"/>
      <c r="Z5" s="615">
        <v>33.5</v>
      </c>
      <c r="AA5" s="615"/>
      <c r="AB5" s="615"/>
      <c r="AC5" s="615"/>
      <c r="AD5" s="616">
        <v>2937078</v>
      </c>
      <c r="AE5" s="616"/>
      <c r="AF5" s="616"/>
      <c r="AG5" s="616"/>
      <c r="AH5" s="616"/>
      <c r="AI5" s="616"/>
      <c r="AJ5" s="616"/>
      <c r="AK5" s="616"/>
      <c r="AL5" s="617">
        <v>56.9</v>
      </c>
      <c r="AM5" s="618"/>
      <c r="AN5" s="618"/>
      <c r="AO5" s="619"/>
      <c r="AP5" s="609" t="s">
        <v>206</v>
      </c>
      <c r="AQ5" s="610"/>
      <c r="AR5" s="610"/>
      <c r="AS5" s="610"/>
      <c r="AT5" s="610"/>
      <c r="AU5" s="610"/>
      <c r="AV5" s="610"/>
      <c r="AW5" s="610"/>
      <c r="AX5" s="610"/>
      <c r="AY5" s="610"/>
      <c r="AZ5" s="610"/>
      <c r="BA5" s="610"/>
      <c r="BB5" s="610"/>
      <c r="BC5" s="610"/>
      <c r="BD5" s="610"/>
      <c r="BE5" s="610"/>
      <c r="BF5" s="611"/>
      <c r="BG5" s="623">
        <v>2937078</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107893</v>
      </c>
      <c r="S6" s="624"/>
      <c r="T6" s="624"/>
      <c r="U6" s="624"/>
      <c r="V6" s="624"/>
      <c r="W6" s="624"/>
      <c r="X6" s="624"/>
      <c r="Y6" s="625"/>
      <c r="Z6" s="626">
        <v>1.2</v>
      </c>
      <c r="AA6" s="626"/>
      <c r="AB6" s="626"/>
      <c r="AC6" s="626"/>
      <c r="AD6" s="627">
        <v>107893</v>
      </c>
      <c r="AE6" s="627"/>
      <c r="AF6" s="627"/>
      <c r="AG6" s="627"/>
      <c r="AH6" s="627"/>
      <c r="AI6" s="627"/>
      <c r="AJ6" s="627"/>
      <c r="AK6" s="627"/>
      <c r="AL6" s="628">
        <v>2.1</v>
      </c>
      <c r="AM6" s="629"/>
      <c r="AN6" s="629"/>
      <c r="AO6" s="630"/>
      <c r="AP6" s="620" t="s">
        <v>212</v>
      </c>
      <c r="AQ6" s="621"/>
      <c r="AR6" s="621"/>
      <c r="AS6" s="621"/>
      <c r="AT6" s="621"/>
      <c r="AU6" s="621"/>
      <c r="AV6" s="621"/>
      <c r="AW6" s="621"/>
      <c r="AX6" s="621"/>
      <c r="AY6" s="621"/>
      <c r="AZ6" s="621"/>
      <c r="BA6" s="621"/>
      <c r="BB6" s="621"/>
      <c r="BC6" s="621"/>
      <c r="BD6" s="621"/>
      <c r="BE6" s="621"/>
      <c r="BF6" s="622"/>
      <c r="BG6" s="623">
        <v>2937078</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77193</v>
      </c>
      <c r="CS6" s="624"/>
      <c r="CT6" s="624"/>
      <c r="CU6" s="624"/>
      <c r="CV6" s="624"/>
      <c r="CW6" s="624"/>
      <c r="CX6" s="624"/>
      <c r="CY6" s="625"/>
      <c r="CZ6" s="626">
        <v>0.9</v>
      </c>
      <c r="DA6" s="626"/>
      <c r="DB6" s="626"/>
      <c r="DC6" s="626"/>
      <c r="DD6" s="632" t="s">
        <v>207</v>
      </c>
      <c r="DE6" s="624"/>
      <c r="DF6" s="624"/>
      <c r="DG6" s="624"/>
      <c r="DH6" s="624"/>
      <c r="DI6" s="624"/>
      <c r="DJ6" s="624"/>
      <c r="DK6" s="624"/>
      <c r="DL6" s="624"/>
      <c r="DM6" s="624"/>
      <c r="DN6" s="624"/>
      <c r="DO6" s="624"/>
      <c r="DP6" s="625"/>
      <c r="DQ6" s="632">
        <v>77193</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6404</v>
      </c>
      <c r="S7" s="624"/>
      <c r="T7" s="624"/>
      <c r="U7" s="624"/>
      <c r="V7" s="624"/>
      <c r="W7" s="624"/>
      <c r="X7" s="624"/>
      <c r="Y7" s="625"/>
      <c r="Z7" s="626">
        <v>0.1</v>
      </c>
      <c r="AA7" s="626"/>
      <c r="AB7" s="626"/>
      <c r="AC7" s="626"/>
      <c r="AD7" s="627">
        <v>6404</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1213779</v>
      </c>
      <c r="BH7" s="624"/>
      <c r="BI7" s="624"/>
      <c r="BJ7" s="624"/>
      <c r="BK7" s="624"/>
      <c r="BL7" s="624"/>
      <c r="BM7" s="624"/>
      <c r="BN7" s="625"/>
      <c r="BO7" s="626">
        <v>41.3</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1251192</v>
      </c>
      <c r="CS7" s="624"/>
      <c r="CT7" s="624"/>
      <c r="CU7" s="624"/>
      <c r="CV7" s="624"/>
      <c r="CW7" s="624"/>
      <c r="CX7" s="624"/>
      <c r="CY7" s="625"/>
      <c r="CZ7" s="626">
        <v>15.2</v>
      </c>
      <c r="DA7" s="626"/>
      <c r="DB7" s="626"/>
      <c r="DC7" s="626"/>
      <c r="DD7" s="632">
        <v>68808</v>
      </c>
      <c r="DE7" s="624"/>
      <c r="DF7" s="624"/>
      <c r="DG7" s="624"/>
      <c r="DH7" s="624"/>
      <c r="DI7" s="624"/>
      <c r="DJ7" s="624"/>
      <c r="DK7" s="624"/>
      <c r="DL7" s="624"/>
      <c r="DM7" s="624"/>
      <c r="DN7" s="624"/>
      <c r="DO7" s="624"/>
      <c r="DP7" s="625"/>
      <c r="DQ7" s="632">
        <v>989952</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18454</v>
      </c>
      <c r="S8" s="624"/>
      <c r="T8" s="624"/>
      <c r="U8" s="624"/>
      <c r="V8" s="624"/>
      <c r="W8" s="624"/>
      <c r="X8" s="624"/>
      <c r="Y8" s="625"/>
      <c r="Z8" s="626">
        <v>0.2</v>
      </c>
      <c r="AA8" s="626"/>
      <c r="AB8" s="626"/>
      <c r="AC8" s="626"/>
      <c r="AD8" s="627">
        <v>18454</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41774</v>
      </c>
      <c r="BH8" s="624"/>
      <c r="BI8" s="624"/>
      <c r="BJ8" s="624"/>
      <c r="BK8" s="624"/>
      <c r="BL8" s="624"/>
      <c r="BM8" s="624"/>
      <c r="BN8" s="625"/>
      <c r="BO8" s="626">
        <v>1.4</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2759021</v>
      </c>
      <c r="CS8" s="624"/>
      <c r="CT8" s="624"/>
      <c r="CU8" s="624"/>
      <c r="CV8" s="624"/>
      <c r="CW8" s="624"/>
      <c r="CX8" s="624"/>
      <c r="CY8" s="625"/>
      <c r="CZ8" s="626">
        <v>33.4</v>
      </c>
      <c r="DA8" s="626"/>
      <c r="DB8" s="626"/>
      <c r="DC8" s="626"/>
      <c r="DD8" s="632" t="s">
        <v>207</v>
      </c>
      <c r="DE8" s="624"/>
      <c r="DF8" s="624"/>
      <c r="DG8" s="624"/>
      <c r="DH8" s="624"/>
      <c r="DI8" s="624"/>
      <c r="DJ8" s="624"/>
      <c r="DK8" s="624"/>
      <c r="DL8" s="624"/>
      <c r="DM8" s="624"/>
      <c r="DN8" s="624"/>
      <c r="DO8" s="624"/>
      <c r="DP8" s="625"/>
      <c r="DQ8" s="632">
        <v>1451701</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18173</v>
      </c>
      <c r="S9" s="624"/>
      <c r="T9" s="624"/>
      <c r="U9" s="624"/>
      <c r="V9" s="624"/>
      <c r="W9" s="624"/>
      <c r="X9" s="624"/>
      <c r="Y9" s="625"/>
      <c r="Z9" s="626">
        <v>0.2</v>
      </c>
      <c r="AA9" s="626"/>
      <c r="AB9" s="626"/>
      <c r="AC9" s="626"/>
      <c r="AD9" s="627">
        <v>18173</v>
      </c>
      <c r="AE9" s="627"/>
      <c r="AF9" s="627"/>
      <c r="AG9" s="627"/>
      <c r="AH9" s="627"/>
      <c r="AI9" s="627"/>
      <c r="AJ9" s="627"/>
      <c r="AK9" s="627"/>
      <c r="AL9" s="628">
        <v>0.4</v>
      </c>
      <c r="AM9" s="629"/>
      <c r="AN9" s="629"/>
      <c r="AO9" s="630"/>
      <c r="AP9" s="620" t="s">
        <v>221</v>
      </c>
      <c r="AQ9" s="621"/>
      <c r="AR9" s="621"/>
      <c r="AS9" s="621"/>
      <c r="AT9" s="621"/>
      <c r="AU9" s="621"/>
      <c r="AV9" s="621"/>
      <c r="AW9" s="621"/>
      <c r="AX9" s="621"/>
      <c r="AY9" s="621"/>
      <c r="AZ9" s="621"/>
      <c r="BA9" s="621"/>
      <c r="BB9" s="621"/>
      <c r="BC9" s="621"/>
      <c r="BD9" s="621"/>
      <c r="BE9" s="621"/>
      <c r="BF9" s="622"/>
      <c r="BG9" s="623">
        <v>1055969</v>
      </c>
      <c r="BH9" s="624"/>
      <c r="BI9" s="624"/>
      <c r="BJ9" s="624"/>
      <c r="BK9" s="624"/>
      <c r="BL9" s="624"/>
      <c r="BM9" s="624"/>
      <c r="BN9" s="625"/>
      <c r="BO9" s="626">
        <v>36</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681165</v>
      </c>
      <c r="CS9" s="624"/>
      <c r="CT9" s="624"/>
      <c r="CU9" s="624"/>
      <c r="CV9" s="624"/>
      <c r="CW9" s="624"/>
      <c r="CX9" s="624"/>
      <c r="CY9" s="625"/>
      <c r="CZ9" s="626">
        <v>8.3000000000000007</v>
      </c>
      <c r="DA9" s="626"/>
      <c r="DB9" s="626"/>
      <c r="DC9" s="626"/>
      <c r="DD9" s="632">
        <v>15546</v>
      </c>
      <c r="DE9" s="624"/>
      <c r="DF9" s="624"/>
      <c r="DG9" s="624"/>
      <c r="DH9" s="624"/>
      <c r="DI9" s="624"/>
      <c r="DJ9" s="624"/>
      <c r="DK9" s="624"/>
      <c r="DL9" s="624"/>
      <c r="DM9" s="624"/>
      <c r="DN9" s="624"/>
      <c r="DO9" s="624"/>
      <c r="DP9" s="625"/>
      <c r="DQ9" s="632">
        <v>615270</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431414</v>
      </c>
      <c r="S10" s="624"/>
      <c r="T10" s="624"/>
      <c r="U10" s="624"/>
      <c r="V10" s="624"/>
      <c r="W10" s="624"/>
      <c r="X10" s="624"/>
      <c r="Y10" s="625"/>
      <c r="Z10" s="626">
        <v>4.9000000000000004</v>
      </c>
      <c r="AA10" s="626"/>
      <c r="AB10" s="626"/>
      <c r="AC10" s="626"/>
      <c r="AD10" s="627">
        <v>431414</v>
      </c>
      <c r="AE10" s="627"/>
      <c r="AF10" s="627"/>
      <c r="AG10" s="627"/>
      <c r="AH10" s="627"/>
      <c r="AI10" s="627"/>
      <c r="AJ10" s="627"/>
      <c r="AK10" s="627"/>
      <c r="AL10" s="628">
        <v>8.4</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47704</v>
      </c>
      <c r="BH10" s="624"/>
      <c r="BI10" s="624"/>
      <c r="BJ10" s="624"/>
      <c r="BK10" s="624"/>
      <c r="BL10" s="624"/>
      <c r="BM10" s="624"/>
      <c r="BN10" s="625"/>
      <c r="BO10" s="626">
        <v>1.6</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68332</v>
      </c>
      <c r="BH11" s="624"/>
      <c r="BI11" s="624"/>
      <c r="BJ11" s="624"/>
      <c r="BK11" s="624"/>
      <c r="BL11" s="624"/>
      <c r="BM11" s="624"/>
      <c r="BN11" s="625"/>
      <c r="BO11" s="626">
        <v>2.2999999999999998</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594343</v>
      </c>
      <c r="CS11" s="624"/>
      <c r="CT11" s="624"/>
      <c r="CU11" s="624"/>
      <c r="CV11" s="624"/>
      <c r="CW11" s="624"/>
      <c r="CX11" s="624"/>
      <c r="CY11" s="625"/>
      <c r="CZ11" s="626">
        <v>7.2</v>
      </c>
      <c r="DA11" s="626"/>
      <c r="DB11" s="626"/>
      <c r="DC11" s="626"/>
      <c r="DD11" s="632">
        <v>165513</v>
      </c>
      <c r="DE11" s="624"/>
      <c r="DF11" s="624"/>
      <c r="DG11" s="624"/>
      <c r="DH11" s="624"/>
      <c r="DI11" s="624"/>
      <c r="DJ11" s="624"/>
      <c r="DK11" s="624"/>
      <c r="DL11" s="624"/>
      <c r="DM11" s="624"/>
      <c r="DN11" s="624"/>
      <c r="DO11" s="624"/>
      <c r="DP11" s="625"/>
      <c r="DQ11" s="632">
        <v>471166</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1547494</v>
      </c>
      <c r="BH12" s="624"/>
      <c r="BI12" s="624"/>
      <c r="BJ12" s="624"/>
      <c r="BK12" s="624"/>
      <c r="BL12" s="624"/>
      <c r="BM12" s="624"/>
      <c r="BN12" s="625"/>
      <c r="BO12" s="626">
        <v>52.7</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113692</v>
      </c>
      <c r="CS12" s="624"/>
      <c r="CT12" s="624"/>
      <c r="CU12" s="624"/>
      <c r="CV12" s="624"/>
      <c r="CW12" s="624"/>
      <c r="CX12" s="624"/>
      <c r="CY12" s="625"/>
      <c r="CZ12" s="626">
        <v>1.4</v>
      </c>
      <c r="DA12" s="626"/>
      <c r="DB12" s="626"/>
      <c r="DC12" s="626"/>
      <c r="DD12" s="632">
        <v>15077</v>
      </c>
      <c r="DE12" s="624"/>
      <c r="DF12" s="624"/>
      <c r="DG12" s="624"/>
      <c r="DH12" s="624"/>
      <c r="DI12" s="624"/>
      <c r="DJ12" s="624"/>
      <c r="DK12" s="624"/>
      <c r="DL12" s="624"/>
      <c r="DM12" s="624"/>
      <c r="DN12" s="624"/>
      <c r="DO12" s="624"/>
      <c r="DP12" s="625"/>
      <c r="DQ12" s="632">
        <v>106893</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23629</v>
      </c>
      <c r="S13" s="624"/>
      <c r="T13" s="624"/>
      <c r="U13" s="624"/>
      <c r="V13" s="624"/>
      <c r="W13" s="624"/>
      <c r="X13" s="624"/>
      <c r="Y13" s="625"/>
      <c r="Z13" s="626">
        <v>0.3</v>
      </c>
      <c r="AA13" s="626"/>
      <c r="AB13" s="626"/>
      <c r="AC13" s="626"/>
      <c r="AD13" s="627">
        <v>23629</v>
      </c>
      <c r="AE13" s="627"/>
      <c r="AF13" s="627"/>
      <c r="AG13" s="627"/>
      <c r="AH13" s="627"/>
      <c r="AI13" s="627"/>
      <c r="AJ13" s="627"/>
      <c r="AK13" s="627"/>
      <c r="AL13" s="628">
        <v>0.5</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1547490</v>
      </c>
      <c r="BH13" s="624"/>
      <c r="BI13" s="624"/>
      <c r="BJ13" s="624"/>
      <c r="BK13" s="624"/>
      <c r="BL13" s="624"/>
      <c r="BM13" s="624"/>
      <c r="BN13" s="625"/>
      <c r="BO13" s="626">
        <v>52.7</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573934</v>
      </c>
      <c r="CS13" s="624"/>
      <c r="CT13" s="624"/>
      <c r="CU13" s="624"/>
      <c r="CV13" s="624"/>
      <c r="CW13" s="624"/>
      <c r="CX13" s="624"/>
      <c r="CY13" s="625"/>
      <c r="CZ13" s="626">
        <v>7</v>
      </c>
      <c r="DA13" s="626"/>
      <c r="DB13" s="626"/>
      <c r="DC13" s="626"/>
      <c r="DD13" s="632">
        <v>269270</v>
      </c>
      <c r="DE13" s="624"/>
      <c r="DF13" s="624"/>
      <c r="DG13" s="624"/>
      <c r="DH13" s="624"/>
      <c r="DI13" s="624"/>
      <c r="DJ13" s="624"/>
      <c r="DK13" s="624"/>
      <c r="DL13" s="624"/>
      <c r="DM13" s="624"/>
      <c r="DN13" s="624"/>
      <c r="DO13" s="624"/>
      <c r="DP13" s="625"/>
      <c r="DQ13" s="632">
        <v>477344</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55939</v>
      </c>
      <c r="BH14" s="624"/>
      <c r="BI14" s="624"/>
      <c r="BJ14" s="624"/>
      <c r="BK14" s="624"/>
      <c r="BL14" s="624"/>
      <c r="BM14" s="624"/>
      <c r="BN14" s="625"/>
      <c r="BO14" s="626">
        <v>1.9</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336200</v>
      </c>
      <c r="CS14" s="624"/>
      <c r="CT14" s="624"/>
      <c r="CU14" s="624"/>
      <c r="CV14" s="624"/>
      <c r="CW14" s="624"/>
      <c r="CX14" s="624"/>
      <c r="CY14" s="625"/>
      <c r="CZ14" s="626">
        <v>4.0999999999999996</v>
      </c>
      <c r="DA14" s="626"/>
      <c r="DB14" s="626"/>
      <c r="DC14" s="626"/>
      <c r="DD14" s="632">
        <v>18036</v>
      </c>
      <c r="DE14" s="624"/>
      <c r="DF14" s="624"/>
      <c r="DG14" s="624"/>
      <c r="DH14" s="624"/>
      <c r="DI14" s="624"/>
      <c r="DJ14" s="624"/>
      <c r="DK14" s="624"/>
      <c r="DL14" s="624"/>
      <c r="DM14" s="624"/>
      <c r="DN14" s="624"/>
      <c r="DO14" s="624"/>
      <c r="DP14" s="625"/>
      <c r="DQ14" s="632">
        <v>318677</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16734</v>
      </c>
      <c r="S15" s="624"/>
      <c r="T15" s="624"/>
      <c r="U15" s="624"/>
      <c r="V15" s="624"/>
      <c r="W15" s="624"/>
      <c r="X15" s="624"/>
      <c r="Y15" s="625"/>
      <c r="Z15" s="626">
        <v>0.2</v>
      </c>
      <c r="AA15" s="626"/>
      <c r="AB15" s="626"/>
      <c r="AC15" s="626"/>
      <c r="AD15" s="627">
        <v>16734</v>
      </c>
      <c r="AE15" s="627"/>
      <c r="AF15" s="627"/>
      <c r="AG15" s="627"/>
      <c r="AH15" s="627"/>
      <c r="AI15" s="627"/>
      <c r="AJ15" s="627"/>
      <c r="AK15" s="627"/>
      <c r="AL15" s="628">
        <v>0.3</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118092</v>
      </c>
      <c r="BH15" s="624"/>
      <c r="BI15" s="624"/>
      <c r="BJ15" s="624"/>
      <c r="BK15" s="624"/>
      <c r="BL15" s="624"/>
      <c r="BM15" s="624"/>
      <c r="BN15" s="625"/>
      <c r="BO15" s="626">
        <v>4</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1210740</v>
      </c>
      <c r="CS15" s="624"/>
      <c r="CT15" s="624"/>
      <c r="CU15" s="624"/>
      <c r="CV15" s="624"/>
      <c r="CW15" s="624"/>
      <c r="CX15" s="624"/>
      <c r="CY15" s="625"/>
      <c r="CZ15" s="626">
        <v>14.7</v>
      </c>
      <c r="DA15" s="626"/>
      <c r="DB15" s="626"/>
      <c r="DC15" s="626"/>
      <c r="DD15" s="632">
        <v>500243</v>
      </c>
      <c r="DE15" s="624"/>
      <c r="DF15" s="624"/>
      <c r="DG15" s="624"/>
      <c r="DH15" s="624"/>
      <c r="DI15" s="624"/>
      <c r="DJ15" s="624"/>
      <c r="DK15" s="624"/>
      <c r="DL15" s="624"/>
      <c r="DM15" s="624"/>
      <c r="DN15" s="624"/>
      <c r="DO15" s="624"/>
      <c r="DP15" s="625"/>
      <c r="DQ15" s="632">
        <v>862006</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1713931</v>
      </c>
      <c r="S16" s="624"/>
      <c r="T16" s="624"/>
      <c r="U16" s="624"/>
      <c r="V16" s="624"/>
      <c r="W16" s="624"/>
      <c r="X16" s="624"/>
      <c r="Y16" s="625"/>
      <c r="Z16" s="626">
        <v>19.5</v>
      </c>
      <c r="AA16" s="626"/>
      <c r="AB16" s="626"/>
      <c r="AC16" s="626"/>
      <c r="AD16" s="627">
        <v>1575999</v>
      </c>
      <c r="AE16" s="627"/>
      <c r="AF16" s="627"/>
      <c r="AG16" s="627"/>
      <c r="AH16" s="627"/>
      <c r="AI16" s="627"/>
      <c r="AJ16" s="627"/>
      <c r="AK16" s="627"/>
      <c r="AL16" s="628">
        <v>30.6</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1774</v>
      </c>
      <c r="BH16" s="624"/>
      <c r="BI16" s="624"/>
      <c r="BJ16" s="624"/>
      <c r="BK16" s="624"/>
      <c r="BL16" s="624"/>
      <c r="BM16" s="624"/>
      <c r="BN16" s="625"/>
      <c r="BO16" s="626">
        <v>0.1</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109</v>
      </c>
      <c r="CS16" s="624"/>
      <c r="CT16" s="624"/>
      <c r="CU16" s="624"/>
      <c r="CV16" s="624"/>
      <c r="CW16" s="624"/>
      <c r="CX16" s="624"/>
      <c r="CY16" s="625"/>
      <c r="CZ16" s="626" t="s">
        <v>109</v>
      </c>
      <c r="DA16" s="626"/>
      <c r="DB16" s="626"/>
      <c r="DC16" s="626"/>
      <c r="DD16" s="632" t="s">
        <v>109</v>
      </c>
      <c r="DE16" s="624"/>
      <c r="DF16" s="624"/>
      <c r="DG16" s="624"/>
      <c r="DH16" s="624"/>
      <c r="DI16" s="624"/>
      <c r="DJ16" s="624"/>
      <c r="DK16" s="624"/>
      <c r="DL16" s="624"/>
      <c r="DM16" s="624"/>
      <c r="DN16" s="624"/>
      <c r="DO16" s="624"/>
      <c r="DP16" s="625"/>
      <c r="DQ16" s="632" t="s">
        <v>109</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1575999</v>
      </c>
      <c r="S17" s="624"/>
      <c r="T17" s="624"/>
      <c r="U17" s="624"/>
      <c r="V17" s="624"/>
      <c r="W17" s="624"/>
      <c r="X17" s="624"/>
      <c r="Y17" s="625"/>
      <c r="Z17" s="626">
        <v>18</v>
      </c>
      <c r="AA17" s="626"/>
      <c r="AB17" s="626"/>
      <c r="AC17" s="626"/>
      <c r="AD17" s="627">
        <v>1575999</v>
      </c>
      <c r="AE17" s="627"/>
      <c r="AF17" s="627"/>
      <c r="AG17" s="627"/>
      <c r="AH17" s="627"/>
      <c r="AI17" s="627"/>
      <c r="AJ17" s="627"/>
      <c r="AK17" s="627"/>
      <c r="AL17" s="628">
        <v>30.6</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657685</v>
      </c>
      <c r="CS17" s="624"/>
      <c r="CT17" s="624"/>
      <c r="CU17" s="624"/>
      <c r="CV17" s="624"/>
      <c r="CW17" s="624"/>
      <c r="CX17" s="624"/>
      <c r="CY17" s="625"/>
      <c r="CZ17" s="626">
        <v>8</v>
      </c>
      <c r="DA17" s="626"/>
      <c r="DB17" s="626"/>
      <c r="DC17" s="626"/>
      <c r="DD17" s="632" t="s">
        <v>109</v>
      </c>
      <c r="DE17" s="624"/>
      <c r="DF17" s="624"/>
      <c r="DG17" s="624"/>
      <c r="DH17" s="624"/>
      <c r="DI17" s="624"/>
      <c r="DJ17" s="624"/>
      <c r="DK17" s="624"/>
      <c r="DL17" s="624"/>
      <c r="DM17" s="624"/>
      <c r="DN17" s="624"/>
      <c r="DO17" s="624"/>
      <c r="DP17" s="625"/>
      <c r="DQ17" s="632">
        <v>645140</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137932</v>
      </c>
      <c r="S18" s="624"/>
      <c r="T18" s="624"/>
      <c r="U18" s="624"/>
      <c r="V18" s="624"/>
      <c r="W18" s="624"/>
      <c r="X18" s="624"/>
      <c r="Y18" s="625"/>
      <c r="Z18" s="626">
        <v>1.6</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5273710</v>
      </c>
      <c r="S20" s="624"/>
      <c r="T20" s="624"/>
      <c r="U20" s="624"/>
      <c r="V20" s="624"/>
      <c r="W20" s="624"/>
      <c r="X20" s="624"/>
      <c r="Y20" s="625"/>
      <c r="Z20" s="626">
        <v>60.1</v>
      </c>
      <c r="AA20" s="626"/>
      <c r="AB20" s="626"/>
      <c r="AC20" s="626"/>
      <c r="AD20" s="627">
        <v>5135778</v>
      </c>
      <c r="AE20" s="627"/>
      <c r="AF20" s="627"/>
      <c r="AG20" s="627"/>
      <c r="AH20" s="627"/>
      <c r="AI20" s="627"/>
      <c r="AJ20" s="627"/>
      <c r="AK20" s="627"/>
      <c r="AL20" s="628">
        <v>99.6</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8255165</v>
      </c>
      <c r="CS20" s="624"/>
      <c r="CT20" s="624"/>
      <c r="CU20" s="624"/>
      <c r="CV20" s="624"/>
      <c r="CW20" s="624"/>
      <c r="CX20" s="624"/>
      <c r="CY20" s="625"/>
      <c r="CZ20" s="626">
        <v>100</v>
      </c>
      <c r="DA20" s="626"/>
      <c r="DB20" s="626"/>
      <c r="DC20" s="626"/>
      <c r="DD20" s="632">
        <v>1052493</v>
      </c>
      <c r="DE20" s="624"/>
      <c r="DF20" s="624"/>
      <c r="DG20" s="624"/>
      <c r="DH20" s="624"/>
      <c r="DI20" s="624"/>
      <c r="DJ20" s="624"/>
      <c r="DK20" s="624"/>
      <c r="DL20" s="624"/>
      <c r="DM20" s="624"/>
      <c r="DN20" s="624"/>
      <c r="DO20" s="624"/>
      <c r="DP20" s="625"/>
      <c r="DQ20" s="632">
        <v>6015342</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2860</v>
      </c>
      <c r="S21" s="624"/>
      <c r="T21" s="624"/>
      <c r="U21" s="624"/>
      <c r="V21" s="624"/>
      <c r="W21" s="624"/>
      <c r="X21" s="624"/>
      <c r="Y21" s="625"/>
      <c r="Z21" s="626">
        <v>0</v>
      </c>
      <c r="AA21" s="626"/>
      <c r="AB21" s="626"/>
      <c r="AC21" s="626"/>
      <c r="AD21" s="627">
        <v>2860</v>
      </c>
      <c r="AE21" s="627"/>
      <c r="AF21" s="627"/>
      <c r="AG21" s="627"/>
      <c r="AH21" s="627"/>
      <c r="AI21" s="627"/>
      <c r="AJ21" s="627"/>
      <c r="AK21" s="627"/>
      <c r="AL21" s="628">
        <v>0.1</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103975</v>
      </c>
      <c r="S22" s="624"/>
      <c r="T22" s="624"/>
      <c r="U22" s="624"/>
      <c r="V22" s="624"/>
      <c r="W22" s="624"/>
      <c r="X22" s="624"/>
      <c r="Y22" s="625"/>
      <c r="Z22" s="626">
        <v>1.2</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144117</v>
      </c>
      <c r="S23" s="624"/>
      <c r="T23" s="624"/>
      <c r="U23" s="624"/>
      <c r="V23" s="624"/>
      <c r="W23" s="624"/>
      <c r="X23" s="624"/>
      <c r="Y23" s="625"/>
      <c r="Z23" s="626">
        <v>1.6</v>
      </c>
      <c r="AA23" s="626"/>
      <c r="AB23" s="626"/>
      <c r="AC23" s="626"/>
      <c r="AD23" s="627">
        <v>8746</v>
      </c>
      <c r="AE23" s="627"/>
      <c r="AF23" s="627"/>
      <c r="AG23" s="627"/>
      <c r="AH23" s="627"/>
      <c r="AI23" s="627"/>
      <c r="AJ23" s="627"/>
      <c r="AK23" s="627"/>
      <c r="AL23" s="628">
        <v>0.2</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32352</v>
      </c>
      <c r="S24" s="624"/>
      <c r="T24" s="624"/>
      <c r="U24" s="624"/>
      <c r="V24" s="624"/>
      <c r="W24" s="624"/>
      <c r="X24" s="624"/>
      <c r="Y24" s="625"/>
      <c r="Z24" s="626">
        <v>0.4</v>
      </c>
      <c r="AA24" s="626"/>
      <c r="AB24" s="626"/>
      <c r="AC24" s="626"/>
      <c r="AD24" s="627" t="s">
        <v>109</v>
      </c>
      <c r="AE24" s="627"/>
      <c r="AF24" s="627"/>
      <c r="AG24" s="627"/>
      <c r="AH24" s="627"/>
      <c r="AI24" s="627"/>
      <c r="AJ24" s="627"/>
      <c r="AK24" s="627"/>
      <c r="AL24" s="628" t="s">
        <v>109</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3269167</v>
      </c>
      <c r="CS24" s="613"/>
      <c r="CT24" s="613"/>
      <c r="CU24" s="613"/>
      <c r="CV24" s="613"/>
      <c r="CW24" s="613"/>
      <c r="CX24" s="613"/>
      <c r="CY24" s="614"/>
      <c r="CZ24" s="650">
        <v>39.6</v>
      </c>
      <c r="DA24" s="651"/>
      <c r="DB24" s="651"/>
      <c r="DC24" s="652"/>
      <c r="DD24" s="649">
        <v>2093594</v>
      </c>
      <c r="DE24" s="613"/>
      <c r="DF24" s="613"/>
      <c r="DG24" s="613"/>
      <c r="DH24" s="613"/>
      <c r="DI24" s="613"/>
      <c r="DJ24" s="613"/>
      <c r="DK24" s="614"/>
      <c r="DL24" s="649">
        <v>2090952</v>
      </c>
      <c r="DM24" s="613"/>
      <c r="DN24" s="613"/>
      <c r="DO24" s="613"/>
      <c r="DP24" s="613"/>
      <c r="DQ24" s="613"/>
      <c r="DR24" s="613"/>
      <c r="DS24" s="613"/>
      <c r="DT24" s="613"/>
      <c r="DU24" s="613"/>
      <c r="DV24" s="614"/>
      <c r="DW24" s="617">
        <v>37.6</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877977</v>
      </c>
      <c r="S25" s="624"/>
      <c r="T25" s="624"/>
      <c r="U25" s="624"/>
      <c r="V25" s="624"/>
      <c r="W25" s="624"/>
      <c r="X25" s="624"/>
      <c r="Y25" s="625"/>
      <c r="Z25" s="626">
        <v>10</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1222455</v>
      </c>
      <c r="CS25" s="655"/>
      <c r="CT25" s="655"/>
      <c r="CU25" s="655"/>
      <c r="CV25" s="655"/>
      <c r="CW25" s="655"/>
      <c r="CX25" s="655"/>
      <c r="CY25" s="656"/>
      <c r="CZ25" s="657">
        <v>14.8</v>
      </c>
      <c r="DA25" s="658"/>
      <c r="DB25" s="658"/>
      <c r="DC25" s="659"/>
      <c r="DD25" s="632">
        <v>881598</v>
      </c>
      <c r="DE25" s="655"/>
      <c r="DF25" s="655"/>
      <c r="DG25" s="655"/>
      <c r="DH25" s="655"/>
      <c r="DI25" s="655"/>
      <c r="DJ25" s="655"/>
      <c r="DK25" s="656"/>
      <c r="DL25" s="632">
        <v>878971</v>
      </c>
      <c r="DM25" s="655"/>
      <c r="DN25" s="655"/>
      <c r="DO25" s="655"/>
      <c r="DP25" s="655"/>
      <c r="DQ25" s="655"/>
      <c r="DR25" s="655"/>
      <c r="DS25" s="655"/>
      <c r="DT25" s="655"/>
      <c r="DU25" s="655"/>
      <c r="DV25" s="656"/>
      <c r="DW25" s="628">
        <v>15.8</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808291</v>
      </c>
      <c r="CS26" s="624"/>
      <c r="CT26" s="624"/>
      <c r="CU26" s="624"/>
      <c r="CV26" s="624"/>
      <c r="CW26" s="624"/>
      <c r="CX26" s="624"/>
      <c r="CY26" s="625"/>
      <c r="CZ26" s="657">
        <v>9.8000000000000007</v>
      </c>
      <c r="DA26" s="658"/>
      <c r="DB26" s="658"/>
      <c r="DC26" s="659"/>
      <c r="DD26" s="632">
        <v>501902</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609563</v>
      </c>
      <c r="S27" s="624"/>
      <c r="T27" s="624"/>
      <c r="U27" s="624"/>
      <c r="V27" s="624"/>
      <c r="W27" s="624"/>
      <c r="X27" s="624"/>
      <c r="Y27" s="625"/>
      <c r="Z27" s="626">
        <v>6.9</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2937078</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1389027</v>
      </c>
      <c r="CS27" s="655"/>
      <c r="CT27" s="655"/>
      <c r="CU27" s="655"/>
      <c r="CV27" s="655"/>
      <c r="CW27" s="655"/>
      <c r="CX27" s="655"/>
      <c r="CY27" s="656"/>
      <c r="CZ27" s="657">
        <v>16.8</v>
      </c>
      <c r="DA27" s="658"/>
      <c r="DB27" s="658"/>
      <c r="DC27" s="659"/>
      <c r="DD27" s="632">
        <v>566856</v>
      </c>
      <c r="DE27" s="655"/>
      <c r="DF27" s="655"/>
      <c r="DG27" s="655"/>
      <c r="DH27" s="655"/>
      <c r="DI27" s="655"/>
      <c r="DJ27" s="655"/>
      <c r="DK27" s="656"/>
      <c r="DL27" s="632">
        <v>566841</v>
      </c>
      <c r="DM27" s="655"/>
      <c r="DN27" s="655"/>
      <c r="DO27" s="655"/>
      <c r="DP27" s="655"/>
      <c r="DQ27" s="655"/>
      <c r="DR27" s="655"/>
      <c r="DS27" s="655"/>
      <c r="DT27" s="655"/>
      <c r="DU27" s="655"/>
      <c r="DV27" s="656"/>
      <c r="DW27" s="628">
        <v>10.199999999999999</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18539</v>
      </c>
      <c r="S28" s="624"/>
      <c r="T28" s="624"/>
      <c r="U28" s="624"/>
      <c r="V28" s="624"/>
      <c r="W28" s="624"/>
      <c r="X28" s="624"/>
      <c r="Y28" s="625"/>
      <c r="Z28" s="626">
        <v>0.2</v>
      </c>
      <c r="AA28" s="626"/>
      <c r="AB28" s="626"/>
      <c r="AC28" s="626"/>
      <c r="AD28" s="627">
        <v>4437</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657685</v>
      </c>
      <c r="CS28" s="624"/>
      <c r="CT28" s="624"/>
      <c r="CU28" s="624"/>
      <c r="CV28" s="624"/>
      <c r="CW28" s="624"/>
      <c r="CX28" s="624"/>
      <c r="CY28" s="625"/>
      <c r="CZ28" s="657">
        <v>8</v>
      </c>
      <c r="DA28" s="658"/>
      <c r="DB28" s="658"/>
      <c r="DC28" s="659"/>
      <c r="DD28" s="632">
        <v>645140</v>
      </c>
      <c r="DE28" s="624"/>
      <c r="DF28" s="624"/>
      <c r="DG28" s="624"/>
      <c r="DH28" s="624"/>
      <c r="DI28" s="624"/>
      <c r="DJ28" s="624"/>
      <c r="DK28" s="625"/>
      <c r="DL28" s="632">
        <v>645140</v>
      </c>
      <c r="DM28" s="624"/>
      <c r="DN28" s="624"/>
      <c r="DO28" s="624"/>
      <c r="DP28" s="624"/>
      <c r="DQ28" s="624"/>
      <c r="DR28" s="624"/>
      <c r="DS28" s="624"/>
      <c r="DT28" s="624"/>
      <c r="DU28" s="624"/>
      <c r="DV28" s="625"/>
      <c r="DW28" s="628">
        <v>11.6</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158797</v>
      </c>
      <c r="S29" s="624"/>
      <c r="T29" s="624"/>
      <c r="U29" s="624"/>
      <c r="V29" s="624"/>
      <c r="W29" s="624"/>
      <c r="X29" s="624"/>
      <c r="Y29" s="625"/>
      <c r="Z29" s="626">
        <v>1.8</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657685</v>
      </c>
      <c r="CS29" s="655"/>
      <c r="CT29" s="655"/>
      <c r="CU29" s="655"/>
      <c r="CV29" s="655"/>
      <c r="CW29" s="655"/>
      <c r="CX29" s="655"/>
      <c r="CY29" s="656"/>
      <c r="CZ29" s="657">
        <v>8</v>
      </c>
      <c r="DA29" s="658"/>
      <c r="DB29" s="658"/>
      <c r="DC29" s="659"/>
      <c r="DD29" s="632">
        <v>645140</v>
      </c>
      <c r="DE29" s="655"/>
      <c r="DF29" s="655"/>
      <c r="DG29" s="655"/>
      <c r="DH29" s="655"/>
      <c r="DI29" s="655"/>
      <c r="DJ29" s="655"/>
      <c r="DK29" s="656"/>
      <c r="DL29" s="632">
        <v>645140</v>
      </c>
      <c r="DM29" s="655"/>
      <c r="DN29" s="655"/>
      <c r="DO29" s="655"/>
      <c r="DP29" s="655"/>
      <c r="DQ29" s="655"/>
      <c r="DR29" s="655"/>
      <c r="DS29" s="655"/>
      <c r="DT29" s="655"/>
      <c r="DU29" s="655"/>
      <c r="DV29" s="656"/>
      <c r="DW29" s="628">
        <v>11.6</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371356</v>
      </c>
      <c r="S30" s="624"/>
      <c r="T30" s="624"/>
      <c r="U30" s="624"/>
      <c r="V30" s="624"/>
      <c r="W30" s="624"/>
      <c r="X30" s="624"/>
      <c r="Y30" s="625"/>
      <c r="Z30" s="626">
        <v>4.2</v>
      </c>
      <c r="AA30" s="626"/>
      <c r="AB30" s="626"/>
      <c r="AC30" s="626"/>
      <c r="AD30" s="627">
        <v>6216</v>
      </c>
      <c r="AE30" s="627"/>
      <c r="AF30" s="627"/>
      <c r="AG30" s="627"/>
      <c r="AH30" s="627"/>
      <c r="AI30" s="627"/>
      <c r="AJ30" s="627"/>
      <c r="AK30" s="627"/>
      <c r="AL30" s="628">
        <v>0.1</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99.6</v>
      </c>
      <c r="BH30" s="682"/>
      <c r="BI30" s="682"/>
      <c r="BJ30" s="682"/>
      <c r="BK30" s="682"/>
      <c r="BL30" s="682"/>
      <c r="BM30" s="618">
        <v>98.3</v>
      </c>
      <c r="BN30" s="682"/>
      <c r="BO30" s="682"/>
      <c r="BP30" s="682"/>
      <c r="BQ30" s="683"/>
      <c r="BR30" s="681">
        <v>99.5</v>
      </c>
      <c r="BS30" s="682"/>
      <c r="BT30" s="682"/>
      <c r="BU30" s="682"/>
      <c r="BV30" s="682"/>
      <c r="BW30" s="682"/>
      <c r="BX30" s="618">
        <v>98.2</v>
      </c>
      <c r="BY30" s="682"/>
      <c r="BZ30" s="682"/>
      <c r="CA30" s="682"/>
      <c r="CB30" s="683"/>
      <c r="CD30" s="686"/>
      <c r="CE30" s="687"/>
      <c r="CF30" s="637" t="s">
        <v>290</v>
      </c>
      <c r="CG30" s="638"/>
      <c r="CH30" s="638"/>
      <c r="CI30" s="638"/>
      <c r="CJ30" s="638"/>
      <c r="CK30" s="638"/>
      <c r="CL30" s="638"/>
      <c r="CM30" s="638"/>
      <c r="CN30" s="638"/>
      <c r="CO30" s="638"/>
      <c r="CP30" s="638"/>
      <c r="CQ30" s="639"/>
      <c r="CR30" s="623">
        <v>582680</v>
      </c>
      <c r="CS30" s="624"/>
      <c r="CT30" s="624"/>
      <c r="CU30" s="624"/>
      <c r="CV30" s="624"/>
      <c r="CW30" s="624"/>
      <c r="CX30" s="624"/>
      <c r="CY30" s="625"/>
      <c r="CZ30" s="657">
        <v>7.1</v>
      </c>
      <c r="DA30" s="658"/>
      <c r="DB30" s="658"/>
      <c r="DC30" s="659"/>
      <c r="DD30" s="632">
        <v>570135</v>
      </c>
      <c r="DE30" s="624"/>
      <c r="DF30" s="624"/>
      <c r="DG30" s="624"/>
      <c r="DH30" s="624"/>
      <c r="DI30" s="624"/>
      <c r="DJ30" s="624"/>
      <c r="DK30" s="625"/>
      <c r="DL30" s="632">
        <v>570135</v>
      </c>
      <c r="DM30" s="624"/>
      <c r="DN30" s="624"/>
      <c r="DO30" s="624"/>
      <c r="DP30" s="624"/>
      <c r="DQ30" s="624"/>
      <c r="DR30" s="624"/>
      <c r="DS30" s="624"/>
      <c r="DT30" s="624"/>
      <c r="DU30" s="624"/>
      <c r="DV30" s="625"/>
      <c r="DW30" s="628">
        <v>10.199999999999999</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357470</v>
      </c>
      <c r="S31" s="624"/>
      <c r="T31" s="624"/>
      <c r="U31" s="624"/>
      <c r="V31" s="624"/>
      <c r="W31" s="624"/>
      <c r="X31" s="624"/>
      <c r="Y31" s="625"/>
      <c r="Z31" s="626">
        <v>4.0999999999999996</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99.5</v>
      </c>
      <c r="BH31" s="655"/>
      <c r="BI31" s="655"/>
      <c r="BJ31" s="655"/>
      <c r="BK31" s="655"/>
      <c r="BL31" s="655"/>
      <c r="BM31" s="629">
        <v>98.6</v>
      </c>
      <c r="BN31" s="679"/>
      <c r="BO31" s="679"/>
      <c r="BP31" s="679"/>
      <c r="BQ31" s="680"/>
      <c r="BR31" s="678">
        <v>99.5</v>
      </c>
      <c r="BS31" s="655"/>
      <c r="BT31" s="655"/>
      <c r="BU31" s="655"/>
      <c r="BV31" s="655"/>
      <c r="BW31" s="655"/>
      <c r="BX31" s="629">
        <v>98.4</v>
      </c>
      <c r="BY31" s="679"/>
      <c r="BZ31" s="679"/>
      <c r="CA31" s="679"/>
      <c r="CB31" s="680"/>
      <c r="CD31" s="686"/>
      <c r="CE31" s="687"/>
      <c r="CF31" s="637" t="s">
        <v>294</v>
      </c>
      <c r="CG31" s="638"/>
      <c r="CH31" s="638"/>
      <c r="CI31" s="638"/>
      <c r="CJ31" s="638"/>
      <c r="CK31" s="638"/>
      <c r="CL31" s="638"/>
      <c r="CM31" s="638"/>
      <c r="CN31" s="638"/>
      <c r="CO31" s="638"/>
      <c r="CP31" s="638"/>
      <c r="CQ31" s="639"/>
      <c r="CR31" s="623">
        <v>75005</v>
      </c>
      <c r="CS31" s="655"/>
      <c r="CT31" s="655"/>
      <c r="CU31" s="655"/>
      <c r="CV31" s="655"/>
      <c r="CW31" s="655"/>
      <c r="CX31" s="655"/>
      <c r="CY31" s="656"/>
      <c r="CZ31" s="657">
        <v>0.9</v>
      </c>
      <c r="DA31" s="658"/>
      <c r="DB31" s="658"/>
      <c r="DC31" s="659"/>
      <c r="DD31" s="632">
        <v>75005</v>
      </c>
      <c r="DE31" s="655"/>
      <c r="DF31" s="655"/>
      <c r="DG31" s="655"/>
      <c r="DH31" s="655"/>
      <c r="DI31" s="655"/>
      <c r="DJ31" s="655"/>
      <c r="DK31" s="656"/>
      <c r="DL31" s="632">
        <v>75005</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122067</v>
      </c>
      <c r="S32" s="624"/>
      <c r="T32" s="624"/>
      <c r="U32" s="624"/>
      <c r="V32" s="624"/>
      <c r="W32" s="624"/>
      <c r="X32" s="624"/>
      <c r="Y32" s="625"/>
      <c r="Z32" s="626">
        <v>1.4</v>
      </c>
      <c r="AA32" s="626"/>
      <c r="AB32" s="626"/>
      <c r="AC32" s="626"/>
      <c r="AD32" s="627">
        <v>140</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99.5</v>
      </c>
      <c r="BH32" s="691"/>
      <c r="BI32" s="691"/>
      <c r="BJ32" s="691"/>
      <c r="BK32" s="691"/>
      <c r="BL32" s="691"/>
      <c r="BM32" s="692">
        <v>97.9</v>
      </c>
      <c r="BN32" s="691"/>
      <c r="BO32" s="691"/>
      <c r="BP32" s="691"/>
      <c r="BQ32" s="693"/>
      <c r="BR32" s="690">
        <v>99.4</v>
      </c>
      <c r="BS32" s="691"/>
      <c r="BT32" s="691"/>
      <c r="BU32" s="691"/>
      <c r="BV32" s="691"/>
      <c r="BW32" s="691"/>
      <c r="BX32" s="692">
        <v>97.8</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702495</v>
      </c>
      <c r="S33" s="624"/>
      <c r="T33" s="624"/>
      <c r="U33" s="624"/>
      <c r="V33" s="624"/>
      <c r="W33" s="624"/>
      <c r="X33" s="624"/>
      <c r="Y33" s="625"/>
      <c r="Z33" s="626">
        <v>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3933505</v>
      </c>
      <c r="CS33" s="655"/>
      <c r="CT33" s="655"/>
      <c r="CU33" s="655"/>
      <c r="CV33" s="655"/>
      <c r="CW33" s="655"/>
      <c r="CX33" s="655"/>
      <c r="CY33" s="656"/>
      <c r="CZ33" s="657">
        <v>47.6</v>
      </c>
      <c r="DA33" s="658"/>
      <c r="DB33" s="658"/>
      <c r="DC33" s="659"/>
      <c r="DD33" s="632">
        <v>3328290</v>
      </c>
      <c r="DE33" s="655"/>
      <c r="DF33" s="655"/>
      <c r="DG33" s="655"/>
      <c r="DH33" s="655"/>
      <c r="DI33" s="655"/>
      <c r="DJ33" s="655"/>
      <c r="DK33" s="656"/>
      <c r="DL33" s="632">
        <v>2057121</v>
      </c>
      <c r="DM33" s="655"/>
      <c r="DN33" s="655"/>
      <c r="DO33" s="655"/>
      <c r="DP33" s="655"/>
      <c r="DQ33" s="655"/>
      <c r="DR33" s="655"/>
      <c r="DS33" s="655"/>
      <c r="DT33" s="655"/>
      <c r="DU33" s="655"/>
      <c r="DV33" s="656"/>
      <c r="DW33" s="628">
        <v>37</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1269188</v>
      </c>
      <c r="CS34" s="624"/>
      <c r="CT34" s="624"/>
      <c r="CU34" s="624"/>
      <c r="CV34" s="624"/>
      <c r="CW34" s="624"/>
      <c r="CX34" s="624"/>
      <c r="CY34" s="625"/>
      <c r="CZ34" s="657">
        <v>15.4</v>
      </c>
      <c r="DA34" s="658"/>
      <c r="DB34" s="658"/>
      <c r="DC34" s="659"/>
      <c r="DD34" s="632">
        <v>1004982</v>
      </c>
      <c r="DE34" s="624"/>
      <c r="DF34" s="624"/>
      <c r="DG34" s="624"/>
      <c r="DH34" s="624"/>
      <c r="DI34" s="624"/>
      <c r="DJ34" s="624"/>
      <c r="DK34" s="625"/>
      <c r="DL34" s="632">
        <v>687215</v>
      </c>
      <c r="DM34" s="624"/>
      <c r="DN34" s="624"/>
      <c r="DO34" s="624"/>
      <c r="DP34" s="624"/>
      <c r="DQ34" s="624"/>
      <c r="DR34" s="624"/>
      <c r="DS34" s="624"/>
      <c r="DT34" s="624"/>
      <c r="DU34" s="624"/>
      <c r="DV34" s="625"/>
      <c r="DW34" s="628">
        <v>12.3</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408995</v>
      </c>
      <c r="S35" s="624"/>
      <c r="T35" s="624"/>
      <c r="U35" s="624"/>
      <c r="V35" s="624"/>
      <c r="W35" s="624"/>
      <c r="X35" s="624"/>
      <c r="Y35" s="625"/>
      <c r="Z35" s="626">
        <v>4.7</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1083879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24037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65045</v>
      </c>
      <c r="CS35" s="655"/>
      <c r="CT35" s="655"/>
      <c r="CU35" s="655"/>
      <c r="CV35" s="655"/>
      <c r="CW35" s="655"/>
      <c r="CX35" s="655"/>
      <c r="CY35" s="656"/>
      <c r="CZ35" s="657">
        <v>0.8</v>
      </c>
      <c r="DA35" s="658"/>
      <c r="DB35" s="658"/>
      <c r="DC35" s="659"/>
      <c r="DD35" s="632">
        <v>62612</v>
      </c>
      <c r="DE35" s="655"/>
      <c r="DF35" s="655"/>
      <c r="DG35" s="655"/>
      <c r="DH35" s="655"/>
      <c r="DI35" s="655"/>
      <c r="DJ35" s="655"/>
      <c r="DK35" s="656"/>
      <c r="DL35" s="632">
        <v>62612</v>
      </c>
      <c r="DM35" s="655"/>
      <c r="DN35" s="655"/>
      <c r="DO35" s="655"/>
      <c r="DP35" s="655"/>
      <c r="DQ35" s="655"/>
      <c r="DR35" s="655"/>
      <c r="DS35" s="655"/>
      <c r="DT35" s="655"/>
      <c r="DU35" s="655"/>
      <c r="DV35" s="656"/>
      <c r="DW35" s="628">
        <v>1.1000000000000001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8775278</v>
      </c>
      <c r="S36" s="696"/>
      <c r="T36" s="696"/>
      <c r="U36" s="696"/>
      <c r="V36" s="696"/>
      <c r="W36" s="696"/>
      <c r="X36" s="696"/>
      <c r="Y36" s="697"/>
      <c r="Z36" s="698">
        <v>100</v>
      </c>
      <c r="AA36" s="698"/>
      <c r="AB36" s="698"/>
      <c r="AC36" s="698"/>
      <c r="AD36" s="699">
        <v>5158177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426166</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-2506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1263775</v>
      </c>
      <c r="CS36" s="624"/>
      <c r="CT36" s="624"/>
      <c r="CU36" s="624"/>
      <c r="CV36" s="624"/>
      <c r="CW36" s="624"/>
      <c r="CX36" s="624"/>
      <c r="CY36" s="625"/>
      <c r="CZ36" s="657">
        <v>15.3</v>
      </c>
      <c r="DA36" s="658"/>
      <c r="DB36" s="658"/>
      <c r="DC36" s="659"/>
      <c r="DD36" s="632">
        <v>1126315</v>
      </c>
      <c r="DE36" s="624"/>
      <c r="DF36" s="624"/>
      <c r="DG36" s="624"/>
      <c r="DH36" s="624"/>
      <c r="DI36" s="624"/>
      <c r="DJ36" s="624"/>
      <c r="DK36" s="625"/>
      <c r="DL36" s="632">
        <v>740609</v>
      </c>
      <c r="DM36" s="624"/>
      <c r="DN36" s="624"/>
      <c r="DO36" s="624"/>
      <c r="DP36" s="624"/>
      <c r="DQ36" s="624"/>
      <c r="DR36" s="624"/>
      <c r="DS36" s="624"/>
      <c r="DT36" s="624"/>
      <c r="DU36" s="624"/>
      <c r="DV36" s="625"/>
      <c r="DW36" s="628">
        <v>13.3</v>
      </c>
      <c r="DX36" s="653"/>
      <c r="DY36" s="653"/>
      <c r="DZ36" s="653"/>
      <c r="EA36" s="653"/>
      <c r="EB36" s="653"/>
      <c r="EC36" s="654"/>
    </row>
    <row r="37" spans="2:133" ht="11.25" customHeight="1">
      <c r="AQ37" s="702" t="s">
        <v>312</v>
      </c>
      <c r="AR37" s="703"/>
      <c r="AS37" s="703"/>
      <c r="AT37" s="703"/>
      <c r="AU37" s="703"/>
      <c r="AV37" s="703"/>
      <c r="AW37" s="703"/>
      <c r="AX37" s="703"/>
      <c r="AY37" s="704"/>
      <c r="AZ37" s="623">
        <v>29225</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3234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637075</v>
      </c>
      <c r="CS37" s="655"/>
      <c r="CT37" s="655"/>
      <c r="CU37" s="655"/>
      <c r="CV37" s="655"/>
      <c r="CW37" s="655"/>
      <c r="CX37" s="655"/>
      <c r="CY37" s="656"/>
      <c r="CZ37" s="657">
        <v>7.7</v>
      </c>
      <c r="DA37" s="658"/>
      <c r="DB37" s="658"/>
      <c r="DC37" s="659"/>
      <c r="DD37" s="632">
        <v>637075</v>
      </c>
      <c r="DE37" s="655"/>
      <c r="DF37" s="655"/>
      <c r="DG37" s="655"/>
      <c r="DH37" s="655"/>
      <c r="DI37" s="655"/>
      <c r="DJ37" s="655"/>
      <c r="DK37" s="656"/>
      <c r="DL37" s="632">
        <v>553254</v>
      </c>
      <c r="DM37" s="655"/>
      <c r="DN37" s="655"/>
      <c r="DO37" s="655"/>
      <c r="DP37" s="655"/>
      <c r="DQ37" s="655"/>
      <c r="DR37" s="655"/>
      <c r="DS37" s="655"/>
      <c r="DT37" s="655"/>
      <c r="DU37" s="655"/>
      <c r="DV37" s="656"/>
      <c r="DW37" s="628">
        <v>9.9</v>
      </c>
      <c r="DX37" s="653"/>
      <c r="DY37" s="653"/>
      <c r="DZ37" s="653"/>
      <c r="EA37" s="653"/>
      <c r="EB37" s="653"/>
      <c r="EC37" s="654"/>
    </row>
    <row r="38" spans="2:133" ht="11.25" customHeight="1">
      <c r="AQ38" s="702" t="s">
        <v>315</v>
      </c>
      <c r="AR38" s="703"/>
      <c r="AS38" s="703"/>
      <c r="AT38" s="703"/>
      <c r="AU38" s="703"/>
      <c r="AV38" s="703"/>
      <c r="AW38" s="703"/>
      <c r="AX38" s="703"/>
      <c r="AY38" s="704"/>
      <c r="AZ38" s="623">
        <v>13</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5860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1083866</v>
      </c>
      <c r="CS38" s="624"/>
      <c r="CT38" s="624"/>
      <c r="CU38" s="624"/>
      <c r="CV38" s="624"/>
      <c r="CW38" s="624"/>
      <c r="CX38" s="624"/>
      <c r="CY38" s="625"/>
      <c r="CZ38" s="657">
        <v>13.1</v>
      </c>
      <c r="DA38" s="658"/>
      <c r="DB38" s="658"/>
      <c r="DC38" s="659"/>
      <c r="DD38" s="632">
        <v>959363</v>
      </c>
      <c r="DE38" s="624"/>
      <c r="DF38" s="624"/>
      <c r="DG38" s="624"/>
      <c r="DH38" s="624"/>
      <c r="DI38" s="624"/>
      <c r="DJ38" s="624"/>
      <c r="DK38" s="625"/>
      <c r="DL38" s="632">
        <v>566685</v>
      </c>
      <c r="DM38" s="624"/>
      <c r="DN38" s="624"/>
      <c r="DO38" s="624"/>
      <c r="DP38" s="624"/>
      <c r="DQ38" s="624"/>
      <c r="DR38" s="624"/>
      <c r="DS38" s="624"/>
      <c r="DT38" s="624"/>
      <c r="DU38" s="624"/>
      <c r="DV38" s="625"/>
      <c r="DW38" s="628">
        <v>10.199999999999999</v>
      </c>
      <c r="DX38" s="653"/>
      <c r="DY38" s="653"/>
      <c r="DZ38" s="653"/>
      <c r="EA38" s="653"/>
      <c r="EB38" s="653"/>
      <c r="EC38" s="654"/>
    </row>
    <row r="39" spans="2:133" ht="11.25" customHeight="1">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99</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251613</v>
      </c>
      <c r="CS39" s="655"/>
      <c r="CT39" s="655"/>
      <c r="CU39" s="655"/>
      <c r="CV39" s="655"/>
      <c r="CW39" s="655"/>
      <c r="CX39" s="655"/>
      <c r="CY39" s="656"/>
      <c r="CZ39" s="657">
        <v>3</v>
      </c>
      <c r="DA39" s="658"/>
      <c r="DB39" s="658"/>
      <c r="DC39" s="659"/>
      <c r="DD39" s="632">
        <v>175000</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139982</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92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18</v>
      </c>
      <c r="CS40" s="624"/>
      <c r="CT40" s="624"/>
      <c r="CU40" s="624"/>
      <c r="CV40" s="624"/>
      <c r="CW40" s="624"/>
      <c r="CX40" s="624"/>
      <c r="CY40" s="625"/>
      <c r="CZ40" s="657">
        <v>0</v>
      </c>
      <c r="DA40" s="658"/>
      <c r="DB40" s="658"/>
      <c r="DC40" s="659"/>
      <c r="DD40" s="632">
        <v>18</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488493</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287</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1052493</v>
      </c>
      <c r="CS42" s="624"/>
      <c r="CT42" s="624"/>
      <c r="CU42" s="624"/>
      <c r="CV42" s="624"/>
      <c r="CW42" s="624"/>
      <c r="CX42" s="624"/>
      <c r="CY42" s="625"/>
      <c r="CZ42" s="657">
        <v>12.7</v>
      </c>
      <c r="DA42" s="706"/>
      <c r="DB42" s="706"/>
      <c r="DC42" s="707"/>
      <c r="DD42" s="632">
        <v>593458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20888</v>
      </c>
      <c r="CS43" s="655"/>
      <c r="CT43" s="655"/>
      <c r="CU43" s="655"/>
      <c r="CV43" s="655"/>
      <c r="CW43" s="655"/>
      <c r="CX43" s="655"/>
      <c r="CY43" s="656"/>
      <c r="CZ43" s="657">
        <v>0.3</v>
      </c>
      <c r="DA43" s="658"/>
      <c r="DB43" s="658"/>
      <c r="DC43" s="659"/>
      <c r="DD43" s="632">
        <v>20888</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1052493</v>
      </c>
      <c r="CS44" s="624"/>
      <c r="CT44" s="624"/>
      <c r="CU44" s="624"/>
      <c r="CV44" s="624"/>
      <c r="CW44" s="624"/>
      <c r="CX44" s="624"/>
      <c r="CY44" s="625"/>
      <c r="CZ44" s="657">
        <v>12.7</v>
      </c>
      <c r="DA44" s="706"/>
      <c r="DB44" s="706"/>
      <c r="DC44" s="707"/>
      <c r="DD44" s="632">
        <v>593458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275209</v>
      </c>
      <c r="CS45" s="655"/>
      <c r="CT45" s="655"/>
      <c r="CU45" s="655"/>
      <c r="CV45" s="655"/>
      <c r="CW45" s="655"/>
      <c r="CX45" s="655"/>
      <c r="CY45" s="656"/>
      <c r="CZ45" s="657">
        <v>3.3</v>
      </c>
      <c r="DA45" s="658"/>
      <c r="DB45" s="658"/>
      <c r="DC45" s="659"/>
      <c r="DD45" s="632">
        <v>63985</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730513</v>
      </c>
      <c r="CS46" s="624"/>
      <c r="CT46" s="624"/>
      <c r="CU46" s="624"/>
      <c r="CV46" s="624"/>
      <c r="CW46" s="624"/>
      <c r="CX46" s="624"/>
      <c r="CY46" s="625"/>
      <c r="CZ46" s="657">
        <v>8.8000000000000007</v>
      </c>
      <c r="DA46" s="706"/>
      <c r="DB46" s="706"/>
      <c r="DC46" s="707"/>
      <c r="DD46" s="632">
        <v>482702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119</v>
      </c>
      <c r="CS47" s="655"/>
      <c r="CT47" s="655"/>
      <c r="CU47" s="655"/>
      <c r="CV47" s="655"/>
      <c r="CW47" s="655"/>
      <c r="CX47" s="655"/>
      <c r="CY47" s="656"/>
      <c r="CZ47" s="657" t="s">
        <v>119</v>
      </c>
      <c r="DA47" s="658"/>
      <c r="DB47" s="658"/>
      <c r="DC47" s="659"/>
      <c r="DD47" s="632" t="s">
        <v>119</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8255165</v>
      </c>
      <c r="CS49" s="691"/>
      <c r="CT49" s="691"/>
      <c r="CU49" s="691"/>
      <c r="CV49" s="691"/>
      <c r="CW49" s="691"/>
      <c r="CX49" s="691"/>
      <c r="CY49" s="718"/>
      <c r="CZ49" s="719">
        <v>100</v>
      </c>
      <c r="DA49" s="720"/>
      <c r="DB49" s="720"/>
      <c r="DC49" s="721"/>
      <c r="DD49" s="722">
        <v>6015342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0" zoomScaleNormal="8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8775</v>
      </c>
      <c r="R7" s="753"/>
      <c r="S7" s="753"/>
      <c r="T7" s="753"/>
      <c r="U7" s="753"/>
      <c r="V7" s="753">
        <v>8255</v>
      </c>
      <c r="W7" s="753"/>
      <c r="X7" s="753"/>
      <c r="Y7" s="753"/>
      <c r="Z7" s="753"/>
      <c r="AA7" s="753">
        <v>520</v>
      </c>
      <c r="AB7" s="753"/>
      <c r="AC7" s="753"/>
      <c r="AD7" s="753"/>
      <c r="AE7" s="754"/>
      <c r="AF7" s="755">
        <v>411</v>
      </c>
      <c r="AG7" s="756"/>
      <c r="AH7" s="756"/>
      <c r="AI7" s="756"/>
      <c r="AJ7" s="757"/>
      <c r="AK7" s="792">
        <v>371</v>
      </c>
      <c r="AL7" s="793"/>
      <c r="AM7" s="793"/>
      <c r="AN7" s="793"/>
      <c r="AO7" s="793"/>
      <c r="AP7" s="793">
        <v>7356</v>
      </c>
      <c r="AQ7" s="793"/>
      <c r="AR7" s="793"/>
      <c r="AS7" s="793"/>
      <c r="AT7" s="793"/>
      <c r="AU7" s="794" t="s">
        <v>567</v>
      </c>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t="s">
        <v>553</v>
      </c>
      <c r="BS7" s="796" t="s">
        <v>552</v>
      </c>
      <c r="BT7" s="797"/>
      <c r="BU7" s="797"/>
      <c r="BV7" s="797"/>
      <c r="BW7" s="797"/>
      <c r="BX7" s="797"/>
      <c r="BY7" s="797"/>
      <c r="BZ7" s="797"/>
      <c r="CA7" s="797"/>
      <c r="CB7" s="797"/>
      <c r="CC7" s="797"/>
      <c r="CD7" s="797"/>
      <c r="CE7" s="797"/>
      <c r="CF7" s="797"/>
      <c r="CG7" s="798"/>
      <c r="CH7" s="789">
        <v>0</v>
      </c>
      <c r="CI7" s="790"/>
      <c r="CJ7" s="790"/>
      <c r="CK7" s="790"/>
      <c r="CL7" s="791"/>
      <c r="CM7" s="789">
        <v>95</v>
      </c>
      <c r="CN7" s="790"/>
      <c r="CO7" s="790"/>
      <c r="CP7" s="790"/>
      <c r="CQ7" s="791"/>
      <c r="CR7" s="789">
        <v>5</v>
      </c>
      <c r="CS7" s="790"/>
      <c r="CT7" s="790"/>
      <c r="CU7" s="790"/>
      <c r="CV7" s="791"/>
      <c r="CW7" s="789" t="s">
        <v>560</v>
      </c>
      <c r="CX7" s="790"/>
      <c r="CY7" s="790"/>
      <c r="CZ7" s="790"/>
      <c r="DA7" s="791"/>
      <c r="DB7" s="789" t="s">
        <v>560</v>
      </c>
      <c r="DC7" s="790"/>
      <c r="DD7" s="790"/>
      <c r="DE7" s="790"/>
      <c r="DF7" s="791"/>
      <c r="DG7" s="789">
        <v>345</v>
      </c>
      <c r="DH7" s="790"/>
      <c r="DI7" s="790"/>
      <c r="DJ7" s="790"/>
      <c r="DK7" s="791"/>
      <c r="DL7" s="789" t="s">
        <v>560</v>
      </c>
      <c r="DM7" s="790"/>
      <c r="DN7" s="790"/>
      <c r="DO7" s="790"/>
      <c r="DP7" s="791"/>
      <c r="DQ7" s="789" t="s">
        <v>560</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8775</v>
      </c>
      <c r="R23" s="812"/>
      <c r="S23" s="812"/>
      <c r="T23" s="812"/>
      <c r="U23" s="812"/>
      <c r="V23" s="812">
        <v>8255</v>
      </c>
      <c r="W23" s="812"/>
      <c r="X23" s="812"/>
      <c r="Y23" s="812"/>
      <c r="Z23" s="812"/>
      <c r="AA23" s="812">
        <v>520</v>
      </c>
      <c r="AB23" s="812"/>
      <c r="AC23" s="812"/>
      <c r="AD23" s="812"/>
      <c r="AE23" s="813"/>
      <c r="AF23" s="814">
        <v>411</v>
      </c>
      <c r="AG23" s="812"/>
      <c r="AH23" s="812"/>
      <c r="AI23" s="812"/>
      <c r="AJ23" s="815"/>
      <c r="AK23" s="816"/>
      <c r="AL23" s="817"/>
      <c r="AM23" s="817"/>
      <c r="AN23" s="817"/>
      <c r="AO23" s="817"/>
      <c r="AP23" s="812">
        <v>7356</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2759</v>
      </c>
      <c r="R28" s="841"/>
      <c r="S28" s="841"/>
      <c r="T28" s="841"/>
      <c r="U28" s="841"/>
      <c r="V28" s="841">
        <v>2735</v>
      </c>
      <c r="W28" s="841"/>
      <c r="X28" s="841"/>
      <c r="Y28" s="841"/>
      <c r="Z28" s="841"/>
      <c r="AA28" s="841">
        <v>24</v>
      </c>
      <c r="AB28" s="841"/>
      <c r="AC28" s="841"/>
      <c r="AD28" s="841"/>
      <c r="AE28" s="842"/>
      <c r="AF28" s="843">
        <v>24</v>
      </c>
      <c r="AG28" s="841"/>
      <c r="AH28" s="841"/>
      <c r="AI28" s="841"/>
      <c r="AJ28" s="844"/>
      <c r="AK28" s="845">
        <v>140</v>
      </c>
      <c r="AL28" s="836"/>
      <c r="AM28" s="836"/>
      <c r="AN28" s="836"/>
      <c r="AO28" s="836"/>
      <c r="AP28" s="836" t="s">
        <v>554</v>
      </c>
      <c r="AQ28" s="836"/>
      <c r="AR28" s="836"/>
      <c r="AS28" s="836"/>
      <c r="AT28" s="836"/>
      <c r="AU28" s="836" t="s">
        <v>555</v>
      </c>
      <c r="AV28" s="836"/>
      <c r="AW28" s="836"/>
      <c r="AX28" s="836"/>
      <c r="AY28" s="836"/>
      <c r="AZ28" s="837" t="s">
        <v>555</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225</v>
      </c>
      <c r="R29" s="777"/>
      <c r="S29" s="777"/>
      <c r="T29" s="777"/>
      <c r="U29" s="777"/>
      <c r="V29" s="777">
        <v>225</v>
      </c>
      <c r="W29" s="777"/>
      <c r="X29" s="777"/>
      <c r="Y29" s="777"/>
      <c r="Z29" s="777"/>
      <c r="AA29" s="777" t="s">
        <v>555</v>
      </c>
      <c r="AB29" s="777"/>
      <c r="AC29" s="777"/>
      <c r="AD29" s="777"/>
      <c r="AE29" s="778"/>
      <c r="AF29" s="779" t="s">
        <v>109</v>
      </c>
      <c r="AG29" s="780"/>
      <c r="AH29" s="780"/>
      <c r="AI29" s="780"/>
      <c r="AJ29" s="781"/>
      <c r="AK29" s="848">
        <v>57</v>
      </c>
      <c r="AL29" s="849"/>
      <c r="AM29" s="849"/>
      <c r="AN29" s="849"/>
      <c r="AO29" s="849"/>
      <c r="AP29" s="849" t="s">
        <v>555</v>
      </c>
      <c r="AQ29" s="849"/>
      <c r="AR29" s="849"/>
      <c r="AS29" s="849"/>
      <c r="AT29" s="849"/>
      <c r="AU29" s="849" t="s">
        <v>555</v>
      </c>
      <c r="AV29" s="849"/>
      <c r="AW29" s="849"/>
      <c r="AX29" s="849"/>
      <c r="AY29" s="849"/>
      <c r="AZ29" s="850" t="s">
        <v>555</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203</v>
      </c>
      <c r="R30" s="777"/>
      <c r="S30" s="777"/>
      <c r="T30" s="777"/>
      <c r="U30" s="777"/>
      <c r="V30" s="777">
        <v>168</v>
      </c>
      <c r="W30" s="777"/>
      <c r="X30" s="777"/>
      <c r="Y30" s="777"/>
      <c r="Z30" s="777"/>
      <c r="AA30" s="777">
        <v>35</v>
      </c>
      <c r="AB30" s="777"/>
      <c r="AC30" s="777"/>
      <c r="AD30" s="777"/>
      <c r="AE30" s="778"/>
      <c r="AF30" s="779">
        <v>984</v>
      </c>
      <c r="AG30" s="780"/>
      <c r="AH30" s="780"/>
      <c r="AI30" s="780"/>
      <c r="AJ30" s="781"/>
      <c r="AK30" s="848">
        <v>0</v>
      </c>
      <c r="AL30" s="849"/>
      <c r="AM30" s="849"/>
      <c r="AN30" s="849"/>
      <c r="AO30" s="849"/>
      <c r="AP30" s="849">
        <v>710</v>
      </c>
      <c r="AQ30" s="849"/>
      <c r="AR30" s="849"/>
      <c r="AS30" s="849"/>
      <c r="AT30" s="849"/>
      <c r="AU30" s="849">
        <v>43</v>
      </c>
      <c r="AV30" s="849"/>
      <c r="AW30" s="849"/>
      <c r="AX30" s="849"/>
      <c r="AY30" s="849"/>
      <c r="AZ30" s="850" t="s">
        <v>555</v>
      </c>
      <c r="BA30" s="850"/>
      <c r="BB30" s="850"/>
      <c r="BC30" s="850"/>
      <c r="BD30" s="850"/>
      <c r="BE30" s="846" t="s">
        <v>378</v>
      </c>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139</v>
      </c>
      <c r="R31" s="777"/>
      <c r="S31" s="777"/>
      <c r="T31" s="777"/>
      <c r="U31" s="777"/>
      <c r="V31" s="777">
        <v>135</v>
      </c>
      <c r="W31" s="777"/>
      <c r="X31" s="777"/>
      <c r="Y31" s="777"/>
      <c r="Z31" s="777"/>
      <c r="AA31" s="777">
        <v>4</v>
      </c>
      <c r="AB31" s="777"/>
      <c r="AC31" s="777"/>
      <c r="AD31" s="777"/>
      <c r="AE31" s="778"/>
      <c r="AF31" s="779">
        <v>4</v>
      </c>
      <c r="AG31" s="780"/>
      <c r="AH31" s="780"/>
      <c r="AI31" s="780"/>
      <c r="AJ31" s="781"/>
      <c r="AK31" s="848">
        <v>29</v>
      </c>
      <c r="AL31" s="849"/>
      <c r="AM31" s="849"/>
      <c r="AN31" s="849"/>
      <c r="AO31" s="849"/>
      <c r="AP31" s="849">
        <v>5</v>
      </c>
      <c r="AQ31" s="849"/>
      <c r="AR31" s="849"/>
      <c r="AS31" s="849"/>
      <c r="AT31" s="849"/>
      <c r="AU31" s="849" t="s">
        <v>556</v>
      </c>
      <c r="AV31" s="849"/>
      <c r="AW31" s="849"/>
      <c r="AX31" s="849"/>
      <c r="AY31" s="849"/>
      <c r="AZ31" s="850" t="s">
        <v>556</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76</v>
      </c>
      <c r="R32" s="777"/>
      <c r="S32" s="777"/>
      <c r="T32" s="777"/>
      <c r="U32" s="777"/>
      <c r="V32" s="777">
        <v>74</v>
      </c>
      <c r="W32" s="777"/>
      <c r="X32" s="777"/>
      <c r="Y32" s="777"/>
      <c r="Z32" s="777"/>
      <c r="AA32" s="777">
        <v>2</v>
      </c>
      <c r="AB32" s="777"/>
      <c r="AC32" s="777"/>
      <c r="AD32" s="777"/>
      <c r="AE32" s="778"/>
      <c r="AF32" s="779">
        <v>2</v>
      </c>
      <c r="AG32" s="780"/>
      <c r="AH32" s="780"/>
      <c r="AI32" s="780"/>
      <c r="AJ32" s="781"/>
      <c r="AK32" s="848" t="s">
        <v>556</v>
      </c>
      <c r="AL32" s="849"/>
      <c r="AM32" s="849"/>
      <c r="AN32" s="849"/>
      <c r="AO32" s="849"/>
      <c r="AP32" s="849">
        <v>84</v>
      </c>
      <c r="AQ32" s="849"/>
      <c r="AR32" s="849"/>
      <c r="AS32" s="849"/>
      <c r="AT32" s="849"/>
      <c r="AU32" s="849" t="s">
        <v>556</v>
      </c>
      <c r="AV32" s="849"/>
      <c r="AW32" s="849"/>
      <c r="AX32" s="849"/>
      <c r="AY32" s="849"/>
      <c r="AZ32" s="850" t="s">
        <v>556</v>
      </c>
      <c r="BA32" s="850"/>
      <c r="BB32" s="850"/>
      <c r="BC32" s="850"/>
      <c r="BD32" s="850"/>
      <c r="BE32" s="846" t="s">
        <v>380</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382</v>
      </c>
      <c r="C33" s="774"/>
      <c r="D33" s="774"/>
      <c r="E33" s="774"/>
      <c r="F33" s="774"/>
      <c r="G33" s="774"/>
      <c r="H33" s="774"/>
      <c r="I33" s="774"/>
      <c r="J33" s="774"/>
      <c r="K33" s="774"/>
      <c r="L33" s="774"/>
      <c r="M33" s="774"/>
      <c r="N33" s="774"/>
      <c r="O33" s="774"/>
      <c r="P33" s="775"/>
      <c r="Q33" s="776">
        <v>353</v>
      </c>
      <c r="R33" s="777"/>
      <c r="S33" s="777"/>
      <c r="T33" s="777"/>
      <c r="U33" s="777"/>
      <c r="V33" s="777">
        <v>353</v>
      </c>
      <c r="W33" s="777"/>
      <c r="X33" s="777"/>
      <c r="Y33" s="777"/>
      <c r="Z33" s="777"/>
      <c r="AA33" s="777" t="s">
        <v>556</v>
      </c>
      <c r="AB33" s="777"/>
      <c r="AC33" s="777"/>
      <c r="AD33" s="777"/>
      <c r="AE33" s="778"/>
      <c r="AF33" s="779" t="s">
        <v>109</v>
      </c>
      <c r="AG33" s="780"/>
      <c r="AH33" s="780"/>
      <c r="AI33" s="780"/>
      <c r="AJ33" s="781"/>
      <c r="AK33" s="848">
        <v>236</v>
      </c>
      <c r="AL33" s="849"/>
      <c r="AM33" s="849"/>
      <c r="AN33" s="849"/>
      <c r="AO33" s="849"/>
      <c r="AP33" s="849">
        <v>2056</v>
      </c>
      <c r="AQ33" s="849"/>
      <c r="AR33" s="849"/>
      <c r="AS33" s="849"/>
      <c r="AT33" s="849"/>
      <c r="AU33" s="849">
        <v>1881</v>
      </c>
      <c r="AV33" s="849"/>
      <c r="AW33" s="849"/>
      <c r="AX33" s="849"/>
      <c r="AY33" s="849"/>
      <c r="AZ33" s="850" t="s">
        <v>556</v>
      </c>
      <c r="BA33" s="850"/>
      <c r="BB33" s="850"/>
      <c r="BC33" s="850"/>
      <c r="BD33" s="850"/>
      <c r="BE33" s="846" t="s">
        <v>380</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383</v>
      </c>
      <c r="C34" s="774"/>
      <c r="D34" s="774"/>
      <c r="E34" s="774"/>
      <c r="F34" s="774"/>
      <c r="G34" s="774"/>
      <c r="H34" s="774"/>
      <c r="I34" s="774"/>
      <c r="J34" s="774"/>
      <c r="K34" s="774"/>
      <c r="L34" s="774"/>
      <c r="M34" s="774"/>
      <c r="N34" s="774"/>
      <c r="O34" s="774"/>
      <c r="P34" s="775"/>
      <c r="Q34" s="776">
        <v>1075</v>
      </c>
      <c r="R34" s="777"/>
      <c r="S34" s="777"/>
      <c r="T34" s="777"/>
      <c r="U34" s="777"/>
      <c r="V34" s="777">
        <v>1075</v>
      </c>
      <c r="W34" s="777"/>
      <c r="X34" s="777"/>
      <c r="Y34" s="777"/>
      <c r="Z34" s="777"/>
      <c r="AA34" s="777">
        <v>0</v>
      </c>
      <c r="AB34" s="777"/>
      <c r="AC34" s="777"/>
      <c r="AD34" s="777"/>
      <c r="AE34" s="778"/>
      <c r="AF34" s="779">
        <v>0</v>
      </c>
      <c r="AG34" s="780"/>
      <c r="AH34" s="780"/>
      <c r="AI34" s="780"/>
      <c r="AJ34" s="781"/>
      <c r="AK34" s="848">
        <v>190</v>
      </c>
      <c r="AL34" s="849"/>
      <c r="AM34" s="849"/>
      <c r="AN34" s="849"/>
      <c r="AO34" s="849"/>
      <c r="AP34" s="849">
        <v>4127</v>
      </c>
      <c r="AQ34" s="849"/>
      <c r="AR34" s="849"/>
      <c r="AS34" s="849"/>
      <c r="AT34" s="849"/>
      <c r="AU34" s="849">
        <v>2819</v>
      </c>
      <c r="AV34" s="849"/>
      <c r="AW34" s="849"/>
      <c r="AX34" s="849"/>
      <c r="AY34" s="849"/>
      <c r="AZ34" s="850" t="s">
        <v>556</v>
      </c>
      <c r="BA34" s="850"/>
      <c r="BB34" s="850"/>
      <c r="BC34" s="850"/>
      <c r="BD34" s="850"/>
      <c r="BE34" s="846" t="s">
        <v>380</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384</v>
      </c>
      <c r="C35" s="774"/>
      <c r="D35" s="774"/>
      <c r="E35" s="774"/>
      <c r="F35" s="774"/>
      <c r="G35" s="774"/>
      <c r="H35" s="774"/>
      <c r="I35" s="774"/>
      <c r="J35" s="774"/>
      <c r="K35" s="774"/>
      <c r="L35" s="774"/>
      <c r="M35" s="774"/>
      <c r="N35" s="774"/>
      <c r="O35" s="774"/>
      <c r="P35" s="775"/>
      <c r="Q35" s="776">
        <v>251</v>
      </c>
      <c r="R35" s="777"/>
      <c r="S35" s="777"/>
      <c r="T35" s="777"/>
      <c r="U35" s="777"/>
      <c r="V35" s="777">
        <v>247</v>
      </c>
      <c r="W35" s="777"/>
      <c r="X35" s="777"/>
      <c r="Y35" s="777"/>
      <c r="Z35" s="777"/>
      <c r="AA35" s="777">
        <v>4</v>
      </c>
      <c r="AB35" s="777"/>
      <c r="AC35" s="777"/>
      <c r="AD35" s="777"/>
      <c r="AE35" s="778"/>
      <c r="AF35" s="779">
        <v>4</v>
      </c>
      <c r="AG35" s="780"/>
      <c r="AH35" s="780"/>
      <c r="AI35" s="780"/>
      <c r="AJ35" s="781"/>
      <c r="AK35" s="848" t="s">
        <v>556</v>
      </c>
      <c r="AL35" s="849"/>
      <c r="AM35" s="849"/>
      <c r="AN35" s="849"/>
      <c r="AO35" s="849"/>
      <c r="AP35" s="849" t="s">
        <v>556</v>
      </c>
      <c r="AQ35" s="849"/>
      <c r="AR35" s="849"/>
      <c r="AS35" s="849"/>
      <c r="AT35" s="849"/>
      <c r="AU35" s="849" t="s">
        <v>556</v>
      </c>
      <c r="AV35" s="849"/>
      <c r="AW35" s="849"/>
      <c r="AX35" s="849"/>
      <c r="AY35" s="849"/>
      <c r="AZ35" s="850" t="s">
        <v>556</v>
      </c>
      <c r="BA35" s="850"/>
      <c r="BB35" s="850"/>
      <c r="BC35" s="850"/>
      <c r="BD35" s="850"/>
      <c r="BE35" s="846" t="s">
        <v>380</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1018</v>
      </c>
      <c r="AG63" s="860"/>
      <c r="AH63" s="860"/>
      <c r="AI63" s="860"/>
      <c r="AJ63" s="861"/>
      <c r="AK63" s="862"/>
      <c r="AL63" s="857"/>
      <c r="AM63" s="857"/>
      <c r="AN63" s="857"/>
      <c r="AO63" s="857"/>
      <c r="AP63" s="860">
        <v>6982</v>
      </c>
      <c r="AQ63" s="860"/>
      <c r="AR63" s="860"/>
      <c r="AS63" s="860"/>
      <c r="AT63" s="860"/>
      <c r="AU63" s="860">
        <v>4743</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389</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538</v>
      </c>
      <c r="C68" s="888"/>
      <c r="D68" s="888"/>
      <c r="E68" s="888"/>
      <c r="F68" s="888"/>
      <c r="G68" s="888"/>
      <c r="H68" s="888"/>
      <c r="I68" s="888"/>
      <c r="J68" s="888"/>
      <c r="K68" s="888"/>
      <c r="L68" s="888"/>
      <c r="M68" s="888"/>
      <c r="N68" s="888"/>
      <c r="O68" s="888"/>
      <c r="P68" s="889"/>
      <c r="Q68" s="890">
        <v>748</v>
      </c>
      <c r="R68" s="884"/>
      <c r="S68" s="884"/>
      <c r="T68" s="884"/>
      <c r="U68" s="884"/>
      <c r="V68" s="884">
        <v>643</v>
      </c>
      <c r="W68" s="884"/>
      <c r="X68" s="884"/>
      <c r="Y68" s="884"/>
      <c r="Z68" s="884"/>
      <c r="AA68" s="884">
        <v>104</v>
      </c>
      <c r="AB68" s="884"/>
      <c r="AC68" s="884"/>
      <c r="AD68" s="884"/>
      <c r="AE68" s="884"/>
      <c r="AF68" s="884">
        <v>104</v>
      </c>
      <c r="AG68" s="884"/>
      <c r="AH68" s="884"/>
      <c r="AI68" s="884"/>
      <c r="AJ68" s="884"/>
      <c r="AK68" s="884">
        <v>4</v>
      </c>
      <c r="AL68" s="884"/>
      <c r="AM68" s="884"/>
      <c r="AN68" s="884"/>
      <c r="AO68" s="884"/>
      <c r="AP68" s="884" t="s">
        <v>558</v>
      </c>
      <c r="AQ68" s="884"/>
      <c r="AR68" s="884"/>
      <c r="AS68" s="884"/>
      <c r="AT68" s="884"/>
      <c r="AU68" s="884" t="s">
        <v>558</v>
      </c>
      <c r="AV68" s="884"/>
      <c r="AW68" s="884"/>
      <c r="AX68" s="884"/>
      <c r="AY68" s="884"/>
      <c r="AZ68" s="885" t="s">
        <v>557</v>
      </c>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539</v>
      </c>
      <c r="C69" s="892"/>
      <c r="D69" s="892"/>
      <c r="E69" s="892"/>
      <c r="F69" s="892"/>
      <c r="G69" s="892"/>
      <c r="H69" s="892"/>
      <c r="I69" s="892"/>
      <c r="J69" s="892"/>
      <c r="K69" s="892"/>
      <c r="L69" s="892"/>
      <c r="M69" s="892"/>
      <c r="N69" s="892"/>
      <c r="O69" s="892"/>
      <c r="P69" s="893"/>
      <c r="Q69" s="894">
        <v>3</v>
      </c>
      <c r="R69" s="849"/>
      <c r="S69" s="849"/>
      <c r="T69" s="849"/>
      <c r="U69" s="849"/>
      <c r="V69" s="849">
        <v>1</v>
      </c>
      <c r="W69" s="849"/>
      <c r="X69" s="849"/>
      <c r="Y69" s="849"/>
      <c r="Z69" s="849"/>
      <c r="AA69" s="849">
        <v>2</v>
      </c>
      <c r="AB69" s="849"/>
      <c r="AC69" s="849"/>
      <c r="AD69" s="849"/>
      <c r="AE69" s="849"/>
      <c r="AF69" s="849">
        <v>2</v>
      </c>
      <c r="AG69" s="849"/>
      <c r="AH69" s="849"/>
      <c r="AI69" s="849"/>
      <c r="AJ69" s="849"/>
      <c r="AK69" s="849" t="s">
        <v>558</v>
      </c>
      <c r="AL69" s="849"/>
      <c r="AM69" s="849"/>
      <c r="AN69" s="849"/>
      <c r="AO69" s="849"/>
      <c r="AP69" s="849" t="s">
        <v>558</v>
      </c>
      <c r="AQ69" s="849"/>
      <c r="AR69" s="849"/>
      <c r="AS69" s="849"/>
      <c r="AT69" s="849"/>
      <c r="AU69" s="849" t="s">
        <v>558</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540</v>
      </c>
      <c r="C70" s="892"/>
      <c r="D70" s="892"/>
      <c r="E70" s="892"/>
      <c r="F70" s="892"/>
      <c r="G70" s="892"/>
      <c r="H70" s="892"/>
      <c r="I70" s="892"/>
      <c r="J70" s="892"/>
      <c r="K70" s="892"/>
      <c r="L70" s="892"/>
      <c r="M70" s="892"/>
      <c r="N70" s="892"/>
      <c r="O70" s="892"/>
      <c r="P70" s="893"/>
      <c r="Q70" s="894">
        <v>196</v>
      </c>
      <c r="R70" s="849"/>
      <c r="S70" s="849"/>
      <c r="T70" s="849"/>
      <c r="U70" s="849"/>
      <c r="V70" s="849">
        <v>189</v>
      </c>
      <c r="W70" s="849"/>
      <c r="X70" s="849"/>
      <c r="Y70" s="849"/>
      <c r="Z70" s="849"/>
      <c r="AA70" s="849">
        <v>7</v>
      </c>
      <c r="AB70" s="849"/>
      <c r="AC70" s="849"/>
      <c r="AD70" s="849"/>
      <c r="AE70" s="849"/>
      <c r="AF70" s="849">
        <v>7</v>
      </c>
      <c r="AG70" s="849"/>
      <c r="AH70" s="849"/>
      <c r="AI70" s="849"/>
      <c r="AJ70" s="849"/>
      <c r="AK70" s="849" t="s">
        <v>559</v>
      </c>
      <c r="AL70" s="849"/>
      <c r="AM70" s="849"/>
      <c r="AN70" s="849"/>
      <c r="AO70" s="849"/>
      <c r="AP70" s="849">
        <v>137</v>
      </c>
      <c r="AQ70" s="849"/>
      <c r="AR70" s="849"/>
      <c r="AS70" s="849"/>
      <c r="AT70" s="849"/>
      <c r="AU70" s="849">
        <v>68</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541</v>
      </c>
      <c r="C71" s="892"/>
      <c r="D71" s="892"/>
      <c r="E71" s="892"/>
      <c r="F71" s="892"/>
      <c r="G71" s="892"/>
      <c r="H71" s="892"/>
      <c r="I71" s="892"/>
      <c r="J71" s="892"/>
      <c r="K71" s="892"/>
      <c r="L71" s="892"/>
      <c r="M71" s="892"/>
      <c r="N71" s="892"/>
      <c r="O71" s="892"/>
      <c r="P71" s="893"/>
      <c r="Q71" s="894">
        <v>73</v>
      </c>
      <c r="R71" s="849"/>
      <c r="S71" s="849"/>
      <c r="T71" s="849"/>
      <c r="U71" s="849"/>
      <c r="V71" s="849">
        <v>71</v>
      </c>
      <c r="W71" s="849"/>
      <c r="X71" s="849"/>
      <c r="Y71" s="849"/>
      <c r="Z71" s="849"/>
      <c r="AA71" s="849">
        <v>3</v>
      </c>
      <c r="AB71" s="849"/>
      <c r="AC71" s="849"/>
      <c r="AD71" s="849"/>
      <c r="AE71" s="849"/>
      <c r="AF71" s="849">
        <v>3</v>
      </c>
      <c r="AG71" s="849"/>
      <c r="AH71" s="849"/>
      <c r="AI71" s="849"/>
      <c r="AJ71" s="849"/>
      <c r="AK71" s="849" t="s">
        <v>558</v>
      </c>
      <c r="AL71" s="849"/>
      <c r="AM71" s="849"/>
      <c r="AN71" s="849"/>
      <c r="AO71" s="849"/>
      <c r="AP71" s="849" t="s">
        <v>558</v>
      </c>
      <c r="AQ71" s="849"/>
      <c r="AR71" s="849"/>
      <c r="AS71" s="849"/>
      <c r="AT71" s="849"/>
      <c r="AU71" s="849" t="s">
        <v>558</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542</v>
      </c>
      <c r="C72" s="892"/>
      <c r="D72" s="892"/>
      <c r="E72" s="892"/>
      <c r="F72" s="892"/>
      <c r="G72" s="892"/>
      <c r="H72" s="892"/>
      <c r="I72" s="892"/>
      <c r="J72" s="892"/>
      <c r="K72" s="892"/>
      <c r="L72" s="892"/>
      <c r="M72" s="892"/>
      <c r="N72" s="892"/>
      <c r="O72" s="892"/>
      <c r="P72" s="893"/>
      <c r="Q72" s="894">
        <v>1</v>
      </c>
      <c r="R72" s="849"/>
      <c r="S72" s="849"/>
      <c r="T72" s="849"/>
      <c r="U72" s="849"/>
      <c r="V72" s="849">
        <v>1</v>
      </c>
      <c r="W72" s="849"/>
      <c r="X72" s="849"/>
      <c r="Y72" s="849"/>
      <c r="Z72" s="849"/>
      <c r="AA72" s="849">
        <v>0</v>
      </c>
      <c r="AB72" s="849"/>
      <c r="AC72" s="849"/>
      <c r="AD72" s="849"/>
      <c r="AE72" s="849"/>
      <c r="AF72" s="849">
        <v>0</v>
      </c>
      <c r="AG72" s="849"/>
      <c r="AH72" s="849"/>
      <c r="AI72" s="849"/>
      <c r="AJ72" s="849"/>
      <c r="AK72" s="849" t="s">
        <v>558</v>
      </c>
      <c r="AL72" s="849"/>
      <c r="AM72" s="849"/>
      <c r="AN72" s="849"/>
      <c r="AO72" s="849"/>
      <c r="AP72" s="849" t="s">
        <v>558</v>
      </c>
      <c r="AQ72" s="849"/>
      <c r="AR72" s="849"/>
      <c r="AS72" s="849"/>
      <c r="AT72" s="849"/>
      <c r="AU72" s="849" t="s">
        <v>558</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543</v>
      </c>
      <c r="C73" s="892"/>
      <c r="D73" s="892"/>
      <c r="E73" s="892"/>
      <c r="F73" s="892"/>
      <c r="G73" s="892"/>
      <c r="H73" s="892"/>
      <c r="I73" s="892"/>
      <c r="J73" s="892"/>
      <c r="K73" s="892"/>
      <c r="L73" s="892"/>
      <c r="M73" s="892"/>
      <c r="N73" s="892"/>
      <c r="O73" s="892"/>
      <c r="P73" s="893"/>
      <c r="Q73" s="894">
        <v>3</v>
      </c>
      <c r="R73" s="849"/>
      <c r="S73" s="849"/>
      <c r="T73" s="849"/>
      <c r="U73" s="849"/>
      <c r="V73" s="849">
        <v>3</v>
      </c>
      <c r="W73" s="849"/>
      <c r="X73" s="849"/>
      <c r="Y73" s="849"/>
      <c r="Z73" s="849"/>
      <c r="AA73" s="849">
        <v>1</v>
      </c>
      <c r="AB73" s="849"/>
      <c r="AC73" s="849"/>
      <c r="AD73" s="849"/>
      <c r="AE73" s="849"/>
      <c r="AF73" s="849">
        <v>1</v>
      </c>
      <c r="AG73" s="849"/>
      <c r="AH73" s="849"/>
      <c r="AI73" s="849"/>
      <c r="AJ73" s="849"/>
      <c r="AK73" s="849" t="s">
        <v>558</v>
      </c>
      <c r="AL73" s="849"/>
      <c r="AM73" s="849"/>
      <c r="AN73" s="849"/>
      <c r="AO73" s="849"/>
      <c r="AP73" s="849" t="s">
        <v>558</v>
      </c>
      <c r="AQ73" s="849"/>
      <c r="AR73" s="849"/>
      <c r="AS73" s="849"/>
      <c r="AT73" s="849"/>
      <c r="AU73" s="849" t="s">
        <v>558</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544</v>
      </c>
      <c r="C74" s="892"/>
      <c r="D74" s="892"/>
      <c r="E74" s="892"/>
      <c r="F74" s="892"/>
      <c r="G74" s="892"/>
      <c r="H74" s="892"/>
      <c r="I74" s="892"/>
      <c r="J74" s="892"/>
      <c r="K74" s="892"/>
      <c r="L74" s="892"/>
      <c r="M74" s="892"/>
      <c r="N74" s="892"/>
      <c r="O74" s="892"/>
      <c r="P74" s="893"/>
      <c r="Q74" s="894">
        <v>9274</v>
      </c>
      <c r="R74" s="849"/>
      <c r="S74" s="849"/>
      <c r="T74" s="849"/>
      <c r="U74" s="849"/>
      <c r="V74" s="849">
        <v>9247</v>
      </c>
      <c r="W74" s="849"/>
      <c r="X74" s="849"/>
      <c r="Y74" s="849"/>
      <c r="Z74" s="849"/>
      <c r="AA74" s="849">
        <v>27</v>
      </c>
      <c r="AB74" s="849"/>
      <c r="AC74" s="849"/>
      <c r="AD74" s="849"/>
      <c r="AE74" s="849"/>
      <c r="AF74" s="849">
        <v>27</v>
      </c>
      <c r="AG74" s="849"/>
      <c r="AH74" s="849"/>
      <c r="AI74" s="849"/>
      <c r="AJ74" s="849"/>
      <c r="AK74" s="849">
        <v>1475</v>
      </c>
      <c r="AL74" s="849"/>
      <c r="AM74" s="849"/>
      <c r="AN74" s="849"/>
      <c r="AO74" s="849"/>
      <c r="AP74" s="849" t="s">
        <v>558</v>
      </c>
      <c r="AQ74" s="849"/>
      <c r="AR74" s="849"/>
      <c r="AS74" s="849"/>
      <c r="AT74" s="849"/>
      <c r="AU74" s="849" t="s">
        <v>558</v>
      </c>
      <c r="AV74" s="849"/>
      <c r="AW74" s="849"/>
      <c r="AX74" s="849"/>
      <c r="AY74" s="849"/>
      <c r="AZ74" s="895" t="s">
        <v>561</v>
      </c>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545</v>
      </c>
      <c r="C75" s="892"/>
      <c r="D75" s="892"/>
      <c r="E75" s="892"/>
      <c r="F75" s="892"/>
      <c r="G75" s="892"/>
      <c r="H75" s="892"/>
      <c r="I75" s="892"/>
      <c r="J75" s="892"/>
      <c r="K75" s="892"/>
      <c r="L75" s="892"/>
      <c r="M75" s="892"/>
      <c r="N75" s="892"/>
      <c r="O75" s="892"/>
      <c r="P75" s="893"/>
      <c r="Q75" s="897">
        <v>2579</v>
      </c>
      <c r="R75" s="898"/>
      <c r="S75" s="898"/>
      <c r="T75" s="898"/>
      <c r="U75" s="848"/>
      <c r="V75" s="899">
        <v>2463</v>
      </c>
      <c r="W75" s="898"/>
      <c r="X75" s="898"/>
      <c r="Y75" s="898"/>
      <c r="Z75" s="848"/>
      <c r="AA75" s="899">
        <v>116</v>
      </c>
      <c r="AB75" s="898"/>
      <c r="AC75" s="898"/>
      <c r="AD75" s="898"/>
      <c r="AE75" s="848"/>
      <c r="AF75" s="899">
        <v>116</v>
      </c>
      <c r="AG75" s="898"/>
      <c r="AH75" s="898"/>
      <c r="AI75" s="898"/>
      <c r="AJ75" s="848"/>
      <c r="AK75" s="899">
        <v>165</v>
      </c>
      <c r="AL75" s="898"/>
      <c r="AM75" s="898"/>
      <c r="AN75" s="898"/>
      <c r="AO75" s="848"/>
      <c r="AP75" s="899">
        <v>966</v>
      </c>
      <c r="AQ75" s="898"/>
      <c r="AR75" s="898"/>
      <c r="AS75" s="898"/>
      <c r="AT75" s="848"/>
      <c r="AU75" s="899">
        <v>105</v>
      </c>
      <c r="AV75" s="898"/>
      <c r="AW75" s="898"/>
      <c r="AX75" s="898"/>
      <c r="AY75" s="848"/>
      <c r="AZ75" s="895" t="s">
        <v>562</v>
      </c>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546</v>
      </c>
      <c r="C76" s="892"/>
      <c r="D76" s="892"/>
      <c r="E76" s="892"/>
      <c r="F76" s="892"/>
      <c r="G76" s="892"/>
      <c r="H76" s="892"/>
      <c r="I76" s="892"/>
      <c r="J76" s="892"/>
      <c r="K76" s="892"/>
      <c r="L76" s="892"/>
      <c r="M76" s="892"/>
      <c r="N76" s="892"/>
      <c r="O76" s="892"/>
      <c r="P76" s="893"/>
      <c r="Q76" s="897">
        <v>3040</v>
      </c>
      <c r="R76" s="898"/>
      <c r="S76" s="898"/>
      <c r="T76" s="898"/>
      <c r="U76" s="848"/>
      <c r="V76" s="899">
        <v>2967</v>
      </c>
      <c r="W76" s="898"/>
      <c r="X76" s="898"/>
      <c r="Y76" s="898"/>
      <c r="Z76" s="848"/>
      <c r="AA76" s="899">
        <v>74</v>
      </c>
      <c r="AB76" s="898"/>
      <c r="AC76" s="898"/>
      <c r="AD76" s="898"/>
      <c r="AE76" s="848"/>
      <c r="AF76" s="899">
        <v>74</v>
      </c>
      <c r="AG76" s="898"/>
      <c r="AH76" s="898"/>
      <c r="AI76" s="898"/>
      <c r="AJ76" s="848"/>
      <c r="AK76" s="899">
        <v>260</v>
      </c>
      <c r="AL76" s="898"/>
      <c r="AM76" s="898"/>
      <c r="AN76" s="898"/>
      <c r="AO76" s="848"/>
      <c r="AP76" s="899">
        <v>1672</v>
      </c>
      <c r="AQ76" s="898"/>
      <c r="AR76" s="898"/>
      <c r="AS76" s="898"/>
      <c r="AT76" s="848"/>
      <c r="AU76" s="899">
        <v>145</v>
      </c>
      <c r="AV76" s="898"/>
      <c r="AW76" s="898"/>
      <c r="AX76" s="898"/>
      <c r="AY76" s="848"/>
      <c r="AZ76" s="895" t="s">
        <v>563</v>
      </c>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547</v>
      </c>
      <c r="C77" s="892"/>
      <c r="D77" s="892"/>
      <c r="E77" s="892"/>
      <c r="F77" s="892"/>
      <c r="G77" s="892"/>
      <c r="H77" s="892"/>
      <c r="I77" s="892"/>
      <c r="J77" s="892"/>
      <c r="K77" s="892"/>
      <c r="L77" s="892"/>
      <c r="M77" s="892"/>
      <c r="N77" s="892"/>
      <c r="O77" s="892"/>
      <c r="P77" s="893"/>
      <c r="Q77" s="897">
        <v>248</v>
      </c>
      <c r="R77" s="898"/>
      <c r="S77" s="898"/>
      <c r="T77" s="898"/>
      <c r="U77" s="848"/>
      <c r="V77" s="899">
        <v>241</v>
      </c>
      <c r="W77" s="898"/>
      <c r="X77" s="898"/>
      <c r="Y77" s="898"/>
      <c r="Z77" s="848"/>
      <c r="AA77" s="899">
        <v>7</v>
      </c>
      <c r="AB77" s="898"/>
      <c r="AC77" s="898"/>
      <c r="AD77" s="898"/>
      <c r="AE77" s="848"/>
      <c r="AF77" s="899">
        <v>7</v>
      </c>
      <c r="AG77" s="898"/>
      <c r="AH77" s="898"/>
      <c r="AI77" s="898"/>
      <c r="AJ77" s="848"/>
      <c r="AK77" s="899">
        <v>7</v>
      </c>
      <c r="AL77" s="898"/>
      <c r="AM77" s="898"/>
      <c r="AN77" s="898"/>
      <c r="AO77" s="848"/>
      <c r="AP77" s="899">
        <v>489</v>
      </c>
      <c r="AQ77" s="898"/>
      <c r="AR77" s="898"/>
      <c r="AS77" s="898"/>
      <c r="AT77" s="848"/>
      <c r="AU77" s="899">
        <v>149</v>
      </c>
      <c r="AV77" s="898"/>
      <c r="AW77" s="898"/>
      <c r="AX77" s="898"/>
      <c r="AY77" s="848"/>
      <c r="AZ77" s="895" t="s">
        <v>564</v>
      </c>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548</v>
      </c>
      <c r="C78" s="892"/>
      <c r="D78" s="892"/>
      <c r="E78" s="892"/>
      <c r="F78" s="892"/>
      <c r="G78" s="892"/>
      <c r="H78" s="892"/>
      <c r="I78" s="892"/>
      <c r="J78" s="892"/>
      <c r="K78" s="892"/>
      <c r="L78" s="892"/>
      <c r="M78" s="892"/>
      <c r="N78" s="892"/>
      <c r="O78" s="892"/>
      <c r="P78" s="893"/>
      <c r="Q78" s="894">
        <v>6607</v>
      </c>
      <c r="R78" s="849"/>
      <c r="S78" s="849"/>
      <c r="T78" s="849"/>
      <c r="U78" s="849"/>
      <c r="V78" s="849">
        <v>6420</v>
      </c>
      <c r="W78" s="849"/>
      <c r="X78" s="849"/>
      <c r="Y78" s="849"/>
      <c r="Z78" s="849"/>
      <c r="AA78" s="849">
        <v>187</v>
      </c>
      <c r="AB78" s="849"/>
      <c r="AC78" s="849"/>
      <c r="AD78" s="849"/>
      <c r="AE78" s="849"/>
      <c r="AF78" s="849">
        <v>187</v>
      </c>
      <c r="AG78" s="849"/>
      <c r="AH78" s="849"/>
      <c r="AI78" s="849"/>
      <c r="AJ78" s="849"/>
      <c r="AK78" s="849" t="s">
        <v>554</v>
      </c>
      <c r="AL78" s="849"/>
      <c r="AM78" s="849"/>
      <c r="AN78" s="849"/>
      <c r="AO78" s="849"/>
      <c r="AP78" s="849" t="s">
        <v>558</v>
      </c>
      <c r="AQ78" s="849"/>
      <c r="AR78" s="849"/>
      <c r="AS78" s="849"/>
      <c r="AT78" s="849"/>
      <c r="AU78" s="849" t="s">
        <v>558</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549</v>
      </c>
      <c r="C79" s="892"/>
      <c r="D79" s="892"/>
      <c r="E79" s="892"/>
      <c r="F79" s="892"/>
      <c r="G79" s="892"/>
      <c r="H79" s="892"/>
      <c r="I79" s="892"/>
      <c r="J79" s="892"/>
      <c r="K79" s="892"/>
      <c r="L79" s="892"/>
      <c r="M79" s="892"/>
      <c r="N79" s="892"/>
      <c r="O79" s="892"/>
      <c r="P79" s="893"/>
      <c r="Q79" s="894">
        <v>250</v>
      </c>
      <c r="R79" s="849"/>
      <c r="S79" s="849"/>
      <c r="T79" s="849"/>
      <c r="U79" s="849"/>
      <c r="V79" s="849">
        <v>225</v>
      </c>
      <c r="W79" s="849"/>
      <c r="X79" s="849"/>
      <c r="Y79" s="849"/>
      <c r="Z79" s="849"/>
      <c r="AA79" s="849">
        <v>26</v>
      </c>
      <c r="AB79" s="849"/>
      <c r="AC79" s="849"/>
      <c r="AD79" s="849"/>
      <c r="AE79" s="849"/>
      <c r="AF79" s="849">
        <v>26</v>
      </c>
      <c r="AG79" s="849"/>
      <c r="AH79" s="849"/>
      <c r="AI79" s="849"/>
      <c r="AJ79" s="849"/>
      <c r="AK79" s="849" t="s">
        <v>558</v>
      </c>
      <c r="AL79" s="849"/>
      <c r="AM79" s="849"/>
      <c r="AN79" s="849"/>
      <c r="AO79" s="849"/>
      <c r="AP79" s="849" t="s">
        <v>558</v>
      </c>
      <c r="AQ79" s="849"/>
      <c r="AR79" s="849"/>
      <c r="AS79" s="849"/>
      <c r="AT79" s="849"/>
      <c r="AU79" s="849" t="s">
        <v>558</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550</v>
      </c>
      <c r="C80" s="892"/>
      <c r="D80" s="892"/>
      <c r="E80" s="892"/>
      <c r="F80" s="892"/>
      <c r="G80" s="892"/>
      <c r="H80" s="892"/>
      <c r="I80" s="892"/>
      <c r="J80" s="892"/>
      <c r="K80" s="892"/>
      <c r="L80" s="892"/>
      <c r="M80" s="892"/>
      <c r="N80" s="892"/>
      <c r="O80" s="892"/>
      <c r="P80" s="893"/>
      <c r="Q80" s="894">
        <v>242051</v>
      </c>
      <c r="R80" s="849"/>
      <c r="S80" s="849"/>
      <c r="T80" s="849"/>
      <c r="U80" s="849"/>
      <c r="V80" s="849">
        <v>233409</v>
      </c>
      <c r="W80" s="849"/>
      <c r="X80" s="849"/>
      <c r="Y80" s="849"/>
      <c r="Z80" s="849"/>
      <c r="AA80" s="849">
        <v>8642</v>
      </c>
      <c r="AB80" s="849"/>
      <c r="AC80" s="849"/>
      <c r="AD80" s="849"/>
      <c r="AE80" s="849"/>
      <c r="AF80" s="849">
        <v>8642</v>
      </c>
      <c r="AG80" s="849"/>
      <c r="AH80" s="849"/>
      <c r="AI80" s="849"/>
      <c r="AJ80" s="849"/>
      <c r="AK80" s="849">
        <v>287</v>
      </c>
      <c r="AL80" s="849"/>
      <c r="AM80" s="849"/>
      <c r="AN80" s="849"/>
      <c r="AO80" s="849"/>
      <c r="AP80" s="849" t="s">
        <v>558</v>
      </c>
      <c r="AQ80" s="849"/>
      <c r="AR80" s="849"/>
      <c r="AS80" s="849"/>
      <c r="AT80" s="849"/>
      <c r="AU80" s="849" t="s">
        <v>560</v>
      </c>
      <c r="AV80" s="849"/>
      <c r="AW80" s="849"/>
      <c r="AX80" s="849"/>
      <c r="AY80" s="849"/>
      <c r="AZ80" s="895" t="s">
        <v>565</v>
      </c>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551</v>
      </c>
      <c r="C81" s="892"/>
      <c r="D81" s="892"/>
      <c r="E81" s="892"/>
      <c r="F81" s="892"/>
      <c r="G81" s="892"/>
      <c r="H81" s="892"/>
      <c r="I81" s="892"/>
      <c r="J81" s="892"/>
      <c r="K81" s="892"/>
      <c r="L81" s="892"/>
      <c r="M81" s="892"/>
      <c r="N81" s="892"/>
      <c r="O81" s="892"/>
      <c r="P81" s="893"/>
      <c r="Q81" s="894">
        <v>176</v>
      </c>
      <c r="R81" s="849"/>
      <c r="S81" s="849"/>
      <c r="T81" s="849"/>
      <c r="U81" s="849"/>
      <c r="V81" s="849">
        <v>73</v>
      </c>
      <c r="W81" s="849"/>
      <c r="X81" s="849"/>
      <c r="Y81" s="849"/>
      <c r="Z81" s="849"/>
      <c r="AA81" s="849">
        <v>103</v>
      </c>
      <c r="AB81" s="849"/>
      <c r="AC81" s="849"/>
      <c r="AD81" s="849"/>
      <c r="AE81" s="849"/>
      <c r="AF81" s="849">
        <v>103</v>
      </c>
      <c r="AG81" s="849"/>
      <c r="AH81" s="849"/>
      <c r="AI81" s="849"/>
      <c r="AJ81" s="849"/>
      <c r="AK81" s="849">
        <v>49</v>
      </c>
      <c r="AL81" s="849"/>
      <c r="AM81" s="849"/>
      <c r="AN81" s="849"/>
      <c r="AO81" s="849"/>
      <c r="AP81" s="849">
        <v>630</v>
      </c>
      <c r="AQ81" s="849"/>
      <c r="AR81" s="849"/>
      <c r="AS81" s="849"/>
      <c r="AT81" s="849"/>
      <c r="AU81" s="849" t="s">
        <v>560</v>
      </c>
      <c r="AV81" s="849"/>
      <c r="AW81" s="849"/>
      <c r="AX81" s="849"/>
      <c r="AY81" s="849"/>
      <c r="AZ81" s="895" t="s">
        <v>566</v>
      </c>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9299</v>
      </c>
      <c r="AG88" s="860"/>
      <c r="AH88" s="860"/>
      <c r="AI88" s="860"/>
      <c r="AJ88" s="860"/>
      <c r="AK88" s="857"/>
      <c r="AL88" s="857"/>
      <c r="AM88" s="857"/>
      <c r="AN88" s="857"/>
      <c r="AO88" s="857"/>
      <c r="AP88" s="860">
        <v>3893</v>
      </c>
      <c r="AQ88" s="860"/>
      <c r="AR88" s="860"/>
      <c r="AS88" s="860"/>
      <c r="AT88" s="860"/>
      <c r="AU88" s="860">
        <v>467</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5</v>
      </c>
      <c r="CS102" s="868"/>
      <c r="CT102" s="868"/>
      <c r="CU102" s="868"/>
      <c r="CV102" s="911"/>
      <c r="CW102" s="910" t="s">
        <v>554</v>
      </c>
      <c r="CX102" s="868"/>
      <c r="CY102" s="868"/>
      <c r="CZ102" s="868"/>
      <c r="DA102" s="911"/>
      <c r="DB102" s="910" t="s">
        <v>554</v>
      </c>
      <c r="DC102" s="868"/>
      <c r="DD102" s="868"/>
      <c r="DE102" s="868"/>
      <c r="DF102" s="911"/>
      <c r="DG102" s="910">
        <v>345</v>
      </c>
      <c r="DH102" s="868"/>
      <c r="DI102" s="868"/>
      <c r="DJ102" s="868"/>
      <c r="DK102" s="911"/>
      <c r="DL102" s="910" t="s">
        <v>554</v>
      </c>
      <c r="DM102" s="868"/>
      <c r="DN102" s="868"/>
      <c r="DO102" s="868"/>
      <c r="DP102" s="911"/>
      <c r="DQ102" s="910" t="s">
        <v>554</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284</v>
      </c>
      <c r="AG109" s="913"/>
      <c r="AH109" s="913"/>
      <c r="AI109" s="913"/>
      <c r="AJ109" s="914"/>
      <c r="AK109" s="912" t="s">
        <v>283</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284</v>
      </c>
      <c r="BW109" s="913"/>
      <c r="BX109" s="913"/>
      <c r="BY109" s="913"/>
      <c r="BZ109" s="914"/>
      <c r="CA109" s="912" t="s">
        <v>283</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284</v>
      </c>
      <c r="DM109" s="913"/>
      <c r="DN109" s="913"/>
      <c r="DO109" s="913"/>
      <c r="DP109" s="914"/>
      <c r="DQ109" s="912" t="s">
        <v>283</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636994</v>
      </c>
      <c r="AB110" s="920"/>
      <c r="AC110" s="920"/>
      <c r="AD110" s="920"/>
      <c r="AE110" s="921"/>
      <c r="AF110" s="922">
        <v>666616</v>
      </c>
      <c r="AG110" s="920"/>
      <c r="AH110" s="920"/>
      <c r="AI110" s="920"/>
      <c r="AJ110" s="921"/>
      <c r="AK110" s="922">
        <v>657685</v>
      </c>
      <c r="AL110" s="920"/>
      <c r="AM110" s="920"/>
      <c r="AN110" s="920"/>
      <c r="AO110" s="921"/>
      <c r="AP110" s="923">
        <v>13.9</v>
      </c>
      <c r="AQ110" s="924"/>
      <c r="AR110" s="924"/>
      <c r="AS110" s="924"/>
      <c r="AT110" s="925"/>
      <c r="AU110" s="926" t="s">
        <v>61</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7158936</v>
      </c>
      <c r="BR110" s="957"/>
      <c r="BS110" s="957"/>
      <c r="BT110" s="957"/>
      <c r="BU110" s="957"/>
      <c r="BV110" s="957">
        <v>7235975</v>
      </c>
      <c r="BW110" s="957"/>
      <c r="BX110" s="957"/>
      <c r="BY110" s="957"/>
      <c r="BZ110" s="957"/>
      <c r="CA110" s="957">
        <v>7355790</v>
      </c>
      <c r="CB110" s="957"/>
      <c r="CC110" s="957"/>
      <c r="CD110" s="957"/>
      <c r="CE110" s="957"/>
      <c r="CF110" s="971">
        <v>155.9</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406</v>
      </c>
      <c r="DH110" s="957"/>
      <c r="DI110" s="957"/>
      <c r="DJ110" s="957"/>
      <c r="DK110" s="957"/>
      <c r="DL110" s="957" t="s">
        <v>406</v>
      </c>
      <c r="DM110" s="957"/>
      <c r="DN110" s="957"/>
      <c r="DO110" s="957"/>
      <c r="DP110" s="957"/>
      <c r="DQ110" s="957" t="s">
        <v>406</v>
      </c>
      <c r="DR110" s="957"/>
      <c r="DS110" s="957"/>
      <c r="DT110" s="957"/>
      <c r="DU110" s="957"/>
      <c r="DV110" s="958" t="s">
        <v>406</v>
      </c>
      <c r="DW110" s="958"/>
      <c r="DX110" s="958"/>
      <c r="DY110" s="958"/>
      <c r="DZ110" s="959"/>
    </row>
    <row r="111" spans="1:131" s="197" customFormat="1" ht="26.25" customHeight="1">
      <c r="A111" s="960" t="s">
        <v>407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408</v>
      </c>
      <c r="AB111" s="964"/>
      <c r="AC111" s="964"/>
      <c r="AD111" s="964"/>
      <c r="AE111" s="965"/>
      <c r="AF111" s="966" t="s">
        <v>408</v>
      </c>
      <c r="AG111" s="964"/>
      <c r="AH111" s="964"/>
      <c r="AI111" s="964"/>
      <c r="AJ111" s="965"/>
      <c r="AK111" s="966" t="s">
        <v>408</v>
      </c>
      <c r="AL111" s="964"/>
      <c r="AM111" s="964"/>
      <c r="AN111" s="964"/>
      <c r="AO111" s="965"/>
      <c r="AP111" s="967" t="s">
        <v>408</v>
      </c>
      <c r="AQ111" s="968"/>
      <c r="AR111" s="968"/>
      <c r="AS111" s="968"/>
      <c r="AT111" s="969"/>
      <c r="AU111" s="929"/>
      <c r="AV111" s="930"/>
      <c r="AW111" s="930"/>
      <c r="AX111" s="930"/>
      <c r="AY111" s="931"/>
      <c r="AZ111" s="979" t="s">
        <v>409</v>
      </c>
      <c r="BA111" s="980"/>
      <c r="BB111" s="980"/>
      <c r="BC111" s="980"/>
      <c r="BD111" s="980"/>
      <c r="BE111" s="980"/>
      <c r="BF111" s="980"/>
      <c r="BG111" s="980"/>
      <c r="BH111" s="980"/>
      <c r="BI111" s="980"/>
      <c r="BJ111" s="980"/>
      <c r="BK111" s="980"/>
      <c r="BL111" s="980"/>
      <c r="BM111" s="980"/>
      <c r="BN111" s="980"/>
      <c r="BO111" s="980"/>
      <c r="BP111" s="981"/>
      <c r="BQ111" s="949">
        <v>596866</v>
      </c>
      <c r="BR111" s="950"/>
      <c r="BS111" s="950"/>
      <c r="BT111" s="950"/>
      <c r="BU111" s="950"/>
      <c r="BV111" s="950">
        <v>487539</v>
      </c>
      <c r="BW111" s="950"/>
      <c r="BX111" s="950"/>
      <c r="BY111" s="950"/>
      <c r="BZ111" s="950"/>
      <c r="CA111" s="950">
        <v>362906</v>
      </c>
      <c r="CB111" s="950"/>
      <c r="CC111" s="950"/>
      <c r="CD111" s="950"/>
      <c r="CE111" s="950"/>
      <c r="CF111" s="944">
        <v>7.7</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411</v>
      </c>
      <c r="DH111" s="950"/>
      <c r="DI111" s="950"/>
      <c r="DJ111" s="950"/>
      <c r="DK111" s="950"/>
      <c r="DL111" s="950" t="s">
        <v>411</v>
      </c>
      <c r="DM111" s="950"/>
      <c r="DN111" s="950"/>
      <c r="DO111" s="950"/>
      <c r="DP111" s="950"/>
      <c r="DQ111" s="950" t="s">
        <v>411</v>
      </c>
      <c r="DR111" s="950"/>
      <c r="DS111" s="950"/>
      <c r="DT111" s="950"/>
      <c r="DU111" s="950"/>
      <c r="DV111" s="951" t="s">
        <v>411</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411</v>
      </c>
      <c r="AB112" s="989"/>
      <c r="AC112" s="989"/>
      <c r="AD112" s="989"/>
      <c r="AE112" s="990"/>
      <c r="AF112" s="991" t="s">
        <v>411</v>
      </c>
      <c r="AG112" s="989"/>
      <c r="AH112" s="989"/>
      <c r="AI112" s="989"/>
      <c r="AJ112" s="990"/>
      <c r="AK112" s="991" t="s">
        <v>411</v>
      </c>
      <c r="AL112" s="989"/>
      <c r="AM112" s="989"/>
      <c r="AN112" s="989"/>
      <c r="AO112" s="990"/>
      <c r="AP112" s="992" t="s">
        <v>411</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4727843</v>
      </c>
      <c r="BR112" s="950"/>
      <c r="BS112" s="950"/>
      <c r="BT112" s="950"/>
      <c r="BU112" s="950"/>
      <c r="BV112" s="950">
        <v>4892340</v>
      </c>
      <c r="BW112" s="950"/>
      <c r="BX112" s="950"/>
      <c r="BY112" s="950"/>
      <c r="BZ112" s="950"/>
      <c r="CA112" s="950">
        <v>4742873</v>
      </c>
      <c r="CB112" s="950"/>
      <c r="CC112" s="950"/>
      <c r="CD112" s="950"/>
      <c r="CE112" s="950"/>
      <c r="CF112" s="944">
        <v>100.6</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411</v>
      </c>
      <c r="DH112" s="950"/>
      <c r="DI112" s="950"/>
      <c r="DJ112" s="950"/>
      <c r="DK112" s="950"/>
      <c r="DL112" s="950" t="s">
        <v>411</v>
      </c>
      <c r="DM112" s="950"/>
      <c r="DN112" s="950"/>
      <c r="DO112" s="950"/>
      <c r="DP112" s="950"/>
      <c r="DQ112" s="950" t="s">
        <v>411</v>
      </c>
      <c r="DR112" s="950"/>
      <c r="DS112" s="950"/>
      <c r="DT112" s="950"/>
      <c r="DU112" s="950"/>
      <c r="DV112" s="951" t="s">
        <v>411</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279925</v>
      </c>
      <c r="AB113" s="964"/>
      <c r="AC113" s="964"/>
      <c r="AD113" s="964"/>
      <c r="AE113" s="965"/>
      <c r="AF113" s="966">
        <v>341307</v>
      </c>
      <c r="AG113" s="964"/>
      <c r="AH113" s="964"/>
      <c r="AI113" s="964"/>
      <c r="AJ113" s="965"/>
      <c r="AK113" s="966">
        <v>344740</v>
      </c>
      <c r="AL113" s="964"/>
      <c r="AM113" s="964"/>
      <c r="AN113" s="964"/>
      <c r="AO113" s="965"/>
      <c r="AP113" s="967">
        <v>7.3</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481347</v>
      </c>
      <c r="BR113" s="950"/>
      <c r="BS113" s="950"/>
      <c r="BT113" s="950"/>
      <c r="BU113" s="950"/>
      <c r="BV113" s="950">
        <v>444651</v>
      </c>
      <c r="BW113" s="950"/>
      <c r="BX113" s="950"/>
      <c r="BY113" s="950"/>
      <c r="BZ113" s="950"/>
      <c r="CA113" s="950">
        <v>467316</v>
      </c>
      <c r="CB113" s="950"/>
      <c r="CC113" s="950"/>
      <c r="CD113" s="950"/>
      <c r="CE113" s="950"/>
      <c r="CF113" s="944">
        <v>9.9</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411</v>
      </c>
      <c r="DH113" s="989"/>
      <c r="DI113" s="989"/>
      <c r="DJ113" s="989"/>
      <c r="DK113" s="990"/>
      <c r="DL113" s="991" t="s">
        <v>411</v>
      </c>
      <c r="DM113" s="989"/>
      <c r="DN113" s="989"/>
      <c r="DO113" s="989"/>
      <c r="DP113" s="990"/>
      <c r="DQ113" s="991" t="s">
        <v>411</v>
      </c>
      <c r="DR113" s="989"/>
      <c r="DS113" s="989"/>
      <c r="DT113" s="989"/>
      <c r="DU113" s="990"/>
      <c r="DV113" s="992" t="s">
        <v>411</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128091</v>
      </c>
      <c r="AB114" s="989"/>
      <c r="AC114" s="989"/>
      <c r="AD114" s="989"/>
      <c r="AE114" s="990"/>
      <c r="AF114" s="991">
        <v>114921</v>
      </c>
      <c r="AG114" s="989"/>
      <c r="AH114" s="989"/>
      <c r="AI114" s="989"/>
      <c r="AJ114" s="990"/>
      <c r="AK114" s="991">
        <v>78580</v>
      </c>
      <c r="AL114" s="989"/>
      <c r="AM114" s="989"/>
      <c r="AN114" s="989"/>
      <c r="AO114" s="990"/>
      <c r="AP114" s="992">
        <v>1.7</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720411</v>
      </c>
      <c r="BR114" s="950"/>
      <c r="BS114" s="950"/>
      <c r="BT114" s="950"/>
      <c r="BU114" s="950"/>
      <c r="BV114" s="950">
        <v>706630</v>
      </c>
      <c r="BW114" s="950"/>
      <c r="BX114" s="950"/>
      <c r="BY114" s="950"/>
      <c r="BZ114" s="950"/>
      <c r="CA114" s="950">
        <v>795943</v>
      </c>
      <c r="CB114" s="950"/>
      <c r="CC114" s="950"/>
      <c r="CD114" s="950"/>
      <c r="CE114" s="950"/>
      <c r="CF114" s="944">
        <v>16.899999999999999</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411</v>
      </c>
      <c r="DH114" s="989"/>
      <c r="DI114" s="989"/>
      <c r="DJ114" s="989"/>
      <c r="DK114" s="990"/>
      <c r="DL114" s="991" t="s">
        <v>411</v>
      </c>
      <c r="DM114" s="989"/>
      <c r="DN114" s="989"/>
      <c r="DO114" s="989"/>
      <c r="DP114" s="990"/>
      <c r="DQ114" s="991" t="s">
        <v>411</v>
      </c>
      <c r="DR114" s="989"/>
      <c r="DS114" s="989"/>
      <c r="DT114" s="989"/>
      <c r="DU114" s="990"/>
      <c r="DV114" s="992" t="s">
        <v>411</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23419</v>
      </c>
      <c r="AB115" s="964"/>
      <c r="AC115" s="964"/>
      <c r="AD115" s="964"/>
      <c r="AE115" s="965"/>
      <c r="AF115" s="966">
        <v>14916</v>
      </c>
      <c r="AG115" s="964"/>
      <c r="AH115" s="964"/>
      <c r="AI115" s="964"/>
      <c r="AJ115" s="965"/>
      <c r="AK115" s="966">
        <v>9974</v>
      </c>
      <c r="AL115" s="964"/>
      <c r="AM115" s="964"/>
      <c r="AN115" s="964"/>
      <c r="AO115" s="965"/>
      <c r="AP115" s="967">
        <v>0.2</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411</v>
      </c>
      <c r="BR115" s="950"/>
      <c r="BS115" s="950"/>
      <c r="BT115" s="950"/>
      <c r="BU115" s="950"/>
      <c r="BV115" s="950" t="s">
        <v>411</v>
      </c>
      <c r="BW115" s="950"/>
      <c r="BX115" s="950"/>
      <c r="BY115" s="950"/>
      <c r="BZ115" s="950"/>
      <c r="CA115" s="950" t="s">
        <v>411</v>
      </c>
      <c r="CB115" s="950"/>
      <c r="CC115" s="950"/>
      <c r="CD115" s="950"/>
      <c r="CE115" s="950"/>
      <c r="CF115" s="944" t="s">
        <v>411</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v>561361</v>
      </c>
      <c r="DH115" s="989"/>
      <c r="DI115" s="989"/>
      <c r="DJ115" s="989"/>
      <c r="DK115" s="990"/>
      <c r="DL115" s="991">
        <v>465056</v>
      </c>
      <c r="DM115" s="989"/>
      <c r="DN115" s="989"/>
      <c r="DO115" s="989"/>
      <c r="DP115" s="990"/>
      <c r="DQ115" s="991">
        <v>349028</v>
      </c>
      <c r="DR115" s="989"/>
      <c r="DS115" s="989"/>
      <c r="DT115" s="989"/>
      <c r="DU115" s="990"/>
      <c r="DV115" s="992">
        <v>7.4</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411</v>
      </c>
      <c r="AB116" s="989"/>
      <c r="AC116" s="989"/>
      <c r="AD116" s="989"/>
      <c r="AE116" s="990"/>
      <c r="AF116" s="991" t="s">
        <v>411</v>
      </c>
      <c r="AG116" s="989"/>
      <c r="AH116" s="989"/>
      <c r="AI116" s="989"/>
      <c r="AJ116" s="990"/>
      <c r="AK116" s="991" t="s">
        <v>411</v>
      </c>
      <c r="AL116" s="989"/>
      <c r="AM116" s="989"/>
      <c r="AN116" s="989"/>
      <c r="AO116" s="990"/>
      <c r="AP116" s="992" t="s">
        <v>411</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411</v>
      </c>
      <c r="BR116" s="950"/>
      <c r="BS116" s="950"/>
      <c r="BT116" s="950"/>
      <c r="BU116" s="950"/>
      <c r="BV116" s="950" t="s">
        <v>411</v>
      </c>
      <c r="BW116" s="950"/>
      <c r="BX116" s="950"/>
      <c r="BY116" s="950"/>
      <c r="BZ116" s="950"/>
      <c r="CA116" s="950" t="s">
        <v>411</v>
      </c>
      <c r="CB116" s="950"/>
      <c r="CC116" s="950"/>
      <c r="CD116" s="950"/>
      <c r="CE116" s="950"/>
      <c r="CF116" s="944" t="s">
        <v>411</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14190</v>
      </c>
      <c r="DH116" s="989"/>
      <c r="DI116" s="989"/>
      <c r="DJ116" s="989"/>
      <c r="DK116" s="990"/>
      <c r="DL116" s="991">
        <v>12780</v>
      </c>
      <c r="DM116" s="989"/>
      <c r="DN116" s="989"/>
      <c r="DO116" s="989"/>
      <c r="DP116" s="990"/>
      <c r="DQ116" s="991">
        <v>11161</v>
      </c>
      <c r="DR116" s="989"/>
      <c r="DS116" s="989"/>
      <c r="DT116" s="989"/>
      <c r="DU116" s="990"/>
      <c r="DV116" s="992">
        <v>0.2</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1068429</v>
      </c>
      <c r="AB117" s="996"/>
      <c r="AC117" s="996"/>
      <c r="AD117" s="996"/>
      <c r="AE117" s="997"/>
      <c r="AF117" s="995">
        <v>1137760</v>
      </c>
      <c r="AG117" s="996"/>
      <c r="AH117" s="996"/>
      <c r="AI117" s="996"/>
      <c r="AJ117" s="997"/>
      <c r="AK117" s="995">
        <v>1090979</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284</v>
      </c>
      <c r="AG118" s="913"/>
      <c r="AH118" s="913"/>
      <c r="AI118" s="913"/>
      <c r="AJ118" s="914"/>
      <c r="AK118" s="912" t="s">
        <v>283</v>
      </c>
      <c r="AL118" s="913"/>
      <c r="AM118" s="913"/>
      <c r="AN118" s="913"/>
      <c r="AO118" s="914"/>
      <c r="AP118" s="1020" t="s">
        <v>400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431</v>
      </c>
      <c r="BP118" s="1024"/>
      <c r="BQ118" s="1015">
        <v>13685403</v>
      </c>
      <c r="BR118" s="1016"/>
      <c r="BS118" s="1016"/>
      <c r="BT118" s="1016"/>
      <c r="BU118" s="1016"/>
      <c r="BV118" s="1016">
        <v>13767135</v>
      </c>
      <c r="BW118" s="1016"/>
      <c r="BX118" s="1016"/>
      <c r="BY118" s="1016"/>
      <c r="BZ118" s="1016"/>
      <c r="CA118" s="1016">
        <v>13724828</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2324355</v>
      </c>
      <c r="BR119" s="957"/>
      <c r="BS119" s="957"/>
      <c r="BT119" s="957"/>
      <c r="BU119" s="957"/>
      <c r="BV119" s="957">
        <v>2327781</v>
      </c>
      <c r="BW119" s="957"/>
      <c r="BX119" s="957"/>
      <c r="BY119" s="957"/>
      <c r="BZ119" s="957"/>
      <c r="CA119" s="957">
        <v>2229429</v>
      </c>
      <c r="CB119" s="957"/>
      <c r="CC119" s="957"/>
      <c r="CD119" s="957"/>
      <c r="CE119" s="957"/>
      <c r="CF119" s="971">
        <v>47.3</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21315</v>
      </c>
      <c r="DH119" s="1028"/>
      <c r="DI119" s="1028"/>
      <c r="DJ119" s="1028"/>
      <c r="DK119" s="1029"/>
      <c r="DL119" s="1030">
        <v>9703</v>
      </c>
      <c r="DM119" s="1028"/>
      <c r="DN119" s="1028"/>
      <c r="DO119" s="1028"/>
      <c r="DP119" s="1029"/>
      <c r="DQ119" s="1030">
        <v>2717</v>
      </c>
      <c r="DR119" s="1028"/>
      <c r="DS119" s="1028"/>
      <c r="DT119" s="1028"/>
      <c r="DU119" s="1029"/>
      <c r="DV119" s="1031">
        <v>0.1</v>
      </c>
      <c r="DW119" s="1032"/>
      <c r="DX119" s="1032"/>
      <c r="DY119" s="1032"/>
      <c r="DZ119" s="1033"/>
    </row>
    <row r="120" spans="1:130" s="197" customFormat="1" ht="26.25" customHeight="1">
      <c r="A120" s="1005"/>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35461</v>
      </c>
      <c r="BR120" s="950"/>
      <c r="BS120" s="950"/>
      <c r="BT120" s="950"/>
      <c r="BU120" s="950"/>
      <c r="BV120" s="950">
        <v>38017</v>
      </c>
      <c r="BW120" s="950"/>
      <c r="BX120" s="950"/>
      <c r="BY120" s="950"/>
      <c r="BZ120" s="950"/>
      <c r="CA120" s="950">
        <v>34616</v>
      </c>
      <c r="CB120" s="950"/>
      <c r="CC120" s="950"/>
      <c r="CD120" s="950"/>
      <c r="CE120" s="950"/>
      <c r="CF120" s="944">
        <v>0.7</v>
      </c>
      <c r="CG120" s="945"/>
      <c r="CH120" s="945"/>
      <c r="CI120" s="945"/>
      <c r="CJ120" s="945"/>
      <c r="CK120" s="1043" t="s">
        <v>437</v>
      </c>
      <c r="CL120" s="1044"/>
      <c r="CM120" s="1044"/>
      <c r="CN120" s="1044"/>
      <c r="CO120" s="1045"/>
      <c r="CP120" s="1051" t="s">
        <v>383</v>
      </c>
      <c r="CQ120" s="1052"/>
      <c r="CR120" s="1052"/>
      <c r="CS120" s="1052"/>
      <c r="CT120" s="1052"/>
      <c r="CU120" s="1052"/>
      <c r="CV120" s="1052"/>
      <c r="CW120" s="1052"/>
      <c r="CX120" s="1052"/>
      <c r="CY120" s="1052"/>
      <c r="CZ120" s="1052"/>
      <c r="DA120" s="1052"/>
      <c r="DB120" s="1052"/>
      <c r="DC120" s="1052"/>
      <c r="DD120" s="1052"/>
      <c r="DE120" s="1052"/>
      <c r="DF120" s="1053"/>
      <c r="DG120" s="956">
        <v>2405694</v>
      </c>
      <c r="DH120" s="957"/>
      <c r="DI120" s="957"/>
      <c r="DJ120" s="957"/>
      <c r="DK120" s="957"/>
      <c r="DL120" s="957">
        <v>2768161</v>
      </c>
      <c r="DM120" s="957"/>
      <c r="DN120" s="957"/>
      <c r="DO120" s="957"/>
      <c r="DP120" s="957"/>
      <c r="DQ120" s="957">
        <v>2818816</v>
      </c>
      <c r="DR120" s="957"/>
      <c r="DS120" s="957"/>
      <c r="DT120" s="957"/>
      <c r="DU120" s="957"/>
      <c r="DV120" s="958">
        <v>59.8</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8841272</v>
      </c>
      <c r="BR121" s="1016"/>
      <c r="BS121" s="1016"/>
      <c r="BT121" s="1016"/>
      <c r="BU121" s="1016"/>
      <c r="BV121" s="1016">
        <v>8764630</v>
      </c>
      <c r="BW121" s="1016"/>
      <c r="BX121" s="1016"/>
      <c r="BY121" s="1016"/>
      <c r="BZ121" s="1016"/>
      <c r="CA121" s="1016">
        <v>8872618</v>
      </c>
      <c r="CB121" s="1016"/>
      <c r="CC121" s="1016"/>
      <c r="CD121" s="1016"/>
      <c r="CE121" s="1016"/>
      <c r="CF121" s="1054">
        <v>188.1</v>
      </c>
      <c r="CG121" s="1055"/>
      <c r="CH121" s="1055"/>
      <c r="CI121" s="1055"/>
      <c r="CJ121" s="1055"/>
      <c r="CK121" s="1046"/>
      <c r="CL121" s="1047"/>
      <c r="CM121" s="1047"/>
      <c r="CN121" s="1047"/>
      <c r="CO121" s="1048"/>
      <c r="CP121" s="1037" t="s">
        <v>382</v>
      </c>
      <c r="CQ121" s="1038"/>
      <c r="CR121" s="1038"/>
      <c r="CS121" s="1038"/>
      <c r="CT121" s="1038"/>
      <c r="CU121" s="1038"/>
      <c r="CV121" s="1038"/>
      <c r="CW121" s="1038"/>
      <c r="CX121" s="1038"/>
      <c r="CY121" s="1038"/>
      <c r="CZ121" s="1038"/>
      <c r="DA121" s="1038"/>
      <c r="DB121" s="1038"/>
      <c r="DC121" s="1038"/>
      <c r="DD121" s="1038"/>
      <c r="DE121" s="1038"/>
      <c r="DF121" s="1039"/>
      <c r="DG121" s="949">
        <v>2085714</v>
      </c>
      <c r="DH121" s="950"/>
      <c r="DI121" s="950"/>
      <c r="DJ121" s="950"/>
      <c r="DK121" s="950"/>
      <c r="DL121" s="950">
        <v>2016025</v>
      </c>
      <c r="DM121" s="950"/>
      <c r="DN121" s="950"/>
      <c r="DO121" s="950"/>
      <c r="DP121" s="950"/>
      <c r="DQ121" s="950">
        <v>1881486</v>
      </c>
      <c r="DR121" s="950"/>
      <c r="DS121" s="950"/>
      <c r="DT121" s="950"/>
      <c r="DU121" s="950"/>
      <c r="DV121" s="951">
        <v>39.9</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440</v>
      </c>
      <c r="BP122" s="1024"/>
      <c r="BQ122" s="1064">
        <v>11201088</v>
      </c>
      <c r="BR122" s="1065"/>
      <c r="BS122" s="1065"/>
      <c r="BT122" s="1065"/>
      <c r="BU122" s="1065"/>
      <c r="BV122" s="1065">
        <v>11130428</v>
      </c>
      <c r="BW122" s="1065"/>
      <c r="BX122" s="1065"/>
      <c r="BY122" s="1065"/>
      <c r="BZ122" s="1065"/>
      <c r="CA122" s="1065">
        <v>11136663</v>
      </c>
      <c r="CB122" s="1065"/>
      <c r="CC122" s="1065"/>
      <c r="CD122" s="1065"/>
      <c r="CE122" s="1065"/>
      <c r="CF122" s="1017"/>
      <c r="CG122" s="1018"/>
      <c r="CH122" s="1018"/>
      <c r="CI122" s="1018"/>
      <c r="CJ122" s="1019"/>
      <c r="CK122" s="1046"/>
      <c r="CL122" s="1047"/>
      <c r="CM122" s="1047"/>
      <c r="CN122" s="1047"/>
      <c r="CO122" s="1048"/>
      <c r="CP122" s="1037" t="s">
        <v>441</v>
      </c>
      <c r="CQ122" s="1038"/>
      <c r="CR122" s="1038"/>
      <c r="CS122" s="1038"/>
      <c r="CT122" s="1038"/>
      <c r="CU122" s="1038"/>
      <c r="CV122" s="1038"/>
      <c r="CW122" s="1038"/>
      <c r="CX122" s="1038"/>
      <c r="CY122" s="1038"/>
      <c r="CZ122" s="1038"/>
      <c r="DA122" s="1038"/>
      <c r="DB122" s="1038"/>
      <c r="DC122" s="1038"/>
      <c r="DD122" s="1038"/>
      <c r="DE122" s="1038"/>
      <c r="DF122" s="1039"/>
      <c r="DG122" s="949">
        <v>236435</v>
      </c>
      <c r="DH122" s="950"/>
      <c r="DI122" s="950"/>
      <c r="DJ122" s="950"/>
      <c r="DK122" s="950"/>
      <c r="DL122" s="950">
        <v>108154</v>
      </c>
      <c r="DM122" s="950"/>
      <c r="DN122" s="950"/>
      <c r="DO122" s="950"/>
      <c r="DP122" s="950"/>
      <c r="DQ122" s="950">
        <v>42571</v>
      </c>
      <c r="DR122" s="950"/>
      <c r="DS122" s="950"/>
      <c r="DT122" s="950"/>
      <c r="DU122" s="950"/>
      <c r="DV122" s="951">
        <v>0.9</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2403</v>
      </c>
      <c r="AB123" s="989"/>
      <c r="AC123" s="989"/>
      <c r="AD123" s="989"/>
      <c r="AE123" s="990"/>
      <c r="AF123" s="991">
        <v>2369</v>
      </c>
      <c r="AG123" s="989"/>
      <c r="AH123" s="989"/>
      <c r="AI123" s="989"/>
      <c r="AJ123" s="990"/>
      <c r="AK123" s="991">
        <v>2334</v>
      </c>
      <c r="AL123" s="989"/>
      <c r="AM123" s="989"/>
      <c r="AN123" s="989"/>
      <c r="AO123" s="990"/>
      <c r="AP123" s="992">
        <v>0</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53.4</v>
      </c>
      <c r="BR123" s="1057"/>
      <c r="BS123" s="1057"/>
      <c r="BT123" s="1057"/>
      <c r="BU123" s="1057"/>
      <c r="BV123" s="1057">
        <v>56.8</v>
      </c>
      <c r="BW123" s="1057"/>
      <c r="BX123" s="1057"/>
      <c r="BY123" s="1057"/>
      <c r="BZ123" s="1057"/>
      <c r="CA123" s="1057">
        <v>54.8</v>
      </c>
      <c r="CB123" s="1057"/>
      <c r="CC123" s="1057"/>
      <c r="CD123" s="1057"/>
      <c r="CE123" s="1057"/>
      <c r="CF123" s="1058"/>
      <c r="CG123" s="1059"/>
      <c r="CH123" s="1059"/>
      <c r="CI123" s="1059"/>
      <c r="CJ123" s="1060"/>
      <c r="CK123" s="1046"/>
      <c r="CL123" s="1047"/>
      <c r="CM123" s="1047"/>
      <c r="CN123" s="1047"/>
      <c r="CO123" s="1048"/>
      <c r="CP123" s="1037" t="s">
        <v>443</v>
      </c>
      <c r="CQ123" s="1038"/>
      <c r="CR123" s="1038"/>
      <c r="CS123" s="1038"/>
      <c r="CT123" s="1038"/>
      <c r="CU123" s="1038"/>
      <c r="CV123" s="1038"/>
      <c r="CW123" s="1038"/>
      <c r="CX123" s="1038"/>
      <c r="CY123" s="1038"/>
      <c r="CZ123" s="1038"/>
      <c r="DA123" s="1038"/>
      <c r="DB123" s="1038"/>
      <c r="DC123" s="1038"/>
      <c r="DD123" s="1038"/>
      <c r="DE123" s="1038"/>
      <c r="DF123" s="1039"/>
      <c r="DG123" s="988" t="s">
        <v>444</v>
      </c>
      <c r="DH123" s="989"/>
      <c r="DI123" s="989"/>
      <c r="DJ123" s="989"/>
      <c r="DK123" s="990"/>
      <c r="DL123" s="991" t="s">
        <v>444</v>
      </c>
      <c r="DM123" s="989"/>
      <c r="DN123" s="989"/>
      <c r="DO123" s="989"/>
      <c r="DP123" s="990"/>
      <c r="DQ123" s="991" t="s">
        <v>444</v>
      </c>
      <c r="DR123" s="989"/>
      <c r="DS123" s="989"/>
      <c r="DT123" s="989"/>
      <c r="DU123" s="990"/>
      <c r="DV123" s="992" t="s">
        <v>444</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444</v>
      </c>
      <c r="AB124" s="989"/>
      <c r="AC124" s="989"/>
      <c r="AD124" s="989"/>
      <c r="AE124" s="990"/>
      <c r="AF124" s="991" t="s">
        <v>444</v>
      </c>
      <c r="AG124" s="989"/>
      <c r="AH124" s="989"/>
      <c r="AI124" s="989"/>
      <c r="AJ124" s="990"/>
      <c r="AK124" s="991" t="s">
        <v>444</v>
      </c>
      <c r="AL124" s="989"/>
      <c r="AM124" s="989"/>
      <c r="AN124" s="989"/>
      <c r="AO124" s="990"/>
      <c r="AP124" s="992" t="s">
        <v>444</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445</v>
      </c>
      <c r="CQ124" s="1038"/>
      <c r="CR124" s="1038"/>
      <c r="CS124" s="1038"/>
      <c r="CT124" s="1038"/>
      <c r="CU124" s="1038"/>
      <c r="CV124" s="1038"/>
      <c r="CW124" s="1038"/>
      <c r="CX124" s="1038"/>
      <c r="CY124" s="1038"/>
      <c r="CZ124" s="1038"/>
      <c r="DA124" s="1038"/>
      <c r="DB124" s="1038"/>
      <c r="DC124" s="1038"/>
      <c r="DD124" s="1038"/>
      <c r="DE124" s="1038"/>
      <c r="DF124" s="1039"/>
      <c r="DG124" s="1027" t="s">
        <v>444</v>
      </c>
      <c r="DH124" s="1028"/>
      <c r="DI124" s="1028"/>
      <c r="DJ124" s="1028"/>
      <c r="DK124" s="1029"/>
      <c r="DL124" s="1030" t="s">
        <v>444</v>
      </c>
      <c r="DM124" s="1028"/>
      <c r="DN124" s="1028"/>
      <c r="DO124" s="1028"/>
      <c r="DP124" s="1029"/>
      <c r="DQ124" s="1030" t="s">
        <v>444</v>
      </c>
      <c r="DR124" s="1028"/>
      <c r="DS124" s="1028"/>
      <c r="DT124" s="1028"/>
      <c r="DU124" s="1029"/>
      <c r="DV124" s="1031" t="s">
        <v>444</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444</v>
      </c>
      <c r="AB125" s="989"/>
      <c r="AC125" s="989"/>
      <c r="AD125" s="989"/>
      <c r="AE125" s="990"/>
      <c r="AF125" s="991" t="s">
        <v>444</v>
      </c>
      <c r="AG125" s="989"/>
      <c r="AH125" s="989"/>
      <c r="AI125" s="989"/>
      <c r="AJ125" s="990"/>
      <c r="AK125" s="991" t="s">
        <v>444</v>
      </c>
      <c r="AL125" s="989"/>
      <c r="AM125" s="989"/>
      <c r="AN125" s="989"/>
      <c r="AO125" s="990"/>
      <c r="AP125" s="992" t="s">
        <v>444</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446</v>
      </c>
      <c r="CL125" s="1044"/>
      <c r="CM125" s="1044"/>
      <c r="CN125" s="1044"/>
      <c r="CO125" s="1045"/>
      <c r="CP125" s="970" t="s">
        <v>447</v>
      </c>
      <c r="CQ125" s="917"/>
      <c r="CR125" s="917"/>
      <c r="CS125" s="917"/>
      <c r="CT125" s="917"/>
      <c r="CU125" s="917"/>
      <c r="CV125" s="917"/>
      <c r="CW125" s="917"/>
      <c r="CX125" s="917"/>
      <c r="CY125" s="917"/>
      <c r="CZ125" s="917"/>
      <c r="DA125" s="917"/>
      <c r="DB125" s="917"/>
      <c r="DC125" s="917"/>
      <c r="DD125" s="917"/>
      <c r="DE125" s="917"/>
      <c r="DF125" s="918"/>
      <c r="DG125" s="956" t="s">
        <v>444</v>
      </c>
      <c r="DH125" s="957"/>
      <c r="DI125" s="957"/>
      <c r="DJ125" s="957"/>
      <c r="DK125" s="957"/>
      <c r="DL125" s="957" t="s">
        <v>444</v>
      </c>
      <c r="DM125" s="957"/>
      <c r="DN125" s="957"/>
      <c r="DO125" s="957"/>
      <c r="DP125" s="957"/>
      <c r="DQ125" s="957" t="s">
        <v>444</v>
      </c>
      <c r="DR125" s="957"/>
      <c r="DS125" s="957"/>
      <c r="DT125" s="957"/>
      <c r="DU125" s="957"/>
      <c r="DV125" s="958" t="s">
        <v>444</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20873</v>
      </c>
      <c r="AB126" s="989"/>
      <c r="AC126" s="989"/>
      <c r="AD126" s="989"/>
      <c r="AE126" s="990"/>
      <c r="AF126" s="991">
        <v>12416</v>
      </c>
      <c r="AG126" s="989"/>
      <c r="AH126" s="989"/>
      <c r="AI126" s="989"/>
      <c r="AJ126" s="990"/>
      <c r="AK126" s="991">
        <v>7520</v>
      </c>
      <c r="AL126" s="989"/>
      <c r="AM126" s="989"/>
      <c r="AN126" s="989"/>
      <c r="AO126" s="990"/>
      <c r="AP126" s="992">
        <v>0.2</v>
      </c>
      <c r="AQ126" s="993"/>
      <c r="AR126" s="993"/>
      <c r="AS126" s="993"/>
      <c r="AT126" s="994"/>
      <c r="AU126" s="233"/>
      <c r="AV126" s="233"/>
      <c r="AW126" s="233"/>
      <c r="AX126" s="1066" t="s">
        <v>448</v>
      </c>
      <c r="AY126" s="1067"/>
      <c r="AZ126" s="1067"/>
      <c r="BA126" s="1067"/>
      <c r="BB126" s="1067"/>
      <c r="BC126" s="1067"/>
      <c r="BD126" s="1067"/>
      <c r="BE126" s="1068"/>
      <c r="BF126" s="1082" t="s">
        <v>449</v>
      </c>
      <c r="BG126" s="1067"/>
      <c r="BH126" s="1067"/>
      <c r="BI126" s="1067"/>
      <c r="BJ126" s="1067"/>
      <c r="BK126" s="1067"/>
      <c r="BL126" s="1068"/>
      <c r="BM126" s="1082" t="s">
        <v>450</v>
      </c>
      <c r="BN126" s="1067"/>
      <c r="BO126" s="1067"/>
      <c r="BP126" s="1067"/>
      <c r="BQ126" s="1067"/>
      <c r="BR126" s="1067"/>
      <c r="BS126" s="1068"/>
      <c r="BT126" s="1082" t="s">
        <v>451</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452</v>
      </c>
      <c r="CQ126" s="980"/>
      <c r="CR126" s="980"/>
      <c r="CS126" s="980"/>
      <c r="CT126" s="980"/>
      <c r="CU126" s="980"/>
      <c r="CV126" s="980"/>
      <c r="CW126" s="980"/>
      <c r="CX126" s="980"/>
      <c r="CY126" s="980"/>
      <c r="CZ126" s="980"/>
      <c r="DA126" s="980"/>
      <c r="DB126" s="980"/>
      <c r="DC126" s="980"/>
      <c r="DD126" s="980"/>
      <c r="DE126" s="980"/>
      <c r="DF126" s="981"/>
      <c r="DG126" s="949" t="s">
        <v>444</v>
      </c>
      <c r="DH126" s="950"/>
      <c r="DI126" s="950"/>
      <c r="DJ126" s="950"/>
      <c r="DK126" s="950"/>
      <c r="DL126" s="950" t="s">
        <v>444</v>
      </c>
      <c r="DM126" s="950"/>
      <c r="DN126" s="950"/>
      <c r="DO126" s="950"/>
      <c r="DP126" s="950"/>
      <c r="DQ126" s="950" t="s">
        <v>444</v>
      </c>
      <c r="DR126" s="950"/>
      <c r="DS126" s="950"/>
      <c r="DT126" s="950"/>
      <c r="DU126" s="950"/>
      <c r="DV126" s="951" t="s">
        <v>444</v>
      </c>
      <c r="DW126" s="951"/>
      <c r="DX126" s="951"/>
      <c r="DY126" s="951"/>
      <c r="DZ126" s="952"/>
    </row>
    <row r="127" spans="1:130" s="197" customFormat="1" ht="26.25" customHeight="1" thickBot="1">
      <c r="A127" s="1006"/>
      <c r="B127" s="978"/>
      <c r="C127" s="1034" t="s">
        <v>453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143</v>
      </c>
      <c r="AB127" s="989"/>
      <c r="AC127" s="989"/>
      <c r="AD127" s="989"/>
      <c r="AE127" s="990"/>
      <c r="AF127" s="991">
        <v>131</v>
      </c>
      <c r="AG127" s="989"/>
      <c r="AH127" s="989"/>
      <c r="AI127" s="989"/>
      <c r="AJ127" s="990"/>
      <c r="AK127" s="991">
        <v>120</v>
      </c>
      <c r="AL127" s="989"/>
      <c r="AM127" s="989"/>
      <c r="AN127" s="989"/>
      <c r="AO127" s="990"/>
      <c r="AP127" s="992">
        <v>0</v>
      </c>
      <c r="AQ127" s="993"/>
      <c r="AR127" s="993"/>
      <c r="AS127" s="993"/>
      <c r="AT127" s="994"/>
      <c r="AU127" s="233"/>
      <c r="AV127" s="233"/>
      <c r="AW127" s="233"/>
      <c r="AX127" s="916" t="s">
        <v>454</v>
      </c>
      <c r="AY127" s="917"/>
      <c r="AZ127" s="917"/>
      <c r="BA127" s="917"/>
      <c r="BB127" s="917"/>
      <c r="BC127" s="917"/>
      <c r="BD127" s="917"/>
      <c r="BE127" s="918"/>
      <c r="BF127" s="1071" t="s">
        <v>444</v>
      </c>
      <c r="BG127" s="1072"/>
      <c r="BH127" s="1072"/>
      <c r="BI127" s="1072"/>
      <c r="BJ127" s="1072"/>
      <c r="BK127" s="1072"/>
      <c r="BL127" s="1081"/>
      <c r="BM127" s="1071">
        <v>14.74</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455</v>
      </c>
      <c r="CQ127" s="1075"/>
      <c r="CR127" s="1075"/>
      <c r="CS127" s="1075"/>
      <c r="CT127" s="1075"/>
      <c r="CU127" s="1075"/>
      <c r="CV127" s="1075"/>
      <c r="CW127" s="1075"/>
      <c r="CX127" s="1075"/>
      <c r="CY127" s="1075"/>
      <c r="CZ127" s="1075"/>
      <c r="DA127" s="1075"/>
      <c r="DB127" s="1075"/>
      <c r="DC127" s="1075"/>
      <c r="DD127" s="1075"/>
      <c r="DE127" s="1075"/>
      <c r="DF127" s="1076"/>
      <c r="DG127" s="1077" t="s">
        <v>456</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457</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458</v>
      </c>
      <c r="X128" s="1103"/>
      <c r="Y128" s="1103"/>
      <c r="Z128" s="1104"/>
      <c r="AA128" s="1119">
        <v>15364</v>
      </c>
      <c r="AB128" s="1120"/>
      <c r="AC128" s="1120"/>
      <c r="AD128" s="1120"/>
      <c r="AE128" s="1121"/>
      <c r="AF128" s="1122">
        <v>15954</v>
      </c>
      <c r="AG128" s="1120"/>
      <c r="AH128" s="1120"/>
      <c r="AI128" s="1120"/>
      <c r="AJ128" s="1121"/>
      <c r="AK128" s="1122">
        <v>12545</v>
      </c>
      <c r="AL128" s="1120"/>
      <c r="AM128" s="1120"/>
      <c r="AN128" s="1120"/>
      <c r="AO128" s="1121"/>
      <c r="AP128" s="1123"/>
      <c r="AQ128" s="1124"/>
      <c r="AR128" s="1124"/>
      <c r="AS128" s="1124"/>
      <c r="AT128" s="1125"/>
      <c r="AU128" s="235"/>
      <c r="AV128" s="235"/>
      <c r="AW128" s="235"/>
      <c r="AX128" s="1084" t="s">
        <v>459</v>
      </c>
      <c r="AY128" s="980"/>
      <c r="AZ128" s="980"/>
      <c r="BA128" s="980"/>
      <c r="BB128" s="980"/>
      <c r="BC128" s="980"/>
      <c r="BD128" s="980"/>
      <c r="BE128" s="981"/>
      <c r="BF128" s="1096" t="s">
        <v>460</v>
      </c>
      <c r="BG128" s="1097"/>
      <c r="BH128" s="1097"/>
      <c r="BI128" s="1097"/>
      <c r="BJ128" s="1097"/>
      <c r="BK128" s="1097"/>
      <c r="BL128" s="1098"/>
      <c r="BM128" s="1096">
        <v>19.739999999999998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461</v>
      </c>
      <c r="X129" s="1091"/>
      <c r="Y129" s="1091"/>
      <c r="Z129" s="1092"/>
      <c r="AA129" s="988">
        <v>5326148</v>
      </c>
      <c r="AB129" s="989"/>
      <c r="AC129" s="989"/>
      <c r="AD129" s="989"/>
      <c r="AE129" s="990"/>
      <c r="AF129" s="991">
        <v>5372903</v>
      </c>
      <c r="AG129" s="989"/>
      <c r="AH129" s="989"/>
      <c r="AI129" s="989"/>
      <c r="AJ129" s="990"/>
      <c r="AK129" s="991">
        <v>5421724</v>
      </c>
      <c r="AL129" s="989"/>
      <c r="AM129" s="989"/>
      <c r="AN129" s="989"/>
      <c r="AO129" s="990"/>
      <c r="AP129" s="1093"/>
      <c r="AQ129" s="1094"/>
      <c r="AR129" s="1094"/>
      <c r="AS129" s="1094"/>
      <c r="AT129" s="1095"/>
      <c r="AU129" s="235"/>
      <c r="AV129" s="235"/>
      <c r="AW129" s="235"/>
      <c r="AX129" s="1084" t="s">
        <v>462</v>
      </c>
      <c r="AY129" s="980"/>
      <c r="AZ129" s="980"/>
      <c r="BA129" s="980"/>
      <c r="BB129" s="980"/>
      <c r="BC129" s="980"/>
      <c r="BD129" s="980"/>
      <c r="BE129" s="981"/>
      <c r="BF129" s="1085">
        <v>8.1</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463</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464</v>
      </c>
      <c r="X130" s="1091"/>
      <c r="Y130" s="1091"/>
      <c r="Z130" s="1092"/>
      <c r="AA130" s="988">
        <v>675078</v>
      </c>
      <c r="AB130" s="989"/>
      <c r="AC130" s="989"/>
      <c r="AD130" s="989"/>
      <c r="AE130" s="990"/>
      <c r="AF130" s="991">
        <v>735926</v>
      </c>
      <c r="AG130" s="989"/>
      <c r="AH130" s="989"/>
      <c r="AI130" s="989"/>
      <c r="AJ130" s="990"/>
      <c r="AK130" s="991">
        <v>704927</v>
      </c>
      <c r="AL130" s="989"/>
      <c r="AM130" s="989"/>
      <c r="AN130" s="989"/>
      <c r="AO130" s="990"/>
      <c r="AP130" s="1093"/>
      <c r="AQ130" s="1094"/>
      <c r="AR130" s="1094"/>
      <c r="AS130" s="1094"/>
      <c r="AT130" s="1095"/>
      <c r="AU130" s="235"/>
      <c r="AV130" s="235"/>
      <c r="AW130" s="235"/>
      <c r="AX130" s="1143" t="s">
        <v>465</v>
      </c>
      <c r="AY130" s="1075"/>
      <c r="AZ130" s="1075"/>
      <c r="BA130" s="1075"/>
      <c r="BB130" s="1075"/>
      <c r="BC130" s="1075"/>
      <c r="BD130" s="1075"/>
      <c r="BE130" s="1076"/>
      <c r="BF130" s="1105">
        <v>54.8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466</v>
      </c>
      <c r="X131" s="1114"/>
      <c r="Y131" s="1114"/>
      <c r="Z131" s="1115"/>
      <c r="AA131" s="1027">
        <v>4651070</v>
      </c>
      <c r="AB131" s="1028"/>
      <c r="AC131" s="1028"/>
      <c r="AD131" s="1028"/>
      <c r="AE131" s="1029"/>
      <c r="AF131" s="1030">
        <v>4636977</v>
      </c>
      <c r="AG131" s="1028"/>
      <c r="AH131" s="1028"/>
      <c r="AI131" s="1028"/>
      <c r="AJ131" s="1029"/>
      <c r="AK131" s="1030">
        <v>4716797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467</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468</v>
      </c>
      <c r="W132" s="1131"/>
      <c r="X132" s="1131"/>
      <c r="Y132" s="1131"/>
      <c r="Z132" s="1132"/>
      <c r="AA132" s="1133">
        <v>8.1268826310000009</v>
      </c>
      <c r="AB132" s="1134"/>
      <c r="AC132" s="1134"/>
      <c r="AD132" s="1134"/>
      <c r="AE132" s="1135"/>
      <c r="AF132" s="1136">
        <v>8.321801035</v>
      </c>
      <c r="AG132" s="1134"/>
      <c r="AH132" s="1134"/>
      <c r="AI132" s="1134"/>
      <c r="AJ132" s="1135"/>
      <c r="AK132" s="1136">
        <v>7.9186575130000003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469</v>
      </c>
      <c r="W133" s="1138"/>
      <c r="X133" s="1138"/>
      <c r="Y133" s="1138"/>
      <c r="Z133" s="1139"/>
      <c r="AA133" s="1140">
        <v>9.5</v>
      </c>
      <c r="AB133" s="1141"/>
      <c r="AC133" s="1141"/>
      <c r="AD133" s="1141"/>
      <c r="AE133" s="1142"/>
      <c r="AF133" s="1140">
        <v>8.8000000000000007</v>
      </c>
      <c r="AG133" s="1141"/>
      <c r="AH133" s="1141"/>
      <c r="AI133" s="1141"/>
      <c r="AJ133" s="1142"/>
      <c r="AK133" s="1140">
        <v>8.1</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47" t="s">
        <v>472</v>
      </c>
      <c r="L7" s="254"/>
      <c r="M7" s="255" t="s">
        <v>473</v>
      </c>
      <c r="N7" s="256"/>
    </row>
    <row r="8" spans="1:16">
      <c r="A8" s="248"/>
      <c r="B8" s="244"/>
      <c r="C8" s="244"/>
      <c r="D8" s="244"/>
      <c r="E8" s="244"/>
      <c r="F8" s="244"/>
      <c r="G8" s="257"/>
      <c r="H8" s="258"/>
      <c r="I8" s="258"/>
      <c r="J8" s="259"/>
      <c r="K8" s="1148"/>
      <c r="L8" s="260" t="s">
        <v>474</v>
      </c>
      <c r="M8" s="261" t="s">
        <v>475</v>
      </c>
      <c r="N8" s="262" t="s">
        <v>476</v>
      </c>
    </row>
    <row r="9" spans="1:16">
      <c r="A9" s="248"/>
      <c r="B9" s="244"/>
      <c r="C9" s="244"/>
      <c r="D9" s="244"/>
      <c r="E9" s="244"/>
      <c r="F9" s="244"/>
      <c r="G9" s="1149" t="s">
        <v>477</v>
      </c>
      <c r="H9" s="1150"/>
      <c r="I9" s="1150"/>
      <c r="J9" s="1151"/>
      <c r="K9" s="263">
        <v>1222455</v>
      </c>
      <c r="L9" s="264">
        <v>49750</v>
      </c>
      <c r="M9" s="265">
        <v>64158</v>
      </c>
      <c r="N9" s="266">
        <v>-22.5</v>
      </c>
    </row>
    <row r="10" spans="1:16">
      <c r="A10" s="248"/>
      <c r="B10" s="244"/>
      <c r="C10" s="244"/>
      <c r="D10" s="244"/>
      <c r="E10" s="244"/>
      <c r="F10" s="244"/>
      <c r="G10" s="1149" t="s">
        <v>478</v>
      </c>
      <c r="H10" s="1150"/>
      <c r="I10" s="1150"/>
      <c r="J10" s="1151"/>
      <c r="K10" s="267">
        <v>138514</v>
      </c>
      <c r="L10" s="268">
        <v>5637</v>
      </c>
      <c r="M10" s="269">
        <v>6725</v>
      </c>
      <c r="N10" s="270">
        <v>-16.2</v>
      </c>
    </row>
    <row r="11" spans="1:16" ht="13.5" customHeight="1">
      <c r="A11" s="248"/>
      <c r="B11" s="244"/>
      <c r="C11" s="244"/>
      <c r="D11" s="244"/>
      <c r="E11" s="244"/>
      <c r="F11" s="244"/>
      <c r="G11" s="1149" t="s">
        <v>479</v>
      </c>
      <c r="H11" s="1150"/>
      <c r="I11" s="1150"/>
      <c r="J11" s="1151"/>
      <c r="K11" s="267">
        <v>275860</v>
      </c>
      <c r="L11" s="268">
        <v>11227</v>
      </c>
      <c r="M11" s="269">
        <v>8931</v>
      </c>
      <c r="N11" s="270">
        <v>25.7</v>
      </c>
    </row>
    <row r="12" spans="1:16" ht="13.5" customHeight="1">
      <c r="A12" s="248"/>
      <c r="B12" s="244"/>
      <c r="C12" s="244"/>
      <c r="D12" s="244"/>
      <c r="E12" s="244"/>
      <c r="F12" s="244"/>
      <c r="G12" s="1149" t="s">
        <v>480</v>
      </c>
      <c r="H12" s="1150"/>
      <c r="I12" s="1150"/>
      <c r="J12" s="1151"/>
      <c r="K12" s="267" t="s">
        <v>481</v>
      </c>
      <c r="L12" s="268" t="s">
        <v>481</v>
      </c>
      <c r="M12" s="269">
        <v>335</v>
      </c>
      <c r="N12" s="270" t="s">
        <v>481</v>
      </c>
    </row>
    <row r="13" spans="1:16" ht="13.5" customHeight="1">
      <c r="A13" s="248"/>
      <c r="B13" s="244"/>
      <c r="C13" s="244"/>
      <c r="D13" s="244"/>
      <c r="E13" s="244"/>
      <c r="F13" s="244"/>
      <c r="G13" s="1149" t="s">
        <v>482</v>
      </c>
      <c r="H13" s="1150"/>
      <c r="I13" s="1150"/>
      <c r="J13" s="1151"/>
      <c r="K13" s="267" t="s">
        <v>481</v>
      </c>
      <c r="L13" s="268" t="s">
        <v>481</v>
      </c>
      <c r="M13" s="269">
        <v>14</v>
      </c>
      <c r="N13" s="270" t="s">
        <v>481</v>
      </c>
    </row>
    <row r="14" spans="1:16" ht="13.5" customHeight="1">
      <c r="A14" s="248"/>
      <c r="B14" s="244"/>
      <c r="C14" s="244"/>
      <c r="D14" s="244"/>
      <c r="E14" s="244"/>
      <c r="F14" s="244"/>
      <c r="G14" s="1149" t="s">
        <v>483</v>
      </c>
      <c r="H14" s="1150"/>
      <c r="I14" s="1150"/>
      <c r="J14" s="1151"/>
      <c r="K14" s="267">
        <v>20074</v>
      </c>
      <c r="L14" s="268">
        <v>817</v>
      </c>
      <c r="M14" s="269">
        <v>2685</v>
      </c>
      <c r="N14" s="270">
        <v>-69.599999999999994</v>
      </c>
    </row>
    <row r="15" spans="1:16" ht="13.5" customHeight="1">
      <c r="A15" s="248"/>
      <c r="B15" s="244"/>
      <c r="C15" s="244"/>
      <c r="D15" s="244"/>
      <c r="E15" s="244"/>
      <c r="F15" s="244"/>
      <c r="G15" s="1149" t="s">
        <v>484</v>
      </c>
      <c r="H15" s="1150"/>
      <c r="I15" s="1150"/>
      <c r="J15" s="1151"/>
      <c r="K15" s="267">
        <v>20888</v>
      </c>
      <c r="L15" s="268">
        <v>850</v>
      </c>
      <c r="M15" s="269">
        <v>1293</v>
      </c>
      <c r="N15" s="270">
        <v>-34.299999999999997</v>
      </c>
    </row>
    <row r="16" spans="1:16">
      <c r="A16" s="248"/>
      <c r="B16" s="244"/>
      <c r="C16" s="244"/>
      <c r="D16" s="244"/>
      <c r="E16" s="244"/>
      <c r="F16" s="244"/>
      <c r="G16" s="1152" t="s">
        <v>485</v>
      </c>
      <c r="H16" s="1153"/>
      <c r="I16" s="1153"/>
      <c r="J16" s="1154"/>
      <c r="K16" s="268">
        <v>-95740</v>
      </c>
      <c r="L16" s="268">
        <v>-3896</v>
      </c>
      <c r="M16" s="269">
        <v>-6126</v>
      </c>
      <c r="N16" s="270">
        <v>-36.4</v>
      </c>
    </row>
    <row r="17" spans="1:16">
      <c r="A17" s="248"/>
      <c r="B17" s="244"/>
      <c r="C17" s="244"/>
      <c r="D17" s="244"/>
      <c r="E17" s="244"/>
      <c r="F17" s="244"/>
      <c r="G17" s="1152" t="s">
        <v>167</v>
      </c>
      <c r="H17" s="1153"/>
      <c r="I17" s="1153"/>
      <c r="J17" s="1154"/>
      <c r="K17" s="268">
        <v>1582051</v>
      </c>
      <c r="L17" s="268">
        <v>64384</v>
      </c>
      <c r="M17" s="269">
        <v>78014</v>
      </c>
      <c r="N17" s="270">
        <v>-17.5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44" t="s">
        <v>490</v>
      </c>
      <c r="H21" s="1145"/>
      <c r="I21" s="1145"/>
      <c r="J21" s="1146"/>
      <c r="K21" s="280">
        <v>6.88</v>
      </c>
      <c r="L21" s="281">
        <v>7.49</v>
      </c>
      <c r="M21" s="282">
        <v>-0.61</v>
      </c>
      <c r="N21" s="249"/>
      <c r="O21" s="283"/>
      <c r="P21" s="279"/>
    </row>
    <row r="22" spans="1:16" s="284" customFormat="1">
      <c r="A22" s="279"/>
      <c r="B22" s="249"/>
      <c r="C22" s="249"/>
      <c r="D22" s="249"/>
      <c r="E22" s="249"/>
      <c r="F22" s="249"/>
      <c r="G22" s="1144" t="s">
        <v>491</v>
      </c>
      <c r="H22" s="1145"/>
      <c r="I22" s="1145"/>
      <c r="J22" s="1146"/>
      <c r="K22" s="285">
        <v>92</v>
      </c>
      <c r="L22" s="286">
        <v>97.3</v>
      </c>
      <c r="M22" s="287">
        <v>-5.3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492</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47" t="s">
        <v>472</v>
      </c>
      <c r="L30" s="254"/>
      <c r="M30" s="255" t="s">
        <v>473</v>
      </c>
      <c r="N30" s="256"/>
    </row>
    <row r="31" spans="1:16">
      <c r="A31" s="248"/>
      <c r="B31" s="244"/>
      <c r="C31" s="244"/>
      <c r="D31" s="244"/>
      <c r="E31" s="244"/>
      <c r="F31" s="244"/>
      <c r="G31" s="257"/>
      <c r="H31" s="258"/>
      <c r="I31" s="258"/>
      <c r="J31" s="259"/>
      <c r="K31" s="1148"/>
      <c r="L31" s="260" t="s">
        <v>474</v>
      </c>
      <c r="M31" s="261" t="s">
        <v>475</v>
      </c>
      <c r="N31" s="262" t="s">
        <v>476</v>
      </c>
    </row>
    <row r="32" spans="1:16" ht="27" customHeight="1">
      <c r="A32" s="248"/>
      <c r="B32" s="244"/>
      <c r="C32" s="244"/>
      <c r="D32" s="244"/>
      <c r="E32" s="244"/>
      <c r="F32" s="244"/>
      <c r="G32" s="1160" t="s">
        <v>495</v>
      </c>
      <c r="H32" s="1161"/>
      <c r="I32" s="1161"/>
      <c r="J32" s="1162"/>
      <c r="K32" s="294">
        <v>657685</v>
      </c>
      <c r="L32" s="294">
        <v>26766</v>
      </c>
      <c r="M32" s="295">
        <v>34910</v>
      </c>
      <c r="N32" s="296">
        <v>-23.3</v>
      </c>
    </row>
    <row r="33" spans="1:16" ht="13.5" customHeight="1">
      <c r="A33" s="248"/>
      <c r="B33" s="244"/>
      <c r="C33" s="244"/>
      <c r="D33" s="244"/>
      <c r="E33" s="244"/>
      <c r="F33" s="244"/>
      <c r="G33" s="1160" t="s">
        <v>496</v>
      </c>
      <c r="H33" s="1161"/>
      <c r="I33" s="1161"/>
      <c r="J33" s="1162"/>
      <c r="K33" s="294" t="s">
        <v>481</v>
      </c>
      <c r="L33" s="294" t="s">
        <v>481</v>
      </c>
      <c r="M33" s="295" t="s">
        <v>481</v>
      </c>
      <c r="N33" s="296" t="s">
        <v>481</v>
      </c>
    </row>
    <row r="34" spans="1:16" ht="27" customHeight="1">
      <c r="A34" s="248"/>
      <c r="B34" s="244"/>
      <c r="C34" s="244"/>
      <c r="D34" s="244"/>
      <c r="E34" s="244"/>
      <c r="F34" s="244"/>
      <c r="G34" s="1160" t="s">
        <v>497</v>
      </c>
      <c r="H34" s="1161"/>
      <c r="I34" s="1161"/>
      <c r="J34" s="1162"/>
      <c r="K34" s="294" t="s">
        <v>481</v>
      </c>
      <c r="L34" s="294" t="s">
        <v>481</v>
      </c>
      <c r="M34" s="295" t="s">
        <v>481</v>
      </c>
      <c r="N34" s="296" t="s">
        <v>481</v>
      </c>
    </row>
    <row r="35" spans="1:16" ht="27" customHeight="1">
      <c r="A35" s="248"/>
      <c r="B35" s="244"/>
      <c r="C35" s="244"/>
      <c r="D35" s="244"/>
      <c r="E35" s="244"/>
      <c r="F35" s="244"/>
      <c r="G35" s="1160" t="s">
        <v>498</v>
      </c>
      <c r="H35" s="1161"/>
      <c r="I35" s="1161"/>
      <c r="J35" s="1162"/>
      <c r="K35" s="294">
        <v>344740</v>
      </c>
      <c r="L35" s="294">
        <v>14030</v>
      </c>
      <c r="M35" s="295">
        <v>14021</v>
      </c>
      <c r="N35" s="296">
        <v>0.1</v>
      </c>
    </row>
    <row r="36" spans="1:16" ht="27" customHeight="1">
      <c r="A36" s="248"/>
      <c r="B36" s="244"/>
      <c r="C36" s="244"/>
      <c r="D36" s="244"/>
      <c r="E36" s="244"/>
      <c r="F36" s="244"/>
      <c r="G36" s="1160" t="s">
        <v>499</v>
      </c>
      <c r="H36" s="1161"/>
      <c r="I36" s="1161"/>
      <c r="J36" s="1162"/>
      <c r="K36" s="294">
        <v>78580</v>
      </c>
      <c r="L36" s="294">
        <v>3198</v>
      </c>
      <c r="M36" s="295">
        <v>2867</v>
      </c>
      <c r="N36" s="296">
        <v>11.5</v>
      </c>
    </row>
    <row r="37" spans="1:16" ht="13.5" customHeight="1">
      <c r="A37" s="248"/>
      <c r="B37" s="244"/>
      <c r="C37" s="244"/>
      <c r="D37" s="244"/>
      <c r="E37" s="244"/>
      <c r="F37" s="244"/>
      <c r="G37" s="1160" t="s">
        <v>500</v>
      </c>
      <c r="H37" s="1161"/>
      <c r="I37" s="1161"/>
      <c r="J37" s="1162"/>
      <c r="K37" s="294">
        <v>9974</v>
      </c>
      <c r="L37" s="294">
        <v>406</v>
      </c>
      <c r="M37" s="295">
        <v>917</v>
      </c>
      <c r="N37" s="296">
        <v>-55.7</v>
      </c>
    </row>
    <row r="38" spans="1:16" ht="27" customHeight="1">
      <c r="A38" s="248"/>
      <c r="B38" s="244"/>
      <c r="C38" s="244"/>
      <c r="D38" s="244"/>
      <c r="E38" s="244"/>
      <c r="F38" s="244"/>
      <c r="G38" s="1163" t="s">
        <v>501</v>
      </c>
      <c r="H38" s="1164"/>
      <c r="I38" s="1164"/>
      <c r="J38" s="1165"/>
      <c r="K38" s="297" t="s">
        <v>481</v>
      </c>
      <c r="L38" s="297" t="s">
        <v>481</v>
      </c>
      <c r="M38" s="298">
        <v>2</v>
      </c>
      <c r="N38" s="299" t="s">
        <v>481</v>
      </c>
      <c r="O38" s="293"/>
    </row>
    <row r="39" spans="1:16">
      <c r="A39" s="248"/>
      <c r="B39" s="244"/>
      <c r="C39" s="244"/>
      <c r="D39" s="244"/>
      <c r="E39" s="244"/>
      <c r="F39" s="244"/>
      <c r="G39" s="1163" t="s">
        <v>502</v>
      </c>
      <c r="H39" s="1164"/>
      <c r="I39" s="1164"/>
      <c r="J39" s="1165"/>
      <c r="K39" s="300">
        <v>-12545</v>
      </c>
      <c r="L39" s="300">
        <v>-511</v>
      </c>
      <c r="M39" s="301">
        <v>-3077</v>
      </c>
      <c r="N39" s="302">
        <v>-83.4</v>
      </c>
      <c r="O39" s="293"/>
    </row>
    <row r="40" spans="1:16" ht="27" customHeight="1">
      <c r="A40" s="248"/>
      <c r="B40" s="244"/>
      <c r="C40" s="244"/>
      <c r="D40" s="244"/>
      <c r="E40" s="244"/>
      <c r="F40" s="244"/>
      <c r="G40" s="1160" t="s">
        <v>503</v>
      </c>
      <c r="H40" s="1161"/>
      <c r="I40" s="1161"/>
      <c r="J40" s="1162"/>
      <c r="K40" s="300">
        <v>-704927</v>
      </c>
      <c r="L40" s="300">
        <v>-28688</v>
      </c>
      <c r="M40" s="301">
        <v>-35137</v>
      </c>
      <c r="N40" s="302">
        <v>-18.399999999999999</v>
      </c>
      <c r="O40" s="293"/>
    </row>
    <row r="41" spans="1:16">
      <c r="A41" s="248"/>
      <c r="B41" s="244"/>
      <c r="C41" s="244"/>
      <c r="D41" s="244"/>
      <c r="E41" s="244"/>
      <c r="F41" s="244"/>
      <c r="G41" s="1166" t="s">
        <v>278</v>
      </c>
      <c r="H41" s="1167"/>
      <c r="I41" s="1167"/>
      <c r="J41" s="1168"/>
      <c r="K41" s="294">
        <v>373507</v>
      </c>
      <c r="L41" s="300">
        <v>15201</v>
      </c>
      <c r="M41" s="301">
        <v>14503</v>
      </c>
      <c r="N41" s="302">
        <v>4.8</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55" t="s">
        <v>472</v>
      </c>
      <c r="J49" s="1157" t="s">
        <v>507</v>
      </c>
      <c r="K49" s="1158"/>
      <c r="L49" s="1158"/>
      <c r="M49" s="1158"/>
      <c r="N49" s="1159"/>
    </row>
    <row r="50" spans="1:14">
      <c r="A50" s="248"/>
      <c r="B50" s="244"/>
      <c r="C50" s="244"/>
      <c r="D50" s="244"/>
      <c r="E50" s="244"/>
      <c r="F50" s="244"/>
      <c r="G50" s="312"/>
      <c r="H50" s="313"/>
      <c r="I50" s="1156"/>
      <c r="J50" s="314" t="s">
        <v>508</v>
      </c>
      <c r="K50" s="315" t="s">
        <v>509</v>
      </c>
      <c r="L50" s="316" t="s">
        <v>510</v>
      </c>
      <c r="M50" s="317" t="s">
        <v>511</v>
      </c>
      <c r="N50" s="318" t="s">
        <v>512</v>
      </c>
    </row>
    <row r="51" spans="1:14">
      <c r="A51" s="248"/>
      <c r="B51" s="244"/>
      <c r="C51" s="244"/>
      <c r="D51" s="244"/>
      <c r="E51" s="244"/>
      <c r="F51" s="244"/>
      <c r="G51" s="310" t="s">
        <v>513</v>
      </c>
      <c r="H51" s="311"/>
      <c r="I51" s="319">
        <v>1285271</v>
      </c>
      <c r="J51" s="320">
        <v>51941</v>
      </c>
      <c r="K51" s="321">
        <v>-24.7</v>
      </c>
      <c r="L51" s="322">
        <v>51262</v>
      </c>
      <c r="M51" s="323">
        <v>-13.6</v>
      </c>
      <c r="N51" s="324">
        <v>-11.1</v>
      </c>
    </row>
    <row r="52" spans="1:14">
      <c r="A52" s="248"/>
      <c r="B52" s="244"/>
      <c r="C52" s="244"/>
      <c r="D52" s="244"/>
      <c r="E52" s="244"/>
      <c r="F52" s="244"/>
      <c r="G52" s="325"/>
      <c r="H52" s="326" t="s">
        <v>514</v>
      </c>
      <c r="I52" s="327">
        <v>872675</v>
      </c>
      <c r="J52" s="328">
        <v>35267</v>
      </c>
      <c r="K52" s="329">
        <v>-35.700000000000003</v>
      </c>
      <c r="L52" s="330">
        <v>25630</v>
      </c>
      <c r="M52" s="331">
        <v>-24.8</v>
      </c>
      <c r="N52" s="332">
        <v>-10.9</v>
      </c>
    </row>
    <row r="53" spans="1:14">
      <c r="A53" s="248"/>
      <c r="B53" s="244"/>
      <c r="C53" s="244"/>
      <c r="D53" s="244"/>
      <c r="E53" s="244"/>
      <c r="F53" s="244"/>
      <c r="G53" s="310" t="s">
        <v>515</v>
      </c>
      <c r="H53" s="311"/>
      <c r="I53" s="319">
        <v>1177594</v>
      </c>
      <c r="J53" s="320">
        <v>47219</v>
      </c>
      <c r="K53" s="321">
        <v>-9.1</v>
      </c>
      <c r="L53" s="322">
        <v>48407</v>
      </c>
      <c r="M53" s="323">
        <v>-5.6</v>
      </c>
      <c r="N53" s="324">
        <v>-3.5</v>
      </c>
    </row>
    <row r="54" spans="1:14">
      <c r="A54" s="248"/>
      <c r="B54" s="244"/>
      <c r="C54" s="244"/>
      <c r="D54" s="244"/>
      <c r="E54" s="244"/>
      <c r="F54" s="244"/>
      <c r="G54" s="325"/>
      <c r="H54" s="326" t="s">
        <v>514</v>
      </c>
      <c r="I54" s="327">
        <v>718043</v>
      </c>
      <c r="J54" s="328">
        <v>28792</v>
      </c>
      <c r="K54" s="329">
        <v>-18.399999999999999</v>
      </c>
      <c r="L54" s="330">
        <v>23914</v>
      </c>
      <c r="M54" s="331">
        <v>-6.7</v>
      </c>
      <c r="N54" s="332">
        <v>-11.7</v>
      </c>
    </row>
    <row r="55" spans="1:14">
      <c r="A55" s="248"/>
      <c r="B55" s="244"/>
      <c r="C55" s="244"/>
      <c r="D55" s="244"/>
      <c r="E55" s="244"/>
      <c r="F55" s="244"/>
      <c r="G55" s="310" t="s">
        <v>516</v>
      </c>
      <c r="H55" s="311"/>
      <c r="I55" s="319">
        <v>2033945</v>
      </c>
      <c r="J55" s="320">
        <v>81790</v>
      </c>
      <c r="K55" s="321">
        <v>73.2</v>
      </c>
      <c r="L55" s="322">
        <v>69477</v>
      </c>
      <c r="M55" s="323">
        <v>43.5</v>
      </c>
      <c r="N55" s="324">
        <v>29.7</v>
      </c>
    </row>
    <row r="56" spans="1:14">
      <c r="A56" s="248"/>
      <c r="B56" s="244"/>
      <c r="C56" s="244"/>
      <c r="D56" s="244"/>
      <c r="E56" s="244"/>
      <c r="F56" s="244"/>
      <c r="G56" s="325"/>
      <c r="H56" s="326" t="s">
        <v>514</v>
      </c>
      <c r="I56" s="327">
        <v>1193553</v>
      </c>
      <c r="J56" s="328">
        <v>47996</v>
      </c>
      <c r="K56" s="329">
        <v>66.7</v>
      </c>
      <c r="L56" s="330">
        <v>31528</v>
      </c>
      <c r="M56" s="331">
        <v>31.8</v>
      </c>
      <c r="N56" s="332">
        <v>34.9</v>
      </c>
    </row>
    <row r="57" spans="1:14">
      <c r="A57" s="248"/>
      <c r="B57" s="244"/>
      <c r="C57" s="244"/>
      <c r="D57" s="244"/>
      <c r="E57" s="244"/>
      <c r="F57" s="244"/>
      <c r="G57" s="310" t="s">
        <v>517</v>
      </c>
      <c r="H57" s="311"/>
      <c r="I57" s="319">
        <v>1052347</v>
      </c>
      <c r="J57" s="320">
        <v>42622</v>
      </c>
      <c r="K57" s="321">
        <v>-47.9</v>
      </c>
      <c r="L57" s="322">
        <v>59668</v>
      </c>
      <c r="M57" s="323">
        <v>-14.1</v>
      </c>
      <c r="N57" s="324">
        <v>-33.799999999999997</v>
      </c>
    </row>
    <row r="58" spans="1:14">
      <c r="A58" s="248"/>
      <c r="B58" s="244"/>
      <c r="C58" s="244"/>
      <c r="D58" s="244"/>
      <c r="E58" s="244"/>
      <c r="F58" s="244"/>
      <c r="G58" s="325"/>
      <c r="H58" s="326" t="s">
        <v>514</v>
      </c>
      <c r="I58" s="327">
        <v>796481</v>
      </c>
      <c r="J58" s="328">
        <v>32259</v>
      </c>
      <c r="K58" s="329">
        <v>-32.799999999999997</v>
      </c>
      <c r="L58" s="330">
        <v>31515</v>
      </c>
      <c r="M58" s="331">
        <v>0</v>
      </c>
      <c r="N58" s="332">
        <v>-32.799999999999997</v>
      </c>
    </row>
    <row r="59" spans="1:14">
      <c r="A59" s="248"/>
      <c r="B59" s="244"/>
      <c r="C59" s="244"/>
      <c r="D59" s="244"/>
      <c r="E59" s="244"/>
      <c r="F59" s="244"/>
      <c r="G59" s="310" t="s">
        <v>518</v>
      </c>
      <c r="H59" s="311"/>
      <c r="I59" s="319">
        <v>1052493</v>
      </c>
      <c r="J59" s="320">
        <v>42833</v>
      </c>
      <c r="K59" s="321">
        <v>0.5</v>
      </c>
      <c r="L59" s="322">
        <v>56894</v>
      </c>
      <c r="M59" s="323">
        <v>-4.5999999999999996</v>
      </c>
      <c r="N59" s="324">
        <v>5.0999999999999996</v>
      </c>
    </row>
    <row r="60" spans="1:14">
      <c r="A60" s="248"/>
      <c r="B60" s="244"/>
      <c r="C60" s="244"/>
      <c r="D60" s="244"/>
      <c r="E60" s="244"/>
      <c r="F60" s="244"/>
      <c r="G60" s="325"/>
      <c r="H60" s="326" t="s">
        <v>514</v>
      </c>
      <c r="I60" s="333">
        <v>730513</v>
      </c>
      <c r="J60" s="328">
        <v>29729</v>
      </c>
      <c r="K60" s="329">
        <v>-7.8</v>
      </c>
      <c r="L60" s="330">
        <v>32548</v>
      </c>
      <c r="M60" s="331">
        <v>3.3</v>
      </c>
      <c r="N60" s="332">
        <v>-11.1</v>
      </c>
    </row>
    <row r="61" spans="1:14">
      <c r="A61" s="248"/>
      <c r="B61" s="244"/>
      <c r="C61" s="244"/>
      <c r="D61" s="244"/>
      <c r="E61" s="244"/>
      <c r="F61" s="244"/>
      <c r="G61" s="310" t="s">
        <v>519</v>
      </c>
      <c r="H61" s="334"/>
      <c r="I61" s="335">
        <v>1320330</v>
      </c>
      <c r="J61" s="336">
        <v>53281</v>
      </c>
      <c r="K61" s="337">
        <v>-1.6</v>
      </c>
      <c r="L61" s="338">
        <v>57142</v>
      </c>
      <c r="M61" s="339">
        <v>1.1000000000000001</v>
      </c>
      <c r="N61" s="324">
        <v>-2.7</v>
      </c>
    </row>
    <row r="62" spans="1:14">
      <c r="A62" s="248"/>
      <c r="B62" s="244"/>
      <c r="C62" s="244"/>
      <c r="D62" s="244"/>
      <c r="E62" s="244"/>
      <c r="F62" s="244"/>
      <c r="G62" s="325"/>
      <c r="H62" s="326" t="s">
        <v>514</v>
      </c>
      <c r="I62" s="327">
        <v>862253</v>
      </c>
      <c r="J62" s="328">
        <v>34809</v>
      </c>
      <c r="K62" s="329">
        <v>-5.6</v>
      </c>
      <c r="L62" s="330">
        <v>29027</v>
      </c>
      <c r="M62" s="331">
        <v>0.7</v>
      </c>
      <c r="N62" s="332">
        <v>-6.3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69" t="s">
        <v>3</v>
      </c>
      <c r="D47" s="1169"/>
      <c r="E47" s="1170"/>
      <c r="F47" s="11">
        <v>35.42</v>
      </c>
      <c r="G47" s="12">
        <v>35.19</v>
      </c>
      <c r="H47" s="12">
        <v>33.93</v>
      </c>
      <c r="I47" s="12">
        <v>33.68</v>
      </c>
      <c r="J47" s="13">
        <v>30.24</v>
      </c>
    </row>
    <row r="48" spans="2:10" ht="57.75" customHeight="1">
      <c r="B48" s="14"/>
      <c r="C48" s="1171" t="s">
        <v>4</v>
      </c>
      <c r="D48" s="1171"/>
      <c r="E48" s="1172"/>
      <c r="F48" s="15">
        <v>7.88</v>
      </c>
      <c r="G48" s="16">
        <v>6.84</v>
      </c>
      <c r="H48" s="16">
        <v>11.01</v>
      </c>
      <c r="I48" s="16">
        <v>6.47</v>
      </c>
      <c r="J48" s="17">
        <v>7.57</v>
      </c>
    </row>
    <row r="49" spans="2:10" ht="57.75" customHeight="1" thickBot="1">
      <c r="B49" s="18"/>
      <c r="C49" s="1173" t="s">
        <v>5</v>
      </c>
      <c r="D49" s="1173"/>
      <c r="E49" s="1174"/>
      <c r="F49" s="19">
        <v>0.27</v>
      </c>
      <c r="G49" s="20">
        <v>0.15</v>
      </c>
      <c r="H49" s="20">
        <v>2.93</v>
      </c>
      <c r="I49" s="20" t="s">
        <v>526</v>
      </c>
      <c r="J49" s="21" t="s">
        <v>527</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Gifu</cp:lastModifiedBy>
  <dcterms:created xsi:type="dcterms:W3CDTF">2017-02-15T19:24:33Z</dcterms:created>
  <dcterms:modified xsi:type="dcterms:W3CDTF">2017-05-22T07:40:44Z</dcterms:modified>
</cp:coreProperties>
</file>