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35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iterate="1" iterateCount="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C35" i="9"/>
  <c r="BE34" i="9"/>
  <c r="C34" i="9"/>
  <c r="U34" i="9" s="1"/>
  <c r="U35" i="9" s="1"/>
  <c r="U36" i="9" s="1"/>
  <c r="U37" i="9" s="1"/>
  <c r="U38"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<sst xmlns="http://schemas.openxmlformats.org/spreadsheetml/2006/main" count="1083" uniqueCount="578">
  <si>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</si>
  <si>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</si>
  <si>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</si>
  <si>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</si>
  <si>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</si>
  <si>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</si>
  <si>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</si>
  <si>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</si>
  <si>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</si>
  <si>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</si>
  <si>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</si>
  <si>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</si>
  <si>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</si>
  <si>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</si>
  <si>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</si>
  <si>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</si>
  <si>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</si>
  <si>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</si>
  <si>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</si>
  <si>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</si>
  <si>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</si>
  <si>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</si>
  <si>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</si>
  <si>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</si>
  <si>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</si>
  <si>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</si>
  <si>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</si>
  <si>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</si>
  <si>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</si>
  <si>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</si>
  <si>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</si>
  <si>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</si>
  <si>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</si>
  <si>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</si>
  <si>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</si>
  <si>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</si>
  <si>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</si>
  <si>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</si>
  <si>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</si>
  <si>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</si>
  <si>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</si>
  <si>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</si>
  <si>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</si>
  <si>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</si>
  <si>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</si>
  <si>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</si>
  <si>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</si>
  <si>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</si>
  <si>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</si>
  <si>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</si>
  <si>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</si>
  <si>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</si>
  <si>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</si>
  <si>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</si>
  <si>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</si>
  <si>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</si>
  <si>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</si>
  <si>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</si>
  <si>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</si>
  <si>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</si>
  <si>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</si>
  <si>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</si>
  <si>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</si>
  <si>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</si>
  <si>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</si>
  <si>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</si>
  <si>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</si>
  <si>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</si>
  <si>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</si>
  <si>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</si>
  <si>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</si>
  <si>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</si>
  <si>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</si>
  <si>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</si>
  <si>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</si>
  <si>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</si>
  <si>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</si>
  <si>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</si>
  <si>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</si>
  <si>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</si>
  <si>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</si>
  <si>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</si>
  <si>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</si>
  <si>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</si>
  <si>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</si>
  <si>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</si>
  <si>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</si>
  <si>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</si>
  <si>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</si>
  <si>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</si>
  <si>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</si>
  <si>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</si>
  <si>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</si>
  <si>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</si>
  <si>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</si>
  <si>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</si>
  <si>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</si>
  <si>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</si>
  <si>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</si>
  <si>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</si>
  <si>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</si>
  <si>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</si>
  <si>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</si>
  <si>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</si>
  <si>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</si>
  <si>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</si>
  <si>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</si>
  <si>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</si>
  <si>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</si>
  <si>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</si>
  <si>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</si>
  <si>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</si>
  <si>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</si>
  <si>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</si>
  <si>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</si>
  <si>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</si>
  <si>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</si>
  <si>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</si>
  <si>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</si>
  <si>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</si>
  <si>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</si>
  <si>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</si>
  <si>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</si>
  <si>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</si>
  <si>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</si>
  <si>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</si>
  <si>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</si>
  <si>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</si>
  <si>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</si>
  <si>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</si>
  <si>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</si>
  <si>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</si>
  <si>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</si>
  <si>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</si>
  <si>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</si>
  <si>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</si>
  <si>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</si>
  <si>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</si>
  <si>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</si>
  <si>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</si>
  <si>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</si>
  <si>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</si>
  <si>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</si>
  <si>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</si>
  <si>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</si>
  <si>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</si>
  <si>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</si>
  <si>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</si>
  <si>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</si>
  <si>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</si>
  <si>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</si>
  <si>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</si>
  <si>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</si>
  <si>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</si>
  <si>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</si>
  <si>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</si>
  <si>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</si>
  <si>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</si>
  <si>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</si>
  <si>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</si>
  <si>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</si>
  <si>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</si>
  <si>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</si>
  <si>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</si>
  <si>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</si>
  <si>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</si>
  <si>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</si>
  <si>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</si>
  <si>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</si>
  <si>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</si>
  <si>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</si>
  <si>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</si>
  <si>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</si>
  <si>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</si>
  <si>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</si>
  <si>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</si>
  <si>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</si>
  <si>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</si>
  <si>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</si>
  <si>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</si>
  <si>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</si>
  <si>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</si>
  <si>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</si>
  <si>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</si>
  <si>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</si>
  <si>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</si>
  <si>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</si>
  <si>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</si>
  <si>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</si>
  <si>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</si>
  <si>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</si>
  <si>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</si>
  <si>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</si>
  <si>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</si>
  <si>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</si>
  <si>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岐阜県美濃加茂市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</si>
  <si>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</si>
  <si>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</si>
  <si>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</si>
  <si>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</si>
  <si>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</si>
  <si>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</si>
  <si>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</si>
  <si>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</si>
  <si>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</si>
  <si>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</si>
  <si>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</si>
  <si>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</si>
  <si>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</si>
  <si>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</si>
  <si>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</si>
  <si>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</si>
  <si>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</si>
  <si>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</si>
  <si>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</si>
  <si>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</si>
  <si>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</si>
  <si>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</si>
  <si>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</si>
  <si>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</si>
  <si>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</si>
  <si>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</si>
  <si>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</si>
  <si>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</si>
  <si>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</si>
  <si>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</si>
  <si>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</si>
  <si>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</si>
  <si>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</si>
  <si>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</si>
  <si>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</si>
  <si>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</si>
  <si>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</si>
  <si>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</si>
  <si>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</si>
  <si>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</si>
  <si>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</si>
  <si>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</si>
  <si>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</si>
  <si>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</si>
  <si>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</si>
  <si>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</si>
  <si>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</si>
  <si>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</si>
  <si>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</si>
  <si>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</si>
  <si>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</si>
  <si>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</si>
  <si>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</si>
  <si>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</si>
  <si>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</si>
  <si>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</si>
  <si>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</si>
  <si>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</si>
  <si>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</si>
  <si>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</si>
  <si>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</si>
  <si>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</si>
  <si>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</si>
  <si>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</si>
  <si>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</si>
  <si>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</si>
  <si>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</si>
  <si>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</si>
  <si>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</si>
  <si>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</si>
  <si>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</si>
  <si>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</si>
  <si>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</si>
  <si>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</si>
  <si>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</si>
  <si>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</si>
  <si>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</si>
  <si>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</si>
  <si>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</si>
  <si>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</si>
  <si>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</si>
  <si>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</si>
  <si>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</si>
  <si>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</si>
  <si>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</si>
  <si>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</si>
  <si>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</si>
  <si>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</si>
  <si>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</si>
  <si>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</si>
  <si>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</si>
  <si>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</si>
  <si>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</si>
  <si>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</si>
  <si>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</si>
  <si>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</si>
  <si>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</si>
  <si>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</si>
  <si>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</si>
  <si>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</si>
  <si>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</si>
  <si>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</si>
  <si>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</si>
  <si>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</si>
  <si>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</si>
  <si>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</si>
  <si>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</si>
  <si>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</si>
  <si>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</si>
  <si>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</si>
  <si>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</si>
  <si>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</si>
  <si>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</si>
  <si>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</si>
  <si>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</si>
  <si>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</si>
  <si>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</si>
  <si>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</si>
  <si>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</si>
  <si>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</si>
  <si>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</si>
  <si>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</si>
  <si>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</si>
  <si>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</si>
  <si>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</si>
  <si>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</si>
  <si>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</si>
  <si>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</si>
  <si>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</si>
  <si>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</si>
  <si>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</si>
  <si>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</si>
  <si>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</si>
  <si>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</si>
  <si>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</si>
  <si>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</si>
  <si>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</si>
  <si>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</si>
  <si>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</si>
  <si>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</si>
  <si>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</si>
  <si>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</si>
  <si>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</si>
  <si>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</si>
  <si>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</si>
  <si>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</si>
  <si>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</si>
  <si>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岐阜県美濃加茂市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</si>
  <si>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</si>
  <si>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</si>
  <si>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</si>
  <si>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</si>
  <si>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</si>
  <si>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</si>
  <si>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</si>
  <si>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</si>
  <si>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</si>
  <si>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</si>
  <si>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</si>
  <si>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</si>
  <si>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</si>
  <si>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</si>
  <si>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</si>
  <si>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</si>
  <si>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</si>
  <si>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</si>
  <si>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</si>
  <si>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</si>
  <si>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</si>
  <si>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</si>
  <si>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</si>
  <si>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</si>
  <si>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</si>
  <si>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</si>
  <si>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</si>
  <si>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</si>
  <si>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</si>
  <si>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</si>
  <si>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</si>
  <si>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</si>
  <si>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</si>
  <si>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</si>
  <si>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</si>
  <si>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介護保険会計（保険事業勘定）</t>
    <phoneticPr fontId="5"/>
  </si>
  <si>
    <t>介護保険会計（サービス事業勘定）</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</si>
  <si>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</si>
  <si>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</si>
  <si>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</si>
  <si>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</si>
  <si>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</si>
  <si>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</si>
  <si>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</si>
  <si>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</si>
  <si>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</si>
  <si>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</si>
  <si>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</si>
  <si>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</si>
  <si>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</si>
  <si>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</si>
  <si>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</si>
  <si>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</si>
  <si>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</si>
  <si>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</si>
  <si>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</si>
  <si>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</si>
  <si>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</si>
  <si>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</si>
  <si>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</si>
  <si>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</si>
  <si>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</si>
  <si>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</si>
  <si>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</si>
  <si>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</si>
  <si>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</si>
  <si>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</si>
  <si>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</si>
  <si>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</si>
  <si>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</si>
  <si>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</si>
  <si>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</si>
  <si>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</si>
  <si>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</si>
  <si>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</si>
  <si>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</si>
  <si>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</si>
  <si>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</si>
  <si>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</si>
  <si>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</si>
  <si>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</si>
  <si>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</si>
  <si>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</si>
  <si>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</si>
  <si>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</si>
  <si>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</si>
  <si>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</si>
  <si>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</si>
  <si>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</si>
  <si>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</si>
  <si>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</si>
  <si>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</si>
  <si>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</si>
  <si>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</si>
  <si>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</si>
  <si>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</si>
  <si>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</si>
  <si>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</si>
  <si>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</si>
  <si>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</si>
  <si>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</si>
  <si>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</si>
  <si>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</si>
  <si>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</si>
  <si>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</si>
  <si>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</si>
  <si>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</si>
  <si>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</si>
  <si>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</si>
  <si>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</si>
  <si>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</si>
  <si>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</si>
  <si>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</si>
  <si>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</si>
  <si>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</si>
  <si>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</si>
  <si>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</si>
  <si>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</si>
  <si>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</si>
  <si>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</si>
  <si>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</si>
  <si>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</si>
  <si>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</si>
  <si>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</si>
  <si>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</si>
  <si>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</si>
  <si>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</si>
  <si>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</si>
  <si>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</si>
  <si>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</si>
  <si>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</si>
  <si>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</si>
  <si>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</si>
  <si>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</si>
  <si>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</si>
  <si>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</si>
  <si>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</si>
  <si>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</si>
  <si>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</si>
  <si>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</si>
  <si>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</si>
  <si>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</si>
  <si>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</si>
  <si>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</si>
  <si>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</si>
  <si>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</si>
  <si>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</si>
  <si>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</si>
  <si>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</si>
  <si>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</si>
  <si>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</si>
  <si>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</si>
  <si>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</si>
  <si>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</si>
  <si>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</si>
  <si>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</si>
  <si>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</si>
  <si>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</si>
  <si>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</si>
  <si>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</si>
  <si>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</si>
  <si>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</si>
  <si>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</si>
  <si>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</si>
  <si>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</si>
  <si>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</si>
  <si>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</si>
  <si>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</si>
  <si>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</si>
  <si>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</si>
  <si>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</si>
  <si>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</si>
  <si>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</si>
  <si>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</si>
  <si>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</si>
  <si>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</si>
  <si>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</si>
  <si>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</si>
  <si>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</si>
  <si>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</si>
  <si>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</si>
  <si>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</si>
  <si>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</si>
  <si>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</si>
  <si>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</si>
  <si>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</si>
  <si>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</si>
  <si>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</si>
  <si>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</si>
  <si>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2.64</t>
  </si>
  <si>
    <t>▲ 2.92</t>
  </si>
  <si>
    <t>水道事業会計</t>
  </si>
  <si>
    <t>一般会計</t>
  </si>
  <si>
    <t>下水道事業会計</t>
  </si>
  <si>
    <t>国民健康保険会計</t>
  </si>
  <si>
    <t>介護保険会計（保険事業勘定）</t>
  </si>
  <si>
    <t>後期高齢者医療会計</t>
  </si>
  <si>
    <t>介護認定・障がい者自立支援認定審査会会計</t>
  </si>
  <si>
    <t>介護保険会計（サービス事業勘定）</t>
  </si>
  <si>
    <t>その他会計（赤字）</t>
  </si>
  <si>
    <t>その他会計（黒字）</t>
  </si>
  <si>
    <t>-</t>
    <phoneticPr fontId="2"/>
  </si>
  <si>
    <t>可茂衛生施設利用組合</t>
    <phoneticPr fontId="5"/>
  </si>
  <si>
    <t>基金繰入100</t>
    <rPh sb="0" eb="2">
      <t>キキン</t>
    </rPh>
    <rPh sb="2" eb="4">
      <t>クリイレ</t>
    </rPh>
    <phoneticPr fontId="2"/>
  </si>
  <si>
    <t>岐阜県市町村会館組合</t>
    <phoneticPr fontId="2"/>
  </si>
  <si>
    <t>－</t>
    <phoneticPr fontId="2"/>
  </si>
  <si>
    <t>－</t>
    <phoneticPr fontId="2"/>
  </si>
  <si>
    <t>岐阜県市町村退職手当組合</t>
    <rPh sb="0" eb="3">
      <t>ギフケン</t>
    </rPh>
    <rPh sb="3" eb="6">
      <t>シチョウソン</t>
    </rPh>
    <rPh sb="6" eb="8">
      <t>タイショク</t>
    </rPh>
    <rPh sb="8" eb="10">
      <t>テアテ</t>
    </rPh>
    <rPh sb="10" eb="12">
      <t>クミアイ</t>
    </rPh>
    <phoneticPr fontId="5"/>
  </si>
  <si>
    <t>基金繰入1,475</t>
    <rPh sb="0" eb="2">
      <t>キキン</t>
    </rPh>
    <rPh sb="2" eb="4">
      <t>クリイレ</t>
    </rPh>
    <phoneticPr fontId="2"/>
  </si>
  <si>
    <t>美濃加茂市富加町中学校組合</t>
    <rPh sb="0" eb="5">
      <t>ミノカモシ</t>
    </rPh>
    <rPh sb="5" eb="7">
      <t>トミカ</t>
    </rPh>
    <rPh sb="7" eb="8">
      <t>チョウ</t>
    </rPh>
    <rPh sb="8" eb="11">
      <t>チュウガッコウ</t>
    </rPh>
    <rPh sb="11" eb="13">
      <t>クミアイ</t>
    </rPh>
    <phoneticPr fontId="5"/>
  </si>
  <si>
    <t>可茂消防事務組合</t>
    <phoneticPr fontId="2"/>
  </si>
  <si>
    <t>基金繰入26</t>
    <rPh sb="0" eb="2">
      <t>キキン</t>
    </rPh>
    <rPh sb="2" eb="4">
      <t>クリイレ</t>
    </rPh>
    <phoneticPr fontId="2"/>
  </si>
  <si>
    <t>岐阜地域児童発達支援センター組合</t>
    <rPh sb="0" eb="2">
      <t>ギフ</t>
    </rPh>
    <rPh sb="2" eb="4">
      <t>チイキ</t>
    </rPh>
    <rPh sb="4" eb="6">
      <t>ジドウ</t>
    </rPh>
    <rPh sb="6" eb="8">
      <t>ハッタツ</t>
    </rPh>
    <rPh sb="8" eb="10">
      <t>シエン</t>
    </rPh>
    <rPh sb="14" eb="16">
      <t>クミアイ</t>
    </rPh>
    <phoneticPr fontId="5"/>
  </si>
  <si>
    <t>可茂広域行政事務組合</t>
    <rPh sb="0" eb="1">
      <t>カ</t>
    </rPh>
    <rPh sb="1" eb="2">
      <t>モ</t>
    </rPh>
    <rPh sb="2" eb="4">
      <t>コウイキ</t>
    </rPh>
    <rPh sb="4" eb="6">
      <t>ギョウセイ</t>
    </rPh>
    <rPh sb="6" eb="8">
      <t>ジム</t>
    </rPh>
    <rPh sb="8" eb="10">
      <t>クミアイ</t>
    </rPh>
    <phoneticPr fontId="5"/>
  </si>
  <si>
    <t>中濃地域農業共済事務組合</t>
    <rPh sb="0" eb="2">
      <t>チュウノウ</t>
    </rPh>
    <rPh sb="2" eb="4">
      <t>チイキ</t>
    </rPh>
    <rPh sb="4" eb="6">
      <t>ノウギョウ</t>
    </rPh>
    <rPh sb="6" eb="8">
      <t>キョウサイ</t>
    </rPh>
    <rPh sb="8" eb="10">
      <t>ジム</t>
    </rPh>
    <rPh sb="10" eb="12">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</si>
  <si>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</si>
  <si>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5"/>
  </si>
  <si>
    <t>可茂公設地方卸売市場組合</t>
    <rPh sb="0" eb="2">
      <t>カモ</t>
    </rPh>
    <rPh sb="2" eb="4">
      <t>コウセツ</t>
    </rPh>
    <rPh sb="4" eb="6">
      <t>チホウ</t>
    </rPh>
    <rPh sb="6" eb="8">
      <t>オロシウリ</t>
    </rPh>
    <rPh sb="8" eb="10">
      <t>シジョウ</t>
    </rPh>
    <rPh sb="10" eb="12">
      <t>クミアイ</t>
    </rPh>
    <phoneticPr fontId="2"/>
  </si>
  <si>
    <t>長良川鉄道株式会社</t>
    <phoneticPr fontId="2"/>
  </si>
  <si>
    <t>基金繰入287</t>
    <rPh sb="0" eb="2">
      <t>キキン</t>
    </rPh>
    <rPh sb="2" eb="4">
      <t>クリイレ</t>
    </rPh>
    <phoneticPr fontId="2"/>
  </si>
  <si>
    <t>基金繰入313</t>
    <rPh sb="0" eb="2">
      <t>キキン</t>
    </rPh>
    <rPh sb="2" eb="4">
      <t>クリイレ</t>
    </rPh>
    <phoneticPr fontId="2"/>
  </si>
  <si>
    <t>基金繰入8</t>
    <rPh sb="0" eb="2">
      <t>キキン</t>
    </rPh>
    <rPh sb="2" eb="4">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</si>
  <si>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</si>
  <si>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</si>
  <si>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</si>
  <si>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</si>
  <si>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</si>
  <si>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</si>
  <si>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</si>
  <si>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</si>
  <si>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</si>
  <si>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</si>
  <si>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</si>
  <si>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市債の抑制策として、市の経営方針の中で市債残高の削減を掲げ、将来負担比率及び実質公債費比率は減少しています。
　引き続き、市債残高の削減に努めながら、必要な投資を行う際には、現在の社会資本の整備水準と将来の負担とのバランスを考えながら、実質公債費比率を健全な水準に保っていきます。
</t>
    <rPh sb="30" eb="32">
      <t>ショウライ</t>
    </rPh>
    <rPh sb="32" eb="34">
      <t>フタン</t>
    </rPh>
    <rPh sb="34" eb="36">
      <t>ヒリツ</t>
    </rPh>
    <rPh sb="36" eb="37">
      <t>オヨ</t>
    </rPh>
    <rPh sb="38" eb="40">
      <t>ジッシツ</t>
    </rPh>
    <rPh sb="40" eb="42">
      <t>コウサイ</t>
    </rPh>
    <rPh sb="42" eb="43">
      <t>ヒ</t>
    </rPh>
    <rPh sb="43" eb="45">
      <t>ヒリツ</t>
    </rPh>
    <rPh sb="46" eb="48">
      <t>ゲンショウ</t>
    </rPh>
    <rPh sb="75" eb="77">
      <t>ヒツヨウ</t>
    </rPh>
    <rPh sb="78" eb="80">
      <t>トウシ</t>
    </rPh>
    <rPh sb="81" eb="82">
      <t>オコナ</t>
    </rPh>
    <rPh sb="83" eb="84">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</si>
</sst>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41452</c:v>
                </c:pt>
                <c:pt idx="1">
                  <c:v>30222</c:v>
                </c:pt>
                <c:pt idx="2">
                  <c:v>25310</c:v>
                </c:pt>
                <c:pt idx="3">
                  <c:v>30268</c:v>
                </c:pt>
                <c:pt idx="4">
                  <c:v>37646</c:v>
                </c:pt>
              </c:numCache>
            </c:numRef>
          </c:val>
          <c:smooth val="0"/>
        </c:ser>
        <c:dLbls>
          <c:showLegendKey val="0"/>
          <c:showVal val="0"/>
          <c:showCatName val="0"/>
          <c:showSerName val="0"/>
          <c:showPercent val="0"/>
          <c:showBubbleSize val="0"/>
        </c:dLbls>
        <c:marker val="1"/>
        <c:smooth val="0"/>
        <c:axId val="113862912"/>
        <c:axId val="115085696"/>
      </c:lineChart>
      <c:catAx>
        <c:axId val="11386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85696"/>
        <c:crosses val="autoZero"/>
        <c:auto val="1"/>
        <c:lblAlgn val="ctr"/>
        <c:lblOffset val="100"/>
        <c:tickLblSkip val="1"/>
        <c:tickMarkSkip val="1"/>
        <c:noMultiLvlLbl val="0"/>
      </c:catAx>
      <c:valAx>
        <c:axId val="1150856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6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14.74</c:v>
                </c:pt>
                <c:pt idx="1">
                  <c:v>9.5</c:v>
                </c:pt>
                <c:pt idx="2">
                  <c:v>11.88</c:v>
                </c:pt>
                <c:pt idx="3">
                  <c:v>5.58</c:v>
                </c:pt>
                <c:pt idx="4">
                  <c:v>16.39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22.46</c:v>
                </c:pt>
                <c:pt idx="1">
                  <c:v>25.37</c:v>
                </c:pt>
                <c:pt idx="2">
                  <c:v>27.92</c:v>
                </c:pt>
                <c:pt idx="3">
                  <c:v>32.53</c:v>
                </c:pt>
                <c:pt idx="4">
                  <c:v>29.13</c:v>
                </c:pt>
              </c:numCache>
            </c:numRef>
          </c:val>
        </c:ser>
        <c:dLbls>
          <c:showLegendKey val="0"/>
          <c:showVal val="0"/>
          <c:showCatName val="0"/>
          <c:showSerName val="0"/>
          <c:showPercent val="0"/>
          <c:showBubbleSize val="0"/>
        </c:dLbls>
        <c:gapWidth val="250"/>
        <c:overlap val="100"/>
        <c:axId val="87366272"/>
        <c:axId val="8737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11.3</c:v>
                </c:pt>
                <c:pt idx="1">
                  <c:v>-2.64</c:v>
                </c:pt>
                <c:pt idx="2">
                  <c:v>6.54</c:v>
                </c:pt>
                <c:pt idx="3">
                  <c:v>-2.92</c:v>
                </c:pt>
                <c:pt idx="4">
                  <c:v>8.4</c:v>
                </c:pt>
              </c:numCache>
            </c:numRef>
          </c:val>
          <c:smooth val="0"/>
        </c:ser>
        <c:dLbls>
          <c:showLegendKey val="0"/>
          <c:showVal val="0"/>
          <c:showCatName val="0"/>
          <c:showSerName val="0"/>
          <c:showPercent val="0"/>
          <c:showBubbleSize val="0"/>
        </c:dLbls>
        <c:marker val="1"/>
        <c:smooth val="0"/>
        <c:axId val="87366272"/>
        <c:axId val="87372544"/>
      </c:lineChart>
      <c:catAx>
        <c:axId val="873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72544"/>
        <c:crosses val="autoZero"/>
        <c:auto val="1"/>
        <c:lblAlgn val="ctr"/>
        <c:lblOffset val="100"/>
        <c:tickLblSkip val="1"/>
        <c:tickMarkSkip val="1"/>
        <c:noMultiLvlLbl val="0"/>
      </c:catAx>
      <c:valAx>
        <c:axId val="8737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0.03</c:v>
                </c:pt>
              </c:numCache>
            </c:numRef>
          </c:val>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0.26</c:v>
                </c:pt>
                <c:pt idx="4">
                  <c:v>#N/A</c:v>
                </c:pt>
                <c:pt idx="5">
                  <c:v>0.31</c:v>
                </c:pt>
                <c:pt idx="6">
                  <c:v>#N/A</c:v>
                </c:pt>
                <c:pt idx="7">
                  <c:v>0.26</c:v>
                </c:pt>
                <c:pt idx="8">
                  <c:v>#N/A</c:v>
                </c:pt>
                <c:pt idx="9">
                  <c:v>0.25</c:v>
                </c:pt>
              </c:numCache>
            </c:numRef>
          </c:val>
        </c:ser>
        <c:ser>
          <c:idx val="5"/>
          <c:order val="5"/>
          <c:tx>
            <c:strRef>
              <c:f>データシート!$A$32</c:f>
              <c:strCache>
                <c:ptCount val="1"/>
                <c:pt idx="0">
                  <c:v>介護保険会計（保険事業勘定）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1.83</c:v>
                </c:pt>
                <c:pt idx="2">
                  <c:v>#N/A</c:v>
                </c:pt>
                <c:pt idx="3">
                  <c:v>0.98</c:v>
                </c:pt>
                <c:pt idx="4">
                  <c:v>#N/A</c:v>
                </c:pt>
                <c:pt idx="5">
                  <c:v>0.85</c:v>
                </c:pt>
                <c:pt idx="6">
                  <c:v>#N/A</c:v>
                </c:pt>
                <c:pt idx="7">
                  <c:v>1.1499999999999999</c:v>
                </c:pt>
                <c:pt idx="8">
                  <c:v>#N/A</c:v>
                </c:pt>
                <c:pt idx="9">
                  <c:v>1.24</c:v>
                </c:pt>
              </c:numCache>
            </c:numRef>
          </c:val>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c:v>
                </c:pt>
                <c:pt idx="2">
                  <c:v>#N/A</c:v>
                </c:pt>
                <c:pt idx="3">
                  <c:v>1.24</c:v>
                </c:pt>
                <c:pt idx="4">
                  <c:v>#N/A</c:v>
                </c:pt>
                <c:pt idx="5">
                  <c:v>1.53</c:v>
                </c:pt>
                <c:pt idx="6">
                  <c:v>#N/A</c:v>
                </c:pt>
                <c:pt idx="7">
                  <c:v>1.03</c:v>
                </c:pt>
                <c:pt idx="8">
                  <c:v>#N/A</c:v>
                </c:pt>
                <c:pt idx="9">
                  <c:v>1.62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2.86</c:v>
                </c:pt>
                <c:pt idx="2">
                  <c:v>#N/A</c:v>
                </c:pt>
                <c:pt idx="3">
                  <c:v>4.03</c:v>
                </c:pt>
                <c:pt idx="4">
                  <c:v>#N/A</c:v>
                </c:pt>
                <c:pt idx="5">
                  <c:v>4.42</c:v>
                </c:pt>
                <c:pt idx="6">
                  <c:v>#N/A</c:v>
                </c:pt>
                <c:pt idx="7">
                  <c:v>4.38</c:v>
                </c:pt>
                <c:pt idx="8">
                  <c:v>#N/A</c:v>
                </c:pt>
                <c:pt idx="9">
                  <c:v>4.8899999999999997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14.73</c:v>
                </c:pt>
                <c:pt idx="2">
                  <c:v>#N/A</c:v>
                </c:pt>
                <c:pt idx="3">
                  <c:v>9.49</c:v>
                </c:pt>
                <c:pt idx="4">
                  <c:v>#N/A</c:v>
                </c:pt>
                <c:pt idx="5">
                  <c:v>11.88</c:v>
                </c:pt>
                <c:pt idx="6">
                  <c:v>#N/A</c:v>
                </c:pt>
                <c:pt idx="7">
                  <c:v>5.58</c:v>
                </c:pt>
                <c:pt idx="8">
                  <c:v>#N/A</c:v>
                </c:pt>
                <c:pt idx="9">
                  <c:v>16.38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17.04</c:v>
                </c:pt>
                <c:pt idx="2">
                  <c:v>#N/A</c:v>
                </c:pt>
                <c:pt idx="3">
                  <c:v>16</c:v>
                </c:pt>
                <c:pt idx="4">
                  <c:v>#N/A</c:v>
                </c:pt>
                <c:pt idx="5">
                  <c:v>15.38</c:v>
                </c:pt>
                <c:pt idx="6">
                  <c:v>#N/A</c:v>
                </c:pt>
                <c:pt idx="7">
                  <c:v>15.36</c:v>
                </c:pt>
                <c:pt idx="8">
                  <c:v>#N/A</c:v>
                </c:pt>
                <c:pt idx="9">
                  <c:v>16.72</c:v>
                </c:pt>
              </c:numCache>
            </c:numRef>
          </c:val>
        </c:ser>
        <c:dLbls>
          <c:showLegendKey val="0"/>
          <c:showVal val="0"/>
          <c:showCatName val="0"/>
          <c:showSerName val="0"/>
          <c:showPercent val="0"/>
          <c:showBubbleSize val="0"/>
        </c:dLbls>
        <c:gapWidth val="150"/>
        <c:overlap val="100"/>
        <c:axId val="122594048"/>
        <c:axId val="122595584"/>
      </c:barChart>
      <c:catAx>
        <c:axId val="1225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95584"/>
        <c:crosses val="autoZero"/>
        <c:auto val="1"/>
        <c:lblAlgn val="ctr"/>
        <c:lblOffset val="100"/>
        <c:tickLblSkip val="1"/>
        <c:tickMarkSkip val="1"/>
        <c:noMultiLvlLbl val="0"/>
      </c:catAx>
      <c:valAx>
        <c:axId val="12259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2416</c:v>
                </c:pt>
                <c:pt idx="5">
                  <c:v>2414</c:v>
                </c:pt>
                <c:pt idx="8">
                  <c:v>2398</c:v>
                </c:pt>
                <c:pt idx="11">
                  <c:v>2351</c:v>
                </c:pt>
                <c:pt idx="14">
                  <c:v>2157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c:v>
                </c:pt>
                <c:pt idx="3">
                  <c:v>40</c:v>
                </c:pt>
                <c:pt idx="6">
                  <c:v>39</c:v>
                </c:pt>
                <c:pt idx="9">
                  <c:v>36</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324</c:v>
                </c:pt>
                <c:pt idx="3">
                  <c:v>265</c:v>
                </c:pt>
                <c:pt idx="6">
                  <c:v>177</c:v>
                </c:pt>
                <c:pt idx="9">
                  <c:v>61</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1001</c:v>
                </c:pt>
                <c:pt idx="3">
                  <c:v>1120</c:v>
                </c:pt>
                <c:pt idx="6">
                  <c:v>1099</c:v>
                </c:pt>
                <c:pt idx="9">
                  <c:v>980</c:v>
                </c:pt>
                <c:pt idx="12">
                  <c:v>967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2147</c:v>
                </c:pt>
                <c:pt idx="3">
                  <c:v>2231</c:v>
                </c:pt>
                <c:pt idx="6">
                  <c:v>2006</c:v>
                </c:pt>
                <c:pt idx="9">
                  <c:v>1895</c:v>
                </c:pt>
                <c:pt idx="12">
                  <c:v>1700</c:v>
                </c:pt>
              </c:numCache>
            </c:numRef>
          </c:val>
        </c:ser>
        <c:dLbls>
          <c:showLegendKey val="0"/>
          <c:showVal val="0"/>
          <c:showCatName val="0"/>
          <c:showSerName val="0"/>
          <c:showPercent val="0"/>
          <c:showBubbleSize val="0"/>
        </c:dLbls>
        <c:gapWidth val="100"/>
        <c:overlap val="100"/>
        <c:axId val="99279232"/>
        <c:axId val="9928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1097</c:v>
                </c:pt>
                <c:pt idx="2">
                  <c:v>#N/A</c:v>
                </c:pt>
                <c:pt idx="3">
                  <c:v>#N/A</c:v>
                </c:pt>
                <c:pt idx="4">
                  <c:v>1242</c:v>
                </c:pt>
                <c:pt idx="5">
                  <c:v>#N/A</c:v>
                </c:pt>
                <c:pt idx="6">
                  <c:v>#N/A</c:v>
                </c:pt>
                <c:pt idx="7">
                  <c:v>923</c:v>
                </c:pt>
                <c:pt idx="8">
                  <c:v>#N/A</c:v>
                </c:pt>
                <c:pt idx="9">
                  <c:v>#N/A</c:v>
                </c:pt>
                <c:pt idx="10">
                  <c:v>621</c:v>
                </c:pt>
                <c:pt idx="11">
                  <c:v>#N/A</c:v>
                </c:pt>
                <c:pt idx="12">
                  <c:v>#N/A</c:v>
                </c:pt>
                <c:pt idx="13">
                  <c:v>613</c:v>
                </c:pt>
                <c:pt idx="14">
                  <c:v>#N/A</c:v>
                </c:pt>
              </c:numCache>
            </c:numRef>
          </c:val>
          <c:smooth val="0"/>
        </c:ser>
        <c:dLbls>
          <c:showLegendKey val="0"/>
          <c:showVal val="0"/>
          <c:showCatName val="0"/>
          <c:showSerName val="0"/>
          <c:showPercent val="0"/>
          <c:showBubbleSize val="0"/>
        </c:dLbls>
        <c:marker val="1"/>
        <c:smooth val="0"/>
        <c:axId val="99279232"/>
        <c:axId val="99281152"/>
      </c:lineChart>
      <c:catAx>
        <c:axId val="992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81152"/>
        <c:crosses val="autoZero"/>
        <c:auto val="1"/>
        <c:lblAlgn val="ctr"/>
        <c:lblOffset val="100"/>
        <c:tickLblSkip val="1"/>
        <c:tickMarkSkip val="1"/>
        <c:noMultiLvlLbl val="0"/>
      </c:catAx>
      <c:valAx>
        <c:axId val="9928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23315</c:v>
                </c:pt>
                <c:pt idx="5">
                  <c:v>22697</c:v>
                </c:pt>
                <c:pt idx="8">
                  <c:v>23062</c:v>
                </c:pt>
                <c:pt idx="11">
                  <c:v>23363</c:v>
                </c:pt>
                <c:pt idx="14">
                  <c:v>22523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8261</c:v>
                </c:pt>
                <c:pt idx="5">
                  <c:v>8649</c:v>
                </c:pt>
                <c:pt idx="8">
                  <c:v>8837</c:v>
                </c:pt>
                <c:pt idx="11">
                  <c:v>8934</c:v>
                </c:pt>
                <c:pt idx="14">
                  <c:v>8692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4966</c:v>
                </c:pt>
                <c:pt idx="5">
                  <c:v>5496</c:v>
                </c:pt>
                <c:pt idx="8">
                  <c:v>5204</c:v>
                </c:pt>
                <c:pt idx="11">
                  <c:v>5652</c:v>
                </c:pt>
                <c:pt idx="14">
                  <c:v>5571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1696</c:v>
                </c:pt>
                <c:pt idx="3">
                  <c:v>1844</c:v>
                </c:pt>
                <c:pt idx="6">
                  <c:v>1705</c:v>
                </c:pt>
                <c:pt idx="9">
                  <c:v>1692</c:v>
                </c:pt>
                <c:pt idx="12">
                  <c:v>1617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683</c:v>
                </c:pt>
                <c:pt idx="3">
                  <c:v>475</c:v>
                </c:pt>
                <c:pt idx="6">
                  <c:v>423</c:v>
                </c:pt>
                <c:pt idx="9">
                  <c:v>372</c:v>
                </c:pt>
                <c:pt idx="12">
                  <c:v>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19845</c:v>
                </c:pt>
                <c:pt idx="3">
                  <c:v>19458</c:v>
                </c:pt>
                <c:pt idx="6">
                  <c:v>19261</c:v>
                </c:pt>
                <c:pt idx="9">
                  <c:v>18696</c:v>
                </c:pt>
                <c:pt idx="12">
                  <c:v>18207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244</c:v>
                </c:pt>
                <c:pt idx="3">
                  <c:v>209</c:v>
                </c:pt>
                <c:pt idx="6">
                  <c:v>173</c:v>
                </c:pt>
                <c:pt idx="9">
                  <c:v>139</c:v>
                </c:pt>
                <c:pt idx="12">
                  <c:v>105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16777</c:v>
                </c:pt>
                <c:pt idx="3">
                  <c:v>15969</c:v>
                </c:pt>
                <c:pt idx="6">
                  <c:v>15114</c:v>
                </c:pt>
                <c:pt idx="9">
                  <c:v>14606</c:v>
                </c:pt>
                <c:pt idx="12">
                  <c:v>14548</c:v>
                </c:pt>
              </c:numCache>
            </c:numRef>
          </c:val>
        </c:ser>
        <c:dLbls>
          <c:showLegendKey val="0"/>
          <c:showVal val="0"/>
          <c:showCatName val="0"/>
          <c:showSerName val="0"/>
          <c:showPercent val="0"/>
          <c:showBubbleSize val="0"/>
        </c:dLbls>
        <c:gapWidth val="100"/>
        <c:overlap val="100"/>
        <c:axId val="114728960"/>
        <c:axId val="11473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2702</c:v>
                </c:pt>
                <c:pt idx="2">
                  <c:v>#N/A</c:v>
                </c:pt>
                <c:pt idx="3">
                  <c:v>#N/A</c:v>
                </c:pt>
                <c:pt idx="4">
                  <c:v>1113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728960"/>
        <c:axId val="114730880"/>
      </c:lineChart>
      <c:catAx>
        <c:axId val="1147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30880"/>
        <c:crosses val="autoZero"/>
        <c:auto val="1"/>
        <c:lblAlgn val="ctr"/>
        <c:lblOffset val="100"/>
        <c:tickLblSkip val="1"/>
        <c:tickMarkSkip val="1"/>
        <c:noMultiLvlLbl val="0"/>
      </c:catAx>
      <c:valAx>
        <c:axId val="11473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179392"/>
        <c:axId val="123181312"/>
      </c:scatterChart>
      <c:valAx>
        <c:axId val="123179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81312"/>
        <c:crosses val="autoZero"/>
        <c:crossBetween val="midCat"/>
      </c:valAx>
      <c:valAx>
        <c:axId val="123181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79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12.4</c:v>
                </c:pt>
                <c:pt idx="2">
                  <c:v>11.5</c:v>
                </c:pt>
                <c:pt idx="3">
                  <c:v>9.8000000000000007</c:v>
                </c:pt>
                <c:pt idx="4">
                  <c:v>7.5</c:v>
                </c:pt>
              </c:numCache>
            </c:numRef>
          </c:xVal>
          <c:yVal>
            <c:numRef>
              <c:f>公会計指標分析・財政指標組合せ分析表!$K$73:$O$73</c:f>
              <c:numCache>
                <c:formatCode>#,##0.0;"▲ "#,##0.0</c:formatCode>
                <c:ptCount val="5"/>
                <c:pt idx="0">
                  <c:v>28.9</c:v>
                </c:pt>
                <c:pt idx="1">
                  <c:v>11.9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ser>
        <c:dLbls>
          <c:showLegendKey val="0"/>
          <c:showVal val="0"/>
          <c:showCatName val="0"/>
          <c:showSerName val="0"/>
          <c:showPercent val="0"/>
          <c:showBubbleSize val="0"/>
        </c:dLbls>
        <c:axId val="123702272"/>
        <c:axId val="123720832"/>
      </c:scatterChart>
      <c:valAx>
        <c:axId val="123702272"/>
        <c:scaling>
          <c:orientation val="minMax"/>
          <c:max val="12.7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20832"/>
        <c:crosses val="autoZero"/>
        <c:crossBetween val="midCat"/>
      </c:valAx>
      <c:valAx>
        <c:axId val="123720832"/>
        <c:scaling>
          <c:orientation val="minMax"/>
          <c:max val="6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0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年度末から平成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年度末までの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年間で地方債残高</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億円削減の目標で削減に努めてきたため、元利償還金等が減少し、実質公債費比率も減少しています。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年度末から平成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年度末までの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年間で地方債残高</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億円削減の目標で削減に努めてきたため、</a:t>
          </a:r>
          <a:r>
            <a:rPr kumimoji="1" lang="ja-JP" altLang="en-US" sz="1400">
              <a:solidFill>
                <a:schemeClr val="dk1"/>
              </a:solidFill>
              <a:effectLst/>
              <a:latin typeface="+mn-lt"/>
              <a:ea typeface="+mn-ea"/>
              <a:cs typeface="+mn-cs"/>
            </a:rPr>
            <a:t>一般会計の地方債残高や公営企業等繰入見込額が減少しています。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また、充当可能基金についても、財政調整基金への積立により、充当可能基金の額も増加しています。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そのため、将来負担比率の分子は、減少しています。</a:t>
          </a:r>
          <a:endParaRPr kumimoji="1" lang="en-US" altLang="ja-JP" sz="1400">
            <a:solidFill>
              <a:schemeClr val="dk1"/>
            </a:solidFill>
            <a:effectLst/>
            <a:latin typeface="+mn-lt"/>
            <a:ea typeface="+mn-ea"/>
            <a:cs typeface="+mn-cs"/>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7" name="正方形/長方形 56"/>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9" name="テキスト ボックス 58"/>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財政力指数は、平成２６年度から０．１ポイント改善し、０．７６となり、類似団体の平均を上回る結果となりました。</a:t>
          </a:r>
          <a:endParaRPr lang="ja-JP" altLang="ja-JP" sz="1400">
            <a:effectLst/>
          </a:endParaRPr>
        </a:p>
        <a:p>
          <a:r>
            <a:rPr lang="ja-JP" altLang="ja-JP" sz="1100">
              <a:solidFill>
                <a:schemeClr val="dk1"/>
              </a:solidFill>
              <a:effectLst/>
              <a:latin typeface="+mn-lt"/>
              <a:ea typeface="+mn-ea"/>
              <a:cs typeface="+mn-cs"/>
            </a:rPr>
            <a:t>　これは、消費税率が０．５％から０．８％に変更されたことにより、地方消費税交付金が増加したためです。</a:t>
          </a:r>
          <a:endParaRPr lang="ja-JP" altLang="ja-JP" sz="1400">
            <a:effectLst/>
          </a:endParaRPr>
        </a:p>
        <a:p>
          <a:r>
            <a:rPr lang="ja-JP" altLang="ja-JP" sz="1100">
              <a:solidFill>
                <a:schemeClr val="dk1"/>
              </a:solidFill>
              <a:effectLst/>
              <a:latin typeface="+mn-lt"/>
              <a:ea typeface="+mn-ea"/>
              <a:cs typeface="+mn-cs"/>
            </a:rPr>
            <a:t>　引き続き、市税の徴収強化など税収増加等による歳入の確保に努め、歳出では定員管理・給与の適正化、行政組織の見直しなどにより効率的な行政運営を行うなど財政の健全化に努めます。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56092</xdr:rowOff>
    </xdr:to>
    <xdr:cxnSp macro="">
      <xdr:nvCxnSpPr>
        <xdr:cNvPr id="68" name="直線コネクタ 67"/>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56092</xdr:rowOff>
    </xdr:to>
    <xdr:cxnSp macro="">
      <xdr:nvCxnSpPr>
        <xdr:cNvPr id="74" name="直線コネクタ 73"/>
        <xdr:cNvCxnSpPr/>
      </xdr:nvCxnSpPr>
      <xdr:spPr>
        <a:xfrm>
          <a:off x="2336800" y="700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人件費などの削減やすべての事務事業の優先度を点検し、優先度の低い事務事業について計画的に廃止・縮小に努め経常経費の削減を行ってきました。</a:t>
          </a:r>
          <a:endParaRPr lang="ja-JP" altLang="ja-JP" sz="1400">
            <a:effectLst/>
          </a:endParaRPr>
        </a:p>
        <a:p>
          <a:pPr rtl="0"/>
          <a:r>
            <a:rPr lang="ja-JP" altLang="ja-JP" sz="1100">
              <a:solidFill>
                <a:schemeClr val="dk1"/>
              </a:solidFill>
              <a:effectLst/>
              <a:latin typeface="+mn-lt"/>
              <a:ea typeface="+mn-ea"/>
              <a:cs typeface="+mn-cs"/>
            </a:rPr>
            <a:t>　平成２７年度は、経常一般財源充当経費は、約６千万円の増加となりましたが、経常一般財源は、法人市民税の約２億円増、地方消費税交付金の約４億円増などにより増加したため改善しました。</a:t>
          </a:r>
          <a:endParaRPr lang="ja-JP" altLang="ja-JP" sz="1400">
            <a:effectLst/>
          </a:endParaRPr>
        </a:p>
        <a:p>
          <a:pPr rtl="0"/>
          <a:r>
            <a:rPr lang="ja-JP" altLang="ja-JP" sz="1100">
              <a:solidFill>
                <a:schemeClr val="dk1"/>
              </a:solidFill>
              <a:effectLst/>
              <a:latin typeface="+mn-lt"/>
              <a:ea typeface="+mn-ea"/>
              <a:cs typeface="+mn-cs"/>
            </a:rPr>
            <a:t>　今後は、歳入では税収の徴収率向上対策を中心とする歳入確保に努め、歳出では経常経費の削減に取り組みます。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64</xdr:row>
      <xdr:rowOff>150368</xdr:rowOff>
    </xdr:to>
    <xdr:cxnSp macro="">
      <xdr:nvCxnSpPr>
        <xdr:cNvPr id="129" name="直線コネクタ 128"/>
        <xdr:cNvCxnSpPr/>
      </xdr:nvCxnSpPr>
      <xdr:spPr>
        <a:xfrm flipV="1">
          <a:off x="4114800" y="10814304"/>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150368</xdr:rowOff>
    </xdr:to>
    <xdr:cxnSp macro="">
      <xdr:nvCxnSpPr>
        <xdr:cNvPr id="132" name="直線コネクタ 131"/>
        <xdr:cNvCxnSpPr/>
      </xdr:nvCxnSpPr>
      <xdr:spPr>
        <a:xfrm>
          <a:off x="3225800" y="1095425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65</xdr:row>
      <xdr:rowOff>85090</xdr:rowOff>
    </xdr:to>
    <xdr:cxnSp macro="">
      <xdr:nvCxnSpPr>
        <xdr:cNvPr id="135" name="直線コネクタ 134"/>
        <xdr:cNvCxnSpPr/>
      </xdr:nvCxnSpPr>
      <xdr:spPr>
        <a:xfrm flipV="1">
          <a:off x="2336800" y="1095425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53848</xdr:rowOff>
    </xdr:from>
    <xdr:to>
      <xdr:col>3</xdr:col>
      <xdr:colOff>279400</xdr:colOff>
      <xdr:row>65</xdr:row>
      <xdr:rowOff>85090</xdr:rowOff>
    </xdr:to>
    <xdr:cxnSp macro="">
      <xdr:nvCxnSpPr>
        <xdr:cNvPr id="138" name="直線コネクタ 137"/>
        <xdr:cNvCxnSpPr/>
      </xdr:nvCxnSpPr>
      <xdr:spPr>
        <a:xfrm>
          <a:off x="1447800" y="110266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8" name="円/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150131</xdr:rowOff>
    </xdr:from>
    <xdr:ext cx="762000" cy="259045"/>
    <xdr:sp macro="" textlink="">
      <xdr:nvSpPr>
        <xdr:cNvPr id="149"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99568</xdr:rowOff>
    </xdr:from>
    <xdr:to>
      <xdr:col>6</xdr:col>
      <xdr:colOff>50800</xdr:colOff>
      <xdr:row>65</xdr:row>
      <xdr:rowOff>29718</xdr:rowOff>
    </xdr:to>
    <xdr:sp macro="" textlink="">
      <xdr:nvSpPr>
        <xdr:cNvPr id="150" name="円/楕円 149"/>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14495</xdr:rowOff>
    </xdr:from>
    <xdr:ext cx="736600" cy="259045"/>
    <xdr:sp macro="" textlink="">
      <xdr:nvSpPr>
        <xdr:cNvPr id="151" name="テキスト ボックス 150"/>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2" name="円/楕円 151"/>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3" name="テキスト ボックス 152"/>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4" name="円/楕円 153"/>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5" name="テキスト ボックス 154"/>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6" name="円/楕円 155"/>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7" name="テキスト ボックス 156"/>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これまで人件費や物件費の削減に努めてきたことや、ゴミ処理業務や消防業務などを一部事務組合で行ってきた結果、類似団体の平均を下回る結果となっています。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引き続き、民間で実施可能な業務については、指定管理制度の導入などによるコストの低減を図っていきます。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170489</xdr:rowOff>
    </xdr:from>
    <xdr:to>
      <xdr:col>7</xdr:col>
      <xdr:colOff>152400</xdr:colOff>
      <xdr:row>82</xdr:row>
      <xdr:rowOff>78806</xdr:rowOff>
    </xdr:to>
    <xdr:cxnSp macro="">
      <xdr:nvCxnSpPr>
        <xdr:cNvPr id="194" name="直線コネクタ 193"/>
        <xdr:cNvCxnSpPr/>
      </xdr:nvCxnSpPr>
      <xdr:spPr>
        <a:xfrm>
          <a:off x="4114800" y="14057939"/>
          <a:ext cx="838200" cy="7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170489</xdr:rowOff>
    </xdr:from>
    <xdr:to>
      <xdr:col>6</xdr:col>
      <xdr:colOff>0</xdr:colOff>
      <xdr:row>82</xdr:row>
      <xdr:rowOff>70084</xdr:rowOff>
    </xdr:to>
    <xdr:cxnSp macro="">
      <xdr:nvCxnSpPr>
        <xdr:cNvPr id="197" name="直線コネクタ 196"/>
        <xdr:cNvCxnSpPr/>
      </xdr:nvCxnSpPr>
      <xdr:spPr>
        <a:xfrm flipV="1">
          <a:off x="3225800" y="14057939"/>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165049</xdr:rowOff>
    </xdr:from>
    <xdr:to>
      <xdr:col>4</xdr:col>
      <xdr:colOff>482600</xdr:colOff>
      <xdr:row>82</xdr:row>
      <xdr:rowOff>70084</xdr:rowOff>
    </xdr:to>
    <xdr:cxnSp macro="">
      <xdr:nvCxnSpPr>
        <xdr:cNvPr id="200" name="直線コネクタ 199"/>
        <xdr:cNvCxnSpPr/>
      </xdr:nvCxnSpPr>
      <xdr:spPr>
        <a:xfrm>
          <a:off x="2336800" y="13881049"/>
          <a:ext cx="889000" cy="24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165049</xdr:rowOff>
    </xdr:from>
    <xdr:to>
      <xdr:col>3</xdr:col>
      <xdr:colOff>279400</xdr:colOff>
      <xdr:row>81</xdr:row>
      <xdr:rowOff>162663</xdr:rowOff>
    </xdr:to>
    <xdr:cxnSp macro="">
      <xdr:nvCxnSpPr>
        <xdr:cNvPr id="203" name="直線コネクタ 202"/>
        <xdr:cNvCxnSpPr/>
      </xdr:nvCxnSpPr>
      <xdr:spPr>
        <a:xfrm flipV="1">
          <a:off x="1447800" y="13881049"/>
          <a:ext cx="889000" cy="16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28006</xdr:rowOff>
    </xdr:from>
    <xdr:to>
      <xdr:col>7</xdr:col>
      <xdr:colOff>203200</xdr:colOff>
      <xdr:row>82</xdr:row>
      <xdr:rowOff>129606</xdr:rowOff>
    </xdr:to>
    <xdr:sp macro="" textlink="">
      <xdr:nvSpPr>
        <xdr:cNvPr id="213" name="円/楕円 212"/>
        <xdr:cNvSpPr/>
      </xdr:nvSpPr>
      <xdr:spPr>
        <a:xfrm>
          <a:off x="4902200" y="140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44533</xdr:rowOff>
    </xdr:from>
    <xdr:ext cx="762000" cy="259045"/>
    <xdr:sp macro="" textlink="">
      <xdr:nvSpPr>
        <xdr:cNvPr id="214" name="人件費・物件費等の状況該当値テキスト"/>
        <xdr:cNvSpPr txBox="1"/>
      </xdr:nvSpPr>
      <xdr:spPr>
        <a:xfrm>
          <a:off x="5041900" y="139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119689</xdr:rowOff>
    </xdr:from>
    <xdr:to>
      <xdr:col>6</xdr:col>
      <xdr:colOff>50800</xdr:colOff>
      <xdr:row>82</xdr:row>
      <xdr:rowOff>49839</xdr:rowOff>
    </xdr:to>
    <xdr:sp macro="" textlink="">
      <xdr:nvSpPr>
        <xdr:cNvPr id="215" name="円/楕円 214"/>
        <xdr:cNvSpPr/>
      </xdr:nvSpPr>
      <xdr:spPr>
        <a:xfrm>
          <a:off x="4064000" y="140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60016</xdr:rowOff>
    </xdr:from>
    <xdr:ext cx="736600" cy="259045"/>
    <xdr:sp macro="" textlink="">
      <xdr:nvSpPr>
        <xdr:cNvPr id="216" name="テキスト ボックス 215"/>
        <xdr:cNvSpPr txBox="1"/>
      </xdr:nvSpPr>
      <xdr:spPr>
        <a:xfrm>
          <a:off x="3733800" y="13776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19284</xdr:rowOff>
    </xdr:from>
    <xdr:to>
      <xdr:col>4</xdr:col>
      <xdr:colOff>533400</xdr:colOff>
      <xdr:row>82</xdr:row>
      <xdr:rowOff>120884</xdr:rowOff>
    </xdr:to>
    <xdr:sp macro="" textlink="">
      <xdr:nvSpPr>
        <xdr:cNvPr id="217" name="円/楕円 216"/>
        <xdr:cNvSpPr/>
      </xdr:nvSpPr>
      <xdr:spPr>
        <a:xfrm>
          <a:off x="3175000" y="140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131061</xdr:rowOff>
    </xdr:from>
    <xdr:ext cx="762000" cy="259045"/>
    <xdr:sp macro="" textlink="">
      <xdr:nvSpPr>
        <xdr:cNvPr id="218" name="テキスト ボックス 217"/>
        <xdr:cNvSpPr txBox="1"/>
      </xdr:nvSpPr>
      <xdr:spPr>
        <a:xfrm>
          <a:off x="2844800" y="1384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114249</xdr:rowOff>
    </xdr:from>
    <xdr:to>
      <xdr:col>3</xdr:col>
      <xdr:colOff>330200</xdr:colOff>
      <xdr:row>81</xdr:row>
      <xdr:rowOff>44399</xdr:rowOff>
    </xdr:to>
    <xdr:sp macro="" textlink="">
      <xdr:nvSpPr>
        <xdr:cNvPr id="219" name="円/楕円 218"/>
        <xdr:cNvSpPr/>
      </xdr:nvSpPr>
      <xdr:spPr>
        <a:xfrm>
          <a:off x="2286000" y="138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54576</xdr:rowOff>
    </xdr:from>
    <xdr:ext cx="762000" cy="259045"/>
    <xdr:sp macro="" textlink="">
      <xdr:nvSpPr>
        <xdr:cNvPr id="220" name="テキスト ボックス 219"/>
        <xdr:cNvSpPr txBox="1"/>
      </xdr:nvSpPr>
      <xdr:spPr>
        <a:xfrm>
          <a:off x="1955800" y="1359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111863</xdr:rowOff>
    </xdr:from>
    <xdr:to>
      <xdr:col>2</xdr:col>
      <xdr:colOff>127000</xdr:colOff>
      <xdr:row>82</xdr:row>
      <xdr:rowOff>42013</xdr:rowOff>
    </xdr:to>
    <xdr:sp macro="" textlink="">
      <xdr:nvSpPr>
        <xdr:cNvPr id="221" name="円/楕円 220"/>
        <xdr:cNvSpPr/>
      </xdr:nvSpPr>
      <xdr:spPr>
        <a:xfrm>
          <a:off x="1397000" y="139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52190</xdr:rowOff>
    </xdr:from>
    <xdr:ext cx="762000" cy="259045"/>
    <xdr:sp macro="" textlink="">
      <xdr:nvSpPr>
        <xdr:cNvPr id="222" name="テキスト ボックス 221"/>
        <xdr:cNvSpPr txBox="1"/>
      </xdr:nvSpPr>
      <xdr:spPr>
        <a:xfrm>
          <a:off x="1066800" y="137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これまで、行財政改革による給与水準の適正化に努めてきた結果、ラスパイレス指数は類似団体の平均を下回る結果となっています。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88</xdr:row>
      <xdr:rowOff>67028</xdr:rowOff>
    </xdr:to>
    <xdr:cxnSp macro="">
      <xdr:nvCxnSpPr>
        <xdr:cNvPr id="251" name="直線コネクタ 250"/>
        <xdr:cNvCxnSpPr/>
      </xdr:nvCxnSpPr>
      <xdr:spPr>
        <a:xfrm flipV="1">
          <a:off x="17018000" y="1388110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39105</xdr:rowOff>
    </xdr:from>
    <xdr:ext cx="762000" cy="259045"/>
    <xdr:sp macro="" textlink="">
      <xdr:nvSpPr>
        <xdr:cNvPr id="252"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67028</xdr:rowOff>
    </xdr:from>
    <xdr:to>
      <xdr:col>24</xdr:col>
      <xdr:colOff>647700</xdr:colOff>
      <xdr:row>88</xdr:row>
      <xdr:rowOff>67028</xdr:rowOff>
    </xdr:to>
    <xdr:cxnSp macro="">
      <xdr:nvCxnSpPr>
        <xdr:cNvPr id="253" name="直線コネクタ 252"/>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47272</xdr:rowOff>
    </xdr:from>
    <xdr:to>
      <xdr:col>24</xdr:col>
      <xdr:colOff>558800</xdr:colOff>
      <xdr:row>81</xdr:row>
      <xdr:rowOff>154516</xdr:rowOff>
    </xdr:to>
    <xdr:cxnSp macro="">
      <xdr:nvCxnSpPr>
        <xdr:cNvPr id="256" name="直線コネクタ 255"/>
        <xdr:cNvCxnSpPr/>
      </xdr:nvCxnSpPr>
      <xdr:spPr>
        <a:xfrm flipV="1">
          <a:off x="16179800" y="1393472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81</xdr:row>
      <xdr:rowOff>154516</xdr:rowOff>
    </xdr:to>
    <xdr:cxnSp macro="">
      <xdr:nvCxnSpPr>
        <xdr:cNvPr id="259" name="直線コネクタ 258"/>
        <xdr:cNvCxnSpPr/>
      </xdr:nvCxnSpPr>
      <xdr:spPr>
        <a:xfrm>
          <a:off x="15290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88</xdr:row>
      <xdr:rowOff>67028</xdr:rowOff>
    </xdr:to>
    <xdr:cxnSp macro="">
      <xdr:nvCxnSpPr>
        <xdr:cNvPr id="262" name="直線コネクタ 261"/>
        <xdr:cNvCxnSpPr/>
      </xdr:nvCxnSpPr>
      <xdr:spPr>
        <a:xfrm flipV="1">
          <a:off x="14401800" y="1404196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67028</xdr:rowOff>
    </xdr:from>
    <xdr:to>
      <xdr:col>21</xdr:col>
      <xdr:colOff>0</xdr:colOff>
      <xdr:row>88</xdr:row>
      <xdr:rowOff>147461</xdr:rowOff>
    </xdr:to>
    <xdr:cxnSp macro="">
      <xdr:nvCxnSpPr>
        <xdr:cNvPr id="265" name="直線コネクタ 264"/>
        <xdr:cNvCxnSpPr/>
      </xdr:nvCxnSpPr>
      <xdr:spPr>
        <a:xfrm flipV="1">
          <a:off x="13512800" y="151546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75" name="円/楕円 274"/>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76"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8" name="テキスト ボックス 277"/>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9" name="円/楕円 278"/>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0" name="テキスト ボックス 279"/>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16228</xdr:rowOff>
    </xdr:from>
    <xdr:to>
      <xdr:col>21</xdr:col>
      <xdr:colOff>50800</xdr:colOff>
      <xdr:row>88</xdr:row>
      <xdr:rowOff>117828</xdr:rowOff>
    </xdr:to>
    <xdr:sp macro="" textlink="">
      <xdr:nvSpPr>
        <xdr:cNvPr id="281" name="円/楕円 280"/>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128005</xdr:rowOff>
    </xdr:from>
    <xdr:ext cx="762000" cy="259045"/>
    <xdr:sp macro="" textlink="">
      <xdr:nvSpPr>
        <xdr:cNvPr id="282" name="テキスト ボックス 281"/>
        <xdr:cNvSpPr txBox="1"/>
      </xdr:nvSpPr>
      <xdr:spPr>
        <a:xfrm>
          <a:off x="14020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3" name="円/楕円 282"/>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4" name="テキスト ボックス 283"/>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これまでに定年退職者の不補充や指定管理者制度の導入などにより職員を削減してきました。</a:t>
          </a:r>
          <a:endParaRPr lang="ja-JP" altLang="ja-JP" sz="1400">
            <a:effectLst/>
          </a:endParaRPr>
        </a:p>
        <a:p>
          <a:pPr rtl="0" fontAlgn="base"/>
          <a:r>
            <a:rPr lang="ja-JP" altLang="ja-JP" sz="1100" b="0" i="0" baseline="0">
              <a:solidFill>
                <a:schemeClr val="dk1"/>
              </a:solidFill>
              <a:effectLst/>
              <a:latin typeface="+mn-lt"/>
              <a:ea typeface="+mn-ea"/>
              <a:cs typeface="+mn-cs"/>
            </a:rPr>
            <a:t>　また、ゴミ処理業務や消防業務を一部事務組合で行っているため類似団体の平均を下回る結果となっています。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引き続き、組織機構の見直しなどを行うことで、効率的な行財政運営を行います。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4" name="直線コネクタ 313"/>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5"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6" name="直線コネクタ 315"/>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7"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8" name="直線コネクタ 317"/>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158644</xdr:rowOff>
    </xdr:from>
    <xdr:to>
      <xdr:col>24</xdr:col>
      <xdr:colOff>558800</xdr:colOff>
      <xdr:row>60</xdr:row>
      <xdr:rowOff>5292</xdr:rowOff>
    </xdr:to>
    <xdr:cxnSp macro="">
      <xdr:nvCxnSpPr>
        <xdr:cNvPr id="319" name="直線コネクタ 318"/>
        <xdr:cNvCxnSpPr/>
      </xdr:nvCxnSpPr>
      <xdr:spPr>
        <a:xfrm>
          <a:off x="16179800" y="1027419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0"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1" name="フローチャート : 判断 320"/>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158644</xdr:rowOff>
    </xdr:from>
    <xdr:to>
      <xdr:col>23</xdr:col>
      <xdr:colOff>406400</xdr:colOff>
      <xdr:row>59</xdr:row>
      <xdr:rowOff>158644</xdr:rowOff>
    </xdr:to>
    <xdr:cxnSp macro="">
      <xdr:nvCxnSpPr>
        <xdr:cNvPr id="322" name="直線コネクタ 321"/>
        <xdr:cNvCxnSpPr/>
      </xdr:nvCxnSpPr>
      <xdr:spPr>
        <a:xfrm>
          <a:off x="15290800" y="10274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4" name="テキスト ボックス 323"/>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59</xdr:row>
      <xdr:rowOff>158644</xdr:rowOff>
    </xdr:to>
    <xdr:cxnSp macro="">
      <xdr:nvCxnSpPr>
        <xdr:cNvPr id="325" name="直線コネクタ 324"/>
        <xdr:cNvCxnSpPr/>
      </xdr:nvCxnSpPr>
      <xdr:spPr>
        <a:xfrm>
          <a:off x="14401800" y="102601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7" name="テキスト ボックス 326"/>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144569</xdr:rowOff>
    </xdr:from>
    <xdr:to>
      <xdr:col>21</xdr:col>
      <xdr:colOff>0</xdr:colOff>
      <xdr:row>60</xdr:row>
      <xdr:rowOff>83714</xdr:rowOff>
    </xdr:to>
    <xdr:cxnSp macro="">
      <xdr:nvCxnSpPr>
        <xdr:cNvPr id="328" name="直線コネクタ 327"/>
        <xdr:cNvCxnSpPr/>
      </xdr:nvCxnSpPr>
      <xdr:spPr>
        <a:xfrm flipV="1">
          <a:off x="13512800" y="1026011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0" name="テキスト ボックス 329"/>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2" name="テキスト ボックス 331"/>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125942</xdr:rowOff>
    </xdr:from>
    <xdr:to>
      <xdr:col>24</xdr:col>
      <xdr:colOff>609600</xdr:colOff>
      <xdr:row>60</xdr:row>
      <xdr:rowOff>56092</xdr:rowOff>
    </xdr:to>
    <xdr:sp macro="" textlink="">
      <xdr:nvSpPr>
        <xdr:cNvPr id="338" name="円/楕円 337"/>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142469</xdr:rowOff>
    </xdr:from>
    <xdr:ext cx="762000" cy="259045"/>
    <xdr:sp macro="" textlink="">
      <xdr:nvSpPr>
        <xdr:cNvPr id="339" name="定員管理の状況該当値テキスト"/>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107844</xdr:rowOff>
    </xdr:from>
    <xdr:to>
      <xdr:col>23</xdr:col>
      <xdr:colOff>457200</xdr:colOff>
      <xdr:row>60</xdr:row>
      <xdr:rowOff>37994</xdr:rowOff>
    </xdr:to>
    <xdr:sp macro="" textlink="">
      <xdr:nvSpPr>
        <xdr:cNvPr id="340" name="円/楕円 339"/>
        <xdr:cNvSpPr/>
      </xdr:nvSpPr>
      <xdr:spPr>
        <a:xfrm>
          <a:off x="16129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48171</xdr:rowOff>
    </xdr:from>
    <xdr:ext cx="736600" cy="259045"/>
    <xdr:sp macro="" textlink="">
      <xdr:nvSpPr>
        <xdr:cNvPr id="341" name="テキスト ボックス 340"/>
        <xdr:cNvSpPr txBox="1"/>
      </xdr:nvSpPr>
      <xdr:spPr>
        <a:xfrm>
          <a:off x="15798800" y="99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107844</xdr:rowOff>
    </xdr:from>
    <xdr:to>
      <xdr:col>22</xdr:col>
      <xdr:colOff>254000</xdr:colOff>
      <xdr:row>60</xdr:row>
      <xdr:rowOff>37994</xdr:rowOff>
    </xdr:to>
    <xdr:sp macro="" textlink="">
      <xdr:nvSpPr>
        <xdr:cNvPr id="342" name="円/楕円 341"/>
        <xdr:cNvSpPr/>
      </xdr:nvSpPr>
      <xdr:spPr>
        <a:xfrm>
          <a:off x="15240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48171</xdr:rowOff>
    </xdr:from>
    <xdr:ext cx="762000" cy="259045"/>
    <xdr:sp macro="" textlink="">
      <xdr:nvSpPr>
        <xdr:cNvPr id="343" name="テキスト ボックス 342"/>
        <xdr:cNvSpPr txBox="1"/>
      </xdr:nvSpPr>
      <xdr:spPr>
        <a:xfrm>
          <a:off x="14909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93769</xdr:rowOff>
    </xdr:from>
    <xdr:to>
      <xdr:col>21</xdr:col>
      <xdr:colOff>50800</xdr:colOff>
      <xdr:row>60</xdr:row>
      <xdr:rowOff>23919</xdr:rowOff>
    </xdr:to>
    <xdr:sp macro="" textlink="">
      <xdr:nvSpPr>
        <xdr:cNvPr id="344" name="円/楕円 343"/>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45" name="テキスト ボックス 344"/>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32914</xdr:rowOff>
    </xdr:from>
    <xdr:to>
      <xdr:col>19</xdr:col>
      <xdr:colOff>533400</xdr:colOff>
      <xdr:row>60</xdr:row>
      <xdr:rowOff>134514</xdr:rowOff>
    </xdr:to>
    <xdr:sp macro="" textlink="">
      <xdr:nvSpPr>
        <xdr:cNvPr id="346" name="円/楕円 345"/>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144691</xdr:rowOff>
    </xdr:from>
    <xdr:ext cx="762000" cy="259045"/>
    <xdr:sp macro="" textlink="">
      <xdr:nvSpPr>
        <xdr:cNvPr id="347" name="テキスト ボックス 346"/>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実質公債費比率は、市債の借入額を元金償還額以下とするなどの市債抑制方針により市債残高の削減に取り組んできました。平成２７年度は類似団体の平均を下回る結果となりました。</a:t>
          </a:r>
          <a:endParaRPr lang="ja-JP" altLang="ja-JP" sz="1400">
            <a:effectLst/>
          </a:endParaRPr>
        </a:p>
        <a:p>
          <a:pPr rtl="0"/>
          <a:r>
            <a:rPr lang="ja-JP" altLang="ja-JP" sz="1100">
              <a:solidFill>
                <a:schemeClr val="dk1"/>
              </a:solidFill>
              <a:effectLst/>
              <a:latin typeface="+mn-lt"/>
              <a:ea typeface="+mn-ea"/>
              <a:cs typeface="+mn-cs"/>
            </a:rPr>
            <a:t>　健全な財政運営を維持していくために、中長期的な視点に立って、借入と償還のバランスを考えた財政運営を行うことにより、比率の低下に向け努力していきます。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2" name="直線コネクタ 371"/>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3"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4" name="直線コネクタ 373"/>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6" name="直線コネクタ 37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114935</xdr:rowOff>
    </xdr:to>
    <xdr:cxnSp macro="">
      <xdr:nvCxnSpPr>
        <xdr:cNvPr id="377" name="直線コネクタ 376"/>
        <xdr:cNvCxnSpPr/>
      </xdr:nvCxnSpPr>
      <xdr:spPr>
        <a:xfrm flipV="1">
          <a:off x="16179800" y="6834188"/>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8"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9" name="フローチャート : 判断 378"/>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41</xdr:row>
      <xdr:rowOff>46038</xdr:rowOff>
    </xdr:to>
    <xdr:cxnSp macro="">
      <xdr:nvCxnSpPr>
        <xdr:cNvPr id="380" name="直線コネクタ 379"/>
        <xdr:cNvCxnSpPr/>
      </xdr:nvCxnSpPr>
      <xdr:spPr>
        <a:xfrm flipV="1">
          <a:off x="15290800" y="697293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100330</xdr:rowOff>
    </xdr:to>
    <xdr:cxnSp macro="">
      <xdr:nvCxnSpPr>
        <xdr:cNvPr id="383" name="直線コネクタ 382"/>
        <xdr:cNvCxnSpPr/>
      </xdr:nvCxnSpPr>
      <xdr:spPr>
        <a:xfrm flipV="1">
          <a:off x="14401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100330</xdr:rowOff>
    </xdr:to>
    <xdr:cxnSp macro="">
      <xdr:nvCxnSpPr>
        <xdr:cNvPr id="386" name="直線コネクタ 385"/>
        <xdr:cNvCxnSpPr/>
      </xdr:nvCxnSpPr>
      <xdr:spPr>
        <a:xfrm>
          <a:off x="13512800" y="71237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7" name="フローチャート :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6" name="円/楕円 395"/>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397"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98" name="円/楕円 397"/>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99" name="テキスト ボックス 398"/>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0" name="円/楕円 399"/>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01" name="テキスト ボックス 400"/>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3" name="テキスト ボックス 402"/>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4" name="円/楕円 403"/>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5" name="テキスト ボックス 404"/>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将来負担比率は、市の経営方針の中で市債残高の削減を掲げ、平成１７年度末の市債残高４７５億円から平成２７年度末残高３６５億円と約１１０億円削減できたことが主な比率の低下要因です。</a:t>
          </a:r>
          <a:endParaRPr lang="ja-JP" altLang="ja-JP" sz="1400">
            <a:effectLst/>
          </a:endParaRPr>
        </a:p>
        <a:p>
          <a:pPr rtl="0"/>
          <a:r>
            <a:rPr lang="ja-JP" altLang="ja-JP" sz="1100" b="0" i="0" baseline="0">
              <a:solidFill>
                <a:schemeClr val="dk1"/>
              </a:solidFill>
              <a:effectLst/>
              <a:latin typeface="+mn-lt"/>
              <a:ea typeface="+mn-ea"/>
              <a:cs typeface="+mn-cs"/>
            </a:rPr>
            <a:t>　引き続き、市債残高の削減に努め、財政調整基金などの充当可能基金を増やすことで将来負担額の削減に努めます。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4" name="直線コネクタ 433"/>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5"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6" name="直線コネクタ 435"/>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66082</xdr:rowOff>
    </xdr:from>
    <xdr:to>
      <xdr:col>21</xdr:col>
      <xdr:colOff>0</xdr:colOff>
      <xdr:row>15</xdr:row>
      <xdr:rowOff>31369</xdr:rowOff>
    </xdr:to>
    <xdr:cxnSp macro="">
      <xdr:nvCxnSpPr>
        <xdr:cNvPr id="439" name="直線コネクタ 438"/>
        <xdr:cNvCxnSpPr/>
      </xdr:nvCxnSpPr>
      <xdr:spPr>
        <a:xfrm flipV="1">
          <a:off x="13512800" y="246638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0"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1" name="フローチャート : 判断 440"/>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2" name="フローチャート : 判断 441"/>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3" name="テキスト ボックス 442"/>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80306</xdr:rowOff>
    </xdr:from>
    <xdr:to>
      <xdr:col>22</xdr:col>
      <xdr:colOff>254000</xdr:colOff>
      <xdr:row>16</xdr:row>
      <xdr:rowOff>10456</xdr:rowOff>
    </xdr:to>
    <xdr:sp macro="" textlink="">
      <xdr:nvSpPr>
        <xdr:cNvPr id="444" name="フローチャート : 判断 443"/>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5" name="テキスト ボックス 444"/>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171196</xdr:rowOff>
    </xdr:from>
    <xdr:to>
      <xdr:col>21</xdr:col>
      <xdr:colOff>50800</xdr:colOff>
      <xdr:row>16</xdr:row>
      <xdr:rowOff>101346</xdr:rowOff>
    </xdr:to>
    <xdr:sp macro="" textlink="">
      <xdr:nvSpPr>
        <xdr:cNvPr id="446" name="フローチャート : 判断 445"/>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86123</xdr:rowOff>
    </xdr:from>
    <xdr:ext cx="762000" cy="259045"/>
    <xdr:sp macro="" textlink="">
      <xdr:nvSpPr>
        <xdr:cNvPr id="447" name="テキスト ボックス 446"/>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48" name="フローチャート : 判断 447"/>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134383</xdr:rowOff>
    </xdr:from>
    <xdr:ext cx="762000" cy="259045"/>
    <xdr:sp macro="" textlink="">
      <xdr:nvSpPr>
        <xdr:cNvPr id="449" name="テキスト ボックス 448"/>
        <xdr:cNvSpPr txBox="1"/>
      </xdr:nvSpPr>
      <xdr:spPr>
        <a:xfrm>
          <a:off x="13131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15282</xdr:rowOff>
    </xdr:from>
    <xdr:to>
      <xdr:col>21</xdr:col>
      <xdr:colOff>50800</xdr:colOff>
      <xdr:row>14</xdr:row>
      <xdr:rowOff>116882</xdr:rowOff>
    </xdr:to>
    <xdr:sp macro="" textlink="">
      <xdr:nvSpPr>
        <xdr:cNvPr id="455" name="円/楕円 454"/>
        <xdr:cNvSpPr/>
      </xdr:nvSpPr>
      <xdr:spPr>
        <a:xfrm>
          <a:off x="14351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127059</xdr:rowOff>
    </xdr:from>
    <xdr:ext cx="762000" cy="259045"/>
    <xdr:sp macro="" textlink="">
      <xdr:nvSpPr>
        <xdr:cNvPr id="456" name="テキスト ボックス 455"/>
        <xdr:cNvSpPr txBox="1"/>
      </xdr:nvSpPr>
      <xdr:spPr>
        <a:xfrm>
          <a:off x="14020800" y="21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152019</xdr:rowOff>
    </xdr:from>
    <xdr:to>
      <xdr:col>19</xdr:col>
      <xdr:colOff>533400</xdr:colOff>
      <xdr:row>15</xdr:row>
      <xdr:rowOff>82169</xdr:rowOff>
    </xdr:to>
    <xdr:sp macro="" textlink="">
      <xdr:nvSpPr>
        <xdr:cNvPr id="457" name="円/楕円 456"/>
        <xdr:cNvSpPr/>
      </xdr:nvSpPr>
      <xdr:spPr>
        <a:xfrm>
          <a:off x="13462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92346</xdr:rowOff>
    </xdr:from>
    <xdr:ext cx="762000" cy="259045"/>
    <xdr:sp macro="" textlink="">
      <xdr:nvSpPr>
        <xdr:cNvPr id="458" name="テキスト ボックス 457"/>
        <xdr:cNvSpPr txBox="1"/>
      </xdr:nvSpPr>
      <xdr:spPr>
        <a:xfrm>
          <a:off x="13131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定員適正化計画による退職者不補充、効率的な組織を目指した機構改革などによる行財政改革やゴミ処理業務や消防業務を一部事務組合で行っていることにより、人件費に係る経常収支比率は類似団体の平均を下回る結果となって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104140</xdr:rowOff>
    </xdr:to>
    <xdr:cxnSp macro="">
      <xdr:nvCxnSpPr>
        <xdr:cNvPr id="66" name="直線コネクタ 65"/>
        <xdr:cNvCxnSpPr/>
      </xdr:nvCxnSpPr>
      <xdr:spPr>
        <a:xfrm flipV="1">
          <a:off x="3987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43180</xdr:rowOff>
    </xdr:from>
    <xdr:to>
      <xdr:col>5</xdr:col>
      <xdr:colOff>549275</xdr:colOff>
      <xdr:row>34</xdr:row>
      <xdr:rowOff>104140</xdr:rowOff>
    </xdr:to>
    <xdr:cxnSp macro="">
      <xdr:nvCxnSpPr>
        <xdr:cNvPr id="69" name="直線コネクタ 68"/>
        <xdr:cNvCxnSpPr/>
      </xdr:nvCxnSpPr>
      <xdr:spPr>
        <a:xfrm>
          <a:off x="3098800" y="587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34</xdr:row>
      <xdr:rowOff>119380</xdr:rowOff>
    </xdr:to>
    <xdr:cxnSp macro="">
      <xdr:nvCxnSpPr>
        <xdr:cNvPr id="72" name="直線コネクタ 71"/>
        <xdr:cNvCxnSpPr/>
      </xdr:nvCxnSpPr>
      <xdr:spPr>
        <a:xfrm flipV="1">
          <a:off x="2209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34</xdr:row>
      <xdr:rowOff>119380</xdr:rowOff>
    </xdr:to>
    <xdr:cxnSp macro="">
      <xdr:nvCxnSpPr>
        <xdr:cNvPr id="75" name="直線コネクタ 74"/>
        <xdr:cNvCxnSpPr/>
      </xdr:nvCxnSpPr>
      <xdr:spPr>
        <a:xfrm>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118110</xdr:rowOff>
    </xdr:from>
    <xdr:to>
      <xdr:col>7</xdr:col>
      <xdr:colOff>66675</xdr:colOff>
      <xdr:row>34</xdr:row>
      <xdr:rowOff>48260</xdr:rowOff>
    </xdr:to>
    <xdr:sp macro="" textlink="">
      <xdr:nvSpPr>
        <xdr:cNvPr id="85" name="円/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26687</xdr:rowOff>
    </xdr:from>
    <xdr:ext cx="762000" cy="259045"/>
    <xdr:sp macro="" textlink="">
      <xdr:nvSpPr>
        <xdr:cNvPr id="86" name="人件費該当値テキスト"/>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163830</xdr:rowOff>
    </xdr:from>
    <xdr:to>
      <xdr:col>4</xdr:col>
      <xdr:colOff>396875</xdr:colOff>
      <xdr:row>34</xdr:row>
      <xdr:rowOff>93980</xdr:rowOff>
    </xdr:to>
    <xdr:sp macro="" textlink="">
      <xdr:nvSpPr>
        <xdr:cNvPr id="89" name="円/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3" name="円/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物件費に係る経常収支比率は、類似団体の平均を下回っていますが、増加傾向にあります。</a:t>
          </a:r>
          <a:r>
            <a:rPr lang="ja-JP" altLang="en-US" sz="1100" b="0" i="0" baseline="0">
              <a:solidFill>
                <a:schemeClr val="dk1"/>
              </a:solidFill>
              <a:effectLst/>
              <a:latin typeface="+mn-lt"/>
              <a:ea typeface="+mn-ea"/>
              <a:cs typeface="+mn-cs"/>
            </a:rPr>
            <a:t>平成２７年度は、ホームページの改修終了や給食材料費が減少したため、０．４ポイント改善しました。</a:t>
          </a:r>
          <a:endParaRPr lang="ja-JP" altLang="ja-JP" sz="1400">
            <a:effectLst/>
          </a:endParaRPr>
        </a:p>
        <a:p>
          <a:pPr rtl="0"/>
          <a:r>
            <a:rPr lang="ja-JP" altLang="ja-JP" sz="1100" b="0" i="0" baseline="0">
              <a:solidFill>
                <a:schemeClr val="dk1"/>
              </a:solidFill>
              <a:effectLst/>
              <a:latin typeface="+mn-lt"/>
              <a:ea typeface="+mn-ea"/>
              <a:cs typeface="+mn-cs"/>
            </a:rPr>
            <a:t>　事務事業の優先度を点検することで物件費の削減に努めます。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83566</xdr:rowOff>
    </xdr:from>
    <xdr:to>
      <xdr:col>24</xdr:col>
      <xdr:colOff>31750</xdr:colOff>
      <xdr:row>15</xdr:row>
      <xdr:rowOff>129286</xdr:rowOff>
    </xdr:to>
    <xdr:cxnSp macro="">
      <xdr:nvCxnSpPr>
        <xdr:cNvPr id="125" name="直線コネクタ 124"/>
        <xdr:cNvCxnSpPr/>
      </xdr:nvCxnSpPr>
      <xdr:spPr>
        <a:xfrm flipV="1">
          <a:off x="15671800" y="26553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129286</xdr:rowOff>
    </xdr:to>
    <xdr:cxnSp macro="">
      <xdr:nvCxnSpPr>
        <xdr:cNvPr id="128" name="直線コネクタ 127"/>
        <xdr:cNvCxnSpPr/>
      </xdr:nvCxnSpPr>
      <xdr:spPr>
        <a:xfrm>
          <a:off x="14782800" y="25913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30" name="テキスト ボックス 129"/>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15</xdr:row>
      <xdr:rowOff>19558</xdr:rowOff>
    </xdr:to>
    <xdr:cxnSp macro="">
      <xdr:nvCxnSpPr>
        <xdr:cNvPr id="131" name="直線コネクタ 130"/>
        <xdr:cNvCxnSpPr/>
      </xdr:nvCxnSpPr>
      <xdr:spPr>
        <a:xfrm>
          <a:off x="13893800" y="25090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3" name="テキスト ボックス 132"/>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108712</xdr:rowOff>
    </xdr:to>
    <xdr:cxnSp macro="">
      <xdr:nvCxnSpPr>
        <xdr:cNvPr id="134" name="直線コネクタ 133"/>
        <xdr:cNvCxnSpPr/>
      </xdr:nvCxnSpPr>
      <xdr:spPr>
        <a:xfrm>
          <a:off x="13004800" y="2435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38" name="テキスト ボックス 137"/>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4" name="円/楕円 143"/>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5"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6" name="円/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50" name="円/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扶助費に係る経常収支比率は、類似団体の平均を上回り、かつ、ここ数年上昇傾向にあります。</a:t>
          </a:r>
          <a:endParaRPr lang="ja-JP" altLang="ja-JP" sz="1400">
            <a:effectLst/>
          </a:endParaRPr>
        </a:p>
        <a:p>
          <a:pPr rtl="0"/>
          <a:r>
            <a:rPr lang="ja-JP" altLang="ja-JP" sz="1100">
              <a:solidFill>
                <a:schemeClr val="dk1"/>
              </a:solidFill>
              <a:effectLst/>
              <a:latin typeface="+mn-lt"/>
              <a:ea typeface="+mn-ea"/>
              <a:cs typeface="+mn-cs"/>
            </a:rPr>
            <a:t>　比率上昇の主な要因としては、</a:t>
          </a:r>
          <a:r>
            <a:rPr lang="ja-JP" altLang="en-US" sz="1100">
              <a:solidFill>
                <a:schemeClr val="dk1"/>
              </a:solidFill>
              <a:effectLst/>
              <a:latin typeface="+mn-lt"/>
              <a:ea typeface="+mn-ea"/>
              <a:cs typeface="+mn-cs"/>
            </a:rPr>
            <a:t>自立支援給付費</a:t>
          </a:r>
          <a:r>
            <a:rPr lang="ja-JP" altLang="ja-JP" sz="1100">
              <a:solidFill>
                <a:schemeClr val="dk1"/>
              </a:solidFill>
              <a:effectLst/>
              <a:latin typeface="+mn-lt"/>
              <a:ea typeface="+mn-ea"/>
              <a:cs typeface="+mn-cs"/>
            </a:rPr>
            <a:t>の増加が挙げられますが、扶助費は、まちの都市化が進むにつれ増加する費用と言われており、削減することは難しいのが現状です。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158750</xdr:rowOff>
    </xdr:to>
    <xdr:cxnSp macro="">
      <xdr:nvCxnSpPr>
        <xdr:cNvPr id="186" name="直線コネクタ 185"/>
        <xdr:cNvCxnSpPr/>
      </xdr:nvCxnSpPr>
      <xdr:spPr>
        <a:xfrm>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120650</xdr:rowOff>
    </xdr:to>
    <xdr:cxnSp macro="">
      <xdr:nvCxnSpPr>
        <xdr:cNvPr id="189" name="直線コネクタ 188"/>
        <xdr:cNvCxnSpPr/>
      </xdr:nvCxnSpPr>
      <xdr:spPr>
        <a:xfrm>
          <a:off x="3098800" y="946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191" name="テキスト ボックス 190"/>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38100</xdr:rowOff>
    </xdr:to>
    <xdr:cxnSp macro="">
      <xdr:nvCxnSpPr>
        <xdr:cNvPr id="192" name="直線コネクタ 191"/>
        <xdr:cNvCxnSpPr/>
      </xdr:nvCxnSpPr>
      <xdr:spPr>
        <a:xfrm flipV="1">
          <a:off x="2209800" y="9461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194" name="テキスト ボックス 19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56</xdr:row>
      <xdr:rowOff>38100</xdr:rowOff>
    </xdr:to>
    <xdr:cxnSp macro="">
      <xdr:nvCxnSpPr>
        <xdr:cNvPr id="195" name="直線コネクタ 194"/>
        <xdr:cNvCxnSpPr/>
      </xdr:nvCxnSpPr>
      <xdr:spPr>
        <a:xfrm>
          <a:off x="1320800" y="955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197" name="テキスト ボックス 196"/>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199" name="テキスト ボックス 198"/>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7" name="円/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156227</xdr:rowOff>
    </xdr:from>
    <xdr:ext cx="736600" cy="259045"/>
    <xdr:sp macro="" textlink="">
      <xdr:nvSpPr>
        <xdr:cNvPr id="208" name="テキスト ボックス 207"/>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0" name="テキスト ボックス 20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12" name="テキスト ボックス 211"/>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3" name="円/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156227</xdr:rowOff>
    </xdr:from>
    <xdr:ext cx="762000" cy="259045"/>
    <xdr:sp macro="" textlink="">
      <xdr:nvSpPr>
        <xdr:cNvPr id="214" name="テキスト ボックス 213"/>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その他に係る経常収支比率が類似団体の平均を下回る結果となっています。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これは、下水道事業会計が法適用となったことから、一般会計繰出金を補助費に組み替えたことによります。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60325</xdr:rowOff>
    </xdr:from>
    <xdr:to>
      <xdr:col>24</xdr:col>
      <xdr:colOff>31750</xdr:colOff>
      <xdr:row>56</xdr:row>
      <xdr:rowOff>98425</xdr:rowOff>
    </xdr:to>
    <xdr:cxnSp macro="">
      <xdr:nvCxnSpPr>
        <xdr:cNvPr id="251" name="直線コネクタ 250"/>
        <xdr:cNvCxnSpPr/>
      </xdr:nvCxnSpPr>
      <xdr:spPr>
        <a:xfrm flipV="1">
          <a:off x="15671800" y="9661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22225</xdr:rowOff>
    </xdr:from>
    <xdr:to>
      <xdr:col>22</xdr:col>
      <xdr:colOff>565150</xdr:colOff>
      <xdr:row>56</xdr:row>
      <xdr:rowOff>98425</xdr:rowOff>
    </xdr:to>
    <xdr:cxnSp macro="">
      <xdr:nvCxnSpPr>
        <xdr:cNvPr id="254" name="直線コネクタ 253"/>
        <xdr:cNvCxnSpPr/>
      </xdr:nvCxnSpPr>
      <xdr:spPr>
        <a:xfrm>
          <a:off x="14782800" y="9623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56" name="テキスト ボックス 255"/>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22225</xdr:rowOff>
    </xdr:from>
    <xdr:to>
      <xdr:col>21</xdr:col>
      <xdr:colOff>361950</xdr:colOff>
      <xdr:row>56</xdr:row>
      <xdr:rowOff>50800</xdr:rowOff>
    </xdr:to>
    <xdr:cxnSp macro="">
      <xdr:nvCxnSpPr>
        <xdr:cNvPr id="257" name="直線コネクタ 256"/>
        <xdr:cNvCxnSpPr/>
      </xdr:nvCxnSpPr>
      <xdr:spPr>
        <a:xfrm flipV="1">
          <a:off x="13893800" y="9623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59" name="テキスト ボックス 25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60</xdr:row>
      <xdr:rowOff>146050</xdr:rowOff>
    </xdr:to>
    <xdr:cxnSp macro="">
      <xdr:nvCxnSpPr>
        <xdr:cNvPr id="260" name="直線コネクタ 259"/>
        <xdr:cNvCxnSpPr/>
      </xdr:nvCxnSpPr>
      <xdr:spPr>
        <a:xfrm flipV="1">
          <a:off x="13004800" y="965200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652</xdr:rowOff>
    </xdr:from>
    <xdr:ext cx="762000" cy="259045"/>
    <xdr:sp macro="" textlink="">
      <xdr:nvSpPr>
        <xdr:cNvPr id="262" name="テキスト ボックス 261"/>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7002</xdr:rowOff>
    </xdr:from>
    <xdr:ext cx="762000" cy="259045"/>
    <xdr:sp macro="" textlink="">
      <xdr:nvSpPr>
        <xdr:cNvPr id="264" name="テキスト ボックス 263"/>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9525</xdr:rowOff>
    </xdr:from>
    <xdr:to>
      <xdr:col>24</xdr:col>
      <xdr:colOff>82550</xdr:colOff>
      <xdr:row>56</xdr:row>
      <xdr:rowOff>111125</xdr:rowOff>
    </xdr:to>
    <xdr:sp macro="" textlink="">
      <xdr:nvSpPr>
        <xdr:cNvPr id="270" name="円/楕円 269"/>
        <xdr:cNvSpPr/>
      </xdr:nvSpPr>
      <xdr:spPr>
        <a:xfrm>
          <a:off x="16459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26052</xdr:rowOff>
    </xdr:from>
    <xdr:ext cx="762000" cy="259045"/>
    <xdr:sp macro="" textlink="">
      <xdr:nvSpPr>
        <xdr:cNvPr id="271" name="その他該当値テキスト"/>
        <xdr:cNvSpPr txBox="1"/>
      </xdr:nvSpPr>
      <xdr:spPr>
        <a:xfrm>
          <a:off x="16598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47625</xdr:rowOff>
    </xdr:from>
    <xdr:to>
      <xdr:col>22</xdr:col>
      <xdr:colOff>615950</xdr:colOff>
      <xdr:row>56</xdr:row>
      <xdr:rowOff>149225</xdr:rowOff>
    </xdr:to>
    <xdr:sp macro="" textlink="">
      <xdr:nvSpPr>
        <xdr:cNvPr id="272" name="円/楕円 271"/>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159402</xdr:rowOff>
    </xdr:from>
    <xdr:ext cx="736600" cy="259045"/>
    <xdr:sp macro="" textlink="">
      <xdr:nvSpPr>
        <xdr:cNvPr id="273" name="テキスト ボックス 272"/>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142875</xdr:rowOff>
    </xdr:from>
    <xdr:to>
      <xdr:col>21</xdr:col>
      <xdr:colOff>412750</xdr:colOff>
      <xdr:row>56</xdr:row>
      <xdr:rowOff>73025</xdr:rowOff>
    </xdr:to>
    <xdr:sp macro="" textlink="">
      <xdr:nvSpPr>
        <xdr:cNvPr id="274" name="円/楕円 273"/>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83202</xdr:rowOff>
    </xdr:from>
    <xdr:ext cx="762000" cy="259045"/>
    <xdr:sp macro="" textlink="">
      <xdr:nvSpPr>
        <xdr:cNvPr id="275" name="テキスト ボックス 274"/>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95250</xdr:rowOff>
    </xdr:from>
    <xdr:to>
      <xdr:col>19</xdr:col>
      <xdr:colOff>6350</xdr:colOff>
      <xdr:row>61</xdr:row>
      <xdr:rowOff>25400</xdr:rowOff>
    </xdr:to>
    <xdr:sp macro="" textlink="">
      <xdr:nvSpPr>
        <xdr:cNvPr id="278" name="円/楕円 277"/>
        <xdr:cNvSpPr/>
      </xdr:nvSpPr>
      <xdr:spPr>
        <a:xfrm>
          <a:off x="1295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10177</xdr:rowOff>
    </xdr:from>
    <xdr:ext cx="762000" cy="259045"/>
    <xdr:sp macro="" textlink="">
      <xdr:nvSpPr>
        <xdr:cNvPr id="279" name="テキスト ボックス 278"/>
        <xdr:cNvSpPr txBox="1"/>
      </xdr:nvSpPr>
      <xdr:spPr>
        <a:xfrm>
          <a:off x="12623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補助費等に係る経常収支比率については、類似団体の平均を大きく上回っています。</a:t>
          </a:r>
          <a:endParaRPr lang="ja-JP" altLang="ja-JP" sz="1400">
            <a:effectLst/>
          </a:endParaRPr>
        </a:p>
        <a:p>
          <a:pPr rtl="0" fontAlgn="base"/>
          <a:r>
            <a:rPr lang="ja-JP" altLang="ja-JP" sz="1100" b="0" i="0" baseline="0">
              <a:solidFill>
                <a:schemeClr val="dk1"/>
              </a:solidFill>
              <a:effectLst/>
              <a:latin typeface="+mn-lt"/>
              <a:ea typeface="+mn-ea"/>
              <a:cs typeface="+mn-cs"/>
            </a:rPr>
            <a:t>　これは、平成２４年度に下水道事業会計が法適用となったことから、一般会計繰出金を補助費に組み替えたことによります。</a:t>
          </a:r>
          <a:endParaRPr lang="ja-JP" altLang="ja-JP" sz="1400">
            <a:effectLst/>
          </a:endParaRPr>
        </a:p>
        <a:p>
          <a:pPr rtl="0"/>
          <a:r>
            <a:rPr lang="ja-JP" altLang="ja-JP" sz="1100" b="0" i="0" baseline="0">
              <a:solidFill>
                <a:schemeClr val="dk1"/>
              </a:solidFill>
              <a:effectLst/>
              <a:latin typeface="+mn-lt"/>
              <a:ea typeface="+mn-ea"/>
              <a:cs typeface="+mn-cs"/>
            </a:rPr>
            <a:t>　今後も、事務の効率化を進めるなど経費の削減に努めます。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132715</xdr:rowOff>
    </xdr:from>
    <xdr:to>
      <xdr:col>24</xdr:col>
      <xdr:colOff>31750</xdr:colOff>
      <xdr:row>41</xdr:row>
      <xdr:rowOff>52705</xdr:rowOff>
    </xdr:to>
    <xdr:cxnSp macro="">
      <xdr:nvCxnSpPr>
        <xdr:cNvPr id="307" name="直線コネクタ 306"/>
        <xdr:cNvCxnSpPr/>
      </xdr:nvCxnSpPr>
      <xdr:spPr>
        <a:xfrm flipV="1">
          <a:off x="15671800" y="699071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167005</xdr:rowOff>
    </xdr:from>
    <xdr:to>
      <xdr:col>22</xdr:col>
      <xdr:colOff>565150</xdr:colOff>
      <xdr:row>41</xdr:row>
      <xdr:rowOff>52705</xdr:rowOff>
    </xdr:to>
    <xdr:cxnSp macro="">
      <xdr:nvCxnSpPr>
        <xdr:cNvPr id="310" name="直線コネクタ 309"/>
        <xdr:cNvCxnSpPr/>
      </xdr:nvCxnSpPr>
      <xdr:spPr>
        <a:xfrm>
          <a:off x="14782800" y="7025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167005</xdr:rowOff>
    </xdr:from>
    <xdr:to>
      <xdr:col>21</xdr:col>
      <xdr:colOff>361950</xdr:colOff>
      <xdr:row>41</xdr:row>
      <xdr:rowOff>98425</xdr:rowOff>
    </xdr:to>
    <xdr:cxnSp macro="">
      <xdr:nvCxnSpPr>
        <xdr:cNvPr id="313" name="直線コネクタ 312"/>
        <xdr:cNvCxnSpPr/>
      </xdr:nvCxnSpPr>
      <xdr:spPr>
        <a:xfrm flipV="1">
          <a:off x="13893800" y="70250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5" name="テキスト ボックス 314"/>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41</xdr:row>
      <xdr:rowOff>98425</xdr:rowOff>
    </xdr:to>
    <xdr:cxnSp macro="">
      <xdr:nvCxnSpPr>
        <xdr:cNvPr id="316" name="直線コネクタ 315"/>
        <xdr:cNvCxnSpPr/>
      </xdr:nvCxnSpPr>
      <xdr:spPr>
        <a:xfrm>
          <a:off x="13004800" y="6596380"/>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81915</xdr:rowOff>
    </xdr:from>
    <xdr:to>
      <xdr:col>24</xdr:col>
      <xdr:colOff>82550</xdr:colOff>
      <xdr:row>41</xdr:row>
      <xdr:rowOff>12065</xdr:rowOff>
    </xdr:to>
    <xdr:sp macro="" textlink="">
      <xdr:nvSpPr>
        <xdr:cNvPr id="326" name="円/楕円 325"/>
        <xdr:cNvSpPr/>
      </xdr:nvSpPr>
      <xdr:spPr>
        <a:xfrm>
          <a:off x="164592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161942</xdr:rowOff>
    </xdr:from>
    <xdr:ext cx="762000" cy="259045"/>
    <xdr:sp macro="" textlink="">
      <xdr:nvSpPr>
        <xdr:cNvPr id="327" name="補助費等該当値テキスト"/>
        <xdr:cNvSpPr txBox="1"/>
      </xdr:nvSpPr>
      <xdr:spPr>
        <a:xfrm>
          <a:off x="16598900" y="68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1905</xdr:rowOff>
    </xdr:from>
    <xdr:to>
      <xdr:col>22</xdr:col>
      <xdr:colOff>615950</xdr:colOff>
      <xdr:row>41</xdr:row>
      <xdr:rowOff>103505</xdr:rowOff>
    </xdr:to>
    <xdr:sp macro="" textlink="">
      <xdr:nvSpPr>
        <xdr:cNvPr id="328" name="円/楕円 327"/>
        <xdr:cNvSpPr/>
      </xdr:nvSpPr>
      <xdr:spPr>
        <a:xfrm>
          <a:off x="156210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88282</xdr:rowOff>
    </xdr:from>
    <xdr:ext cx="736600" cy="259045"/>
    <xdr:sp macro="" textlink="">
      <xdr:nvSpPr>
        <xdr:cNvPr id="329" name="テキスト ボックス 328"/>
        <xdr:cNvSpPr txBox="1"/>
      </xdr:nvSpPr>
      <xdr:spPr>
        <a:xfrm>
          <a:off x="15290800" y="711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116205</xdr:rowOff>
    </xdr:from>
    <xdr:to>
      <xdr:col>21</xdr:col>
      <xdr:colOff>412750</xdr:colOff>
      <xdr:row>41</xdr:row>
      <xdr:rowOff>46355</xdr:rowOff>
    </xdr:to>
    <xdr:sp macro="" textlink="">
      <xdr:nvSpPr>
        <xdr:cNvPr id="330" name="円/楕円 329"/>
        <xdr:cNvSpPr/>
      </xdr:nvSpPr>
      <xdr:spPr>
        <a:xfrm>
          <a:off x="14732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31132</xdr:rowOff>
    </xdr:from>
    <xdr:ext cx="762000" cy="259045"/>
    <xdr:sp macro="" textlink="">
      <xdr:nvSpPr>
        <xdr:cNvPr id="331" name="テキスト ボックス 330"/>
        <xdr:cNvSpPr txBox="1"/>
      </xdr:nvSpPr>
      <xdr:spPr>
        <a:xfrm>
          <a:off x="14401800" y="70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47625</xdr:rowOff>
    </xdr:from>
    <xdr:to>
      <xdr:col>20</xdr:col>
      <xdr:colOff>209550</xdr:colOff>
      <xdr:row>41</xdr:row>
      <xdr:rowOff>149225</xdr:rowOff>
    </xdr:to>
    <xdr:sp macro="" textlink="">
      <xdr:nvSpPr>
        <xdr:cNvPr id="332" name="円/楕円 331"/>
        <xdr:cNvSpPr/>
      </xdr:nvSpPr>
      <xdr:spPr>
        <a:xfrm>
          <a:off x="13843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134002</xdr:rowOff>
    </xdr:from>
    <xdr:ext cx="762000" cy="259045"/>
    <xdr:sp macro="" textlink="">
      <xdr:nvSpPr>
        <xdr:cNvPr id="333" name="テキスト ボックス 332"/>
        <xdr:cNvSpPr txBox="1"/>
      </xdr:nvSpPr>
      <xdr:spPr>
        <a:xfrm>
          <a:off x="13512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4" name="円/楕円 33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5" name="テキスト ボックス 33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一般会計の公債費は、過去の大型事業に係る借入により平成２４年度にピークを迎え、今後は年々減少していくと予測しています。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平成２７年度は、類似団体の平均を下回りました。これは、平成１７年度末から平成２７年度末で地方債残高１００億円減を目標に削減を行った結果です。</a:t>
          </a:r>
          <a:endParaRPr lang="en-US" altLang="ja-JP" sz="14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152146</xdr:rowOff>
    </xdr:to>
    <xdr:cxnSp macro="">
      <xdr:nvCxnSpPr>
        <xdr:cNvPr id="365" name="直線コネクタ 364"/>
        <xdr:cNvCxnSpPr/>
      </xdr:nvCxnSpPr>
      <xdr:spPr>
        <a:xfrm flipV="1">
          <a:off x="3987800" y="132257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26415</xdr:rowOff>
    </xdr:to>
    <xdr:cxnSp macro="">
      <xdr:nvCxnSpPr>
        <xdr:cNvPr id="368" name="直線コネクタ 367"/>
        <xdr:cNvCxnSpPr/>
      </xdr:nvCxnSpPr>
      <xdr:spPr>
        <a:xfrm flipV="1">
          <a:off x="3098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122428</xdr:rowOff>
    </xdr:to>
    <xdr:cxnSp macro="">
      <xdr:nvCxnSpPr>
        <xdr:cNvPr id="371" name="直線コネクタ 370"/>
        <xdr:cNvCxnSpPr/>
      </xdr:nvCxnSpPr>
      <xdr:spPr>
        <a:xfrm flipV="1">
          <a:off x="2209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122428</xdr:rowOff>
    </xdr:to>
    <xdr:cxnSp macro="">
      <xdr:nvCxnSpPr>
        <xdr:cNvPr id="374" name="直線コネクタ 373"/>
        <xdr:cNvCxnSpPr/>
      </xdr:nvCxnSpPr>
      <xdr:spPr>
        <a:xfrm>
          <a:off x="1320800" y="13431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8" name="テキスト ボックス 37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4" name="円/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6" name="円/楕円 385"/>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7" name="テキスト ボックス 386"/>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8" name="円/楕円 387"/>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9" name="テキスト ボックス 38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0" name="円/楕円 389"/>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1" name="テキスト ボックス 390"/>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2" name="円/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経常収支比率を公債費に係る部分と公債費以外に係る部分に分けた場合、当市はともに類似団体の平均を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回る状況です。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これは、経常収支比率の計算の分母である</a:t>
          </a:r>
          <a:r>
            <a:rPr lang="ja-JP" altLang="ja-JP" sz="1100">
              <a:solidFill>
                <a:schemeClr val="dk1"/>
              </a:solidFill>
              <a:effectLst/>
              <a:latin typeface="+mn-lt"/>
              <a:ea typeface="+mn-ea"/>
              <a:cs typeface="+mn-cs"/>
            </a:rPr>
            <a:t>経常一般財源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、法人市民税の約２億円増、地方消費税交付金の約４億円増などにより増加した</a:t>
          </a:r>
          <a:r>
            <a:rPr lang="ja-JP" altLang="en-US" sz="1100">
              <a:solidFill>
                <a:schemeClr val="dk1"/>
              </a:solidFill>
              <a:effectLst/>
              <a:latin typeface="+mn-lt"/>
              <a:ea typeface="+mn-ea"/>
              <a:cs typeface="+mn-cs"/>
            </a:rPr>
            <a:t>影響で、比率が減少したためです。</a:t>
          </a:r>
          <a:endParaRPr lang="en-US" altLang="ja-JP" sz="110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引き続き歳出削減を実施することで比率の低下に努めます。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77</xdr:row>
      <xdr:rowOff>69850</xdr:rowOff>
    </xdr:to>
    <xdr:cxnSp macro="">
      <xdr:nvCxnSpPr>
        <xdr:cNvPr id="424" name="直線コネクタ 423"/>
        <xdr:cNvCxnSpPr/>
      </xdr:nvCxnSpPr>
      <xdr:spPr>
        <a:xfrm flipV="1">
          <a:off x="15671800" y="131069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77</xdr:row>
      <xdr:rowOff>69850</xdr:rowOff>
    </xdr:to>
    <xdr:cxnSp macro="">
      <xdr:nvCxnSpPr>
        <xdr:cNvPr id="427" name="直線コネクタ 426"/>
        <xdr:cNvCxnSpPr/>
      </xdr:nvCxnSpPr>
      <xdr:spPr>
        <a:xfrm>
          <a:off x="14782800" y="130657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28702</xdr:rowOff>
    </xdr:to>
    <xdr:cxnSp macro="">
      <xdr:nvCxnSpPr>
        <xdr:cNvPr id="430" name="直線コネクタ 429"/>
        <xdr:cNvCxnSpPr/>
      </xdr:nvCxnSpPr>
      <xdr:spPr>
        <a:xfrm flipV="1">
          <a:off x="13893800" y="1306576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2" name="テキスト ボックス 43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28702</xdr:rowOff>
    </xdr:to>
    <xdr:cxnSp macro="">
      <xdr:nvCxnSpPr>
        <xdr:cNvPr id="433" name="直線コネクタ 432"/>
        <xdr:cNvCxnSpPr/>
      </xdr:nvCxnSpPr>
      <xdr:spPr>
        <a:xfrm>
          <a:off x="13004800" y="131023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5" name="テキスト ボックス 43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3" name="円/楕円 442"/>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44"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5" name="円/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6" name="テキスト ボックス 44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7" name="円/楕円 446"/>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8" name="テキスト ボックス 44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9" name="円/楕円 448"/>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0" name="テキスト ボックス 449"/>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1" name="円/楕円 450"/>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52" name="テキスト ボックス 451"/>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66211</xdr:rowOff>
    </xdr:from>
    <xdr:to>
      <xdr:col>4</xdr:col>
      <xdr:colOff>1117600</xdr:colOff>
      <xdr:row>18</xdr:row>
      <xdr:rowOff>121780</xdr:rowOff>
    </xdr:to>
    <xdr:cxnSp macro="">
      <xdr:nvCxnSpPr>
        <xdr:cNvPr id="50" name="直線コネクタ 49"/>
        <xdr:cNvCxnSpPr/>
      </xdr:nvCxnSpPr>
      <xdr:spPr bwMode="auto">
        <a:xfrm flipV="1">
          <a:off x="5003800" y="3199936"/>
          <a:ext cx="647700" cy="5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62363</xdr:rowOff>
    </xdr:from>
    <xdr:to>
      <xdr:col>4</xdr:col>
      <xdr:colOff>469900</xdr:colOff>
      <xdr:row>18</xdr:row>
      <xdr:rowOff>121780</xdr:rowOff>
    </xdr:to>
    <xdr:cxnSp macro="">
      <xdr:nvCxnSpPr>
        <xdr:cNvPr id="53" name="直線コネクタ 52"/>
        <xdr:cNvCxnSpPr/>
      </xdr:nvCxnSpPr>
      <xdr:spPr bwMode="auto">
        <a:xfrm>
          <a:off x="4305300" y="3196088"/>
          <a:ext cx="698500" cy="5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62363</xdr:rowOff>
    </xdr:from>
    <xdr:to>
      <xdr:col>3</xdr:col>
      <xdr:colOff>904875</xdr:colOff>
      <xdr:row>18</xdr:row>
      <xdr:rowOff>77832</xdr:rowOff>
    </xdr:to>
    <xdr:cxnSp macro="">
      <xdr:nvCxnSpPr>
        <xdr:cNvPr id="56" name="直線コネクタ 55"/>
        <xdr:cNvCxnSpPr/>
      </xdr:nvCxnSpPr>
      <xdr:spPr bwMode="auto">
        <a:xfrm flipV="1">
          <a:off x="3606800" y="3196088"/>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21711</xdr:rowOff>
    </xdr:from>
    <xdr:to>
      <xdr:col>3</xdr:col>
      <xdr:colOff>206375</xdr:colOff>
      <xdr:row>18</xdr:row>
      <xdr:rowOff>77832</xdr:rowOff>
    </xdr:to>
    <xdr:cxnSp macro="">
      <xdr:nvCxnSpPr>
        <xdr:cNvPr id="59" name="直線コネクタ 58"/>
        <xdr:cNvCxnSpPr/>
      </xdr:nvCxnSpPr>
      <xdr:spPr bwMode="auto">
        <a:xfrm>
          <a:off x="2908300" y="2983986"/>
          <a:ext cx="698500" cy="22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15411</xdr:rowOff>
    </xdr:from>
    <xdr:to>
      <xdr:col>5</xdr:col>
      <xdr:colOff>34925</xdr:colOff>
      <xdr:row>18</xdr:row>
      <xdr:rowOff>117011</xdr:rowOff>
    </xdr:to>
    <xdr:sp macro="" textlink="">
      <xdr:nvSpPr>
        <xdr:cNvPr id="69" name="円/楕円 68"/>
        <xdr:cNvSpPr/>
      </xdr:nvSpPr>
      <xdr:spPr bwMode="auto">
        <a:xfrm>
          <a:off x="5600700" y="314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158938</xdr:rowOff>
    </xdr:from>
    <xdr:ext cx="762000" cy="259045"/>
    <xdr:sp macro="" textlink="">
      <xdr:nvSpPr>
        <xdr:cNvPr id="70" name="人口1人当たり決算額の推移該当値テキスト130"/>
        <xdr:cNvSpPr txBox="1"/>
      </xdr:nvSpPr>
      <xdr:spPr>
        <a:xfrm>
          <a:off x="57404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70980</xdr:rowOff>
    </xdr:from>
    <xdr:to>
      <xdr:col>4</xdr:col>
      <xdr:colOff>520700</xdr:colOff>
      <xdr:row>19</xdr:row>
      <xdr:rowOff>1130</xdr:rowOff>
    </xdr:to>
    <xdr:sp macro="" textlink="">
      <xdr:nvSpPr>
        <xdr:cNvPr id="71" name="円/楕円 70"/>
        <xdr:cNvSpPr/>
      </xdr:nvSpPr>
      <xdr:spPr bwMode="auto">
        <a:xfrm>
          <a:off x="4953000" y="32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157357</xdr:rowOff>
    </xdr:from>
    <xdr:ext cx="736600" cy="259045"/>
    <xdr:sp macro="" textlink="">
      <xdr:nvSpPr>
        <xdr:cNvPr id="72" name="テキスト ボックス 71"/>
        <xdr:cNvSpPr txBox="1"/>
      </xdr:nvSpPr>
      <xdr:spPr>
        <a:xfrm>
          <a:off x="4622800" y="329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11563</xdr:rowOff>
    </xdr:from>
    <xdr:to>
      <xdr:col>3</xdr:col>
      <xdr:colOff>955675</xdr:colOff>
      <xdr:row>18</xdr:row>
      <xdr:rowOff>113163</xdr:rowOff>
    </xdr:to>
    <xdr:sp macro="" textlink="">
      <xdr:nvSpPr>
        <xdr:cNvPr id="73" name="円/楕円 72"/>
        <xdr:cNvSpPr/>
      </xdr:nvSpPr>
      <xdr:spPr bwMode="auto">
        <a:xfrm>
          <a:off x="4254500" y="314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97940</xdr:rowOff>
    </xdr:from>
    <xdr:ext cx="762000" cy="259045"/>
    <xdr:sp macro="" textlink="">
      <xdr:nvSpPr>
        <xdr:cNvPr id="74" name="テキスト ボックス 73"/>
        <xdr:cNvSpPr txBox="1"/>
      </xdr:nvSpPr>
      <xdr:spPr>
        <a:xfrm>
          <a:off x="3924300" y="32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27032</xdr:rowOff>
    </xdr:from>
    <xdr:to>
      <xdr:col>3</xdr:col>
      <xdr:colOff>257175</xdr:colOff>
      <xdr:row>18</xdr:row>
      <xdr:rowOff>128632</xdr:rowOff>
    </xdr:to>
    <xdr:sp macro="" textlink="">
      <xdr:nvSpPr>
        <xdr:cNvPr id="75" name="円/楕円 74"/>
        <xdr:cNvSpPr/>
      </xdr:nvSpPr>
      <xdr:spPr bwMode="auto">
        <a:xfrm>
          <a:off x="3556000" y="316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113409</xdr:rowOff>
    </xdr:from>
    <xdr:ext cx="762000" cy="259045"/>
    <xdr:sp macro="" textlink="">
      <xdr:nvSpPr>
        <xdr:cNvPr id="76" name="テキスト ボックス 75"/>
        <xdr:cNvSpPr txBox="1"/>
      </xdr:nvSpPr>
      <xdr:spPr>
        <a:xfrm>
          <a:off x="3225800" y="32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142361</xdr:rowOff>
    </xdr:from>
    <xdr:to>
      <xdr:col>2</xdr:col>
      <xdr:colOff>692150</xdr:colOff>
      <xdr:row>17</xdr:row>
      <xdr:rowOff>72511</xdr:rowOff>
    </xdr:to>
    <xdr:sp macro="" textlink="">
      <xdr:nvSpPr>
        <xdr:cNvPr id="77" name="円/楕円 76"/>
        <xdr:cNvSpPr/>
      </xdr:nvSpPr>
      <xdr:spPr bwMode="auto">
        <a:xfrm>
          <a:off x="2857500" y="293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57288</xdr:rowOff>
    </xdr:from>
    <xdr:ext cx="762000" cy="259045"/>
    <xdr:sp macro="" textlink="">
      <xdr:nvSpPr>
        <xdr:cNvPr id="78" name="テキスト ボックス 77"/>
        <xdr:cNvSpPr txBox="1"/>
      </xdr:nvSpPr>
      <xdr:spPr>
        <a:xfrm>
          <a:off x="2527300" y="30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307822</xdr:rowOff>
    </xdr:from>
    <xdr:to>
      <xdr:col>4</xdr:col>
      <xdr:colOff>1117600</xdr:colOff>
      <xdr:row>35</xdr:row>
      <xdr:rowOff>314811</xdr:rowOff>
    </xdr:to>
    <xdr:cxnSp macro="">
      <xdr:nvCxnSpPr>
        <xdr:cNvPr id="113" name="直線コネクタ 112"/>
        <xdr:cNvCxnSpPr/>
      </xdr:nvCxnSpPr>
      <xdr:spPr bwMode="auto">
        <a:xfrm>
          <a:off x="5003800" y="6918172"/>
          <a:ext cx="6477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128894</xdr:rowOff>
    </xdr:from>
    <xdr:to>
      <xdr:col>4</xdr:col>
      <xdr:colOff>469900</xdr:colOff>
      <xdr:row>35</xdr:row>
      <xdr:rowOff>307822</xdr:rowOff>
    </xdr:to>
    <xdr:cxnSp macro="">
      <xdr:nvCxnSpPr>
        <xdr:cNvPr id="116" name="直線コネクタ 115"/>
        <xdr:cNvCxnSpPr/>
      </xdr:nvCxnSpPr>
      <xdr:spPr bwMode="auto">
        <a:xfrm>
          <a:off x="4305300" y="6739244"/>
          <a:ext cx="698500" cy="17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188108</xdr:rowOff>
    </xdr:from>
    <xdr:ext cx="736600" cy="259045"/>
    <xdr:sp macro="" textlink="">
      <xdr:nvSpPr>
        <xdr:cNvPr id="118" name="テキスト ボックス 117"/>
        <xdr:cNvSpPr txBox="1"/>
      </xdr:nvSpPr>
      <xdr:spPr>
        <a:xfrm>
          <a:off x="4622800" y="64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281109</xdr:rowOff>
    </xdr:from>
    <xdr:to>
      <xdr:col>3</xdr:col>
      <xdr:colOff>904875</xdr:colOff>
      <xdr:row>35</xdr:row>
      <xdr:rowOff>128894</xdr:rowOff>
    </xdr:to>
    <xdr:cxnSp macro="">
      <xdr:nvCxnSpPr>
        <xdr:cNvPr id="119" name="直線コネクタ 118"/>
        <xdr:cNvCxnSpPr/>
      </xdr:nvCxnSpPr>
      <xdr:spPr bwMode="auto">
        <a:xfrm>
          <a:off x="3606800" y="6548559"/>
          <a:ext cx="698500" cy="19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281109</xdr:rowOff>
    </xdr:from>
    <xdr:to>
      <xdr:col>3</xdr:col>
      <xdr:colOff>206375</xdr:colOff>
      <xdr:row>34</xdr:row>
      <xdr:rowOff>312885</xdr:rowOff>
    </xdr:to>
    <xdr:cxnSp macro="">
      <xdr:nvCxnSpPr>
        <xdr:cNvPr id="122" name="直線コネクタ 121"/>
        <xdr:cNvCxnSpPr/>
      </xdr:nvCxnSpPr>
      <xdr:spPr bwMode="auto">
        <a:xfrm flipV="1">
          <a:off x="2908300" y="6548559"/>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26854</xdr:rowOff>
    </xdr:from>
    <xdr:ext cx="762000" cy="259045"/>
    <xdr:sp macro="" textlink="">
      <xdr:nvSpPr>
        <xdr:cNvPr id="124" name="テキスト ボックス 123"/>
        <xdr:cNvSpPr txBox="1"/>
      </xdr:nvSpPr>
      <xdr:spPr>
        <a:xfrm>
          <a:off x="32258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264011</xdr:rowOff>
    </xdr:from>
    <xdr:to>
      <xdr:col>5</xdr:col>
      <xdr:colOff>34925</xdr:colOff>
      <xdr:row>36</xdr:row>
      <xdr:rowOff>22711</xdr:rowOff>
    </xdr:to>
    <xdr:sp macro="" textlink="">
      <xdr:nvSpPr>
        <xdr:cNvPr id="132" name="円/楕円 131"/>
        <xdr:cNvSpPr/>
      </xdr:nvSpPr>
      <xdr:spPr bwMode="auto">
        <a:xfrm>
          <a:off x="5600700" y="687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236088</xdr:rowOff>
    </xdr:from>
    <xdr:ext cx="762000" cy="259045"/>
    <xdr:sp macro="" textlink="">
      <xdr:nvSpPr>
        <xdr:cNvPr id="133" name="人口1人当たり決算額の推移該当値テキスト445"/>
        <xdr:cNvSpPr txBox="1"/>
      </xdr:nvSpPr>
      <xdr:spPr>
        <a:xfrm>
          <a:off x="5740400" y="68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257022</xdr:rowOff>
    </xdr:from>
    <xdr:to>
      <xdr:col>4</xdr:col>
      <xdr:colOff>520700</xdr:colOff>
      <xdr:row>36</xdr:row>
      <xdr:rowOff>15722</xdr:rowOff>
    </xdr:to>
    <xdr:sp macro="" textlink="">
      <xdr:nvSpPr>
        <xdr:cNvPr id="134" name="円/楕円 133"/>
        <xdr:cNvSpPr/>
      </xdr:nvSpPr>
      <xdr:spPr bwMode="auto">
        <a:xfrm>
          <a:off x="49530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499</xdr:rowOff>
    </xdr:from>
    <xdr:ext cx="736600" cy="259045"/>
    <xdr:sp macro="" textlink="">
      <xdr:nvSpPr>
        <xdr:cNvPr id="135" name="テキスト ボックス 134"/>
        <xdr:cNvSpPr txBox="1"/>
      </xdr:nvSpPr>
      <xdr:spPr>
        <a:xfrm>
          <a:off x="4622800" y="69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78094</xdr:rowOff>
    </xdr:from>
    <xdr:to>
      <xdr:col>3</xdr:col>
      <xdr:colOff>955675</xdr:colOff>
      <xdr:row>35</xdr:row>
      <xdr:rowOff>179694</xdr:rowOff>
    </xdr:to>
    <xdr:sp macro="" textlink="">
      <xdr:nvSpPr>
        <xdr:cNvPr id="136" name="円/楕円 135"/>
        <xdr:cNvSpPr/>
      </xdr:nvSpPr>
      <xdr:spPr bwMode="auto">
        <a:xfrm>
          <a:off x="4254500" y="66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164471</xdr:rowOff>
    </xdr:from>
    <xdr:ext cx="762000" cy="259045"/>
    <xdr:sp macro="" textlink="">
      <xdr:nvSpPr>
        <xdr:cNvPr id="137" name="テキスト ボックス 136"/>
        <xdr:cNvSpPr txBox="1"/>
      </xdr:nvSpPr>
      <xdr:spPr>
        <a:xfrm>
          <a:off x="3924300" y="677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230309</xdr:rowOff>
    </xdr:from>
    <xdr:to>
      <xdr:col>3</xdr:col>
      <xdr:colOff>257175</xdr:colOff>
      <xdr:row>34</xdr:row>
      <xdr:rowOff>331909</xdr:rowOff>
    </xdr:to>
    <xdr:sp macro="" textlink="">
      <xdr:nvSpPr>
        <xdr:cNvPr id="138" name="円/楕円 137"/>
        <xdr:cNvSpPr/>
      </xdr:nvSpPr>
      <xdr:spPr bwMode="auto">
        <a:xfrm>
          <a:off x="3556000" y="649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342086</xdr:rowOff>
    </xdr:from>
    <xdr:ext cx="762000" cy="259045"/>
    <xdr:sp macro="" textlink="">
      <xdr:nvSpPr>
        <xdr:cNvPr id="139" name="テキスト ボックス 138"/>
        <xdr:cNvSpPr txBox="1"/>
      </xdr:nvSpPr>
      <xdr:spPr>
        <a:xfrm>
          <a:off x="3225800" y="626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262085</xdr:rowOff>
    </xdr:from>
    <xdr:to>
      <xdr:col>2</xdr:col>
      <xdr:colOff>692150</xdr:colOff>
      <xdr:row>35</xdr:row>
      <xdr:rowOff>20785</xdr:rowOff>
    </xdr:to>
    <xdr:sp macro="" textlink="">
      <xdr:nvSpPr>
        <xdr:cNvPr id="140" name="円/楕円 139"/>
        <xdr:cNvSpPr/>
      </xdr:nvSpPr>
      <xdr:spPr bwMode="auto">
        <a:xfrm>
          <a:off x="2857500" y="65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5562</xdr:rowOff>
    </xdr:from>
    <xdr:ext cx="762000" cy="259045"/>
    <xdr:sp macro="" textlink="">
      <xdr:nvSpPr>
        <xdr:cNvPr id="141" name="テキスト ボックス 140"/>
        <xdr:cNvSpPr txBox="1"/>
      </xdr:nvSpPr>
      <xdr:spPr>
        <a:xfrm>
          <a:off x="2527300" y="66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61313</xdr:rowOff>
    </xdr:from>
    <xdr:to>
      <xdr:col>6</xdr:col>
      <xdr:colOff>511175</xdr:colOff>
      <xdr:row>38</xdr:row>
      <xdr:rowOff>70823</xdr:rowOff>
    </xdr:to>
    <xdr:cxnSp macro="">
      <xdr:nvCxnSpPr>
        <xdr:cNvPr id="59" name="直線コネクタ 58"/>
        <xdr:cNvCxnSpPr/>
      </xdr:nvCxnSpPr>
      <xdr:spPr>
        <a:xfrm flipV="1">
          <a:off x="3797300" y="6576413"/>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70823</xdr:rowOff>
    </xdr:from>
    <xdr:to>
      <xdr:col>5</xdr:col>
      <xdr:colOff>358775</xdr:colOff>
      <xdr:row>38</xdr:row>
      <xdr:rowOff>73566</xdr:rowOff>
    </xdr:to>
    <xdr:cxnSp macro="">
      <xdr:nvCxnSpPr>
        <xdr:cNvPr id="62" name="直線コネクタ 61"/>
        <xdr:cNvCxnSpPr/>
      </xdr:nvCxnSpPr>
      <xdr:spPr>
        <a:xfrm flipV="1">
          <a:off x="2908300" y="65859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39253</xdr:rowOff>
    </xdr:from>
    <xdr:to>
      <xdr:col>4</xdr:col>
      <xdr:colOff>155575</xdr:colOff>
      <xdr:row>38</xdr:row>
      <xdr:rowOff>73566</xdr:rowOff>
    </xdr:to>
    <xdr:cxnSp macro="">
      <xdr:nvCxnSpPr>
        <xdr:cNvPr id="65" name="直線コネクタ 64"/>
        <xdr:cNvCxnSpPr/>
      </xdr:nvCxnSpPr>
      <xdr:spPr>
        <a:xfrm>
          <a:off x="2019300" y="6554353"/>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86894</xdr:rowOff>
    </xdr:from>
    <xdr:to>
      <xdr:col>2</xdr:col>
      <xdr:colOff>638175</xdr:colOff>
      <xdr:row>38</xdr:row>
      <xdr:rowOff>39253</xdr:rowOff>
    </xdr:to>
    <xdr:cxnSp macro="">
      <xdr:nvCxnSpPr>
        <xdr:cNvPr id="68" name="直線コネクタ 67"/>
        <xdr:cNvCxnSpPr/>
      </xdr:nvCxnSpPr>
      <xdr:spPr>
        <a:xfrm>
          <a:off x="1130300" y="6430544"/>
          <a:ext cx="889000" cy="1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10513</xdr:rowOff>
    </xdr:from>
    <xdr:to>
      <xdr:col>6</xdr:col>
      <xdr:colOff>561975</xdr:colOff>
      <xdr:row>38</xdr:row>
      <xdr:rowOff>112113</xdr:rowOff>
    </xdr:to>
    <xdr:sp macro="" textlink="">
      <xdr:nvSpPr>
        <xdr:cNvPr id="78" name="円/楕円 77"/>
        <xdr:cNvSpPr/>
      </xdr:nvSpPr>
      <xdr:spPr>
        <a:xfrm>
          <a:off x="4584700" y="65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96890</xdr:rowOff>
    </xdr:from>
    <xdr:ext cx="534377" cy="259045"/>
    <xdr:sp macro="" textlink="">
      <xdr:nvSpPr>
        <xdr:cNvPr id="79" name="人件費該当値テキスト"/>
        <xdr:cNvSpPr txBox="1"/>
      </xdr:nvSpPr>
      <xdr:spPr>
        <a:xfrm>
          <a:off x="4686300" y="64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20023</xdr:rowOff>
    </xdr:from>
    <xdr:to>
      <xdr:col>5</xdr:col>
      <xdr:colOff>409575</xdr:colOff>
      <xdr:row>38</xdr:row>
      <xdr:rowOff>121623</xdr:rowOff>
    </xdr:to>
    <xdr:sp macro="" textlink="">
      <xdr:nvSpPr>
        <xdr:cNvPr id="80" name="円/楕円 79"/>
        <xdr:cNvSpPr/>
      </xdr:nvSpPr>
      <xdr:spPr>
        <a:xfrm>
          <a:off x="3746500" y="65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112750</xdr:rowOff>
    </xdr:from>
    <xdr:ext cx="534377" cy="259045"/>
    <xdr:sp macro="" textlink="">
      <xdr:nvSpPr>
        <xdr:cNvPr id="81" name="テキスト ボックス 80"/>
        <xdr:cNvSpPr txBox="1"/>
      </xdr:nvSpPr>
      <xdr:spPr>
        <a:xfrm>
          <a:off x="3530111" y="6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22766</xdr:rowOff>
    </xdr:from>
    <xdr:to>
      <xdr:col>4</xdr:col>
      <xdr:colOff>206375</xdr:colOff>
      <xdr:row>38</xdr:row>
      <xdr:rowOff>124366</xdr:rowOff>
    </xdr:to>
    <xdr:sp macro="" textlink="">
      <xdr:nvSpPr>
        <xdr:cNvPr id="82" name="円/楕円 81"/>
        <xdr:cNvSpPr/>
      </xdr:nvSpPr>
      <xdr:spPr>
        <a:xfrm>
          <a:off x="2857500" y="65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115493</xdr:rowOff>
    </xdr:from>
    <xdr:ext cx="534377" cy="259045"/>
    <xdr:sp macro="" textlink="">
      <xdr:nvSpPr>
        <xdr:cNvPr id="83" name="テキスト ボックス 82"/>
        <xdr:cNvSpPr txBox="1"/>
      </xdr:nvSpPr>
      <xdr:spPr>
        <a:xfrm>
          <a:off x="2641111" y="66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159903</xdr:rowOff>
    </xdr:from>
    <xdr:to>
      <xdr:col>3</xdr:col>
      <xdr:colOff>3175</xdr:colOff>
      <xdr:row>38</xdr:row>
      <xdr:rowOff>90053</xdr:rowOff>
    </xdr:to>
    <xdr:sp macro="" textlink="">
      <xdr:nvSpPr>
        <xdr:cNvPr id="84" name="円/楕円 83"/>
        <xdr:cNvSpPr/>
      </xdr:nvSpPr>
      <xdr:spPr>
        <a:xfrm>
          <a:off x="1968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81180</xdr:rowOff>
    </xdr:from>
    <xdr:ext cx="534377" cy="259045"/>
    <xdr:sp macro="" textlink="">
      <xdr:nvSpPr>
        <xdr:cNvPr id="85" name="テキスト ボックス 84"/>
        <xdr:cNvSpPr txBox="1"/>
      </xdr:nvSpPr>
      <xdr:spPr>
        <a:xfrm>
          <a:off x="1752111" y="65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36094</xdr:rowOff>
    </xdr:from>
    <xdr:to>
      <xdr:col>1</xdr:col>
      <xdr:colOff>485775</xdr:colOff>
      <xdr:row>37</xdr:row>
      <xdr:rowOff>137694</xdr:rowOff>
    </xdr:to>
    <xdr:sp macro="" textlink="">
      <xdr:nvSpPr>
        <xdr:cNvPr id="86" name="円/楕円 85"/>
        <xdr:cNvSpPr/>
      </xdr:nvSpPr>
      <xdr:spPr>
        <a:xfrm>
          <a:off x="1079500" y="63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128820</xdr:rowOff>
    </xdr:from>
    <xdr:ext cx="534377" cy="259045"/>
    <xdr:sp macro="" textlink="">
      <xdr:nvSpPr>
        <xdr:cNvPr id="87" name="テキスト ボックス 86"/>
        <xdr:cNvSpPr txBox="1"/>
      </xdr:nvSpPr>
      <xdr:spPr>
        <a:xfrm>
          <a:off x="863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124746</xdr:rowOff>
    </xdr:from>
    <xdr:to>
      <xdr:col>6</xdr:col>
      <xdr:colOff>511175</xdr:colOff>
      <xdr:row>55</xdr:row>
      <xdr:rowOff>39039</xdr:rowOff>
    </xdr:to>
    <xdr:cxnSp macro="">
      <xdr:nvCxnSpPr>
        <xdr:cNvPr id="117" name="直線コネクタ 116"/>
        <xdr:cNvCxnSpPr/>
      </xdr:nvCxnSpPr>
      <xdr:spPr>
        <a:xfrm flipV="1">
          <a:off x="3797300" y="9383046"/>
          <a:ext cx="838200" cy="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118917</xdr:rowOff>
    </xdr:from>
    <xdr:to>
      <xdr:col>5</xdr:col>
      <xdr:colOff>358775</xdr:colOff>
      <xdr:row>55</xdr:row>
      <xdr:rowOff>39039</xdr:rowOff>
    </xdr:to>
    <xdr:cxnSp macro="">
      <xdr:nvCxnSpPr>
        <xdr:cNvPr id="120" name="直線コネクタ 119"/>
        <xdr:cNvCxnSpPr/>
      </xdr:nvCxnSpPr>
      <xdr:spPr>
        <a:xfrm>
          <a:off x="2908300" y="9377217"/>
          <a:ext cx="889000" cy="9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118917</xdr:rowOff>
    </xdr:from>
    <xdr:to>
      <xdr:col>4</xdr:col>
      <xdr:colOff>155575</xdr:colOff>
      <xdr:row>56</xdr:row>
      <xdr:rowOff>71748</xdr:rowOff>
    </xdr:to>
    <xdr:cxnSp macro="">
      <xdr:nvCxnSpPr>
        <xdr:cNvPr id="123" name="直線コネクタ 122"/>
        <xdr:cNvCxnSpPr/>
      </xdr:nvCxnSpPr>
      <xdr:spPr>
        <a:xfrm flipV="1">
          <a:off x="2019300" y="9377217"/>
          <a:ext cx="889000" cy="2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158826</xdr:rowOff>
    </xdr:from>
    <xdr:to>
      <xdr:col>2</xdr:col>
      <xdr:colOff>638175</xdr:colOff>
      <xdr:row>56</xdr:row>
      <xdr:rowOff>71748</xdr:rowOff>
    </xdr:to>
    <xdr:cxnSp macro="">
      <xdr:nvCxnSpPr>
        <xdr:cNvPr id="126" name="直線コネクタ 125"/>
        <xdr:cNvCxnSpPr/>
      </xdr:nvCxnSpPr>
      <xdr:spPr>
        <a:xfrm>
          <a:off x="1130300" y="9588576"/>
          <a:ext cx="8890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73946</xdr:rowOff>
    </xdr:from>
    <xdr:to>
      <xdr:col>6</xdr:col>
      <xdr:colOff>561975</xdr:colOff>
      <xdr:row>55</xdr:row>
      <xdr:rowOff>4096</xdr:rowOff>
    </xdr:to>
    <xdr:sp macro="" textlink="">
      <xdr:nvSpPr>
        <xdr:cNvPr id="136" name="円/楕円 135"/>
        <xdr:cNvSpPr/>
      </xdr:nvSpPr>
      <xdr:spPr>
        <a:xfrm>
          <a:off x="4584700" y="93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96823</xdr:rowOff>
    </xdr:from>
    <xdr:ext cx="534377" cy="259045"/>
    <xdr:sp macro="" textlink="">
      <xdr:nvSpPr>
        <xdr:cNvPr id="137" name="物件費該当値テキスト"/>
        <xdr:cNvSpPr txBox="1"/>
      </xdr:nvSpPr>
      <xdr:spPr>
        <a:xfrm>
          <a:off x="4686300" y="91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159689</xdr:rowOff>
    </xdr:from>
    <xdr:to>
      <xdr:col>5</xdr:col>
      <xdr:colOff>409575</xdr:colOff>
      <xdr:row>55</xdr:row>
      <xdr:rowOff>89839</xdr:rowOff>
    </xdr:to>
    <xdr:sp macro="" textlink="">
      <xdr:nvSpPr>
        <xdr:cNvPr id="138" name="円/楕円 137"/>
        <xdr:cNvSpPr/>
      </xdr:nvSpPr>
      <xdr:spPr>
        <a:xfrm>
          <a:off x="3746500" y="9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80966</xdr:rowOff>
    </xdr:from>
    <xdr:ext cx="534377" cy="259045"/>
    <xdr:sp macro="" textlink="">
      <xdr:nvSpPr>
        <xdr:cNvPr id="139" name="テキスト ボックス 138"/>
        <xdr:cNvSpPr txBox="1"/>
      </xdr:nvSpPr>
      <xdr:spPr>
        <a:xfrm>
          <a:off x="3530111" y="95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68117</xdr:rowOff>
    </xdr:from>
    <xdr:to>
      <xdr:col>4</xdr:col>
      <xdr:colOff>206375</xdr:colOff>
      <xdr:row>54</xdr:row>
      <xdr:rowOff>169717</xdr:rowOff>
    </xdr:to>
    <xdr:sp macro="" textlink="">
      <xdr:nvSpPr>
        <xdr:cNvPr id="140" name="円/楕円 139"/>
        <xdr:cNvSpPr/>
      </xdr:nvSpPr>
      <xdr:spPr>
        <a:xfrm>
          <a:off x="2857500" y="93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160844</xdr:rowOff>
    </xdr:from>
    <xdr:ext cx="534377" cy="259045"/>
    <xdr:sp macro="" textlink="">
      <xdr:nvSpPr>
        <xdr:cNvPr id="141" name="テキスト ボックス 140"/>
        <xdr:cNvSpPr txBox="1"/>
      </xdr:nvSpPr>
      <xdr:spPr>
        <a:xfrm>
          <a:off x="2641111" y="94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20948</xdr:rowOff>
    </xdr:from>
    <xdr:to>
      <xdr:col>3</xdr:col>
      <xdr:colOff>3175</xdr:colOff>
      <xdr:row>56</xdr:row>
      <xdr:rowOff>122548</xdr:rowOff>
    </xdr:to>
    <xdr:sp macro="" textlink="">
      <xdr:nvSpPr>
        <xdr:cNvPr id="142" name="円/楕円 141"/>
        <xdr:cNvSpPr/>
      </xdr:nvSpPr>
      <xdr:spPr>
        <a:xfrm>
          <a:off x="1968500" y="96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113675</xdr:rowOff>
    </xdr:from>
    <xdr:ext cx="534377" cy="259045"/>
    <xdr:sp macro="" textlink="">
      <xdr:nvSpPr>
        <xdr:cNvPr id="143" name="テキスト ボックス 142"/>
        <xdr:cNvSpPr txBox="1"/>
      </xdr:nvSpPr>
      <xdr:spPr>
        <a:xfrm>
          <a:off x="1752111" y="97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108026</xdr:rowOff>
    </xdr:from>
    <xdr:to>
      <xdr:col>1</xdr:col>
      <xdr:colOff>485775</xdr:colOff>
      <xdr:row>56</xdr:row>
      <xdr:rowOff>38176</xdr:rowOff>
    </xdr:to>
    <xdr:sp macro="" textlink="">
      <xdr:nvSpPr>
        <xdr:cNvPr id="144" name="円/楕円 143"/>
        <xdr:cNvSpPr/>
      </xdr:nvSpPr>
      <xdr:spPr>
        <a:xfrm>
          <a:off x="1079500" y="95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29303</xdr:rowOff>
    </xdr:from>
    <xdr:ext cx="534377" cy="259045"/>
    <xdr:sp macro="" textlink="">
      <xdr:nvSpPr>
        <xdr:cNvPr id="145" name="テキスト ボックス 144"/>
        <xdr:cNvSpPr txBox="1"/>
      </xdr:nvSpPr>
      <xdr:spPr>
        <a:xfrm>
          <a:off x="863111" y="96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4989</xdr:rowOff>
    </xdr:from>
    <xdr:to>
      <xdr:col>6</xdr:col>
      <xdr:colOff>511175</xdr:colOff>
      <xdr:row>78</xdr:row>
      <xdr:rowOff>84672</xdr:rowOff>
    </xdr:to>
    <xdr:cxnSp macro="">
      <xdr:nvCxnSpPr>
        <xdr:cNvPr id="176" name="直線コネクタ 175"/>
        <xdr:cNvCxnSpPr/>
      </xdr:nvCxnSpPr>
      <xdr:spPr>
        <a:xfrm>
          <a:off x="3797300" y="13378089"/>
          <a:ext cx="8382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4989</xdr:rowOff>
    </xdr:from>
    <xdr:to>
      <xdr:col>5</xdr:col>
      <xdr:colOff>358775</xdr:colOff>
      <xdr:row>78</xdr:row>
      <xdr:rowOff>91368</xdr:rowOff>
    </xdr:to>
    <xdr:cxnSp macro="">
      <xdr:nvCxnSpPr>
        <xdr:cNvPr id="179" name="直線コネクタ 178"/>
        <xdr:cNvCxnSpPr/>
      </xdr:nvCxnSpPr>
      <xdr:spPr>
        <a:xfrm flipV="1">
          <a:off x="2908300" y="13378089"/>
          <a:ext cx="889000" cy="8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91368</xdr:rowOff>
    </xdr:from>
    <xdr:to>
      <xdr:col>4</xdr:col>
      <xdr:colOff>155575</xdr:colOff>
      <xdr:row>78</xdr:row>
      <xdr:rowOff>131372</xdr:rowOff>
    </xdr:to>
    <xdr:cxnSp macro="">
      <xdr:nvCxnSpPr>
        <xdr:cNvPr id="182" name="直線コネクタ 181"/>
        <xdr:cNvCxnSpPr/>
      </xdr:nvCxnSpPr>
      <xdr:spPr>
        <a:xfrm flipV="1">
          <a:off x="2019300" y="13464468"/>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131372</xdr:rowOff>
    </xdr:from>
    <xdr:to>
      <xdr:col>2</xdr:col>
      <xdr:colOff>638175</xdr:colOff>
      <xdr:row>78</xdr:row>
      <xdr:rowOff>131699</xdr:rowOff>
    </xdr:to>
    <xdr:cxnSp macro="">
      <xdr:nvCxnSpPr>
        <xdr:cNvPr id="185" name="直線コネクタ 184"/>
        <xdr:cNvCxnSpPr/>
      </xdr:nvCxnSpPr>
      <xdr:spPr>
        <a:xfrm flipV="1">
          <a:off x="1130300" y="1350447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33872</xdr:rowOff>
    </xdr:from>
    <xdr:to>
      <xdr:col>6</xdr:col>
      <xdr:colOff>561975</xdr:colOff>
      <xdr:row>78</xdr:row>
      <xdr:rowOff>135472</xdr:rowOff>
    </xdr:to>
    <xdr:sp macro="" textlink="">
      <xdr:nvSpPr>
        <xdr:cNvPr id="195" name="円/楕円 194"/>
        <xdr:cNvSpPr/>
      </xdr:nvSpPr>
      <xdr:spPr>
        <a:xfrm>
          <a:off x="4584700" y="13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120249</xdr:rowOff>
    </xdr:from>
    <xdr:ext cx="469744" cy="259045"/>
    <xdr:sp macro="" textlink="">
      <xdr:nvSpPr>
        <xdr:cNvPr id="196" name="維持補修費該当値テキスト"/>
        <xdr:cNvSpPr txBox="1"/>
      </xdr:nvSpPr>
      <xdr:spPr>
        <a:xfrm>
          <a:off x="4686300" y="1332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125639</xdr:rowOff>
    </xdr:from>
    <xdr:to>
      <xdr:col>5</xdr:col>
      <xdr:colOff>409575</xdr:colOff>
      <xdr:row>78</xdr:row>
      <xdr:rowOff>55789</xdr:rowOff>
    </xdr:to>
    <xdr:sp macro="" textlink="">
      <xdr:nvSpPr>
        <xdr:cNvPr id="197" name="円/楕円 196"/>
        <xdr:cNvSpPr/>
      </xdr:nvSpPr>
      <xdr:spPr>
        <a:xfrm>
          <a:off x="37465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46916</xdr:rowOff>
    </xdr:from>
    <xdr:ext cx="469744" cy="259045"/>
    <xdr:sp macro="" textlink="">
      <xdr:nvSpPr>
        <xdr:cNvPr id="198" name="テキスト ボックス 197"/>
        <xdr:cNvSpPr txBox="1"/>
      </xdr:nvSpPr>
      <xdr:spPr>
        <a:xfrm>
          <a:off x="3562427" y="134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40568</xdr:rowOff>
    </xdr:from>
    <xdr:to>
      <xdr:col>4</xdr:col>
      <xdr:colOff>206375</xdr:colOff>
      <xdr:row>78</xdr:row>
      <xdr:rowOff>142168</xdr:rowOff>
    </xdr:to>
    <xdr:sp macro="" textlink="">
      <xdr:nvSpPr>
        <xdr:cNvPr id="199" name="円/楕円 198"/>
        <xdr:cNvSpPr/>
      </xdr:nvSpPr>
      <xdr:spPr>
        <a:xfrm>
          <a:off x="2857500" y="134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133295</xdr:rowOff>
    </xdr:from>
    <xdr:ext cx="469744" cy="259045"/>
    <xdr:sp macro="" textlink="">
      <xdr:nvSpPr>
        <xdr:cNvPr id="200" name="テキスト ボックス 199"/>
        <xdr:cNvSpPr txBox="1"/>
      </xdr:nvSpPr>
      <xdr:spPr>
        <a:xfrm>
          <a:off x="2673427" y="135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80572</xdr:rowOff>
    </xdr:from>
    <xdr:to>
      <xdr:col>3</xdr:col>
      <xdr:colOff>3175</xdr:colOff>
      <xdr:row>79</xdr:row>
      <xdr:rowOff>10722</xdr:rowOff>
    </xdr:to>
    <xdr:sp macro="" textlink="">
      <xdr:nvSpPr>
        <xdr:cNvPr id="201" name="円/楕円 200"/>
        <xdr:cNvSpPr/>
      </xdr:nvSpPr>
      <xdr:spPr>
        <a:xfrm>
          <a:off x="1968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1849</xdr:rowOff>
    </xdr:from>
    <xdr:ext cx="378565" cy="259045"/>
    <xdr:sp macro="" textlink="">
      <xdr:nvSpPr>
        <xdr:cNvPr id="202" name="テキスト ボックス 201"/>
        <xdr:cNvSpPr txBox="1"/>
      </xdr:nvSpPr>
      <xdr:spPr>
        <a:xfrm>
          <a:off x="1830017" y="135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80899</xdr:rowOff>
    </xdr:from>
    <xdr:to>
      <xdr:col>1</xdr:col>
      <xdr:colOff>485775</xdr:colOff>
      <xdr:row>79</xdr:row>
      <xdr:rowOff>11049</xdr:rowOff>
    </xdr:to>
    <xdr:sp macro="" textlink="">
      <xdr:nvSpPr>
        <xdr:cNvPr id="203" name="円/楕円 202"/>
        <xdr:cNvSpPr/>
      </xdr:nvSpPr>
      <xdr:spPr>
        <a:xfrm>
          <a:off x="1079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2176</xdr:rowOff>
    </xdr:from>
    <xdr:ext cx="378565" cy="259045"/>
    <xdr:sp macro="" textlink="">
      <xdr:nvSpPr>
        <xdr:cNvPr id="204" name="テキスト ボックス 203"/>
        <xdr:cNvSpPr txBox="1"/>
      </xdr:nvSpPr>
      <xdr:spPr>
        <a:xfrm>
          <a:off x="941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113867</xdr:rowOff>
    </xdr:from>
    <xdr:to>
      <xdr:col>6</xdr:col>
      <xdr:colOff>511175</xdr:colOff>
      <xdr:row>96</xdr:row>
      <xdr:rowOff>130308</xdr:rowOff>
    </xdr:to>
    <xdr:cxnSp macro="">
      <xdr:nvCxnSpPr>
        <xdr:cNvPr id="234" name="直線コネクタ 233"/>
        <xdr:cNvCxnSpPr/>
      </xdr:nvCxnSpPr>
      <xdr:spPr>
        <a:xfrm flipV="1">
          <a:off x="3797300" y="16573067"/>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130308</xdr:rowOff>
    </xdr:from>
    <xdr:to>
      <xdr:col>5</xdr:col>
      <xdr:colOff>358775</xdr:colOff>
      <xdr:row>97</xdr:row>
      <xdr:rowOff>44011</xdr:rowOff>
    </xdr:to>
    <xdr:cxnSp macro="">
      <xdr:nvCxnSpPr>
        <xdr:cNvPr id="237" name="直線コネクタ 236"/>
        <xdr:cNvCxnSpPr/>
      </xdr:nvCxnSpPr>
      <xdr:spPr>
        <a:xfrm flipV="1">
          <a:off x="2908300" y="16589508"/>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40126</xdr:rowOff>
    </xdr:from>
    <xdr:to>
      <xdr:col>4</xdr:col>
      <xdr:colOff>155575</xdr:colOff>
      <xdr:row>97</xdr:row>
      <xdr:rowOff>44011</xdr:rowOff>
    </xdr:to>
    <xdr:cxnSp macro="">
      <xdr:nvCxnSpPr>
        <xdr:cNvPr id="240" name="直線コネクタ 239"/>
        <xdr:cNvCxnSpPr/>
      </xdr:nvCxnSpPr>
      <xdr:spPr>
        <a:xfrm>
          <a:off x="2019300" y="16670776"/>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146862</xdr:rowOff>
    </xdr:from>
    <xdr:to>
      <xdr:col>2</xdr:col>
      <xdr:colOff>638175</xdr:colOff>
      <xdr:row>97</xdr:row>
      <xdr:rowOff>40126</xdr:rowOff>
    </xdr:to>
    <xdr:cxnSp macro="">
      <xdr:nvCxnSpPr>
        <xdr:cNvPr id="243" name="直線コネクタ 242"/>
        <xdr:cNvCxnSpPr/>
      </xdr:nvCxnSpPr>
      <xdr:spPr>
        <a:xfrm>
          <a:off x="1130300" y="16606062"/>
          <a:ext cx="889000" cy="6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63067</xdr:rowOff>
    </xdr:from>
    <xdr:to>
      <xdr:col>6</xdr:col>
      <xdr:colOff>561975</xdr:colOff>
      <xdr:row>96</xdr:row>
      <xdr:rowOff>164667</xdr:rowOff>
    </xdr:to>
    <xdr:sp macro="" textlink="">
      <xdr:nvSpPr>
        <xdr:cNvPr id="253" name="円/楕円 252"/>
        <xdr:cNvSpPr/>
      </xdr:nvSpPr>
      <xdr:spPr>
        <a:xfrm>
          <a:off x="4584700" y="165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41494</xdr:rowOff>
    </xdr:from>
    <xdr:ext cx="534377" cy="259045"/>
    <xdr:sp macro="" textlink="">
      <xdr:nvSpPr>
        <xdr:cNvPr id="254" name="扶助費該当値テキスト"/>
        <xdr:cNvSpPr txBox="1"/>
      </xdr:nvSpPr>
      <xdr:spPr>
        <a:xfrm>
          <a:off x="4686300" y="165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79508</xdr:rowOff>
    </xdr:from>
    <xdr:to>
      <xdr:col>5</xdr:col>
      <xdr:colOff>409575</xdr:colOff>
      <xdr:row>97</xdr:row>
      <xdr:rowOff>9658</xdr:rowOff>
    </xdr:to>
    <xdr:sp macro="" textlink="">
      <xdr:nvSpPr>
        <xdr:cNvPr id="255" name="円/楕円 254"/>
        <xdr:cNvSpPr/>
      </xdr:nvSpPr>
      <xdr:spPr>
        <a:xfrm>
          <a:off x="3746500" y="16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785</xdr:rowOff>
    </xdr:from>
    <xdr:ext cx="534377" cy="259045"/>
    <xdr:sp macro="" textlink="">
      <xdr:nvSpPr>
        <xdr:cNvPr id="256" name="テキスト ボックス 255"/>
        <xdr:cNvSpPr txBox="1"/>
      </xdr:nvSpPr>
      <xdr:spPr>
        <a:xfrm>
          <a:off x="3530111" y="166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164661</xdr:rowOff>
    </xdr:from>
    <xdr:to>
      <xdr:col>4</xdr:col>
      <xdr:colOff>206375</xdr:colOff>
      <xdr:row>97</xdr:row>
      <xdr:rowOff>94811</xdr:rowOff>
    </xdr:to>
    <xdr:sp macro="" textlink="">
      <xdr:nvSpPr>
        <xdr:cNvPr id="257" name="円/楕円 256"/>
        <xdr:cNvSpPr/>
      </xdr:nvSpPr>
      <xdr:spPr>
        <a:xfrm>
          <a:off x="2857500" y="166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85938</xdr:rowOff>
    </xdr:from>
    <xdr:ext cx="534377" cy="259045"/>
    <xdr:sp macro="" textlink="">
      <xdr:nvSpPr>
        <xdr:cNvPr id="258" name="テキスト ボックス 257"/>
        <xdr:cNvSpPr txBox="1"/>
      </xdr:nvSpPr>
      <xdr:spPr>
        <a:xfrm>
          <a:off x="2641111" y="167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160776</xdr:rowOff>
    </xdr:from>
    <xdr:to>
      <xdr:col>3</xdr:col>
      <xdr:colOff>3175</xdr:colOff>
      <xdr:row>97</xdr:row>
      <xdr:rowOff>90926</xdr:rowOff>
    </xdr:to>
    <xdr:sp macro="" textlink="">
      <xdr:nvSpPr>
        <xdr:cNvPr id="259" name="円/楕円 258"/>
        <xdr:cNvSpPr/>
      </xdr:nvSpPr>
      <xdr:spPr>
        <a:xfrm>
          <a:off x="1968500" y="166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82053</xdr:rowOff>
    </xdr:from>
    <xdr:ext cx="534377" cy="259045"/>
    <xdr:sp macro="" textlink="">
      <xdr:nvSpPr>
        <xdr:cNvPr id="260" name="テキスト ボックス 259"/>
        <xdr:cNvSpPr txBox="1"/>
      </xdr:nvSpPr>
      <xdr:spPr>
        <a:xfrm>
          <a:off x="1752111" y="167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96062</xdr:rowOff>
    </xdr:from>
    <xdr:to>
      <xdr:col>1</xdr:col>
      <xdr:colOff>485775</xdr:colOff>
      <xdr:row>97</xdr:row>
      <xdr:rowOff>26212</xdr:rowOff>
    </xdr:to>
    <xdr:sp macro="" textlink="">
      <xdr:nvSpPr>
        <xdr:cNvPr id="261" name="円/楕円 260"/>
        <xdr:cNvSpPr/>
      </xdr:nvSpPr>
      <xdr:spPr>
        <a:xfrm>
          <a:off x="1079500" y="16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17339</xdr:rowOff>
    </xdr:from>
    <xdr:ext cx="534377" cy="259045"/>
    <xdr:sp macro="" textlink="">
      <xdr:nvSpPr>
        <xdr:cNvPr id="262" name="テキスト ボックス 261"/>
        <xdr:cNvSpPr txBox="1"/>
      </xdr:nvSpPr>
      <xdr:spPr>
        <a:xfrm>
          <a:off x="863111" y="166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90373</xdr:rowOff>
    </xdr:from>
    <xdr:to>
      <xdr:col>15</xdr:col>
      <xdr:colOff>180975</xdr:colOff>
      <xdr:row>35</xdr:row>
      <xdr:rowOff>33566</xdr:rowOff>
    </xdr:to>
    <xdr:cxnSp macro="">
      <xdr:nvCxnSpPr>
        <xdr:cNvPr id="291" name="直線コネクタ 290"/>
        <xdr:cNvCxnSpPr/>
      </xdr:nvCxnSpPr>
      <xdr:spPr>
        <a:xfrm flipV="1">
          <a:off x="9639300" y="5919673"/>
          <a:ext cx="8382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134594</xdr:rowOff>
    </xdr:from>
    <xdr:to>
      <xdr:col>14</xdr:col>
      <xdr:colOff>28575</xdr:colOff>
      <xdr:row>35</xdr:row>
      <xdr:rowOff>33566</xdr:rowOff>
    </xdr:to>
    <xdr:cxnSp macro="">
      <xdr:nvCxnSpPr>
        <xdr:cNvPr id="294" name="直線コネクタ 293"/>
        <xdr:cNvCxnSpPr/>
      </xdr:nvCxnSpPr>
      <xdr:spPr>
        <a:xfrm>
          <a:off x="8750300" y="5963894"/>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148366</xdr:rowOff>
    </xdr:from>
    <xdr:ext cx="534377" cy="259045"/>
    <xdr:sp macro="" textlink="">
      <xdr:nvSpPr>
        <xdr:cNvPr id="296" name="テキスト ボックス 295"/>
        <xdr:cNvSpPr txBox="1"/>
      </xdr:nvSpPr>
      <xdr:spPr>
        <a:xfrm>
          <a:off x="9372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134594</xdr:rowOff>
    </xdr:from>
    <xdr:to>
      <xdr:col>12</xdr:col>
      <xdr:colOff>511175</xdr:colOff>
      <xdr:row>34</xdr:row>
      <xdr:rowOff>151968</xdr:rowOff>
    </xdr:to>
    <xdr:cxnSp macro="">
      <xdr:nvCxnSpPr>
        <xdr:cNvPr id="297" name="直線コネクタ 296"/>
        <xdr:cNvCxnSpPr/>
      </xdr:nvCxnSpPr>
      <xdr:spPr>
        <a:xfrm flipV="1">
          <a:off x="7861300" y="59638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148493</xdr:rowOff>
    </xdr:from>
    <xdr:ext cx="534377" cy="259045"/>
    <xdr:sp macro="" textlink="">
      <xdr:nvSpPr>
        <xdr:cNvPr id="299" name="テキスト ボックス 298"/>
        <xdr:cNvSpPr txBox="1"/>
      </xdr:nvSpPr>
      <xdr:spPr>
        <a:xfrm>
          <a:off x="8483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151968</xdr:rowOff>
    </xdr:from>
    <xdr:to>
      <xdr:col>11</xdr:col>
      <xdr:colOff>307975</xdr:colOff>
      <xdr:row>36</xdr:row>
      <xdr:rowOff>63043</xdr:rowOff>
    </xdr:to>
    <xdr:cxnSp macro="">
      <xdr:nvCxnSpPr>
        <xdr:cNvPr id="300" name="直線コネクタ 299"/>
        <xdr:cNvCxnSpPr/>
      </xdr:nvCxnSpPr>
      <xdr:spPr>
        <a:xfrm flipV="1">
          <a:off x="6972300" y="5981268"/>
          <a:ext cx="889000" cy="2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12996</xdr:rowOff>
    </xdr:from>
    <xdr:ext cx="534377" cy="259045"/>
    <xdr:sp macro="" textlink="">
      <xdr:nvSpPr>
        <xdr:cNvPr id="302" name="テキスト ボックス 301"/>
        <xdr:cNvSpPr txBox="1"/>
      </xdr:nvSpPr>
      <xdr:spPr>
        <a:xfrm>
          <a:off x="7594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39573</xdr:rowOff>
    </xdr:from>
    <xdr:to>
      <xdr:col>15</xdr:col>
      <xdr:colOff>231775</xdr:colOff>
      <xdr:row>34</xdr:row>
      <xdr:rowOff>141173</xdr:rowOff>
    </xdr:to>
    <xdr:sp macro="" textlink="">
      <xdr:nvSpPr>
        <xdr:cNvPr id="310" name="円/楕円 309"/>
        <xdr:cNvSpPr/>
      </xdr:nvSpPr>
      <xdr:spPr>
        <a:xfrm>
          <a:off x="10426700" y="58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62450</xdr:rowOff>
    </xdr:from>
    <xdr:ext cx="534377" cy="259045"/>
    <xdr:sp macro="" textlink="">
      <xdr:nvSpPr>
        <xdr:cNvPr id="311" name="補助費等該当値テキスト"/>
        <xdr:cNvSpPr txBox="1"/>
      </xdr:nvSpPr>
      <xdr:spPr>
        <a:xfrm>
          <a:off x="10528300" y="5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154216</xdr:rowOff>
    </xdr:from>
    <xdr:to>
      <xdr:col>14</xdr:col>
      <xdr:colOff>79375</xdr:colOff>
      <xdr:row>35</xdr:row>
      <xdr:rowOff>84366</xdr:rowOff>
    </xdr:to>
    <xdr:sp macro="" textlink="">
      <xdr:nvSpPr>
        <xdr:cNvPr id="312" name="円/楕円 311"/>
        <xdr:cNvSpPr/>
      </xdr:nvSpPr>
      <xdr:spPr>
        <a:xfrm>
          <a:off x="9588500" y="59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100893</xdr:rowOff>
    </xdr:from>
    <xdr:ext cx="534377" cy="259045"/>
    <xdr:sp macro="" textlink="">
      <xdr:nvSpPr>
        <xdr:cNvPr id="313" name="テキスト ボックス 312"/>
        <xdr:cNvSpPr txBox="1"/>
      </xdr:nvSpPr>
      <xdr:spPr>
        <a:xfrm>
          <a:off x="9372111" y="57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83794</xdr:rowOff>
    </xdr:from>
    <xdr:to>
      <xdr:col>12</xdr:col>
      <xdr:colOff>561975</xdr:colOff>
      <xdr:row>35</xdr:row>
      <xdr:rowOff>13944</xdr:rowOff>
    </xdr:to>
    <xdr:sp macro="" textlink="">
      <xdr:nvSpPr>
        <xdr:cNvPr id="314" name="円/楕円 313"/>
        <xdr:cNvSpPr/>
      </xdr:nvSpPr>
      <xdr:spPr>
        <a:xfrm>
          <a:off x="8699500" y="59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30471</xdr:rowOff>
    </xdr:from>
    <xdr:ext cx="534377" cy="259045"/>
    <xdr:sp macro="" textlink="">
      <xdr:nvSpPr>
        <xdr:cNvPr id="315" name="テキスト ボックス 314"/>
        <xdr:cNvSpPr txBox="1"/>
      </xdr:nvSpPr>
      <xdr:spPr>
        <a:xfrm>
          <a:off x="8483111" y="56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101168</xdr:rowOff>
    </xdr:from>
    <xdr:to>
      <xdr:col>11</xdr:col>
      <xdr:colOff>358775</xdr:colOff>
      <xdr:row>35</xdr:row>
      <xdr:rowOff>31318</xdr:rowOff>
    </xdr:to>
    <xdr:sp macro="" textlink="">
      <xdr:nvSpPr>
        <xdr:cNvPr id="316" name="円/楕円 315"/>
        <xdr:cNvSpPr/>
      </xdr:nvSpPr>
      <xdr:spPr>
        <a:xfrm>
          <a:off x="7810500" y="59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47845</xdr:rowOff>
    </xdr:from>
    <xdr:ext cx="534377" cy="259045"/>
    <xdr:sp macro="" textlink="">
      <xdr:nvSpPr>
        <xdr:cNvPr id="317" name="テキスト ボックス 316"/>
        <xdr:cNvSpPr txBox="1"/>
      </xdr:nvSpPr>
      <xdr:spPr>
        <a:xfrm>
          <a:off x="7594111" y="57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12243</xdr:rowOff>
    </xdr:from>
    <xdr:to>
      <xdr:col>10</xdr:col>
      <xdr:colOff>155575</xdr:colOff>
      <xdr:row>36</xdr:row>
      <xdr:rowOff>113843</xdr:rowOff>
    </xdr:to>
    <xdr:sp macro="" textlink="">
      <xdr:nvSpPr>
        <xdr:cNvPr id="318" name="円/楕円 317"/>
        <xdr:cNvSpPr/>
      </xdr:nvSpPr>
      <xdr:spPr>
        <a:xfrm>
          <a:off x="6921500" y="61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104970</xdr:rowOff>
    </xdr:from>
    <xdr:ext cx="534377" cy="259045"/>
    <xdr:sp macro="" textlink="">
      <xdr:nvSpPr>
        <xdr:cNvPr id="319" name="テキスト ボックス 318"/>
        <xdr:cNvSpPr txBox="1"/>
      </xdr:nvSpPr>
      <xdr:spPr>
        <a:xfrm>
          <a:off x="6705111" y="62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31975</xdr:rowOff>
    </xdr:from>
    <xdr:to>
      <xdr:col>15</xdr:col>
      <xdr:colOff>180975</xdr:colOff>
      <xdr:row>57</xdr:row>
      <xdr:rowOff>112290</xdr:rowOff>
    </xdr:to>
    <xdr:cxnSp macro="">
      <xdr:nvCxnSpPr>
        <xdr:cNvPr id="350" name="直線コネクタ 349"/>
        <xdr:cNvCxnSpPr/>
      </xdr:nvCxnSpPr>
      <xdr:spPr>
        <a:xfrm flipV="1">
          <a:off x="9639300" y="9804625"/>
          <a:ext cx="8382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112290</xdr:rowOff>
    </xdr:from>
    <xdr:to>
      <xdr:col>14</xdr:col>
      <xdr:colOff>28575</xdr:colOff>
      <xdr:row>57</xdr:row>
      <xdr:rowOff>166261</xdr:rowOff>
    </xdr:to>
    <xdr:cxnSp macro="">
      <xdr:nvCxnSpPr>
        <xdr:cNvPr id="353" name="直線コネクタ 352"/>
        <xdr:cNvCxnSpPr/>
      </xdr:nvCxnSpPr>
      <xdr:spPr>
        <a:xfrm flipV="1">
          <a:off x="8750300" y="9884940"/>
          <a:ext cx="8890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112791</xdr:rowOff>
    </xdr:from>
    <xdr:to>
      <xdr:col>12</xdr:col>
      <xdr:colOff>511175</xdr:colOff>
      <xdr:row>57</xdr:row>
      <xdr:rowOff>166261</xdr:rowOff>
    </xdr:to>
    <xdr:cxnSp macro="">
      <xdr:nvCxnSpPr>
        <xdr:cNvPr id="356" name="直線コネクタ 355"/>
        <xdr:cNvCxnSpPr/>
      </xdr:nvCxnSpPr>
      <xdr:spPr>
        <a:xfrm>
          <a:off x="7861300" y="9885441"/>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161994</xdr:rowOff>
    </xdr:from>
    <xdr:to>
      <xdr:col>11</xdr:col>
      <xdr:colOff>307975</xdr:colOff>
      <xdr:row>57</xdr:row>
      <xdr:rowOff>112791</xdr:rowOff>
    </xdr:to>
    <xdr:cxnSp macro="">
      <xdr:nvCxnSpPr>
        <xdr:cNvPr id="359" name="直線コネクタ 358"/>
        <xdr:cNvCxnSpPr/>
      </xdr:nvCxnSpPr>
      <xdr:spPr>
        <a:xfrm>
          <a:off x="6972300" y="9763194"/>
          <a:ext cx="8890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152625</xdr:rowOff>
    </xdr:from>
    <xdr:to>
      <xdr:col>15</xdr:col>
      <xdr:colOff>231775</xdr:colOff>
      <xdr:row>57</xdr:row>
      <xdr:rowOff>82775</xdr:rowOff>
    </xdr:to>
    <xdr:sp macro="" textlink="">
      <xdr:nvSpPr>
        <xdr:cNvPr id="369" name="円/楕円 368"/>
        <xdr:cNvSpPr/>
      </xdr:nvSpPr>
      <xdr:spPr>
        <a:xfrm>
          <a:off x="10426700" y="97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131052</xdr:rowOff>
    </xdr:from>
    <xdr:ext cx="534377" cy="259045"/>
    <xdr:sp macro="" textlink="">
      <xdr:nvSpPr>
        <xdr:cNvPr id="370" name="普通建設事業費該当値テキスト"/>
        <xdr:cNvSpPr txBox="1"/>
      </xdr:nvSpPr>
      <xdr:spPr>
        <a:xfrm>
          <a:off x="10528300" y="97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61490</xdr:rowOff>
    </xdr:from>
    <xdr:to>
      <xdr:col>14</xdr:col>
      <xdr:colOff>79375</xdr:colOff>
      <xdr:row>57</xdr:row>
      <xdr:rowOff>163090</xdr:rowOff>
    </xdr:to>
    <xdr:sp macro="" textlink="">
      <xdr:nvSpPr>
        <xdr:cNvPr id="371" name="円/楕円 370"/>
        <xdr:cNvSpPr/>
      </xdr:nvSpPr>
      <xdr:spPr>
        <a:xfrm>
          <a:off x="9588500" y="98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154217</xdr:rowOff>
    </xdr:from>
    <xdr:ext cx="534377" cy="259045"/>
    <xdr:sp macro="" textlink="">
      <xdr:nvSpPr>
        <xdr:cNvPr id="372" name="テキスト ボックス 371"/>
        <xdr:cNvSpPr txBox="1"/>
      </xdr:nvSpPr>
      <xdr:spPr>
        <a:xfrm>
          <a:off x="9372111" y="99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115461</xdr:rowOff>
    </xdr:from>
    <xdr:to>
      <xdr:col>12</xdr:col>
      <xdr:colOff>561975</xdr:colOff>
      <xdr:row>58</xdr:row>
      <xdr:rowOff>45611</xdr:rowOff>
    </xdr:to>
    <xdr:sp macro="" textlink="">
      <xdr:nvSpPr>
        <xdr:cNvPr id="373" name="円/楕円 372"/>
        <xdr:cNvSpPr/>
      </xdr:nvSpPr>
      <xdr:spPr>
        <a:xfrm>
          <a:off x="8699500" y="98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36738</xdr:rowOff>
    </xdr:from>
    <xdr:ext cx="534377" cy="259045"/>
    <xdr:sp macro="" textlink="">
      <xdr:nvSpPr>
        <xdr:cNvPr id="374" name="テキスト ボックス 373"/>
        <xdr:cNvSpPr txBox="1"/>
      </xdr:nvSpPr>
      <xdr:spPr>
        <a:xfrm>
          <a:off x="8483111" y="99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61991</xdr:rowOff>
    </xdr:from>
    <xdr:to>
      <xdr:col>11</xdr:col>
      <xdr:colOff>358775</xdr:colOff>
      <xdr:row>57</xdr:row>
      <xdr:rowOff>163591</xdr:rowOff>
    </xdr:to>
    <xdr:sp macro="" textlink="">
      <xdr:nvSpPr>
        <xdr:cNvPr id="375" name="円/楕円 374"/>
        <xdr:cNvSpPr/>
      </xdr:nvSpPr>
      <xdr:spPr>
        <a:xfrm>
          <a:off x="7810500" y="9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154718</xdr:rowOff>
    </xdr:from>
    <xdr:ext cx="534377" cy="259045"/>
    <xdr:sp macro="" textlink="">
      <xdr:nvSpPr>
        <xdr:cNvPr id="376" name="テキスト ボックス 375"/>
        <xdr:cNvSpPr txBox="1"/>
      </xdr:nvSpPr>
      <xdr:spPr>
        <a:xfrm>
          <a:off x="7594111" y="99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111194</xdr:rowOff>
    </xdr:from>
    <xdr:to>
      <xdr:col>10</xdr:col>
      <xdr:colOff>155575</xdr:colOff>
      <xdr:row>57</xdr:row>
      <xdr:rowOff>41344</xdr:rowOff>
    </xdr:to>
    <xdr:sp macro="" textlink="">
      <xdr:nvSpPr>
        <xdr:cNvPr id="377" name="円/楕円 376"/>
        <xdr:cNvSpPr/>
      </xdr:nvSpPr>
      <xdr:spPr>
        <a:xfrm>
          <a:off x="6921500" y="97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32471</xdr:rowOff>
    </xdr:from>
    <xdr:ext cx="534377" cy="259045"/>
    <xdr:sp macro="" textlink="">
      <xdr:nvSpPr>
        <xdr:cNvPr id="378" name="テキスト ボックス 377"/>
        <xdr:cNvSpPr txBox="1"/>
      </xdr:nvSpPr>
      <xdr:spPr>
        <a:xfrm>
          <a:off x="6705111" y="9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91336</xdr:rowOff>
    </xdr:from>
    <xdr:to>
      <xdr:col>15</xdr:col>
      <xdr:colOff>180975</xdr:colOff>
      <xdr:row>79</xdr:row>
      <xdr:rowOff>42987</xdr:rowOff>
    </xdr:to>
    <xdr:cxnSp macro="">
      <xdr:nvCxnSpPr>
        <xdr:cNvPr id="409" name="直線コネクタ 408"/>
        <xdr:cNvCxnSpPr/>
      </xdr:nvCxnSpPr>
      <xdr:spPr>
        <a:xfrm flipV="1">
          <a:off x="9639300" y="13292986"/>
          <a:ext cx="838200" cy="2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40536</xdr:rowOff>
    </xdr:from>
    <xdr:to>
      <xdr:col>15</xdr:col>
      <xdr:colOff>231775</xdr:colOff>
      <xdr:row>77</xdr:row>
      <xdr:rowOff>142136</xdr:rowOff>
    </xdr:to>
    <xdr:sp macro="" textlink="">
      <xdr:nvSpPr>
        <xdr:cNvPr id="419" name="円/楕円 418"/>
        <xdr:cNvSpPr/>
      </xdr:nvSpPr>
      <xdr:spPr>
        <a:xfrm>
          <a:off x="10426700" y="132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63413</xdr:rowOff>
    </xdr:from>
    <xdr:ext cx="534377" cy="259045"/>
    <xdr:sp macro="" textlink="">
      <xdr:nvSpPr>
        <xdr:cNvPr id="420" name="普通建設事業費 （ うち新規整備　）該当値テキスト"/>
        <xdr:cNvSpPr txBox="1"/>
      </xdr:nvSpPr>
      <xdr:spPr>
        <a:xfrm>
          <a:off x="10528300" y="130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163637</xdr:rowOff>
    </xdr:from>
    <xdr:to>
      <xdr:col>14</xdr:col>
      <xdr:colOff>79375</xdr:colOff>
      <xdr:row>79</xdr:row>
      <xdr:rowOff>93787</xdr:rowOff>
    </xdr:to>
    <xdr:sp macro="" textlink="">
      <xdr:nvSpPr>
        <xdr:cNvPr id="421" name="円/楕円 420"/>
        <xdr:cNvSpPr/>
      </xdr:nvSpPr>
      <xdr:spPr>
        <a:xfrm>
          <a:off x="95885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84914</xdr:rowOff>
    </xdr:from>
    <xdr:ext cx="469744" cy="259045"/>
    <xdr:sp macro="" textlink="">
      <xdr:nvSpPr>
        <xdr:cNvPr id="422" name="テキスト ボックス 421"/>
        <xdr:cNvSpPr txBox="1"/>
      </xdr:nvSpPr>
      <xdr:spPr>
        <a:xfrm>
          <a:off x="9404427" y="1362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63216</xdr:rowOff>
    </xdr:from>
    <xdr:to>
      <xdr:col>15</xdr:col>
      <xdr:colOff>180975</xdr:colOff>
      <xdr:row>98</xdr:row>
      <xdr:rowOff>49223</xdr:rowOff>
    </xdr:to>
    <xdr:cxnSp macro="">
      <xdr:nvCxnSpPr>
        <xdr:cNvPr id="453" name="直線コネクタ 452"/>
        <xdr:cNvCxnSpPr/>
      </xdr:nvCxnSpPr>
      <xdr:spPr>
        <a:xfrm>
          <a:off x="9639300" y="16693866"/>
          <a:ext cx="838200" cy="15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169873</xdr:rowOff>
    </xdr:from>
    <xdr:to>
      <xdr:col>15</xdr:col>
      <xdr:colOff>231775</xdr:colOff>
      <xdr:row>98</xdr:row>
      <xdr:rowOff>100023</xdr:rowOff>
    </xdr:to>
    <xdr:sp macro="" textlink="">
      <xdr:nvSpPr>
        <xdr:cNvPr id="463" name="円/楕円 462"/>
        <xdr:cNvSpPr/>
      </xdr:nvSpPr>
      <xdr:spPr>
        <a:xfrm>
          <a:off x="10426700" y="168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148300</xdr:rowOff>
    </xdr:from>
    <xdr:ext cx="534377" cy="259045"/>
    <xdr:sp macro="" textlink="">
      <xdr:nvSpPr>
        <xdr:cNvPr id="464" name="普通建設事業費 （ うち更新整備　）該当値テキスト"/>
        <xdr:cNvSpPr txBox="1"/>
      </xdr:nvSpPr>
      <xdr:spPr>
        <a:xfrm>
          <a:off x="10528300" y="16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12416</xdr:rowOff>
    </xdr:from>
    <xdr:to>
      <xdr:col>14</xdr:col>
      <xdr:colOff>79375</xdr:colOff>
      <xdr:row>97</xdr:row>
      <xdr:rowOff>114016</xdr:rowOff>
    </xdr:to>
    <xdr:sp macro="" textlink="">
      <xdr:nvSpPr>
        <xdr:cNvPr id="465" name="円/楕円 464"/>
        <xdr:cNvSpPr/>
      </xdr:nvSpPr>
      <xdr:spPr>
        <a:xfrm>
          <a:off x="9588500" y="166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105143</xdr:rowOff>
    </xdr:from>
    <xdr:ext cx="534377" cy="259045"/>
    <xdr:sp macro="" textlink="">
      <xdr:nvSpPr>
        <xdr:cNvPr id="466" name="テキスト ボックス 465"/>
        <xdr:cNvSpPr txBox="1"/>
      </xdr:nvSpPr>
      <xdr:spPr>
        <a:xfrm>
          <a:off x="9372111" y="167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41973</xdr:rowOff>
    </xdr:from>
    <xdr:to>
      <xdr:col>23</xdr:col>
      <xdr:colOff>517525</xdr:colOff>
      <xdr:row>39</xdr:row>
      <xdr:rowOff>44450</xdr:rowOff>
    </xdr:to>
    <xdr:cxnSp macro="">
      <xdr:nvCxnSpPr>
        <xdr:cNvPr id="495" name="直線コネクタ 494"/>
        <xdr:cNvCxnSpPr/>
      </xdr:nvCxnSpPr>
      <xdr:spPr>
        <a:xfrm>
          <a:off x="15481300" y="6728523"/>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41973</xdr:rowOff>
    </xdr:from>
    <xdr:to>
      <xdr:col>22</xdr:col>
      <xdr:colOff>365125</xdr:colOff>
      <xdr:row>39</xdr:row>
      <xdr:rowOff>44450</xdr:rowOff>
    </xdr:to>
    <xdr:cxnSp macro="">
      <xdr:nvCxnSpPr>
        <xdr:cNvPr id="498" name="直線コネクタ 497"/>
        <xdr:cNvCxnSpPr/>
      </xdr:nvCxnSpPr>
      <xdr:spPr>
        <a:xfrm flipV="1">
          <a:off x="14592300" y="672852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43040</xdr:rowOff>
    </xdr:from>
    <xdr:to>
      <xdr:col>21</xdr:col>
      <xdr:colOff>161925</xdr:colOff>
      <xdr:row>39</xdr:row>
      <xdr:rowOff>44450</xdr:rowOff>
    </xdr:to>
    <xdr:cxnSp macro="">
      <xdr:nvCxnSpPr>
        <xdr:cNvPr id="501" name="直線コネクタ 500"/>
        <xdr:cNvCxnSpPr/>
      </xdr:nvCxnSpPr>
      <xdr:spPr>
        <a:xfrm>
          <a:off x="13703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36144</xdr:rowOff>
    </xdr:from>
    <xdr:to>
      <xdr:col>19</xdr:col>
      <xdr:colOff>644525</xdr:colOff>
      <xdr:row>39</xdr:row>
      <xdr:rowOff>43040</xdr:rowOff>
    </xdr:to>
    <xdr:cxnSp macro="">
      <xdr:nvCxnSpPr>
        <xdr:cNvPr id="504" name="直線コネクタ 503"/>
        <xdr:cNvCxnSpPr/>
      </xdr:nvCxnSpPr>
      <xdr:spPr>
        <a:xfrm>
          <a:off x="12814300" y="672269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162623</xdr:rowOff>
    </xdr:from>
    <xdr:to>
      <xdr:col>22</xdr:col>
      <xdr:colOff>415925</xdr:colOff>
      <xdr:row>39</xdr:row>
      <xdr:rowOff>92773</xdr:rowOff>
    </xdr:to>
    <xdr:sp macro="" textlink="">
      <xdr:nvSpPr>
        <xdr:cNvPr id="516" name="円/楕円 515"/>
        <xdr:cNvSpPr/>
      </xdr:nvSpPr>
      <xdr:spPr>
        <a:xfrm>
          <a:off x="1543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83900</xdr:rowOff>
    </xdr:from>
    <xdr:ext cx="313932" cy="259045"/>
    <xdr:sp macro="" textlink="">
      <xdr:nvSpPr>
        <xdr:cNvPr id="517" name="テキスト ボックス 516"/>
        <xdr:cNvSpPr txBox="1"/>
      </xdr:nvSpPr>
      <xdr:spPr>
        <a:xfrm>
          <a:off x="15324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163690</xdr:rowOff>
    </xdr:from>
    <xdr:to>
      <xdr:col>20</xdr:col>
      <xdr:colOff>9525</xdr:colOff>
      <xdr:row>39</xdr:row>
      <xdr:rowOff>93840</xdr:rowOff>
    </xdr:to>
    <xdr:sp macro="" textlink="">
      <xdr:nvSpPr>
        <xdr:cNvPr id="520" name="円/楕円 519"/>
        <xdr:cNvSpPr/>
      </xdr:nvSpPr>
      <xdr:spPr>
        <a:xfrm>
          <a:off x="1365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84967</xdr:rowOff>
    </xdr:from>
    <xdr:ext cx="313932" cy="259045"/>
    <xdr:sp macro="" textlink="">
      <xdr:nvSpPr>
        <xdr:cNvPr id="521" name="テキスト ボックス 520"/>
        <xdr:cNvSpPr txBox="1"/>
      </xdr:nvSpPr>
      <xdr:spPr>
        <a:xfrm>
          <a:off x="13546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156794</xdr:rowOff>
    </xdr:from>
    <xdr:to>
      <xdr:col>18</xdr:col>
      <xdr:colOff>492125</xdr:colOff>
      <xdr:row>39</xdr:row>
      <xdr:rowOff>86944</xdr:rowOff>
    </xdr:to>
    <xdr:sp macro="" textlink="">
      <xdr:nvSpPr>
        <xdr:cNvPr id="522" name="円/楕円 521"/>
        <xdr:cNvSpPr/>
      </xdr:nvSpPr>
      <xdr:spPr>
        <a:xfrm>
          <a:off x="12763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78071</xdr:rowOff>
    </xdr:from>
    <xdr:ext cx="378565" cy="259045"/>
    <xdr:sp macro="" textlink="">
      <xdr:nvSpPr>
        <xdr:cNvPr id="523" name="テキスト ボックス 522"/>
        <xdr:cNvSpPr txBox="1"/>
      </xdr:nvSpPr>
      <xdr:spPr>
        <a:xfrm>
          <a:off x="12625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52603</xdr:rowOff>
    </xdr:from>
    <xdr:to>
      <xdr:col>23</xdr:col>
      <xdr:colOff>517525</xdr:colOff>
      <xdr:row>76</xdr:row>
      <xdr:rowOff>115860</xdr:rowOff>
    </xdr:to>
    <xdr:cxnSp macro="">
      <xdr:nvCxnSpPr>
        <xdr:cNvPr id="603" name="直線コネクタ 602"/>
        <xdr:cNvCxnSpPr/>
      </xdr:nvCxnSpPr>
      <xdr:spPr>
        <a:xfrm>
          <a:off x="15481300" y="13082803"/>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164878</xdr:rowOff>
    </xdr:from>
    <xdr:to>
      <xdr:col>22</xdr:col>
      <xdr:colOff>365125</xdr:colOff>
      <xdr:row>76</xdr:row>
      <xdr:rowOff>52603</xdr:rowOff>
    </xdr:to>
    <xdr:cxnSp macro="">
      <xdr:nvCxnSpPr>
        <xdr:cNvPr id="606" name="直線コネクタ 605"/>
        <xdr:cNvCxnSpPr/>
      </xdr:nvCxnSpPr>
      <xdr:spPr>
        <a:xfrm>
          <a:off x="14592300" y="13023628"/>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123616</xdr:rowOff>
    </xdr:from>
    <xdr:to>
      <xdr:col>21</xdr:col>
      <xdr:colOff>161925</xdr:colOff>
      <xdr:row>75</xdr:row>
      <xdr:rowOff>164878</xdr:rowOff>
    </xdr:to>
    <xdr:cxnSp macro="">
      <xdr:nvCxnSpPr>
        <xdr:cNvPr id="609" name="直線コネクタ 608"/>
        <xdr:cNvCxnSpPr/>
      </xdr:nvCxnSpPr>
      <xdr:spPr>
        <a:xfrm>
          <a:off x="13703300" y="129823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93817</xdr:rowOff>
    </xdr:from>
    <xdr:to>
      <xdr:col>19</xdr:col>
      <xdr:colOff>644525</xdr:colOff>
      <xdr:row>75</xdr:row>
      <xdr:rowOff>123616</xdr:rowOff>
    </xdr:to>
    <xdr:cxnSp macro="">
      <xdr:nvCxnSpPr>
        <xdr:cNvPr id="612" name="直線コネクタ 611"/>
        <xdr:cNvCxnSpPr/>
      </xdr:nvCxnSpPr>
      <xdr:spPr>
        <a:xfrm>
          <a:off x="12814300" y="12952567"/>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65060</xdr:rowOff>
    </xdr:from>
    <xdr:to>
      <xdr:col>23</xdr:col>
      <xdr:colOff>568325</xdr:colOff>
      <xdr:row>76</xdr:row>
      <xdr:rowOff>166660</xdr:rowOff>
    </xdr:to>
    <xdr:sp macro="" textlink="">
      <xdr:nvSpPr>
        <xdr:cNvPr id="622" name="円/楕円 621"/>
        <xdr:cNvSpPr/>
      </xdr:nvSpPr>
      <xdr:spPr>
        <a:xfrm>
          <a:off x="16268700" y="130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43487</xdr:rowOff>
    </xdr:from>
    <xdr:ext cx="534377" cy="259045"/>
    <xdr:sp macro="" textlink="">
      <xdr:nvSpPr>
        <xdr:cNvPr id="623" name="公債費該当値テキスト"/>
        <xdr:cNvSpPr txBox="1"/>
      </xdr:nvSpPr>
      <xdr:spPr>
        <a:xfrm>
          <a:off x="16370300" y="130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1803</xdr:rowOff>
    </xdr:from>
    <xdr:to>
      <xdr:col>22</xdr:col>
      <xdr:colOff>415925</xdr:colOff>
      <xdr:row>76</xdr:row>
      <xdr:rowOff>103403</xdr:rowOff>
    </xdr:to>
    <xdr:sp macro="" textlink="">
      <xdr:nvSpPr>
        <xdr:cNvPr id="624" name="円/楕円 623"/>
        <xdr:cNvSpPr/>
      </xdr:nvSpPr>
      <xdr:spPr>
        <a:xfrm>
          <a:off x="15430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94530</xdr:rowOff>
    </xdr:from>
    <xdr:ext cx="534377" cy="259045"/>
    <xdr:sp macro="" textlink="">
      <xdr:nvSpPr>
        <xdr:cNvPr id="625" name="テキスト ボックス 624"/>
        <xdr:cNvSpPr txBox="1"/>
      </xdr:nvSpPr>
      <xdr:spPr>
        <a:xfrm>
          <a:off x="15214111"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114078</xdr:rowOff>
    </xdr:from>
    <xdr:to>
      <xdr:col>21</xdr:col>
      <xdr:colOff>212725</xdr:colOff>
      <xdr:row>76</xdr:row>
      <xdr:rowOff>44228</xdr:rowOff>
    </xdr:to>
    <xdr:sp macro="" textlink="">
      <xdr:nvSpPr>
        <xdr:cNvPr id="626" name="円/楕円 625"/>
        <xdr:cNvSpPr/>
      </xdr:nvSpPr>
      <xdr:spPr>
        <a:xfrm>
          <a:off x="14541500" y="12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35355</xdr:rowOff>
    </xdr:from>
    <xdr:ext cx="534377" cy="259045"/>
    <xdr:sp macro="" textlink="">
      <xdr:nvSpPr>
        <xdr:cNvPr id="627" name="テキスト ボックス 626"/>
        <xdr:cNvSpPr txBox="1"/>
      </xdr:nvSpPr>
      <xdr:spPr>
        <a:xfrm>
          <a:off x="14325111" y="130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72816</xdr:rowOff>
    </xdr:from>
    <xdr:to>
      <xdr:col>20</xdr:col>
      <xdr:colOff>9525</xdr:colOff>
      <xdr:row>76</xdr:row>
      <xdr:rowOff>2967</xdr:rowOff>
    </xdr:to>
    <xdr:sp macro="" textlink="">
      <xdr:nvSpPr>
        <xdr:cNvPr id="628" name="円/楕円 627"/>
        <xdr:cNvSpPr/>
      </xdr:nvSpPr>
      <xdr:spPr>
        <a:xfrm>
          <a:off x="13652500" y="12931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165543</xdr:rowOff>
    </xdr:from>
    <xdr:ext cx="534377" cy="259045"/>
    <xdr:sp macro="" textlink="">
      <xdr:nvSpPr>
        <xdr:cNvPr id="629" name="テキスト ボックス 628"/>
        <xdr:cNvSpPr txBox="1"/>
      </xdr:nvSpPr>
      <xdr:spPr>
        <a:xfrm>
          <a:off x="13436111" y="130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43017</xdr:rowOff>
    </xdr:from>
    <xdr:to>
      <xdr:col>18</xdr:col>
      <xdr:colOff>492125</xdr:colOff>
      <xdr:row>75</xdr:row>
      <xdr:rowOff>144617</xdr:rowOff>
    </xdr:to>
    <xdr:sp macro="" textlink="">
      <xdr:nvSpPr>
        <xdr:cNvPr id="630" name="円/楕円 629"/>
        <xdr:cNvSpPr/>
      </xdr:nvSpPr>
      <xdr:spPr>
        <a:xfrm>
          <a:off x="12763500" y="12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135743</xdr:rowOff>
    </xdr:from>
    <xdr:ext cx="534377" cy="259045"/>
    <xdr:sp macro="" textlink="">
      <xdr:nvSpPr>
        <xdr:cNvPr id="631" name="テキスト ボックス 630"/>
        <xdr:cNvSpPr txBox="1"/>
      </xdr:nvSpPr>
      <xdr:spPr>
        <a:xfrm>
          <a:off x="12547111" y="129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40297</xdr:rowOff>
    </xdr:from>
    <xdr:to>
      <xdr:col>23</xdr:col>
      <xdr:colOff>517525</xdr:colOff>
      <xdr:row>98</xdr:row>
      <xdr:rowOff>137528</xdr:rowOff>
    </xdr:to>
    <xdr:cxnSp macro="">
      <xdr:nvCxnSpPr>
        <xdr:cNvPr id="660" name="直線コネクタ 659"/>
        <xdr:cNvCxnSpPr/>
      </xdr:nvCxnSpPr>
      <xdr:spPr>
        <a:xfrm>
          <a:off x="15481300" y="16842397"/>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40297</xdr:rowOff>
    </xdr:from>
    <xdr:to>
      <xdr:col>22</xdr:col>
      <xdr:colOff>365125</xdr:colOff>
      <xdr:row>98</xdr:row>
      <xdr:rowOff>57308</xdr:rowOff>
    </xdr:to>
    <xdr:cxnSp macro="">
      <xdr:nvCxnSpPr>
        <xdr:cNvPr id="663" name="直線コネクタ 662"/>
        <xdr:cNvCxnSpPr/>
      </xdr:nvCxnSpPr>
      <xdr:spPr>
        <a:xfrm flipV="1">
          <a:off x="14592300" y="16842397"/>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57308</xdr:rowOff>
    </xdr:from>
    <xdr:to>
      <xdr:col>21</xdr:col>
      <xdr:colOff>161925</xdr:colOff>
      <xdr:row>98</xdr:row>
      <xdr:rowOff>75921</xdr:rowOff>
    </xdr:to>
    <xdr:cxnSp macro="">
      <xdr:nvCxnSpPr>
        <xdr:cNvPr id="666" name="直線コネクタ 665"/>
        <xdr:cNvCxnSpPr/>
      </xdr:nvCxnSpPr>
      <xdr:spPr>
        <a:xfrm flipV="1">
          <a:off x="13703300" y="16859408"/>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63995</xdr:rowOff>
    </xdr:from>
    <xdr:to>
      <xdr:col>19</xdr:col>
      <xdr:colOff>644525</xdr:colOff>
      <xdr:row>98</xdr:row>
      <xdr:rowOff>75921</xdr:rowOff>
    </xdr:to>
    <xdr:cxnSp macro="">
      <xdr:nvCxnSpPr>
        <xdr:cNvPr id="669" name="直線コネクタ 668"/>
        <xdr:cNvCxnSpPr/>
      </xdr:nvCxnSpPr>
      <xdr:spPr>
        <a:xfrm>
          <a:off x="12814300" y="16694645"/>
          <a:ext cx="889000" cy="1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86728</xdr:rowOff>
    </xdr:from>
    <xdr:to>
      <xdr:col>23</xdr:col>
      <xdr:colOff>568325</xdr:colOff>
      <xdr:row>99</xdr:row>
      <xdr:rowOff>16878</xdr:rowOff>
    </xdr:to>
    <xdr:sp macro="" textlink="">
      <xdr:nvSpPr>
        <xdr:cNvPr id="679" name="円/楕円 678"/>
        <xdr:cNvSpPr/>
      </xdr:nvSpPr>
      <xdr:spPr>
        <a:xfrm>
          <a:off x="16268700" y="168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1655</xdr:rowOff>
    </xdr:from>
    <xdr:ext cx="469744" cy="259045"/>
    <xdr:sp macro="" textlink="">
      <xdr:nvSpPr>
        <xdr:cNvPr id="680" name="積立金該当値テキスト"/>
        <xdr:cNvSpPr txBox="1"/>
      </xdr:nvSpPr>
      <xdr:spPr>
        <a:xfrm>
          <a:off x="16370300" y="168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160947</xdr:rowOff>
    </xdr:from>
    <xdr:to>
      <xdr:col>22</xdr:col>
      <xdr:colOff>415925</xdr:colOff>
      <xdr:row>98</xdr:row>
      <xdr:rowOff>91097</xdr:rowOff>
    </xdr:to>
    <xdr:sp macro="" textlink="">
      <xdr:nvSpPr>
        <xdr:cNvPr id="681" name="円/楕円 680"/>
        <xdr:cNvSpPr/>
      </xdr:nvSpPr>
      <xdr:spPr>
        <a:xfrm>
          <a:off x="15430500" y="167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82224</xdr:rowOff>
    </xdr:from>
    <xdr:ext cx="469744" cy="259045"/>
    <xdr:sp macro="" textlink="">
      <xdr:nvSpPr>
        <xdr:cNvPr id="682" name="テキスト ボックス 681"/>
        <xdr:cNvSpPr txBox="1"/>
      </xdr:nvSpPr>
      <xdr:spPr>
        <a:xfrm>
          <a:off x="15246427" y="168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6508</xdr:rowOff>
    </xdr:from>
    <xdr:to>
      <xdr:col>21</xdr:col>
      <xdr:colOff>212725</xdr:colOff>
      <xdr:row>98</xdr:row>
      <xdr:rowOff>108108</xdr:rowOff>
    </xdr:to>
    <xdr:sp macro="" textlink="">
      <xdr:nvSpPr>
        <xdr:cNvPr id="683" name="円/楕円 682"/>
        <xdr:cNvSpPr/>
      </xdr:nvSpPr>
      <xdr:spPr>
        <a:xfrm>
          <a:off x="14541500" y="168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99235</xdr:rowOff>
    </xdr:from>
    <xdr:ext cx="469744" cy="259045"/>
    <xdr:sp macro="" textlink="">
      <xdr:nvSpPr>
        <xdr:cNvPr id="684" name="テキスト ボックス 683"/>
        <xdr:cNvSpPr txBox="1"/>
      </xdr:nvSpPr>
      <xdr:spPr>
        <a:xfrm>
          <a:off x="14357427" y="169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25121</xdr:rowOff>
    </xdr:from>
    <xdr:to>
      <xdr:col>20</xdr:col>
      <xdr:colOff>9525</xdr:colOff>
      <xdr:row>98</xdr:row>
      <xdr:rowOff>126721</xdr:rowOff>
    </xdr:to>
    <xdr:sp macro="" textlink="">
      <xdr:nvSpPr>
        <xdr:cNvPr id="685" name="円/楕円 684"/>
        <xdr:cNvSpPr/>
      </xdr:nvSpPr>
      <xdr:spPr>
        <a:xfrm>
          <a:off x="13652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117848</xdr:rowOff>
    </xdr:from>
    <xdr:ext cx="469744" cy="259045"/>
    <xdr:sp macro="" textlink="">
      <xdr:nvSpPr>
        <xdr:cNvPr id="686" name="テキスト ボックス 685"/>
        <xdr:cNvSpPr txBox="1"/>
      </xdr:nvSpPr>
      <xdr:spPr>
        <a:xfrm>
          <a:off x="13468427" y="169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13195</xdr:rowOff>
    </xdr:from>
    <xdr:to>
      <xdr:col>18</xdr:col>
      <xdr:colOff>492125</xdr:colOff>
      <xdr:row>97</xdr:row>
      <xdr:rowOff>114795</xdr:rowOff>
    </xdr:to>
    <xdr:sp macro="" textlink="">
      <xdr:nvSpPr>
        <xdr:cNvPr id="687" name="円/楕円 686"/>
        <xdr:cNvSpPr/>
      </xdr:nvSpPr>
      <xdr:spPr>
        <a:xfrm>
          <a:off x="12763500" y="166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105922</xdr:rowOff>
    </xdr:from>
    <xdr:ext cx="534377" cy="259045"/>
    <xdr:sp macro="" textlink="">
      <xdr:nvSpPr>
        <xdr:cNvPr id="688" name="テキスト ボックス 687"/>
        <xdr:cNvSpPr txBox="1"/>
      </xdr:nvSpPr>
      <xdr:spPr>
        <a:xfrm>
          <a:off x="12547111" y="167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7" name="直線コネクタ 716"/>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0" name="直線コネクタ 71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3" name="直線コネクタ 722"/>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42926</xdr:rowOff>
    </xdr:from>
    <xdr:to>
      <xdr:col>28</xdr:col>
      <xdr:colOff>314325</xdr:colOff>
      <xdr:row>39</xdr:row>
      <xdr:rowOff>44412</xdr:rowOff>
    </xdr:to>
    <xdr:cxnSp macro="">
      <xdr:nvCxnSpPr>
        <xdr:cNvPr id="726" name="直線コネクタ 725"/>
        <xdr:cNvCxnSpPr/>
      </xdr:nvCxnSpPr>
      <xdr:spPr>
        <a:xfrm>
          <a:off x="18656300" y="672947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6" name="円/楕円 735"/>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7"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8" name="円/楕円 73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9" name="テキスト ボックス 738"/>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0" name="円/楕円 73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1" name="テキスト ボックス 740"/>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2" name="円/楕円 741"/>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3" name="テキスト ボックス 742"/>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163576</xdr:rowOff>
    </xdr:from>
    <xdr:to>
      <xdr:col>27</xdr:col>
      <xdr:colOff>161925</xdr:colOff>
      <xdr:row>39</xdr:row>
      <xdr:rowOff>93726</xdr:rowOff>
    </xdr:to>
    <xdr:sp macro="" textlink="">
      <xdr:nvSpPr>
        <xdr:cNvPr id="744" name="円/楕円 743"/>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84853</xdr:rowOff>
    </xdr:from>
    <xdr:ext cx="313932" cy="259045"/>
    <xdr:sp macro="" textlink="">
      <xdr:nvSpPr>
        <xdr:cNvPr id="745" name="テキスト ボックス 744"/>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34247</xdr:rowOff>
    </xdr:from>
    <xdr:to>
      <xdr:col>32</xdr:col>
      <xdr:colOff>187325</xdr:colOff>
      <xdr:row>58</xdr:row>
      <xdr:rowOff>40076</xdr:rowOff>
    </xdr:to>
    <xdr:cxnSp macro="">
      <xdr:nvCxnSpPr>
        <xdr:cNvPr id="772" name="直線コネクタ 771"/>
        <xdr:cNvCxnSpPr/>
      </xdr:nvCxnSpPr>
      <xdr:spPr>
        <a:xfrm>
          <a:off x="21323300" y="9978347"/>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18405</xdr:rowOff>
    </xdr:from>
    <xdr:to>
      <xdr:col>31</xdr:col>
      <xdr:colOff>34925</xdr:colOff>
      <xdr:row>58</xdr:row>
      <xdr:rowOff>34247</xdr:rowOff>
    </xdr:to>
    <xdr:cxnSp macro="">
      <xdr:nvCxnSpPr>
        <xdr:cNvPr id="775" name="直線コネクタ 774"/>
        <xdr:cNvCxnSpPr/>
      </xdr:nvCxnSpPr>
      <xdr:spPr>
        <a:xfrm>
          <a:off x="20434300" y="996250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161394</xdr:rowOff>
    </xdr:from>
    <xdr:to>
      <xdr:col>29</xdr:col>
      <xdr:colOff>517525</xdr:colOff>
      <xdr:row>58</xdr:row>
      <xdr:rowOff>18405</xdr:rowOff>
    </xdr:to>
    <xdr:cxnSp macro="">
      <xdr:nvCxnSpPr>
        <xdr:cNvPr id="778" name="直線コネクタ 777"/>
        <xdr:cNvCxnSpPr/>
      </xdr:nvCxnSpPr>
      <xdr:spPr>
        <a:xfrm>
          <a:off x="19545300" y="9934044"/>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161394</xdr:rowOff>
    </xdr:from>
    <xdr:to>
      <xdr:col>28</xdr:col>
      <xdr:colOff>314325</xdr:colOff>
      <xdr:row>57</xdr:row>
      <xdr:rowOff>169373</xdr:rowOff>
    </xdr:to>
    <xdr:cxnSp macro="">
      <xdr:nvCxnSpPr>
        <xdr:cNvPr id="781" name="直線コネクタ 780"/>
        <xdr:cNvCxnSpPr/>
      </xdr:nvCxnSpPr>
      <xdr:spPr>
        <a:xfrm flipV="1">
          <a:off x="18656300" y="9934044"/>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37403</xdr:rowOff>
    </xdr:from>
    <xdr:ext cx="469744" cy="259045"/>
    <xdr:sp macro="" textlink="">
      <xdr:nvSpPr>
        <xdr:cNvPr id="783" name="テキスト ボックス 782"/>
        <xdr:cNvSpPr txBox="1"/>
      </xdr:nvSpPr>
      <xdr:spPr>
        <a:xfrm>
          <a:off x="19310427" y="998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160726</xdr:rowOff>
    </xdr:from>
    <xdr:to>
      <xdr:col>32</xdr:col>
      <xdr:colOff>238125</xdr:colOff>
      <xdr:row>58</xdr:row>
      <xdr:rowOff>90876</xdr:rowOff>
    </xdr:to>
    <xdr:sp macro="" textlink="">
      <xdr:nvSpPr>
        <xdr:cNvPr id="791" name="円/楕円 790"/>
        <xdr:cNvSpPr/>
      </xdr:nvSpPr>
      <xdr:spPr>
        <a:xfrm>
          <a:off x="22110700" y="9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88335</xdr:rowOff>
    </xdr:from>
    <xdr:ext cx="469744" cy="259045"/>
    <xdr:sp macro="" textlink="">
      <xdr:nvSpPr>
        <xdr:cNvPr id="792" name="貸付金該当値テキスト"/>
        <xdr:cNvSpPr txBox="1"/>
      </xdr:nvSpPr>
      <xdr:spPr>
        <a:xfrm>
          <a:off x="22212300" y="98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154897</xdr:rowOff>
    </xdr:from>
    <xdr:to>
      <xdr:col>31</xdr:col>
      <xdr:colOff>85725</xdr:colOff>
      <xdr:row>58</xdr:row>
      <xdr:rowOff>85047</xdr:rowOff>
    </xdr:to>
    <xdr:sp macro="" textlink="">
      <xdr:nvSpPr>
        <xdr:cNvPr id="793" name="円/楕円 792"/>
        <xdr:cNvSpPr/>
      </xdr:nvSpPr>
      <xdr:spPr>
        <a:xfrm>
          <a:off x="21272500" y="99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76174</xdr:rowOff>
    </xdr:from>
    <xdr:ext cx="469744" cy="259045"/>
    <xdr:sp macro="" textlink="">
      <xdr:nvSpPr>
        <xdr:cNvPr id="794" name="テキスト ボックス 793"/>
        <xdr:cNvSpPr txBox="1"/>
      </xdr:nvSpPr>
      <xdr:spPr>
        <a:xfrm>
          <a:off x="21088427" y="100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139055</xdr:rowOff>
    </xdr:from>
    <xdr:to>
      <xdr:col>29</xdr:col>
      <xdr:colOff>568325</xdr:colOff>
      <xdr:row>58</xdr:row>
      <xdr:rowOff>69205</xdr:rowOff>
    </xdr:to>
    <xdr:sp macro="" textlink="">
      <xdr:nvSpPr>
        <xdr:cNvPr id="795" name="円/楕円 794"/>
        <xdr:cNvSpPr/>
      </xdr:nvSpPr>
      <xdr:spPr>
        <a:xfrm>
          <a:off x="20383500" y="99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60332</xdr:rowOff>
    </xdr:from>
    <xdr:ext cx="469744" cy="259045"/>
    <xdr:sp macro="" textlink="">
      <xdr:nvSpPr>
        <xdr:cNvPr id="796" name="テキスト ボックス 795"/>
        <xdr:cNvSpPr txBox="1"/>
      </xdr:nvSpPr>
      <xdr:spPr>
        <a:xfrm>
          <a:off x="20199427" y="100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110594</xdr:rowOff>
    </xdr:from>
    <xdr:to>
      <xdr:col>28</xdr:col>
      <xdr:colOff>365125</xdr:colOff>
      <xdr:row>58</xdr:row>
      <xdr:rowOff>40744</xdr:rowOff>
    </xdr:to>
    <xdr:sp macro="" textlink="">
      <xdr:nvSpPr>
        <xdr:cNvPr id="797" name="円/楕円 796"/>
        <xdr:cNvSpPr/>
      </xdr:nvSpPr>
      <xdr:spPr>
        <a:xfrm>
          <a:off x="19494500" y="988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57271</xdr:rowOff>
    </xdr:from>
    <xdr:ext cx="469744" cy="259045"/>
    <xdr:sp macro="" textlink="">
      <xdr:nvSpPr>
        <xdr:cNvPr id="798" name="テキスト ボックス 797"/>
        <xdr:cNvSpPr txBox="1"/>
      </xdr:nvSpPr>
      <xdr:spPr>
        <a:xfrm>
          <a:off x="19310427" y="965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118573</xdr:rowOff>
    </xdr:from>
    <xdr:to>
      <xdr:col>27</xdr:col>
      <xdr:colOff>161925</xdr:colOff>
      <xdr:row>58</xdr:row>
      <xdr:rowOff>48723</xdr:rowOff>
    </xdr:to>
    <xdr:sp macro="" textlink="">
      <xdr:nvSpPr>
        <xdr:cNvPr id="799" name="円/楕円 798"/>
        <xdr:cNvSpPr/>
      </xdr:nvSpPr>
      <xdr:spPr>
        <a:xfrm>
          <a:off x="18605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39850</xdr:rowOff>
    </xdr:from>
    <xdr:ext cx="469744" cy="259045"/>
    <xdr:sp macro="" textlink="">
      <xdr:nvSpPr>
        <xdr:cNvPr id="800" name="テキスト ボックス 799"/>
        <xdr:cNvSpPr txBox="1"/>
      </xdr:nvSpPr>
      <xdr:spPr>
        <a:xfrm>
          <a:off x="18421427" y="99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131745</xdr:rowOff>
    </xdr:from>
    <xdr:to>
      <xdr:col>32</xdr:col>
      <xdr:colOff>187325</xdr:colOff>
      <xdr:row>78</xdr:row>
      <xdr:rowOff>22839</xdr:rowOff>
    </xdr:to>
    <xdr:cxnSp macro="">
      <xdr:nvCxnSpPr>
        <xdr:cNvPr id="828" name="直線コネクタ 827"/>
        <xdr:cNvCxnSpPr/>
      </xdr:nvCxnSpPr>
      <xdr:spPr>
        <a:xfrm flipV="1">
          <a:off x="21323300" y="13333395"/>
          <a:ext cx="838200" cy="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22839</xdr:rowOff>
    </xdr:from>
    <xdr:to>
      <xdr:col>31</xdr:col>
      <xdr:colOff>34925</xdr:colOff>
      <xdr:row>78</xdr:row>
      <xdr:rowOff>44328</xdr:rowOff>
    </xdr:to>
    <xdr:cxnSp macro="">
      <xdr:nvCxnSpPr>
        <xdr:cNvPr id="831" name="直線コネクタ 830"/>
        <xdr:cNvCxnSpPr/>
      </xdr:nvCxnSpPr>
      <xdr:spPr>
        <a:xfrm flipV="1">
          <a:off x="20434300" y="1339593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44328</xdr:rowOff>
    </xdr:from>
    <xdr:to>
      <xdr:col>29</xdr:col>
      <xdr:colOff>517525</xdr:colOff>
      <xdr:row>78</xdr:row>
      <xdr:rowOff>68307</xdr:rowOff>
    </xdr:to>
    <xdr:cxnSp macro="">
      <xdr:nvCxnSpPr>
        <xdr:cNvPr id="834" name="直線コネクタ 833"/>
        <xdr:cNvCxnSpPr/>
      </xdr:nvCxnSpPr>
      <xdr:spPr>
        <a:xfrm flipV="1">
          <a:off x="19545300" y="13417428"/>
          <a:ext cx="889000" cy="2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1191</xdr:rowOff>
    </xdr:from>
    <xdr:to>
      <xdr:col>28</xdr:col>
      <xdr:colOff>314325</xdr:colOff>
      <xdr:row>78</xdr:row>
      <xdr:rowOff>68307</xdr:rowOff>
    </xdr:to>
    <xdr:cxnSp macro="">
      <xdr:nvCxnSpPr>
        <xdr:cNvPr id="837" name="直線コネクタ 836"/>
        <xdr:cNvCxnSpPr/>
      </xdr:nvCxnSpPr>
      <xdr:spPr>
        <a:xfrm>
          <a:off x="18656300" y="12859941"/>
          <a:ext cx="889000" cy="58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11662</xdr:rowOff>
    </xdr:from>
    <xdr:ext cx="534377" cy="259045"/>
    <xdr:sp macro="" textlink="">
      <xdr:nvSpPr>
        <xdr:cNvPr id="841" name="テキスト ボックス 840"/>
        <xdr:cNvSpPr txBox="1"/>
      </xdr:nvSpPr>
      <xdr:spPr>
        <a:xfrm>
          <a:off x="18389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80945</xdr:rowOff>
    </xdr:from>
    <xdr:to>
      <xdr:col>32</xdr:col>
      <xdr:colOff>238125</xdr:colOff>
      <xdr:row>78</xdr:row>
      <xdr:rowOff>11095</xdr:rowOff>
    </xdr:to>
    <xdr:sp macro="" textlink="">
      <xdr:nvSpPr>
        <xdr:cNvPr id="847" name="円/楕円 846"/>
        <xdr:cNvSpPr/>
      </xdr:nvSpPr>
      <xdr:spPr>
        <a:xfrm>
          <a:off x="22110700" y="13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59372</xdr:rowOff>
    </xdr:from>
    <xdr:ext cx="534377" cy="259045"/>
    <xdr:sp macro="" textlink="">
      <xdr:nvSpPr>
        <xdr:cNvPr id="848" name="繰出金該当値テキスト"/>
        <xdr:cNvSpPr txBox="1"/>
      </xdr:nvSpPr>
      <xdr:spPr>
        <a:xfrm>
          <a:off x="22212300" y="132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143489</xdr:rowOff>
    </xdr:from>
    <xdr:to>
      <xdr:col>31</xdr:col>
      <xdr:colOff>85725</xdr:colOff>
      <xdr:row>78</xdr:row>
      <xdr:rowOff>73639</xdr:rowOff>
    </xdr:to>
    <xdr:sp macro="" textlink="">
      <xdr:nvSpPr>
        <xdr:cNvPr id="849" name="円/楕円 848"/>
        <xdr:cNvSpPr/>
      </xdr:nvSpPr>
      <xdr:spPr>
        <a:xfrm>
          <a:off x="21272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64766</xdr:rowOff>
    </xdr:from>
    <xdr:ext cx="534377" cy="259045"/>
    <xdr:sp macro="" textlink="">
      <xdr:nvSpPr>
        <xdr:cNvPr id="850" name="テキスト ボックス 849"/>
        <xdr:cNvSpPr txBox="1"/>
      </xdr:nvSpPr>
      <xdr:spPr>
        <a:xfrm>
          <a:off x="21056111" y="134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164978</xdr:rowOff>
    </xdr:from>
    <xdr:to>
      <xdr:col>29</xdr:col>
      <xdr:colOff>568325</xdr:colOff>
      <xdr:row>78</xdr:row>
      <xdr:rowOff>95128</xdr:rowOff>
    </xdr:to>
    <xdr:sp macro="" textlink="">
      <xdr:nvSpPr>
        <xdr:cNvPr id="851" name="円/楕円 850"/>
        <xdr:cNvSpPr/>
      </xdr:nvSpPr>
      <xdr:spPr>
        <a:xfrm>
          <a:off x="20383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86255</xdr:rowOff>
    </xdr:from>
    <xdr:ext cx="534377" cy="259045"/>
    <xdr:sp macro="" textlink="">
      <xdr:nvSpPr>
        <xdr:cNvPr id="852" name="テキスト ボックス 851"/>
        <xdr:cNvSpPr txBox="1"/>
      </xdr:nvSpPr>
      <xdr:spPr>
        <a:xfrm>
          <a:off x="20167111" y="134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17507</xdr:rowOff>
    </xdr:from>
    <xdr:to>
      <xdr:col>28</xdr:col>
      <xdr:colOff>365125</xdr:colOff>
      <xdr:row>78</xdr:row>
      <xdr:rowOff>119107</xdr:rowOff>
    </xdr:to>
    <xdr:sp macro="" textlink="">
      <xdr:nvSpPr>
        <xdr:cNvPr id="853" name="円/楕円 852"/>
        <xdr:cNvSpPr/>
      </xdr:nvSpPr>
      <xdr:spPr>
        <a:xfrm>
          <a:off x="19494500" y="13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110234</xdr:rowOff>
    </xdr:from>
    <xdr:ext cx="534377" cy="259045"/>
    <xdr:sp macro="" textlink="">
      <xdr:nvSpPr>
        <xdr:cNvPr id="854" name="テキスト ボックス 853"/>
        <xdr:cNvSpPr txBox="1"/>
      </xdr:nvSpPr>
      <xdr:spPr>
        <a:xfrm>
          <a:off x="19278111" y="134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121841</xdr:rowOff>
    </xdr:from>
    <xdr:to>
      <xdr:col>27</xdr:col>
      <xdr:colOff>161925</xdr:colOff>
      <xdr:row>75</xdr:row>
      <xdr:rowOff>51991</xdr:rowOff>
    </xdr:to>
    <xdr:sp macro="" textlink="">
      <xdr:nvSpPr>
        <xdr:cNvPr id="855" name="円/楕円 854"/>
        <xdr:cNvSpPr/>
      </xdr:nvSpPr>
      <xdr:spPr>
        <a:xfrm>
          <a:off x="18605500" y="128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68518</xdr:rowOff>
    </xdr:from>
    <xdr:ext cx="534377" cy="259045"/>
    <xdr:sp macro="" textlink="">
      <xdr:nvSpPr>
        <xdr:cNvPr id="856" name="テキスト ボックス 855"/>
        <xdr:cNvSpPr txBox="1"/>
      </xdr:nvSpPr>
      <xdr:spPr>
        <a:xfrm>
          <a:off x="18389111" y="125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337,018</a:t>
          </a:r>
          <a:r>
            <a:rPr kumimoji="1" lang="ja-JP" altLang="en-US" sz="1300">
              <a:latin typeface="ＭＳ Ｐゴシック"/>
            </a:rPr>
            <a:t>円となっており、主な構成項目である人件費は、住民一人当たり</a:t>
          </a:r>
          <a:r>
            <a:rPr kumimoji="1" lang="en-US" altLang="ja-JP" sz="1300">
              <a:latin typeface="ＭＳ Ｐゴシック"/>
            </a:rPr>
            <a:t>43,429</a:t>
          </a:r>
          <a:r>
            <a:rPr kumimoji="1" lang="ja-JP" altLang="en-US" sz="1300">
              <a:latin typeface="ＭＳ Ｐゴシック"/>
            </a:rPr>
            <a:t>円となっている。退職者不補充などで、新規採用を抑制してきたため、類似団体と比べて</a:t>
          </a:r>
          <a:r>
            <a:rPr kumimoji="1" lang="en-US" altLang="ja-JP" sz="1300">
              <a:latin typeface="ＭＳ Ｐゴシック"/>
            </a:rPr>
            <a:t>30</a:t>
          </a:r>
          <a:r>
            <a:rPr kumimoji="1" lang="ja-JP" altLang="en-US" sz="1300">
              <a:latin typeface="ＭＳ Ｐゴシック"/>
            </a:rPr>
            <a:t>％程度少なく、平成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43,000</a:t>
          </a:r>
          <a:r>
            <a:rPr kumimoji="1" lang="ja-JP" altLang="en-US" sz="1300">
              <a:latin typeface="ＭＳ Ｐゴシック"/>
            </a:rPr>
            <a:t>円程度で推移している。</a:t>
          </a:r>
          <a:endParaRPr kumimoji="1" lang="en-US" altLang="ja-JP" sz="1300">
            <a:latin typeface="ＭＳ Ｐゴシック"/>
          </a:endParaRPr>
        </a:p>
        <a:p>
          <a:r>
            <a:rPr kumimoji="1" lang="ja-JP" altLang="en-US" sz="1300">
              <a:latin typeface="ＭＳ Ｐゴシック"/>
            </a:rPr>
            <a:t>扶助費については、住民一人当たり</a:t>
          </a:r>
          <a:r>
            <a:rPr kumimoji="1" lang="en-US" altLang="ja-JP" sz="1300">
              <a:latin typeface="ＭＳ Ｐゴシック"/>
            </a:rPr>
            <a:t>63,356</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年度からは自立支援給付費などの増加により、</a:t>
          </a:r>
          <a:r>
            <a:rPr kumimoji="1" lang="ja-JP" altLang="ja-JP" sz="1300">
              <a:solidFill>
                <a:schemeClr val="dk1"/>
              </a:solidFill>
              <a:effectLst/>
              <a:latin typeface="+mn-lt"/>
              <a:ea typeface="+mn-ea"/>
              <a:cs typeface="+mn-cs"/>
            </a:rPr>
            <a:t>類似団体でも同様</a:t>
          </a:r>
          <a:r>
            <a:rPr kumimoji="1" lang="ja-JP" altLang="en-US" sz="1300">
              <a:solidFill>
                <a:schemeClr val="dk1"/>
              </a:solidFill>
              <a:effectLst/>
              <a:latin typeface="+mn-lt"/>
              <a:ea typeface="+mn-ea"/>
              <a:cs typeface="+mn-cs"/>
            </a:rPr>
            <a:t>に</a:t>
          </a:r>
          <a:r>
            <a:rPr kumimoji="1" lang="ja-JP" altLang="en-US" sz="1300">
              <a:latin typeface="ＭＳ Ｐゴシック"/>
            </a:rPr>
            <a:t>増加傾向が続いている。</a:t>
          </a:r>
          <a:endParaRPr kumimoji="1" lang="en-US" altLang="ja-JP" sz="1300">
            <a:latin typeface="ＭＳ Ｐゴシック"/>
          </a:endParaRPr>
        </a:p>
        <a:p>
          <a:r>
            <a:rPr kumimoji="1" lang="ja-JP" altLang="en-US" sz="1300">
              <a:latin typeface="ＭＳ Ｐゴシック"/>
            </a:rPr>
            <a:t>補助費等については、住民一人当たり</a:t>
          </a:r>
          <a:r>
            <a:rPr kumimoji="1" lang="en-US" altLang="ja-JP" sz="1300">
              <a:latin typeface="ＭＳ Ｐゴシック"/>
            </a:rPr>
            <a:t>63,884</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年度は新規企業の進出による事業所設置奨励金の影響で住民一人当たり約</a:t>
          </a:r>
          <a:r>
            <a:rPr kumimoji="1" lang="en-US" altLang="ja-JP" sz="1300">
              <a:latin typeface="ＭＳ Ｐゴシック"/>
            </a:rPr>
            <a:t>16,000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普通建設事業費については、住民一人当たり</a:t>
          </a:r>
          <a:r>
            <a:rPr kumimoji="1" lang="en-US" altLang="ja-JP" sz="1300">
              <a:latin typeface="ＭＳ Ｐゴシック"/>
            </a:rPr>
            <a:t>37,646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年度は、東中学校増改築事業の終了や産業集積地区開発事業の終了などのため、住民一人当たり</a:t>
          </a:r>
          <a:r>
            <a:rPr kumimoji="1" lang="en-US" altLang="ja-JP" sz="1300">
              <a:latin typeface="ＭＳ Ｐゴシック"/>
            </a:rPr>
            <a:t>16,142</a:t>
          </a:r>
          <a:r>
            <a:rPr kumimoji="1" lang="ja-JP" altLang="en-US" sz="1300">
              <a:latin typeface="ＭＳ Ｐゴシック"/>
            </a:rPr>
            <a:t>円減少した。平成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年度は、小学校の耐震化や空調整備、加茂川内水対策のため雨水貯留施設整備、加茂野交流センター建設工事のため、</a:t>
          </a:r>
          <a:r>
            <a:rPr kumimoji="1" lang="en-US" altLang="ja-JP" sz="1300">
              <a:latin typeface="ＭＳ Ｐゴシック"/>
            </a:rPr>
            <a:t>12,336</a:t>
          </a:r>
          <a:r>
            <a:rPr kumimoji="1" lang="ja-JP" altLang="en-US" sz="1300">
              <a:latin typeface="ＭＳ Ｐゴシック"/>
            </a:rPr>
            <a:t>円増加した。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55,808
51,724
74.81
20,762,940
18,808,307
1,858,084
11,338,602
14,547,790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109220</xdr:rowOff>
    </xdr:from>
    <xdr:to>
      <xdr:col>6</xdr:col>
      <xdr:colOff>511175</xdr:colOff>
      <xdr:row>36</xdr:row>
      <xdr:rowOff>132080</xdr:rowOff>
    </xdr:to>
    <xdr:cxnSp macro="">
      <xdr:nvCxnSpPr>
        <xdr:cNvPr id="61" name="直線コネクタ 60"/>
        <xdr:cNvCxnSpPr/>
      </xdr:nvCxnSpPr>
      <xdr:spPr>
        <a:xfrm flipV="1">
          <a:off x="3797300" y="6281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58547</xdr:rowOff>
    </xdr:from>
    <xdr:to>
      <xdr:col>5</xdr:col>
      <xdr:colOff>358775</xdr:colOff>
      <xdr:row>36</xdr:row>
      <xdr:rowOff>132080</xdr:rowOff>
    </xdr:to>
    <xdr:cxnSp macro="">
      <xdr:nvCxnSpPr>
        <xdr:cNvPr id="64" name="直線コネクタ 63"/>
        <xdr:cNvCxnSpPr/>
      </xdr:nvCxnSpPr>
      <xdr:spPr>
        <a:xfrm>
          <a:off x="2908300" y="6059297"/>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58547</xdr:rowOff>
    </xdr:from>
    <xdr:to>
      <xdr:col>4</xdr:col>
      <xdr:colOff>155575</xdr:colOff>
      <xdr:row>35</xdr:row>
      <xdr:rowOff>151511</xdr:rowOff>
    </xdr:to>
    <xdr:cxnSp macro="">
      <xdr:nvCxnSpPr>
        <xdr:cNvPr id="67" name="直線コネクタ 66"/>
        <xdr:cNvCxnSpPr/>
      </xdr:nvCxnSpPr>
      <xdr:spPr>
        <a:xfrm flipV="1">
          <a:off x="2019300" y="6059297"/>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39497</xdr:rowOff>
    </xdr:from>
    <xdr:to>
      <xdr:col>2</xdr:col>
      <xdr:colOff>638175</xdr:colOff>
      <xdr:row>35</xdr:row>
      <xdr:rowOff>151511</xdr:rowOff>
    </xdr:to>
    <xdr:cxnSp macro="">
      <xdr:nvCxnSpPr>
        <xdr:cNvPr id="70" name="直線コネクタ 69"/>
        <xdr:cNvCxnSpPr/>
      </xdr:nvCxnSpPr>
      <xdr:spPr>
        <a:xfrm>
          <a:off x="1130300" y="5868797"/>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58420</xdr:rowOff>
    </xdr:from>
    <xdr:to>
      <xdr:col>6</xdr:col>
      <xdr:colOff>561975</xdr:colOff>
      <xdr:row>36</xdr:row>
      <xdr:rowOff>160020</xdr:rowOff>
    </xdr:to>
    <xdr:sp macro="" textlink="">
      <xdr:nvSpPr>
        <xdr:cNvPr id="80" name="円/楕円 79"/>
        <xdr:cNvSpPr/>
      </xdr:nvSpPr>
      <xdr:spPr>
        <a:xfrm>
          <a:off x="4584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36847</xdr:rowOff>
    </xdr:from>
    <xdr:ext cx="469744" cy="259045"/>
    <xdr:sp macro="" textlink="">
      <xdr:nvSpPr>
        <xdr:cNvPr id="81" name="議会費該当値テキスト"/>
        <xdr:cNvSpPr txBox="1"/>
      </xdr:nvSpPr>
      <xdr:spPr>
        <a:xfrm>
          <a:off x="46863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81280</xdr:rowOff>
    </xdr:from>
    <xdr:to>
      <xdr:col>5</xdr:col>
      <xdr:colOff>409575</xdr:colOff>
      <xdr:row>37</xdr:row>
      <xdr:rowOff>11430</xdr:rowOff>
    </xdr:to>
    <xdr:sp macro="" textlink="">
      <xdr:nvSpPr>
        <xdr:cNvPr id="82" name="円/楕円 8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2557</xdr:rowOff>
    </xdr:from>
    <xdr:ext cx="469744" cy="259045"/>
    <xdr:sp macro="" textlink="">
      <xdr:nvSpPr>
        <xdr:cNvPr id="83" name="テキスト ボックス 82"/>
        <xdr:cNvSpPr txBox="1"/>
      </xdr:nvSpPr>
      <xdr:spPr>
        <a:xfrm>
          <a:off x="3562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7747</xdr:rowOff>
    </xdr:from>
    <xdr:to>
      <xdr:col>4</xdr:col>
      <xdr:colOff>206375</xdr:colOff>
      <xdr:row>35</xdr:row>
      <xdr:rowOff>109347</xdr:rowOff>
    </xdr:to>
    <xdr:sp macro="" textlink="">
      <xdr:nvSpPr>
        <xdr:cNvPr id="84" name="円/楕円 83"/>
        <xdr:cNvSpPr/>
      </xdr:nvSpPr>
      <xdr:spPr>
        <a:xfrm>
          <a:off x="2857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125874</xdr:rowOff>
    </xdr:from>
    <xdr:ext cx="469744" cy="259045"/>
    <xdr:sp macro="" textlink="">
      <xdr:nvSpPr>
        <xdr:cNvPr id="85" name="テキスト ボックス 84"/>
        <xdr:cNvSpPr txBox="1"/>
      </xdr:nvSpPr>
      <xdr:spPr>
        <a:xfrm>
          <a:off x="2673427"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100711</xdr:rowOff>
    </xdr:from>
    <xdr:to>
      <xdr:col>3</xdr:col>
      <xdr:colOff>3175</xdr:colOff>
      <xdr:row>36</xdr:row>
      <xdr:rowOff>30861</xdr:rowOff>
    </xdr:to>
    <xdr:sp macro="" textlink="">
      <xdr:nvSpPr>
        <xdr:cNvPr id="86" name="円/楕円 85"/>
        <xdr:cNvSpPr/>
      </xdr:nvSpPr>
      <xdr:spPr>
        <a:xfrm>
          <a:off x="1968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21988</xdr:rowOff>
    </xdr:from>
    <xdr:ext cx="469744" cy="259045"/>
    <xdr:sp macro="" textlink="">
      <xdr:nvSpPr>
        <xdr:cNvPr id="87" name="テキスト ボックス 86"/>
        <xdr:cNvSpPr txBox="1"/>
      </xdr:nvSpPr>
      <xdr:spPr>
        <a:xfrm>
          <a:off x="1784427"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160147</xdr:rowOff>
    </xdr:from>
    <xdr:to>
      <xdr:col>1</xdr:col>
      <xdr:colOff>485775</xdr:colOff>
      <xdr:row>34</xdr:row>
      <xdr:rowOff>90297</xdr:rowOff>
    </xdr:to>
    <xdr:sp macro="" textlink="">
      <xdr:nvSpPr>
        <xdr:cNvPr id="88" name="円/楕円 87"/>
        <xdr:cNvSpPr/>
      </xdr:nvSpPr>
      <xdr:spPr>
        <a:xfrm>
          <a:off x="10795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81424</xdr:rowOff>
    </xdr:from>
    <xdr:ext cx="469744" cy="259045"/>
    <xdr:sp macro="" textlink="">
      <xdr:nvSpPr>
        <xdr:cNvPr id="89" name="テキスト ボックス 88"/>
        <xdr:cNvSpPr txBox="1"/>
      </xdr:nvSpPr>
      <xdr:spPr>
        <a:xfrm>
          <a:off x="895427" y="59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37777</xdr:rowOff>
    </xdr:from>
    <xdr:to>
      <xdr:col>6</xdr:col>
      <xdr:colOff>511175</xdr:colOff>
      <xdr:row>57</xdr:row>
      <xdr:rowOff>45990</xdr:rowOff>
    </xdr:to>
    <xdr:cxnSp macro="">
      <xdr:nvCxnSpPr>
        <xdr:cNvPr id="121" name="直線コネクタ 120"/>
        <xdr:cNvCxnSpPr/>
      </xdr:nvCxnSpPr>
      <xdr:spPr>
        <a:xfrm>
          <a:off x="3797300" y="9810427"/>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37777</xdr:rowOff>
    </xdr:from>
    <xdr:to>
      <xdr:col>5</xdr:col>
      <xdr:colOff>358775</xdr:colOff>
      <xdr:row>57</xdr:row>
      <xdr:rowOff>108039</xdr:rowOff>
    </xdr:to>
    <xdr:cxnSp macro="">
      <xdr:nvCxnSpPr>
        <xdr:cNvPr id="124" name="直線コネクタ 123"/>
        <xdr:cNvCxnSpPr/>
      </xdr:nvCxnSpPr>
      <xdr:spPr>
        <a:xfrm flipV="1">
          <a:off x="2908300" y="9810427"/>
          <a:ext cx="8890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74369</xdr:rowOff>
    </xdr:from>
    <xdr:to>
      <xdr:col>4</xdr:col>
      <xdr:colOff>155575</xdr:colOff>
      <xdr:row>57</xdr:row>
      <xdr:rowOff>108039</xdr:rowOff>
    </xdr:to>
    <xdr:cxnSp macro="">
      <xdr:nvCxnSpPr>
        <xdr:cNvPr id="127" name="直線コネクタ 126"/>
        <xdr:cNvCxnSpPr/>
      </xdr:nvCxnSpPr>
      <xdr:spPr>
        <a:xfrm>
          <a:off x="2019300" y="9847019"/>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54481</xdr:rowOff>
    </xdr:from>
    <xdr:to>
      <xdr:col>2</xdr:col>
      <xdr:colOff>638175</xdr:colOff>
      <xdr:row>57</xdr:row>
      <xdr:rowOff>74369</xdr:rowOff>
    </xdr:to>
    <xdr:cxnSp macro="">
      <xdr:nvCxnSpPr>
        <xdr:cNvPr id="130" name="直線コネクタ 129"/>
        <xdr:cNvCxnSpPr/>
      </xdr:nvCxnSpPr>
      <xdr:spPr>
        <a:xfrm>
          <a:off x="1130300" y="9655681"/>
          <a:ext cx="889000" cy="1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166640</xdr:rowOff>
    </xdr:from>
    <xdr:to>
      <xdr:col>6</xdr:col>
      <xdr:colOff>561975</xdr:colOff>
      <xdr:row>57</xdr:row>
      <xdr:rowOff>96790</xdr:rowOff>
    </xdr:to>
    <xdr:sp macro="" textlink="">
      <xdr:nvSpPr>
        <xdr:cNvPr id="140" name="円/楕円 139"/>
        <xdr:cNvSpPr/>
      </xdr:nvSpPr>
      <xdr:spPr>
        <a:xfrm>
          <a:off x="4584700" y="97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145067</xdr:rowOff>
    </xdr:from>
    <xdr:ext cx="534377" cy="259045"/>
    <xdr:sp macro="" textlink="">
      <xdr:nvSpPr>
        <xdr:cNvPr id="141" name="総務費該当値テキスト"/>
        <xdr:cNvSpPr txBox="1"/>
      </xdr:nvSpPr>
      <xdr:spPr>
        <a:xfrm>
          <a:off x="4686300" y="97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158427</xdr:rowOff>
    </xdr:from>
    <xdr:to>
      <xdr:col>5</xdr:col>
      <xdr:colOff>409575</xdr:colOff>
      <xdr:row>57</xdr:row>
      <xdr:rowOff>88577</xdr:rowOff>
    </xdr:to>
    <xdr:sp macro="" textlink="">
      <xdr:nvSpPr>
        <xdr:cNvPr id="142" name="円/楕円 141"/>
        <xdr:cNvSpPr/>
      </xdr:nvSpPr>
      <xdr:spPr>
        <a:xfrm>
          <a:off x="3746500" y="9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79704</xdr:rowOff>
    </xdr:from>
    <xdr:ext cx="534377" cy="259045"/>
    <xdr:sp macro="" textlink="">
      <xdr:nvSpPr>
        <xdr:cNvPr id="143" name="テキスト ボックス 142"/>
        <xdr:cNvSpPr txBox="1"/>
      </xdr:nvSpPr>
      <xdr:spPr>
        <a:xfrm>
          <a:off x="3530111" y="9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57239</xdr:rowOff>
    </xdr:from>
    <xdr:to>
      <xdr:col>4</xdr:col>
      <xdr:colOff>206375</xdr:colOff>
      <xdr:row>57</xdr:row>
      <xdr:rowOff>158839</xdr:rowOff>
    </xdr:to>
    <xdr:sp macro="" textlink="">
      <xdr:nvSpPr>
        <xdr:cNvPr id="144" name="円/楕円 143"/>
        <xdr:cNvSpPr/>
      </xdr:nvSpPr>
      <xdr:spPr>
        <a:xfrm>
          <a:off x="2857500" y="9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149966</xdr:rowOff>
    </xdr:from>
    <xdr:ext cx="534377" cy="259045"/>
    <xdr:sp macro="" textlink="">
      <xdr:nvSpPr>
        <xdr:cNvPr id="145" name="テキスト ボックス 144"/>
        <xdr:cNvSpPr txBox="1"/>
      </xdr:nvSpPr>
      <xdr:spPr>
        <a:xfrm>
          <a:off x="2641111" y="99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23569</xdr:rowOff>
    </xdr:from>
    <xdr:to>
      <xdr:col>3</xdr:col>
      <xdr:colOff>3175</xdr:colOff>
      <xdr:row>57</xdr:row>
      <xdr:rowOff>125169</xdr:rowOff>
    </xdr:to>
    <xdr:sp macro="" textlink="">
      <xdr:nvSpPr>
        <xdr:cNvPr id="146" name="円/楕円 145"/>
        <xdr:cNvSpPr/>
      </xdr:nvSpPr>
      <xdr:spPr>
        <a:xfrm>
          <a:off x="1968500" y="97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116296</xdr:rowOff>
    </xdr:from>
    <xdr:ext cx="534377" cy="259045"/>
    <xdr:sp macro="" textlink="">
      <xdr:nvSpPr>
        <xdr:cNvPr id="147" name="テキスト ボックス 146"/>
        <xdr:cNvSpPr txBox="1"/>
      </xdr:nvSpPr>
      <xdr:spPr>
        <a:xfrm>
          <a:off x="1752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3681</xdr:rowOff>
    </xdr:from>
    <xdr:to>
      <xdr:col>1</xdr:col>
      <xdr:colOff>485775</xdr:colOff>
      <xdr:row>56</xdr:row>
      <xdr:rowOff>105281</xdr:rowOff>
    </xdr:to>
    <xdr:sp macro="" textlink="">
      <xdr:nvSpPr>
        <xdr:cNvPr id="148" name="円/楕円 147"/>
        <xdr:cNvSpPr/>
      </xdr:nvSpPr>
      <xdr:spPr>
        <a:xfrm>
          <a:off x="1079500" y="96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96408</xdr:rowOff>
    </xdr:from>
    <xdr:ext cx="534377" cy="259045"/>
    <xdr:sp macro="" textlink="">
      <xdr:nvSpPr>
        <xdr:cNvPr id="149" name="テキスト ボックス 148"/>
        <xdr:cNvSpPr txBox="1"/>
      </xdr:nvSpPr>
      <xdr:spPr>
        <a:xfrm>
          <a:off x="863111" y="96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43650</xdr:rowOff>
    </xdr:from>
    <xdr:to>
      <xdr:col>6</xdr:col>
      <xdr:colOff>511175</xdr:colOff>
      <xdr:row>78</xdr:row>
      <xdr:rowOff>597</xdr:rowOff>
    </xdr:to>
    <xdr:cxnSp macro="">
      <xdr:nvCxnSpPr>
        <xdr:cNvPr id="179" name="直線コネクタ 178"/>
        <xdr:cNvCxnSpPr/>
      </xdr:nvCxnSpPr>
      <xdr:spPr>
        <a:xfrm flipV="1">
          <a:off x="3797300" y="13245300"/>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597</xdr:rowOff>
    </xdr:from>
    <xdr:to>
      <xdr:col>5</xdr:col>
      <xdr:colOff>358775</xdr:colOff>
      <xdr:row>79</xdr:row>
      <xdr:rowOff>17895</xdr:rowOff>
    </xdr:to>
    <xdr:cxnSp macro="">
      <xdr:nvCxnSpPr>
        <xdr:cNvPr id="182" name="直線コネクタ 181"/>
        <xdr:cNvCxnSpPr/>
      </xdr:nvCxnSpPr>
      <xdr:spPr>
        <a:xfrm flipV="1">
          <a:off x="2908300" y="13373697"/>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17895</xdr:rowOff>
    </xdr:from>
    <xdr:to>
      <xdr:col>4</xdr:col>
      <xdr:colOff>155575</xdr:colOff>
      <xdr:row>79</xdr:row>
      <xdr:rowOff>66796</xdr:rowOff>
    </xdr:to>
    <xdr:cxnSp macro="">
      <xdr:nvCxnSpPr>
        <xdr:cNvPr id="185" name="直線コネクタ 184"/>
        <xdr:cNvCxnSpPr/>
      </xdr:nvCxnSpPr>
      <xdr:spPr>
        <a:xfrm flipV="1">
          <a:off x="2019300" y="13562445"/>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98685</xdr:rowOff>
    </xdr:from>
    <xdr:to>
      <xdr:col>2</xdr:col>
      <xdr:colOff>638175</xdr:colOff>
      <xdr:row>79</xdr:row>
      <xdr:rowOff>66796</xdr:rowOff>
    </xdr:to>
    <xdr:cxnSp macro="">
      <xdr:nvCxnSpPr>
        <xdr:cNvPr id="188" name="直線コネクタ 187"/>
        <xdr:cNvCxnSpPr/>
      </xdr:nvCxnSpPr>
      <xdr:spPr>
        <a:xfrm>
          <a:off x="1130300" y="13471785"/>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164300</xdr:rowOff>
    </xdr:from>
    <xdr:to>
      <xdr:col>6</xdr:col>
      <xdr:colOff>561975</xdr:colOff>
      <xdr:row>77</xdr:row>
      <xdr:rowOff>94450</xdr:rowOff>
    </xdr:to>
    <xdr:sp macro="" textlink="">
      <xdr:nvSpPr>
        <xdr:cNvPr id="198" name="円/楕円 197"/>
        <xdr:cNvSpPr/>
      </xdr:nvSpPr>
      <xdr:spPr>
        <a:xfrm>
          <a:off x="4584700" y="131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142727</xdr:rowOff>
    </xdr:from>
    <xdr:ext cx="599010" cy="259045"/>
    <xdr:sp macro="" textlink="">
      <xdr:nvSpPr>
        <xdr:cNvPr id="199" name="民生費該当値テキスト"/>
        <xdr:cNvSpPr txBox="1"/>
      </xdr:nvSpPr>
      <xdr:spPr>
        <a:xfrm>
          <a:off x="4686300" y="131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121247</xdr:rowOff>
    </xdr:from>
    <xdr:to>
      <xdr:col>5</xdr:col>
      <xdr:colOff>409575</xdr:colOff>
      <xdr:row>78</xdr:row>
      <xdr:rowOff>51397</xdr:rowOff>
    </xdr:to>
    <xdr:sp macro="" textlink="">
      <xdr:nvSpPr>
        <xdr:cNvPr id="200" name="円/楕円 199"/>
        <xdr:cNvSpPr/>
      </xdr:nvSpPr>
      <xdr:spPr>
        <a:xfrm>
          <a:off x="3746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42524</xdr:rowOff>
    </xdr:from>
    <xdr:ext cx="599010" cy="259045"/>
    <xdr:sp macro="" textlink="">
      <xdr:nvSpPr>
        <xdr:cNvPr id="201" name="テキスト ボックス 200"/>
        <xdr:cNvSpPr txBox="1"/>
      </xdr:nvSpPr>
      <xdr:spPr>
        <a:xfrm>
          <a:off x="3497794" y="1341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138545</xdr:rowOff>
    </xdr:from>
    <xdr:to>
      <xdr:col>4</xdr:col>
      <xdr:colOff>206375</xdr:colOff>
      <xdr:row>79</xdr:row>
      <xdr:rowOff>68695</xdr:rowOff>
    </xdr:to>
    <xdr:sp macro="" textlink="">
      <xdr:nvSpPr>
        <xdr:cNvPr id="202" name="円/楕円 201"/>
        <xdr:cNvSpPr/>
      </xdr:nvSpPr>
      <xdr:spPr>
        <a:xfrm>
          <a:off x="2857500" y="135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59822</xdr:rowOff>
    </xdr:from>
    <xdr:ext cx="599010" cy="259045"/>
    <xdr:sp macro="" textlink="">
      <xdr:nvSpPr>
        <xdr:cNvPr id="203" name="テキスト ボックス 202"/>
        <xdr:cNvSpPr txBox="1"/>
      </xdr:nvSpPr>
      <xdr:spPr>
        <a:xfrm>
          <a:off x="2608794" y="136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15996</xdr:rowOff>
    </xdr:from>
    <xdr:to>
      <xdr:col>3</xdr:col>
      <xdr:colOff>3175</xdr:colOff>
      <xdr:row>79</xdr:row>
      <xdr:rowOff>117596</xdr:rowOff>
    </xdr:to>
    <xdr:sp macro="" textlink="">
      <xdr:nvSpPr>
        <xdr:cNvPr id="204" name="円/楕円 203"/>
        <xdr:cNvSpPr/>
      </xdr:nvSpPr>
      <xdr:spPr>
        <a:xfrm>
          <a:off x="1968500" y="135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108723</xdr:rowOff>
    </xdr:from>
    <xdr:ext cx="534377" cy="259045"/>
    <xdr:sp macro="" textlink="">
      <xdr:nvSpPr>
        <xdr:cNvPr id="205" name="テキスト ボックス 204"/>
        <xdr:cNvSpPr txBox="1"/>
      </xdr:nvSpPr>
      <xdr:spPr>
        <a:xfrm>
          <a:off x="1752111" y="136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47885</xdr:rowOff>
    </xdr:from>
    <xdr:to>
      <xdr:col>1</xdr:col>
      <xdr:colOff>485775</xdr:colOff>
      <xdr:row>78</xdr:row>
      <xdr:rowOff>149485</xdr:rowOff>
    </xdr:to>
    <xdr:sp macro="" textlink="">
      <xdr:nvSpPr>
        <xdr:cNvPr id="206" name="円/楕円 205"/>
        <xdr:cNvSpPr/>
      </xdr:nvSpPr>
      <xdr:spPr>
        <a:xfrm>
          <a:off x="1079500" y="13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140612</xdr:rowOff>
    </xdr:from>
    <xdr:ext cx="599010" cy="259045"/>
    <xdr:sp macro="" textlink="">
      <xdr:nvSpPr>
        <xdr:cNvPr id="207" name="テキスト ボックス 206"/>
        <xdr:cNvSpPr txBox="1"/>
      </xdr:nvSpPr>
      <xdr:spPr>
        <a:xfrm>
          <a:off x="830794" y="1351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115602</xdr:rowOff>
    </xdr:from>
    <xdr:to>
      <xdr:col>6</xdr:col>
      <xdr:colOff>511175</xdr:colOff>
      <xdr:row>98</xdr:row>
      <xdr:rowOff>138309</xdr:rowOff>
    </xdr:to>
    <xdr:cxnSp macro="">
      <xdr:nvCxnSpPr>
        <xdr:cNvPr id="237" name="直線コネクタ 236"/>
        <xdr:cNvCxnSpPr/>
      </xdr:nvCxnSpPr>
      <xdr:spPr>
        <a:xfrm>
          <a:off x="3797300" y="16917702"/>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115602</xdr:rowOff>
    </xdr:from>
    <xdr:to>
      <xdr:col>5</xdr:col>
      <xdr:colOff>358775</xdr:colOff>
      <xdr:row>98</xdr:row>
      <xdr:rowOff>120689</xdr:rowOff>
    </xdr:to>
    <xdr:cxnSp macro="">
      <xdr:nvCxnSpPr>
        <xdr:cNvPr id="240" name="直線コネクタ 239"/>
        <xdr:cNvCxnSpPr/>
      </xdr:nvCxnSpPr>
      <xdr:spPr>
        <a:xfrm flipV="1">
          <a:off x="2908300" y="16917702"/>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118749</xdr:rowOff>
    </xdr:from>
    <xdr:ext cx="534377" cy="259045"/>
    <xdr:sp macro="" textlink="">
      <xdr:nvSpPr>
        <xdr:cNvPr id="242" name="テキスト ボックス 241"/>
        <xdr:cNvSpPr txBox="1"/>
      </xdr:nvSpPr>
      <xdr:spPr>
        <a:xfrm>
          <a:off x="3530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120689</xdr:rowOff>
    </xdr:from>
    <xdr:to>
      <xdr:col>4</xdr:col>
      <xdr:colOff>155575</xdr:colOff>
      <xdr:row>98</xdr:row>
      <xdr:rowOff>131108</xdr:rowOff>
    </xdr:to>
    <xdr:cxnSp macro="">
      <xdr:nvCxnSpPr>
        <xdr:cNvPr id="243" name="直線コネクタ 242"/>
        <xdr:cNvCxnSpPr/>
      </xdr:nvCxnSpPr>
      <xdr:spPr>
        <a:xfrm flipV="1">
          <a:off x="2019300" y="16922789"/>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75445</xdr:rowOff>
    </xdr:from>
    <xdr:to>
      <xdr:col>2</xdr:col>
      <xdr:colOff>638175</xdr:colOff>
      <xdr:row>98</xdr:row>
      <xdr:rowOff>131108</xdr:rowOff>
    </xdr:to>
    <xdr:cxnSp macro="">
      <xdr:nvCxnSpPr>
        <xdr:cNvPr id="246" name="直線コネクタ 245"/>
        <xdr:cNvCxnSpPr/>
      </xdr:nvCxnSpPr>
      <xdr:spPr>
        <a:xfrm>
          <a:off x="1130300" y="16877545"/>
          <a:ext cx="889000" cy="5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87509</xdr:rowOff>
    </xdr:from>
    <xdr:to>
      <xdr:col>6</xdr:col>
      <xdr:colOff>561975</xdr:colOff>
      <xdr:row>99</xdr:row>
      <xdr:rowOff>17659</xdr:rowOff>
    </xdr:to>
    <xdr:sp macro="" textlink="">
      <xdr:nvSpPr>
        <xdr:cNvPr id="256" name="円/楕円 255"/>
        <xdr:cNvSpPr/>
      </xdr:nvSpPr>
      <xdr:spPr>
        <a:xfrm>
          <a:off x="45847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2436</xdr:rowOff>
    </xdr:from>
    <xdr:ext cx="534377" cy="259045"/>
    <xdr:sp macro="" textlink="">
      <xdr:nvSpPr>
        <xdr:cNvPr id="257" name="衛生費該当値テキスト"/>
        <xdr:cNvSpPr txBox="1"/>
      </xdr:nvSpPr>
      <xdr:spPr>
        <a:xfrm>
          <a:off x="4686300" y="168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64802</xdr:rowOff>
    </xdr:from>
    <xdr:to>
      <xdr:col>5</xdr:col>
      <xdr:colOff>409575</xdr:colOff>
      <xdr:row>98</xdr:row>
      <xdr:rowOff>166402</xdr:rowOff>
    </xdr:to>
    <xdr:sp macro="" textlink="">
      <xdr:nvSpPr>
        <xdr:cNvPr id="258" name="円/楕円 257"/>
        <xdr:cNvSpPr/>
      </xdr:nvSpPr>
      <xdr:spPr>
        <a:xfrm>
          <a:off x="3746500" y="168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157529</xdr:rowOff>
    </xdr:from>
    <xdr:ext cx="534377" cy="259045"/>
    <xdr:sp macro="" textlink="">
      <xdr:nvSpPr>
        <xdr:cNvPr id="259" name="テキスト ボックス 258"/>
        <xdr:cNvSpPr txBox="1"/>
      </xdr:nvSpPr>
      <xdr:spPr>
        <a:xfrm>
          <a:off x="3530111" y="169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69889</xdr:rowOff>
    </xdr:from>
    <xdr:to>
      <xdr:col>4</xdr:col>
      <xdr:colOff>206375</xdr:colOff>
      <xdr:row>99</xdr:row>
      <xdr:rowOff>39</xdr:rowOff>
    </xdr:to>
    <xdr:sp macro="" textlink="">
      <xdr:nvSpPr>
        <xdr:cNvPr id="260" name="円/楕円 259"/>
        <xdr:cNvSpPr/>
      </xdr:nvSpPr>
      <xdr:spPr>
        <a:xfrm>
          <a:off x="28575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162616</xdr:rowOff>
    </xdr:from>
    <xdr:ext cx="534377" cy="259045"/>
    <xdr:sp macro="" textlink="">
      <xdr:nvSpPr>
        <xdr:cNvPr id="261" name="テキスト ボックス 260"/>
        <xdr:cNvSpPr txBox="1"/>
      </xdr:nvSpPr>
      <xdr:spPr>
        <a:xfrm>
          <a:off x="2641111" y="169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80308</xdr:rowOff>
    </xdr:from>
    <xdr:to>
      <xdr:col>3</xdr:col>
      <xdr:colOff>3175</xdr:colOff>
      <xdr:row>99</xdr:row>
      <xdr:rowOff>10458</xdr:rowOff>
    </xdr:to>
    <xdr:sp macro="" textlink="">
      <xdr:nvSpPr>
        <xdr:cNvPr id="262" name="円/楕円 261"/>
        <xdr:cNvSpPr/>
      </xdr:nvSpPr>
      <xdr:spPr>
        <a:xfrm>
          <a:off x="1968500" y="1688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1585</xdr:rowOff>
    </xdr:from>
    <xdr:ext cx="534377" cy="259045"/>
    <xdr:sp macro="" textlink="">
      <xdr:nvSpPr>
        <xdr:cNvPr id="263" name="テキスト ボックス 262"/>
        <xdr:cNvSpPr txBox="1"/>
      </xdr:nvSpPr>
      <xdr:spPr>
        <a:xfrm>
          <a:off x="1752111" y="16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24645</xdr:rowOff>
    </xdr:from>
    <xdr:to>
      <xdr:col>1</xdr:col>
      <xdr:colOff>485775</xdr:colOff>
      <xdr:row>98</xdr:row>
      <xdr:rowOff>126245</xdr:rowOff>
    </xdr:to>
    <xdr:sp macro="" textlink="">
      <xdr:nvSpPr>
        <xdr:cNvPr id="264" name="円/楕円 263"/>
        <xdr:cNvSpPr/>
      </xdr:nvSpPr>
      <xdr:spPr>
        <a:xfrm>
          <a:off x="1079500" y="168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117372</xdr:rowOff>
    </xdr:from>
    <xdr:ext cx="534377" cy="259045"/>
    <xdr:sp macro="" textlink="">
      <xdr:nvSpPr>
        <xdr:cNvPr id="265" name="テキスト ボックス 264"/>
        <xdr:cNvSpPr txBox="1"/>
      </xdr:nvSpPr>
      <xdr:spPr>
        <a:xfrm>
          <a:off x="863111" y="169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88677</xdr:rowOff>
    </xdr:from>
    <xdr:to>
      <xdr:col>15</xdr:col>
      <xdr:colOff>180975</xdr:colOff>
      <xdr:row>38</xdr:row>
      <xdr:rowOff>89133</xdr:rowOff>
    </xdr:to>
    <xdr:cxnSp macro="">
      <xdr:nvCxnSpPr>
        <xdr:cNvPr id="292" name="直線コネクタ 291"/>
        <xdr:cNvCxnSpPr/>
      </xdr:nvCxnSpPr>
      <xdr:spPr>
        <a:xfrm flipV="1">
          <a:off x="9639300" y="660377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88539</xdr:rowOff>
    </xdr:from>
    <xdr:to>
      <xdr:col>14</xdr:col>
      <xdr:colOff>28575</xdr:colOff>
      <xdr:row>38</xdr:row>
      <xdr:rowOff>89133</xdr:rowOff>
    </xdr:to>
    <xdr:cxnSp macro="">
      <xdr:nvCxnSpPr>
        <xdr:cNvPr id="295" name="直線コネクタ 294"/>
        <xdr:cNvCxnSpPr/>
      </xdr:nvCxnSpPr>
      <xdr:spPr>
        <a:xfrm>
          <a:off x="8750300" y="6260739"/>
          <a:ext cx="889000" cy="34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88539</xdr:rowOff>
    </xdr:from>
    <xdr:to>
      <xdr:col>12</xdr:col>
      <xdr:colOff>511175</xdr:colOff>
      <xdr:row>38</xdr:row>
      <xdr:rowOff>55027</xdr:rowOff>
    </xdr:to>
    <xdr:cxnSp macro="">
      <xdr:nvCxnSpPr>
        <xdr:cNvPr id="298" name="直線コネクタ 297"/>
        <xdr:cNvCxnSpPr/>
      </xdr:nvCxnSpPr>
      <xdr:spPr>
        <a:xfrm flipV="1">
          <a:off x="7861300" y="6260739"/>
          <a:ext cx="889000" cy="3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92198</xdr:rowOff>
    </xdr:from>
    <xdr:ext cx="469744" cy="259045"/>
    <xdr:sp macro="" textlink="">
      <xdr:nvSpPr>
        <xdr:cNvPr id="300" name="テキスト ボックス 299"/>
        <xdr:cNvSpPr txBox="1"/>
      </xdr:nvSpPr>
      <xdr:spPr>
        <a:xfrm>
          <a:off x="8515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15662</xdr:rowOff>
    </xdr:from>
    <xdr:to>
      <xdr:col>11</xdr:col>
      <xdr:colOff>307975</xdr:colOff>
      <xdr:row>38</xdr:row>
      <xdr:rowOff>55027</xdr:rowOff>
    </xdr:to>
    <xdr:cxnSp macro="">
      <xdr:nvCxnSpPr>
        <xdr:cNvPr id="301" name="直線コネクタ 300"/>
        <xdr:cNvCxnSpPr/>
      </xdr:nvCxnSpPr>
      <xdr:spPr>
        <a:xfrm>
          <a:off x="6972300" y="6530762"/>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37877</xdr:rowOff>
    </xdr:from>
    <xdr:to>
      <xdr:col>15</xdr:col>
      <xdr:colOff>231775</xdr:colOff>
      <xdr:row>38</xdr:row>
      <xdr:rowOff>139477</xdr:rowOff>
    </xdr:to>
    <xdr:sp macro="" textlink="">
      <xdr:nvSpPr>
        <xdr:cNvPr id="311" name="円/楕円 310"/>
        <xdr:cNvSpPr/>
      </xdr:nvSpPr>
      <xdr:spPr>
        <a:xfrm>
          <a:off x="104267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469744" cy="259045"/>
    <xdr:sp macro="" textlink="">
      <xdr:nvSpPr>
        <xdr:cNvPr id="312" name="労働費該当値テキスト"/>
        <xdr:cNvSpPr txBox="1"/>
      </xdr:nvSpPr>
      <xdr:spPr>
        <a:xfrm>
          <a:off x="10528300" y="65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38333</xdr:rowOff>
    </xdr:from>
    <xdr:to>
      <xdr:col>14</xdr:col>
      <xdr:colOff>79375</xdr:colOff>
      <xdr:row>38</xdr:row>
      <xdr:rowOff>139933</xdr:rowOff>
    </xdr:to>
    <xdr:sp macro="" textlink="">
      <xdr:nvSpPr>
        <xdr:cNvPr id="313" name="円/楕円 312"/>
        <xdr:cNvSpPr/>
      </xdr:nvSpPr>
      <xdr:spPr>
        <a:xfrm>
          <a:off x="9588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131060</xdr:rowOff>
    </xdr:from>
    <xdr:ext cx="469744" cy="259045"/>
    <xdr:sp macro="" textlink="">
      <xdr:nvSpPr>
        <xdr:cNvPr id="314" name="テキスト ボックス 313"/>
        <xdr:cNvSpPr txBox="1"/>
      </xdr:nvSpPr>
      <xdr:spPr>
        <a:xfrm>
          <a:off x="9404427" y="664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37739</xdr:rowOff>
    </xdr:from>
    <xdr:to>
      <xdr:col>12</xdr:col>
      <xdr:colOff>561975</xdr:colOff>
      <xdr:row>36</xdr:row>
      <xdr:rowOff>139339</xdr:rowOff>
    </xdr:to>
    <xdr:sp macro="" textlink="">
      <xdr:nvSpPr>
        <xdr:cNvPr id="315" name="円/楕円 314"/>
        <xdr:cNvSpPr/>
      </xdr:nvSpPr>
      <xdr:spPr>
        <a:xfrm>
          <a:off x="8699500" y="6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155866</xdr:rowOff>
    </xdr:from>
    <xdr:ext cx="469744" cy="259045"/>
    <xdr:sp macro="" textlink="">
      <xdr:nvSpPr>
        <xdr:cNvPr id="316" name="テキスト ボックス 315"/>
        <xdr:cNvSpPr txBox="1"/>
      </xdr:nvSpPr>
      <xdr:spPr>
        <a:xfrm>
          <a:off x="8515427" y="598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4227</xdr:rowOff>
    </xdr:from>
    <xdr:to>
      <xdr:col>11</xdr:col>
      <xdr:colOff>358775</xdr:colOff>
      <xdr:row>38</xdr:row>
      <xdr:rowOff>105827</xdr:rowOff>
    </xdr:to>
    <xdr:sp macro="" textlink="">
      <xdr:nvSpPr>
        <xdr:cNvPr id="317" name="円/楕円 316"/>
        <xdr:cNvSpPr/>
      </xdr:nvSpPr>
      <xdr:spPr>
        <a:xfrm>
          <a:off x="7810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96954</xdr:rowOff>
    </xdr:from>
    <xdr:ext cx="469744" cy="259045"/>
    <xdr:sp macro="" textlink="">
      <xdr:nvSpPr>
        <xdr:cNvPr id="318" name="テキスト ボックス 317"/>
        <xdr:cNvSpPr txBox="1"/>
      </xdr:nvSpPr>
      <xdr:spPr>
        <a:xfrm>
          <a:off x="7626427" y="661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136311</xdr:rowOff>
    </xdr:from>
    <xdr:to>
      <xdr:col>10</xdr:col>
      <xdr:colOff>155575</xdr:colOff>
      <xdr:row>38</xdr:row>
      <xdr:rowOff>66461</xdr:rowOff>
    </xdr:to>
    <xdr:sp macro="" textlink="">
      <xdr:nvSpPr>
        <xdr:cNvPr id="319" name="円/楕円 318"/>
        <xdr:cNvSpPr/>
      </xdr:nvSpPr>
      <xdr:spPr>
        <a:xfrm>
          <a:off x="6921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57589</xdr:rowOff>
    </xdr:from>
    <xdr:ext cx="469744" cy="259045"/>
    <xdr:sp macro="" textlink="">
      <xdr:nvSpPr>
        <xdr:cNvPr id="320" name="テキスト ボックス 319"/>
        <xdr:cNvSpPr txBox="1"/>
      </xdr:nvSpPr>
      <xdr:spPr>
        <a:xfrm>
          <a:off x="6737427"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122745</xdr:rowOff>
    </xdr:from>
    <xdr:to>
      <xdr:col>15</xdr:col>
      <xdr:colOff>180975</xdr:colOff>
      <xdr:row>57</xdr:row>
      <xdr:rowOff>148310</xdr:rowOff>
    </xdr:to>
    <xdr:cxnSp macro="">
      <xdr:nvCxnSpPr>
        <xdr:cNvPr id="349" name="直線コネクタ 348"/>
        <xdr:cNvCxnSpPr/>
      </xdr:nvCxnSpPr>
      <xdr:spPr>
        <a:xfrm>
          <a:off x="9639300" y="9895395"/>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122745</xdr:rowOff>
    </xdr:from>
    <xdr:to>
      <xdr:col>14</xdr:col>
      <xdr:colOff>28575</xdr:colOff>
      <xdr:row>57</xdr:row>
      <xdr:rowOff>128384</xdr:rowOff>
    </xdr:to>
    <xdr:cxnSp macro="">
      <xdr:nvCxnSpPr>
        <xdr:cNvPr id="352" name="直線コネクタ 351"/>
        <xdr:cNvCxnSpPr/>
      </xdr:nvCxnSpPr>
      <xdr:spPr>
        <a:xfrm flipV="1">
          <a:off x="8750300" y="989539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128384</xdr:rowOff>
    </xdr:from>
    <xdr:to>
      <xdr:col>12</xdr:col>
      <xdr:colOff>511175</xdr:colOff>
      <xdr:row>57</xdr:row>
      <xdr:rowOff>150749</xdr:rowOff>
    </xdr:to>
    <xdr:cxnSp macro="">
      <xdr:nvCxnSpPr>
        <xdr:cNvPr id="355" name="直線コネクタ 354"/>
        <xdr:cNvCxnSpPr/>
      </xdr:nvCxnSpPr>
      <xdr:spPr>
        <a:xfrm flipV="1">
          <a:off x="7861300" y="9901034"/>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99847</xdr:rowOff>
    </xdr:from>
    <xdr:to>
      <xdr:col>11</xdr:col>
      <xdr:colOff>307975</xdr:colOff>
      <xdr:row>57</xdr:row>
      <xdr:rowOff>150749</xdr:rowOff>
    </xdr:to>
    <xdr:cxnSp macro="">
      <xdr:nvCxnSpPr>
        <xdr:cNvPr id="358" name="直線コネクタ 357"/>
        <xdr:cNvCxnSpPr/>
      </xdr:nvCxnSpPr>
      <xdr:spPr>
        <a:xfrm>
          <a:off x="6972300" y="9872497"/>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97510</xdr:rowOff>
    </xdr:from>
    <xdr:to>
      <xdr:col>15</xdr:col>
      <xdr:colOff>231775</xdr:colOff>
      <xdr:row>58</xdr:row>
      <xdr:rowOff>27660</xdr:rowOff>
    </xdr:to>
    <xdr:sp macro="" textlink="">
      <xdr:nvSpPr>
        <xdr:cNvPr id="368" name="円/楕円 367"/>
        <xdr:cNvSpPr/>
      </xdr:nvSpPr>
      <xdr:spPr>
        <a:xfrm>
          <a:off x="10426700" y="98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75937</xdr:rowOff>
    </xdr:from>
    <xdr:ext cx="469744" cy="259045"/>
    <xdr:sp macro="" textlink="">
      <xdr:nvSpPr>
        <xdr:cNvPr id="369" name="農林水産業費該当値テキスト"/>
        <xdr:cNvSpPr txBox="1"/>
      </xdr:nvSpPr>
      <xdr:spPr>
        <a:xfrm>
          <a:off x="10528300" y="98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71945</xdr:rowOff>
    </xdr:from>
    <xdr:to>
      <xdr:col>14</xdr:col>
      <xdr:colOff>79375</xdr:colOff>
      <xdr:row>58</xdr:row>
      <xdr:rowOff>2095</xdr:rowOff>
    </xdr:to>
    <xdr:sp macro="" textlink="">
      <xdr:nvSpPr>
        <xdr:cNvPr id="370" name="円/楕円 369"/>
        <xdr:cNvSpPr/>
      </xdr:nvSpPr>
      <xdr:spPr>
        <a:xfrm>
          <a:off x="9588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164672</xdr:rowOff>
    </xdr:from>
    <xdr:ext cx="469744" cy="259045"/>
    <xdr:sp macro="" textlink="">
      <xdr:nvSpPr>
        <xdr:cNvPr id="371" name="テキスト ボックス 370"/>
        <xdr:cNvSpPr txBox="1"/>
      </xdr:nvSpPr>
      <xdr:spPr>
        <a:xfrm>
          <a:off x="9404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77584</xdr:rowOff>
    </xdr:from>
    <xdr:to>
      <xdr:col>12</xdr:col>
      <xdr:colOff>561975</xdr:colOff>
      <xdr:row>58</xdr:row>
      <xdr:rowOff>7734</xdr:rowOff>
    </xdr:to>
    <xdr:sp macro="" textlink="">
      <xdr:nvSpPr>
        <xdr:cNvPr id="372" name="円/楕円 371"/>
        <xdr:cNvSpPr/>
      </xdr:nvSpPr>
      <xdr:spPr>
        <a:xfrm>
          <a:off x="8699500" y="98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170311</xdr:rowOff>
    </xdr:from>
    <xdr:ext cx="469744" cy="259045"/>
    <xdr:sp macro="" textlink="">
      <xdr:nvSpPr>
        <xdr:cNvPr id="373" name="テキスト ボックス 372"/>
        <xdr:cNvSpPr txBox="1"/>
      </xdr:nvSpPr>
      <xdr:spPr>
        <a:xfrm>
          <a:off x="8515427" y="994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99949</xdr:rowOff>
    </xdr:from>
    <xdr:to>
      <xdr:col>11</xdr:col>
      <xdr:colOff>358775</xdr:colOff>
      <xdr:row>58</xdr:row>
      <xdr:rowOff>30099</xdr:rowOff>
    </xdr:to>
    <xdr:sp macro="" textlink="">
      <xdr:nvSpPr>
        <xdr:cNvPr id="374" name="円/楕円 373"/>
        <xdr:cNvSpPr/>
      </xdr:nvSpPr>
      <xdr:spPr>
        <a:xfrm>
          <a:off x="7810500" y="98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21226</xdr:rowOff>
    </xdr:from>
    <xdr:ext cx="469744" cy="259045"/>
    <xdr:sp macro="" textlink="">
      <xdr:nvSpPr>
        <xdr:cNvPr id="375" name="テキスト ボックス 374"/>
        <xdr:cNvSpPr txBox="1"/>
      </xdr:nvSpPr>
      <xdr:spPr>
        <a:xfrm>
          <a:off x="7626427" y="99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49047</xdr:rowOff>
    </xdr:from>
    <xdr:to>
      <xdr:col>10</xdr:col>
      <xdr:colOff>155575</xdr:colOff>
      <xdr:row>57</xdr:row>
      <xdr:rowOff>150647</xdr:rowOff>
    </xdr:to>
    <xdr:sp macro="" textlink="">
      <xdr:nvSpPr>
        <xdr:cNvPr id="376" name="円/楕円 375"/>
        <xdr:cNvSpPr/>
      </xdr:nvSpPr>
      <xdr:spPr>
        <a:xfrm>
          <a:off x="6921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141774</xdr:rowOff>
    </xdr:from>
    <xdr:ext cx="469744" cy="259045"/>
    <xdr:sp macro="" textlink="">
      <xdr:nvSpPr>
        <xdr:cNvPr id="377" name="テキスト ボックス 376"/>
        <xdr:cNvSpPr txBox="1"/>
      </xdr:nvSpPr>
      <xdr:spPr>
        <a:xfrm>
          <a:off x="6737427" y="99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33058</xdr:rowOff>
    </xdr:from>
    <xdr:to>
      <xdr:col>15</xdr:col>
      <xdr:colOff>180975</xdr:colOff>
      <xdr:row>77</xdr:row>
      <xdr:rowOff>64627</xdr:rowOff>
    </xdr:to>
    <xdr:cxnSp macro="">
      <xdr:nvCxnSpPr>
        <xdr:cNvPr id="404" name="直線コネクタ 403"/>
        <xdr:cNvCxnSpPr/>
      </xdr:nvCxnSpPr>
      <xdr:spPr>
        <a:xfrm flipV="1">
          <a:off x="9639300" y="13234708"/>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64627</xdr:rowOff>
    </xdr:from>
    <xdr:to>
      <xdr:col>14</xdr:col>
      <xdr:colOff>28575</xdr:colOff>
      <xdr:row>77</xdr:row>
      <xdr:rowOff>96974</xdr:rowOff>
    </xdr:to>
    <xdr:cxnSp macro="">
      <xdr:nvCxnSpPr>
        <xdr:cNvPr id="407" name="直線コネクタ 406"/>
        <xdr:cNvCxnSpPr/>
      </xdr:nvCxnSpPr>
      <xdr:spPr>
        <a:xfrm flipV="1">
          <a:off x="8750300" y="13266277"/>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40281</xdr:rowOff>
    </xdr:from>
    <xdr:to>
      <xdr:col>12</xdr:col>
      <xdr:colOff>511175</xdr:colOff>
      <xdr:row>77</xdr:row>
      <xdr:rowOff>96974</xdr:rowOff>
    </xdr:to>
    <xdr:cxnSp macro="">
      <xdr:nvCxnSpPr>
        <xdr:cNvPr id="410" name="直線コネクタ 409"/>
        <xdr:cNvCxnSpPr/>
      </xdr:nvCxnSpPr>
      <xdr:spPr>
        <a:xfrm>
          <a:off x="7861300" y="1324193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26772</xdr:rowOff>
    </xdr:from>
    <xdr:to>
      <xdr:col>11</xdr:col>
      <xdr:colOff>307975</xdr:colOff>
      <xdr:row>77</xdr:row>
      <xdr:rowOff>40281</xdr:rowOff>
    </xdr:to>
    <xdr:cxnSp macro="">
      <xdr:nvCxnSpPr>
        <xdr:cNvPr id="413" name="直線コネクタ 412"/>
        <xdr:cNvCxnSpPr/>
      </xdr:nvCxnSpPr>
      <xdr:spPr>
        <a:xfrm>
          <a:off x="6972300" y="13228422"/>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98806</xdr:rowOff>
    </xdr:from>
    <xdr:ext cx="534377" cy="259045"/>
    <xdr:sp macro="" textlink="">
      <xdr:nvSpPr>
        <xdr:cNvPr id="415" name="テキスト ボックス 414"/>
        <xdr:cNvSpPr txBox="1"/>
      </xdr:nvSpPr>
      <xdr:spPr>
        <a:xfrm>
          <a:off x="7594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84976</xdr:rowOff>
    </xdr:from>
    <xdr:ext cx="534377" cy="259045"/>
    <xdr:sp macro="" textlink="">
      <xdr:nvSpPr>
        <xdr:cNvPr id="417" name="テキスト ボックス 416"/>
        <xdr:cNvSpPr txBox="1"/>
      </xdr:nvSpPr>
      <xdr:spPr>
        <a:xfrm>
          <a:off x="6705111" y="132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153708</xdr:rowOff>
    </xdr:from>
    <xdr:to>
      <xdr:col>15</xdr:col>
      <xdr:colOff>231775</xdr:colOff>
      <xdr:row>77</xdr:row>
      <xdr:rowOff>83858</xdr:rowOff>
    </xdr:to>
    <xdr:sp macro="" textlink="">
      <xdr:nvSpPr>
        <xdr:cNvPr id="423" name="円/楕円 422"/>
        <xdr:cNvSpPr/>
      </xdr:nvSpPr>
      <xdr:spPr>
        <a:xfrm>
          <a:off x="10426700" y="131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132135</xdr:rowOff>
    </xdr:from>
    <xdr:ext cx="534377" cy="259045"/>
    <xdr:sp macro="" textlink="">
      <xdr:nvSpPr>
        <xdr:cNvPr id="424" name="商工費該当値テキスト"/>
        <xdr:cNvSpPr txBox="1"/>
      </xdr:nvSpPr>
      <xdr:spPr>
        <a:xfrm>
          <a:off x="10528300"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13827</xdr:rowOff>
    </xdr:from>
    <xdr:to>
      <xdr:col>14</xdr:col>
      <xdr:colOff>79375</xdr:colOff>
      <xdr:row>77</xdr:row>
      <xdr:rowOff>115427</xdr:rowOff>
    </xdr:to>
    <xdr:sp macro="" textlink="">
      <xdr:nvSpPr>
        <xdr:cNvPr id="425" name="円/楕円 424"/>
        <xdr:cNvSpPr/>
      </xdr:nvSpPr>
      <xdr:spPr>
        <a:xfrm>
          <a:off x="9588500" y="132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106554</xdr:rowOff>
    </xdr:from>
    <xdr:ext cx="534377" cy="259045"/>
    <xdr:sp macro="" textlink="">
      <xdr:nvSpPr>
        <xdr:cNvPr id="426" name="テキスト ボックス 425"/>
        <xdr:cNvSpPr txBox="1"/>
      </xdr:nvSpPr>
      <xdr:spPr>
        <a:xfrm>
          <a:off x="9372111" y="133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46174</xdr:rowOff>
    </xdr:from>
    <xdr:to>
      <xdr:col>12</xdr:col>
      <xdr:colOff>561975</xdr:colOff>
      <xdr:row>77</xdr:row>
      <xdr:rowOff>147774</xdr:rowOff>
    </xdr:to>
    <xdr:sp macro="" textlink="">
      <xdr:nvSpPr>
        <xdr:cNvPr id="427" name="円/楕円 426"/>
        <xdr:cNvSpPr/>
      </xdr:nvSpPr>
      <xdr:spPr>
        <a:xfrm>
          <a:off x="8699500" y="132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138901</xdr:rowOff>
    </xdr:from>
    <xdr:ext cx="469744" cy="259045"/>
    <xdr:sp macro="" textlink="">
      <xdr:nvSpPr>
        <xdr:cNvPr id="428" name="テキスト ボックス 427"/>
        <xdr:cNvSpPr txBox="1"/>
      </xdr:nvSpPr>
      <xdr:spPr>
        <a:xfrm>
          <a:off x="8515427" y="1334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160931</xdr:rowOff>
    </xdr:from>
    <xdr:to>
      <xdr:col>11</xdr:col>
      <xdr:colOff>358775</xdr:colOff>
      <xdr:row>77</xdr:row>
      <xdr:rowOff>91081</xdr:rowOff>
    </xdr:to>
    <xdr:sp macro="" textlink="">
      <xdr:nvSpPr>
        <xdr:cNvPr id="429" name="円/楕円 428"/>
        <xdr:cNvSpPr/>
      </xdr:nvSpPr>
      <xdr:spPr>
        <a:xfrm>
          <a:off x="7810500" y="131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107609</xdr:rowOff>
    </xdr:from>
    <xdr:ext cx="534377" cy="259045"/>
    <xdr:sp macro="" textlink="">
      <xdr:nvSpPr>
        <xdr:cNvPr id="430" name="テキスト ボックス 429"/>
        <xdr:cNvSpPr txBox="1"/>
      </xdr:nvSpPr>
      <xdr:spPr>
        <a:xfrm>
          <a:off x="7594111" y="129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147422</xdr:rowOff>
    </xdr:from>
    <xdr:to>
      <xdr:col>10</xdr:col>
      <xdr:colOff>155575</xdr:colOff>
      <xdr:row>77</xdr:row>
      <xdr:rowOff>77572</xdr:rowOff>
    </xdr:to>
    <xdr:sp macro="" textlink="">
      <xdr:nvSpPr>
        <xdr:cNvPr id="431" name="円/楕円 430"/>
        <xdr:cNvSpPr/>
      </xdr:nvSpPr>
      <xdr:spPr>
        <a:xfrm>
          <a:off x="6921500" y="131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94098</xdr:rowOff>
    </xdr:from>
    <xdr:ext cx="534377" cy="259045"/>
    <xdr:sp macro="" textlink="">
      <xdr:nvSpPr>
        <xdr:cNvPr id="432" name="テキスト ボックス 431"/>
        <xdr:cNvSpPr txBox="1"/>
      </xdr:nvSpPr>
      <xdr:spPr>
        <a:xfrm>
          <a:off x="6705111" y="129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34316</xdr:rowOff>
    </xdr:from>
    <xdr:to>
      <xdr:col>15</xdr:col>
      <xdr:colOff>180975</xdr:colOff>
      <xdr:row>97</xdr:row>
      <xdr:rowOff>74606</xdr:rowOff>
    </xdr:to>
    <xdr:cxnSp macro="">
      <xdr:nvCxnSpPr>
        <xdr:cNvPr id="462" name="直線コネクタ 461"/>
        <xdr:cNvCxnSpPr/>
      </xdr:nvCxnSpPr>
      <xdr:spPr>
        <a:xfrm flipV="1">
          <a:off x="9639300" y="16664966"/>
          <a:ext cx="8382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168923</xdr:rowOff>
    </xdr:from>
    <xdr:to>
      <xdr:col>14</xdr:col>
      <xdr:colOff>28575</xdr:colOff>
      <xdr:row>97</xdr:row>
      <xdr:rowOff>74606</xdr:rowOff>
    </xdr:to>
    <xdr:cxnSp macro="">
      <xdr:nvCxnSpPr>
        <xdr:cNvPr id="465" name="直線コネクタ 464"/>
        <xdr:cNvCxnSpPr/>
      </xdr:nvCxnSpPr>
      <xdr:spPr>
        <a:xfrm>
          <a:off x="8750300" y="16628123"/>
          <a:ext cx="889000" cy="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168923</xdr:rowOff>
    </xdr:from>
    <xdr:to>
      <xdr:col>12</xdr:col>
      <xdr:colOff>511175</xdr:colOff>
      <xdr:row>97</xdr:row>
      <xdr:rowOff>7150</xdr:rowOff>
    </xdr:to>
    <xdr:cxnSp macro="">
      <xdr:nvCxnSpPr>
        <xdr:cNvPr id="468" name="直線コネクタ 467"/>
        <xdr:cNvCxnSpPr/>
      </xdr:nvCxnSpPr>
      <xdr:spPr>
        <a:xfrm flipV="1">
          <a:off x="7861300" y="1662812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94438</xdr:rowOff>
    </xdr:from>
    <xdr:to>
      <xdr:col>11</xdr:col>
      <xdr:colOff>307975</xdr:colOff>
      <xdr:row>97</xdr:row>
      <xdr:rowOff>7150</xdr:rowOff>
    </xdr:to>
    <xdr:cxnSp macro="">
      <xdr:nvCxnSpPr>
        <xdr:cNvPr id="471" name="直線コネクタ 470"/>
        <xdr:cNvCxnSpPr/>
      </xdr:nvCxnSpPr>
      <xdr:spPr>
        <a:xfrm>
          <a:off x="6972300" y="16553638"/>
          <a:ext cx="8890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148575</xdr:rowOff>
    </xdr:from>
    <xdr:ext cx="534377" cy="259045"/>
    <xdr:sp macro="" textlink="">
      <xdr:nvSpPr>
        <xdr:cNvPr id="475" name="テキスト ボックス 474"/>
        <xdr:cNvSpPr txBox="1"/>
      </xdr:nvSpPr>
      <xdr:spPr>
        <a:xfrm>
          <a:off x="6705111" y="166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154966</xdr:rowOff>
    </xdr:from>
    <xdr:to>
      <xdr:col>15</xdr:col>
      <xdr:colOff>231775</xdr:colOff>
      <xdr:row>97</xdr:row>
      <xdr:rowOff>85116</xdr:rowOff>
    </xdr:to>
    <xdr:sp macro="" textlink="">
      <xdr:nvSpPr>
        <xdr:cNvPr id="481" name="円/楕円 480"/>
        <xdr:cNvSpPr/>
      </xdr:nvSpPr>
      <xdr:spPr>
        <a:xfrm>
          <a:off x="10426700" y="16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133393</xdr:rowOff>
    </xdr:from>
    <xdr:ext cx="534377" cy="259045"/>
    <xdr:sp macro="" textlink="">
      <xdr:nvSpPr>
        <xdr:cNvPr id="482" name="土木費該当値テキスト"/>
        <xdr:cNvSpPr txBox="1"/>
      </xdr:nvSpPr>
      <xdr:spPr>
        <a:xfrm>
          <a:off x="10528300" y="165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23806</xdr:rowOff>
    </xdr:from>
    <xdr:to>
      <xdr:col>14</xdr:col>
      <xdr:colOff>79375</xdr:colOff>
      <xdr:row>97</xdr:row>
      <xdr:rowOff>125406</xdr:rowOff>
    </xdr:to>
    <xdr:sp macro="" textlink="">
      <xdr:nvSpPr>
        <xdr:cNvPr id="483" name="円/楕円 482"/>
        <xdr:cNvSpPr/>
      </xdr:nvSpPr>
      <xdr:spPr>
        <a:xfrm>
          <a:off x="9588500" y="16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116533</xdr:rowOff>
    </xdr:from>
    <xdr:ext cx="534377" cy="259045"/>
    <xdr:sp macro="" textlink="">
      <xdr:nvSpPr>
        <xdr:cNvPr id="484" name="テキスト ボックス 483"/>
        <xdr:cNvSpPr txBox="1"/>
      </xdr:nvSpPr>
      <xdr:spPr>
        <a:xfrm>
          <a:off x="9372111" y="16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118123</xdr:rowOff>
    </xdr:from>
    <xdr:to>
      <xdr:col>12</xdr:col>
      <xdr:colOff>561975</xdr:colOff>
      <xdr:row>97</xdr:row>
      <xdr:rowOff>48273</xdr:rowOff>
    </xdr:to>
    <xdr:sp macro="" textlink="">
      <xdr:nvSpPr>
        <xdr:cNvPr id="485" name="円/楕円 484"/>
        <xdr:cNvSpPr/>
      </xdr:nvSpPr>
      <xdr:spPr>
        <a:xfrm>
          <a:off x="8699500" y="16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39400</xdr:rowOff>
    </xdr:from>
    <xdr:ext cx="534377" cy="259045"/>
    <xdr:sp macro="" textlink="">
      <xdr:nvSpPr>
        <xdr:cNvPr id="486" name="テキスト ボックス 485"/>
        <xdr:cNvSpPr txBox="1"/>
      </xdr:nvSpPr>
      <xdr:spPr>
        <a:xfrm>
          <a:off x="8483111" y="166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127800</xdr:rowOff>
    </xdr:from>
    <xdr:to>
      <xdr:col>11</xdr:col>
      <xdr:colOff>358775</xdr:colOff>
      <xdr:row>97</xdr:row>
      <xdr:rowOff>57950</xdr:rowOff>
    </xdr:to>
    <xdr:sp macro="" textlink="">
      <xdr:nvSpPr>
        <xdr:cNvPr id="487" name="円/楕円 486"/>
        <xdr:cNvSpPr/>
      </xdr:nvSpPr>
      <xdr:spPr>
        <a:xfrm>
          <a:off x="7810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49077</xdr:rowOff>
    </xdr:from>
    <xdr:ext cx="534377" cy="259045"/>
    <xdr:sp macro="" textlink="">
      <xdr:nvSpPr>
        <xdr:cNvPr id="488" name="テキスト ボックス 487"/>
        <xdr:cNvSpPr txBox="1"/>
      </xdr:nvSpPr>
      <xdr:spPr>
        <a:xfrm>
          <a:off x="7594111" y="166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43638</xdr:rowOff>
    </xdr:from>
    <xdr:to>
      <xdr:col>10</xdr:col>
      <xdr:colOff>155575</xdr:colOff>
      <xdr:row>96</xdr:row>
      <xdr:rowOff>145238</xdr:rowOff>
    </xdr:to>
    <xdr:sp macro="" textlink="">
      <xdr:nvSpPr>
        <xdr:cNvPr id="489" name="円/楕円 488"/>
        <xdr:cNvSpPr/>
      </xdr:nvSpPr>
      <xdr:spPr>
        <a:xfrm>
          <a:off x="6921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161765</xdr:rowOff>
    </xdr:from>
    <xdr:ext cx="534377" cy="259045"/>
    <xdr:sp macro="" textlink="">
      <xdr:nvSpPr>
        <xdr:cNvPr id="490" name="テキスト ボックス 489"/>
        <xdr:cNvSpPr txBox="1"/>
      </xdr:nvSpPr>
      <xdr:spPr>
        <a:xfrm>
          <a:off x="6705111" y="162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159398</xdr:rowOff>
    </xdr:from>
    <xdr:to>
      <xdr:col>23</xdr:col>
      <xdr:colOff>517525</xdr:colOff>
      <xdr:row>39</xdr:row>
      <xdr:rowOff>103962</xdr:rowOff>
    </xdr:to>
    <xdr:cxnSp macro="">
      <xdr:nvCxnSpPr>
        <xdr:cNvPr id="520" name="直線コネクタ 519"/>
        <xdr:cNvCxnSpPr/>
      </xdr:nvCxnSpPr>
      <xdr:spPr>
        <a:xfrm flipV="1">
          <a:off x="15481300" y="6674498"/>
          <a:ext cx="8382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61938</xdr:rowOff>
    </xdr:from>
    <xdr:to>
      <xdr:col>22</xdr:col>
      <xdr:colOff>365125</xdr:colOff>
      <xdr:row>39</xdr:row>
      <xdr:rowOff>103962</xdr:rowOff>
    </xdr:to>
    <xdr:cxnSp macro="">
      <xdr:nvCxnSpPr>
        <xdr:cNvPr id="523" name="直線コネクタ 522"/>
        <xdr:cNvCxnSpPr/>
      </xdr:nvCxnSpPr>
      <xdr:spPr>
        <a:xfrm>
          <a:off x="14592300" y="6577038"/>
          <a:ext cx="889000" cy="2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61938</xdr:rowOff>
    </xdr:from>
    <xdr:to>
      <xdr:col>21</xdr:col>
      <xdr:colOff>161925</xdr:colOff>
      <xdr:row>39</xdr:row>
      <xdr:rowOff>21704</xdr:rowOff>
    </xdr:to>
    <xdr:cxnSp macro="">
      <xdr:nvCxnSpPr>
        <xdr:cNvPr id="526" name="直線コネクタ 525"/>
        <xdr:cNvCxnSpPr/>
      </xdr:nvCxnSpPr>
      <xdr:spPr>
        <a:xfrm flipV="1">
          <a:off x="13703300" y="6577038"/>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28" name="テキスト ボックス 527"/>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6845</xdr:rowOff>
    </xdr:from>
    <xdr:to>
      <xdr:col>19</xdr:col>
      <xdr:colOff>644525</xdr:colOff>
      <xdr:row>39</xdr:row>
      <xdr:rowOff>21704</xdr:rowOff>
    </xdr:to>
    <xdr:cxnSp macro="">
      <xdr:nvCxnSpPr>
        <xdr:cNvPr id="529" name="直線コネクタ 528"/>
        <xdr:cNvCxnSpPr/>
      </xdr:nvCxnSpPr>
      <xdr:spPr>
        <a:xfrm>
          <a:off x="12814300" y="66933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108598</xdr:rowOff>
    </xdr:from>
    <xdr:to>
      <xdr:col>23</xdr:col>
      <xdr:colOff>568325</xdr:colOff>
      <xdr:row>39</xdr:row>
      <xdr:rowOff>38748</xdr:rowOff>
    </xdr:to>
    <xdr:sp macro="" textlink="">
      <xdr:nvSpPr>
        <xdr:cNvPr id="539" name="円/楕円 538"/>
        <xdr:cNvSpPr/>
      </xdr:nvSpPr>
      <xdr:spPr>
        <a:xfrm>
          <a:off x="16268700" y="66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87025</xdr:rowOff>
    </xdr:from>
    <xdr:ext cx="534377" cy="259045"/>
    <xdr:sp macro="" textlink="">
      <xdr:nvSpPr>
        <xdr:cNvPr id="540" name="消防費該当値テキスト"/>
        <xdr:cNvSpPr txBox="1"/>
      </xdr:nvSpPr>
      <xdr:spPr>
        <a:xfrm>
          <a:off x="16370300" y="66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53162</xdr:rowOff>
    </xdr:from>
    <xdr:to>
      <xdr:col>22</xdr:col>
      <xdr:colOff>415925</xdr:colOff>
      <xdr:row>39</xdr:row>
      <xdr:rowOff>154762</xdr:rowOff>
    </xdr:to>
    <xdr:sp macro="" textlink="">
      <xdr:nvSpPr>
        <xdr:cNvPr id="541" name="円/楕円 540"/>
        <xdr:cNvSpPr/>
      </xdr:nvSpPr>
      <xdr:spPr>
        <a:xfrm>
          <a:off x="15430500" y="67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145889</xdr:rowOff>
    </xdr:from>
    <xdr:ext cx="469744" cy="259045"/>
    <xdr:sp macro="" textlink="">
      <xdr:nvSpPr>
        <xdr:cNvPr id="542" name="テキスト ボックス 541"/>
        <xdr:cNvSpPr txBox="1"/>
      </xdr:nvSpPr>
      <xdr:spPr>
        <a:xfrm>
          <a:off x="15246427" y="683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11138</xdr:rowOff>
    </xdr:from>
    <xdr:to>
      <xdr:col>21</xdr:col>
      <xdr:colOff>212725</xdr:colOff>
      <xdr:row>38</xdr:row>
      <xdr:rowOff>112738</xdr:rowOff>
    </xdr:to>
    <xdr:sp macro="" textlink="">
      <xdr:nvSpPr>
        <xdr:cNvPr id="543" name="円/楕円 542"/>
        <xdr:cNvSpPr/>
      </xdr:nvSpPr>
      <xdr:spPr>
        <a:xfrm>
          <a:off x="14541500" y="65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103865</xdr:rowOff>
    </xdr:from>
    <xdr:ext cx="534377" cy="259045"/>
    <xdr:sp macro="" textlink="">
      <xdr:nvSpPr>
        <xdr:cNvPr id="544" name="テキスト ボックス 543"/>
        <xdr:cNvSpPr txBox="1"/>
      </xdr:nvSpPr>
      <xdr:spPr>
        <a:xfrm>
          <a:off x="14325111"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142354</xdr:rowOff>
    </xdr:from>
    <xdr:to>
      <xdr:col>20</xdr:col>
      <xdr:colOff>9525</xdr:colOff>
      <xdr:row>39</xdr:row>
      <xdr:rowOff>72504</xdr:rowOff>
    </xdr:to>
    <xdr:sp macro="" textlink="">
      <xdr:nvSpPr>
        <xdr:cNvPr id="545" name="円/楕円 544"/>
        <xdr:cNvSpPr/>
      </xdr:nvSpPr>
      <xdr:spPr>
        <a:xfrm>
          <a:off x="13652500" y="66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63631</xdr:rowOff>
    </xdr:from>
    <xdr:ext cx="534377" cy="259045"/>
    <xdr:sp macro="" textlink="">
      <xdr:nvSpPr>
        <xdr:cNvPr id="546" name="テキスト ボックス 545"/>
        <xdr:cNvSpPr txBox="1"/>
      </xdr:nvSpPr>
      <xdr:spPr>
        <a:xfrm>
          <a:off x="13436111" y="67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127495</xdr:rowOff>
    </xdr:from>
    <xdr:to>
      <xdr:col>18</xdr:col>
      <xdr:colOff>492125</xdr:colOff>
      <xdr:row>39</xdr:row>
      <xdr:rowOff>57645</xdr:rowOff>
    </xdr:to>
    <xdr:sp macro="" textlink="">
      <xdr:nvSpPr>
        <xdr:cNvPr id="547" name="円/楕円 546"/>
        <xdr:cNvSpPr/>
      </xdr:nvSpPr>
      <xdr:spPr>
        <a:xfrm>
          <a:off x="12763500" y="66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48772</xdr:rowOff>
    </xdr:from>
    <xdr:ext cx="534377" cy="259045"/>
    <xdr:sp macro="" textlink="">
      <xdr:nvSpPr>
        <xdr:cNvPr id="548" name="テキスト ボックス 547"/>
        <xdr:cNvSpPr txBox="1"/>
      </xdr:nvSpPr>
      <xdr:spPr>
        <a:xfrm>
          <a:off x="12547111" y="67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35763</xdr:rowOff>
    </xdr:from>
    <xdr:to>
      <xdr:col>23</xdr:col>
      <xdr:colOff>517525</xdr:colOff>
      <xdr:row>57</xdr:row>
      <xdr:rowOff>18447</xdr:rowOff>
    </xdr:to>
    <xdr:cxnSp macro="">
      <xdr:nvCxnSpPr>
        <xdr:cNvPr id="578" name="直線コネクタ 577"/>
        <xdr:cNvCxnSpPr/>
      </xdr:nvCxnSpPr>
      <xdr:spPr>
        <a:xfrm flipV="1">
          <a:off x="15481300" y="9636963"/>
          <a:ext cx="838200" cy="1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18447</xdr:rowOff>
    </xdr:from>
    <xdr:to>
      <xdr:col>22</xdr:col>
      <xdr:colOff>365125</xdr:colOff>
      <xdr:row>57</xdr:row>
      <xdr:rowOff>68567</xdr:rowOff>
    </xdr:to>
    <xdr:cxnSp macro="">
      <xdr:nvCxnSpPr>
        <xdr:cNvPr id="581" name="直線コネクタ 580"/>
        <xdr:cNvCxnSpPr/>
      </xdr:nvCxnSpPr>
      <xdr:spPr>
        <a:xfrm flipV="1">
          <a:off x="14592300" y="9791097"/>
          <a:ext cx="889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68567</xdr:rowOff>
    </xdr:from>
    <xdr:to>
      <xdr:col>21</xdr:col>
      <xdr:colOff>161925</xdr:colOff>
      <xdr:row>57</xdr:row>
      <xdr:rowOff>91027</xdr:rowOff>
    </xdr:to>
    <xdr:cxnSp macro="">
      <xdr:nvCxnSpPr>
        <xdr:cNvPr id="584" name="直線コネクタ 583"/>
        <xdr:cNvCxnSpPr/>
      </xdr:nvCxnSpPr>
      <xdr:spPr>
        <a:xfrm flipV="1">
          <a:off x="13703300" y="9841217"/>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92570</xdr:rowOff>
    </xdr:from>
    <xdr:to>
      <xdr:col>19</xdr:col>
      <xdr:colOff>644525</xdr:colOff>
      <xdr:row>57</xdr:row>
      <xdr:rowOff>91027</xdr:rowOff>
    </xdr:to>
    <xdr:cxnSp macro="">
      <xdr:nvCxnSpPr>
        <xdr:cNvPr id="587" name="直線コネクタ 586"/>
        <xdr:cNvCxnSpPr/>
      </xdr:nvCxnSpPr>
      <xdr:spPr>
        <a:xfrm>
          <a:off x="12814300" y="9693770"/>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156413</xdr:rowOff>
    </xdr:from>
    <xdr:to>
      <xdr:col>23</xdr:col>
      <xdr:colOff>568325</xdr:colOff>
      <xdr:row>56</xdr:row>
      <xdr:rowOff>86563</xdr:rowOff>
    </xdr:to>
    <xdr:sp macro="" textlink="">
      <xdr:nvSpPr>
        <xdr:cNvPr id="597" name="円/楕円 596"/>
        <xdr:cNvSpPr/>
      </xdr:nvSpPr>
      <xdr:spPr>
        <a:xfrm>
          <a:off x="162687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7840</xdr:rowOff>
    </xdr:from>
    <xdr:ext cx="534377" cy="259045"/>
    <xdr:sp macro="" textlink="">
      <xdr:nvSpPr>
        <xdr:cNvPr id="598" name="教育費該当値テキスト"/>
        <xdr:cNvSpPr txBox="1"/>
      </xdr:nvSpPr>
      <xdr:spPr>
        <a:xfrm>
          <a:off x="16370300" y="94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139097</xdr:rowOff>
    </xdr:from>
    <xdr:to>
      <xdr:col>22</xdr:col>
      <xdr:colOff>415925</xdr:colOff>
      <xdr:row>57</xdr:row>
      <xdr:rowOff>69247</xdr:rowOff>
    </xdr:to>
    <xdr:sp macro="" textlink="">
      <xdr:nvSpPr>
        <xdr:cNvPr id="599" name="円/楕円 598"/>
        <xdr:cNvSpPr/>
      </xdr:nvSpPr>
      <xdr:spPr>
        <a:xfrm>
          <a:off x="15430500" y="97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60374</xdr:rowOff>
    </xdr:from>
    <xdr:ext cx="534377" cy="259045"/>
    <xdr:sp macro="" textlink="">
      <xdr:nvSpPr>
        <xdr:cNvPr id="600" name="テキスト ボックス 599"/>
        <xdr:cNvSpPr txBox="1"/>
      </xdr:nvSpPr>
      <xdr:spPr>
        <a:xfrm>
          <a:off x="15214111" y="98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17767</xdr:rowOff>
    </xdr:from>
    <xdr:to>
      <xdr:col>21</xdr:col>
      <xdr:colOff>212725</xdr:colOff>
      <xdr:row>57</xdr:row>
      <xdr:rowOff>119367</xdr:rowOff>
    </xdr:to>
    <xdr:sp macro="" textlink="">
      <xdr:nvSpPr>
        <xdr:cNvPr id="601" name="円/楕円 600"/>
        <xdr:cNvSpPr/>
      </xdr:nvSpPr>
      <xdr:spPr>
        <a:xfrm>
          <a:off x="14541500" y="97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110494</xdr:rowOff>
    </xdr:from>
    <xdr:ext cx="534377" cy="259045"/>
    <xdr:sp macro="" textlink="">
      <xdr:nvSpPr>
        <xdr:cNvPr id="602" name="テキスト ボックス 601"/>
        <xdr:cNvSpPr txBox="1"/>
      </xdr:nvSpPr>
      <xdr:spPr>
        <a:xfrm>
          <a:off x="14325111" y="98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40227</xdr:rowOff>
    </xdr:from>
    <xdr:to>
      <xdr:col>20</xdr:col>
      <xdr:colOff>9525</xdr:colOff>
      <xdr:row>57</xdr:row>
      <xdr:rowOff>141827</xdr:rowOff>
    </xdr:to>
    <xdr:sp macro="" textlink="">
      <xdr:nvSpPr>
        <xdr:cNvPr id="603" name="円/楕円 602"/>
        <xdr:cNvSpPr/>
      </xdr:nvSpPr>
      <xdr:spPr>
        <a:xfrm>
          <a:off x="13652500" y="98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132954</xdr:rowOff>
    </xdr:from>
    <xdr:ext cx="534377" cy="259045"/>
    <xdr:sp macro="" textlink="">
      <xdr:nvSpPr>
        <xdr:cNvPr id="604" name="テキスト ボックス 603"/>
        <xdr:cNvSpPr txBox="1"/>
      </xdr:nvSpPr>
      <xdr:spPr>
        <a:xfrm>
          <a:off x="13436111" y="99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41770</xdr:rowOff>
    </xdr:from>
    <xdr:to>
      <xdr:col>18</xdr:col>
      <xdr:colOff>492125</xdr:colOff>
      <xdr:row>56</xdr:row>
      <xdr:rowOff>143370</xdr:rowOff>
    </xdr:to>
    <xdr:sp macro="" textlink="">
      <xdr:nvSpPr>
        <xdr:cNvPr id="605" name="円/楕円 604"/>
        <xdr:cNvSpPr/>
      </xdr:nvSpPr>
      <xdr:spPr>
        <a:xfrm>
          <a:off x="12763500" y="96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134497</xdr:rowOff>
    </xdr:from>
    <xdr:ext cx="534377" cy="259045"/>
    <xdr:sp macro="" textlink="">
      <xdr:nvSpPr>
        <xdr:cNvPr id="606" name="テキスト ボックス 605"/>
        <xdr:cNvSpPr txBox="1"/>
      </xdr:nvSpPr>
      <xdr:spPr>
        <a:xfrm>
          <a:off x="12547111" y="97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41974</xdr:rowOff>
    </xdr:from>
    <xdr:to>
      <xdr:col>23</xdr:col>
      <xdr:colOff>517525</xdr:colOff>
      <xdr:row>79</xdr:row>
      <xdr:rowOff>44450</xdr:rowOff>
    </xdr:to>
    <xdr:cxnSp macro="">
      <xdr:nvCxnSpPr>
        <xdr:cNvPr id="635" name="直線コネクタ 634"/>
        <xdr:cNvCxnSpPr/>
      </xdr:nvCxnSpPr>
      <xdr:spPr>
        <a:xfrm>
          <a:off x="15481300" y="13586524"/>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41974</xdr:rowOff>
    </xdr:from>
    <xdr:to>
      <xdr:col>22</xdr:col>
      <xdr:colOff>365125</xdr:colOff>
      <xdr:row>79</xdr:row>
      <xdr:rowOff>44450</xdr:rowOff>
    </xdr:to>
    <xdr:cxnSp macro="">
      <xdr:nvCxnSpPr>
        <xdr:cNvPr id="638" name="直線コネクタ 637"/>
        <xdr:cNvCxnSpPr/>
      </xdr:nvCxnSpPr>
      <xdr:spPr>
        <a:xfrm flipV="1">
          <a:off x="14592300" y="1358652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43041</xdr:rowOff>
    </xdr:from>
    <xdr:to>
      <xdr:col>21</xdr:col>
      <xdr:colOff>161925</xdr:colOff>
      <xdr:row>79</xdr:row>
      <xdr:rowOff>44450</xdr:rowOff>
    </xdr:to>
    <xdr:cxnSp macro="">
      <xdr:nvCxnSpPr>
        <xdr:cNvPr id="641" name="直線コネクタ 640"/>
        <xdr:cNvCxnSpPr/>
      </xdr:nvCxnSpPr>
      <xdr:spPr>
        <a:xfrm>
          <a:off x="13703300" y="1358759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36144</xdr:rowOff>
    </xdr:from>
    <xdr:to>
      <xdr:col>19</xdr:col>
      <xdr:colOff>644525</xdr:colOff>
      <xdr:row>79</xdr:row>
      <xdr:rowOff>43041</xdr:rowOff>
    </xdr:to>
    <xdr:cxnSp macro="">
      <xdr:nvCxnSpPr>
        <xdr:cNvPr id="644" name="直線コネクタ 643"/>
        <xdr:cNvCxnSpPr/>
      </xdr:nvCxnSpPr>
      <xdr:spPr>
        <a:xfrm>
          <a:off x="12814300" y="13580694"/>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162624</xdr:rowOff>
    </xdr:from>
    <xdr:to>
      <xdr:col>22</xdr:col>
      <xdr:colOff>415925</xdr:colOff>
      <xdr:row>79</xdr:row>
      <xdr:rowOff>92774</xdr:rowOff>
    </xdr:to>
    <xdr:sp macro="" textlink="">
      <xdr:nvSpPr>
        <xdr:cNvPr id="656" name="円/楕円 655"/>
        <xdr:cNvSpPr/>
      </xdr:nvSpPr>
      <xdr:spPr>
        <a:xfrm>
          <a:off x="15430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83901</xdr:rowOff>
    </xdr:from>
    <xdr:ext cx="313932" cy="259045"/>
    <xdr:sp macro="" textlink="">
      <xdr:nvSpPr>
        <xdr:cNvPr id="657" name="テキスト ボックス 656"/>
        <xdr:cNvSpPr txBox="1"/>
      </xdr:nvSpPr>
      <xdr:spPr>
        <a:xfrm>
          <a:off x="15324333" y="13628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163691</xdr:rowOff>
    </xdr:from>
    <xdr:to>
      <xdr:col>20</xdr:col>
      <xdr:colOff>9525</xdr:colOff>
      <xdr:row>79</xdr:row>
      <xdr:rowOff>93841</xdr:rowOff>
    </xdr:to>
    <xdr:sp macro="" textlink="">
      <xdr:nvSpPr>
        <xdr:cNvPr id="660" name="円/楕円 659"/>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84968</xdr:rowOff>
    </xdr:from>
    <xdr:ext cx="313932" cy="259045"/>
    <xdr:sp macro="" textlink="">
      <xdr:nvSpPr>
        <xdr:cNvPr id="661" name="テキスト ボックス 660"/>
        <xdr:cNvSpPr txBox="1"/>
      </xdr:nvSpPr>
      <xdr:spPr>
        <a:xfrm>
          <a:off x="13546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156794</xdr:rowOff>
    </xdr:from>
    <xdr:to>
      <xdr:col>18</xdr:col>
      <xdr:colOff>492125</xdr:colOff>
      <xdr:row>79</xdr:row>
      <xdr:rowOff>86944</xdr:rowOff>
    </xdr:to>
    <xdr:sp macro="" textlink="">
      <xdr:nvSpPr>
        <xdr:cNvPr id="662" name="円/楕円 661"/>
        <xdr:cNvSpPr/>
      </xdr:nvSpPr>
      <xdr:spPr>
        <a:xfrm>
          <a:off x="12763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78071</xdr:rowOff>
    </xdr:from>
    <xdr:ext cx="378565" cy="259045"/>
    <xdr:sp macro="" textlink="">
      <xdr:nvSpPr>
        <xdr:cNvPr id="663" name="テキスト ボックス 662"/>
        <xdr:cNvSpPr txBox="1"/>
      </xdr:nvSpPr>
      <xdr:spPr>
        <a:xfrm>
          <a:off x="12625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52603</xdr:rowOff>
    </xdr:from>
    <xdr:to>
      <xdr:col>23</xdr:col>
      <xdr:colOff>517525</xdr:colOff>
      <xdr:row>96</xdr:row>
      <xdr:rowOff>115860</xdr:rowOff>
    </xdr:to>
    <xdr:cxnSp macro="">
      <xdr:nvCxnSpPr>
        <xdr:cNvPr id="694" name="直線コネクタ 693"/>
        <xdr:cNvCxnSpPr/>
      </xdr:nvCxnSpPr>
      <xdr:spPr>
        <a:xfrm>
          <a:off x="15481300" y="16511803"/>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164878</xdr:rowOff>
    </xdr:from>
    <xdr:to>
      <xdr:col>22</xdr:col>
      <xdr:colOff>365125</xdr:colOff>
      <xdr:row>96</xdr:row>
      <xdr:rowOff>52603</xdr:rowOff>
    </xdr:to>
    <xdr:cxnSp macro="">
      <xdr:nvCxnSpPr>
        <xdr:cNvPr id="697" name="直線コネクタ 696"/>
        <xdr:cNvCxnSpPr/>
      </xdr:nvCxnSpPr>
      <xdr:spPr>
        <a:xfrm>
          <a:off x="14592300" y="16452628"/>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123616</xdr:rowOff>
    </xdr:from>
    <xdr:to>
      <xdr:col>21</xdr:col>
      <xdr:colOff>161925</xdr:colOff>
      <xdr:row>95</xdr:row>
      <xdr:rowOff>164878</xdr:rowOff>
    </xdr:to>
    <xdr:cxnSp macro="">
      <xdr:nvCxnSpPr>
        <xdr:cNvPr id="700" name="直線コネクタ 699"/>
        <xdr:cNvCxnSpPr/>
      </xdr:nvCxnSpPr>
      <xdr:spPr>
        <a:xfrm>
          <a:off x="13703300" y="164113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93816</xdr:rowOff>
    </xdr:from>
    <xdr:to>
      <xdr:col>19</xdr:col>
      <xdr:colOff>644525</xdr:colOff>
      <xdr:row>95</xdr:row>
      <xdr:rowOff>123616</xdr:rowOff>
    </xdr:to>
    <xdr:cxnSp macro="">
      <xdr:nvCxnSpPr>
        <xdr:cNvPr id="703" name="直線コネクタ 702"/>
        <xdr:cNvCxnSpPr/>
      </xdr:nvCxnSpPr>
      <xdr:spPr>
        <a:xfrm>
          <a:off x="12814300" y="16381566"/>
          <a:ext cx="8890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65060</xdr:rowOff>
    </xdr:from>
    <xdr:to>
      <xdr:col>23</xdr:col>
      <xdr:colOff>568325</xdr:colOff>
      <xdr:row>96</xdr:row>
      <xdr:rowOff>166660</xdr:rowOff>
    </xdr:to>
    <xdr:sp macro="" textlink="">
      <xdr:nvSpPr>
        <xdr:cNvPr id="713" name="円/楕円 712"/>
        <xdr:cNvSpPr/>
      </xdr:nvSpPr>
      <xdr:spPr>
        <a:xfrm>
          <a:off x="16268700" y="165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43487</xdr:rowOff>
    </xdr:from>
    <xdr:ext cx="534377" cy="259045"/>
    <xdr:sp macro="" textlink="">
      <xdr:nvSpPr>
        <xdr:cNvPr id="714" name="公債費該当値テキスト"/>
        <xdr:cNvSpPr txBox="1"/>
      </xdr:nvSpPr>
      <xdr:spPr>
        <a:xfrm>
          <a:off x="16370300" y="165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1803</xdr:rowOff>
    </xdr:from>
    <xdr:to>
      <xdr:col>22</xdr:col>
      <xdr:colOff>415925</xdr:colOff>
      <xdr:row>96</xdr:row>
      <xdr:rowOff>103403</xdr:rowOff>
    </xdr:to>
    <xdr:sp macro="" textlink="">
      <xdr:nvSpPr>
        <xdr:cNvPr id="715" name="円/楕円 714"/>
        <xdr:cNvSpPr/>
      </xdr:nvSpPr>
      <xdr:spPr>
        <a:xfrm>
          <a:off x="15430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94530</xdr:rowOff>
    </xdr:from>
    <xdr:ext cx="534377" cy="259045"/>
    <xdr:sp macro="" textlink="">
      <xdr:nvSpPr>
        <xdr:cNvPr id="716" name="テキスト ボックス 715"/>
        <xdr:cNvSpPr txBox="1"/>
      </xdr:nvSpPr>
      <xdr:spPr>
        <a:xfrm>
          <a:off x="15214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114078</xdr:rowOff>
    </xdr:from>
    <xdr:to>
      <xdr:col>21</xdr:col>
      <xdr:colOff>212725</xdr:colOff>
      <xdr:row>96</xdr:row>
      <xdr:rowOff>44228</xdr:rowOff>
    </xdr:to>
    <xdr:sp macro="" textlink="">
      <xdr:nvSpPr>
        <xdr:cNvPr id="717" name="円/楕円 716"/>
        <xdr:cNvSpPr/>
      </xdr:nvSpPr>
      <xdr:spPr>
        <a:xfrm>
          <a:off x="14541500" y="16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35355</xdr:rowOff>
    </xdr:from>
    <xdr:ext cx="534377" cy="259045"/>
    <xdr:sp macro="" textlink="">
      <xdr:nvSpPr>
        <xdr:cNvPr id="718" name="テキスト ボックス 717"/>
        <xdr:cNvSpPr txBox="1"/>
      </xdr:nvSpPr>
      <xdr:spPr>
        <a:xfrm>
          <a:off x="14325111" y="16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72816</xdr:rowOff>
    </xdr:from>
    <xdr:to>
      <xdr:col>20</xdr:col>
      <xdr:colOff>9525</xdr:colOff>
      <xdr:row>96</xdr:row>
      <xdr:rowOff>2966</xdr:rowOff>
    </xdr:to>
    <xdr:sp macro="" textlink="">
      <xdr:nvSpPr>
        <xdr:cNvPr id="719" name="円/楕円 718"/>
        <xdr:cNvSpPr/>
      </xdr:nvSpPr>
      <xdr:spPr>
        <a:xfrm>
          <a:off x="13652500" y="163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165543</xdr:rowOff>
    </xdr:from>
    <xdr:ext cx="534377" cy="259045"/>
    <xdr:sp macro="" textlink="">
      <xdr:nvSpPr>
        <xdr:cNvPr id="720" name="テキスト ボックス 719"/>
        <xdr:cNvSpPr txBox="1"/>
      </xdr:nvSpPr>
      <xdr:spPr>
        <a:xfrm>
          <a:off x="13436111" y="164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43016</xdr:rowOff>
    </xdr:from>
    <xdr:to>
      <xdr:col>18</xdr:col>
      <xdr:colOff>492125</xdr:colOff>
      <xdr:row>95</xdr:row>
      <xdr:rowOff>144616</xdr:rowOff>
    </xdr:to>
    <xdr:sp macro="" textlink="">
      <xdr:nvSpPr>
        <xdr:cNvPr id="721" name="円/楕円 720"/>
        <xdr:cNvSpPr/>
      </xdr:nvSpPr>
      <xdr:spPr>
        <a:xfrm>
          <a:off x="12763500" y="16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135743</xdr:rowOff>
    </xdr:from>
    <xdr:ext cx="534377" cy="259045"/>
    <xdr:sp macro="" textlink="">
      <xdr:nvSpPr>
        <xdr:cNvPr id="722" name="テキスト ボックス 721"/>
        <xdr:cNvSpPr txBox="1"/>
      </xdr:nvSpPr>
      <xdr:spPr>
        <a:xfrm>
          <a:off x="12547111" y="164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24</a:t>
          </a:r>
          <a:r>
            <a:rPr kumimoji="1" lang="ja-JP" altLang="en-US" sz="1300">
              <a:latin typeface="ＭＳ Ｐゴシック"/>
            </a:rPr>
            <a:t>年度は財政調整基金積立金が</a:t>
          </a:r>
          <a:r>
            <a:rPr kumimoji="1" lang="en-US" altLang="ja-JP" sz="1300">
              <a:latin typeface="ＭＳ Ｐゴシック"/>
            </a:rPr>
            <a:t>860,507</a:t>
          </a:r>
          <a:r>
            <a:rPr kumimoji="1" lang="ja-JP" altLang="en-US" sz="1300">
              <a:latin typeface="ＭＳ Ｐゴシック"/>
            </a:rPr>
            <a:t>千円から</a:t>
          </a:r>
          <a:r>
            <a:rPr kumimoji="1" lang="en-US" altLang="ja-JP" sz="1300">
              <a:latin typeface="ＭＳ Ｐゴシック"/>
            </a:rPr>
            <a:t>303,811</a:t>
          </a:r>
          <a:r>
            <a:rPr kumimoji="1" lang="ja-JP" altLang="en-US" sz="1300">
              <a:latin typeface="ＭＳ Ｐゴシック"/>
            </a:rPr>
            <a:t>千円（</a:t>
          </a:r>
          <a:r>
            <a:rPr kumimoji="1" lang="en-US" altLang="ja-JP" sz="1300">
              <a:latin typeface="ＭＳ Ｐゴシック"/>
            </a:rPr>
            <a:t>556,696</a:t>
          </a:r>
          <a:r>
            <a:rPr kumimoji="1" lang="ja-JP" altLang="en-US" sz="1300">
              <a:latin typeface="ＭＳ Ｐゴシック"/>
            </a:rPr>
            <a:t>千円減）となっため、住民一人当たり</a:t>
          </a:r>
          <a:r>
            <a:rPr kumimoji="1" lang="en-US" altLang="ja-JP" sz="1300">
              <a:latin typeface="ＭＳ Ｐゴシック"/>
            </a:rPr>
            <a:t>11,718</a:t>
          </a:r>
          <a:r>
            <a:rPr kumimoji="1" lang="ja-JP" altLang="en-US" sz="1300">
              <a:latin typeface="ＭＳ Ｐゴシック"/>
            </a:rPr>
            <a:t>円減となりました。その後は同水準で推移しており、歳出削減に努め抑制していく。</a:t>
          </a:r>
          <a:endParaRPr kumimoji="1" lang="en-US" altLang="ja-JP" sz="1300">
            <a:latin typeface="ＭＳ Ｐゴシック"/>
          </a:endParaRPr>
        </a:p>
        <a:p>
          <a:r>
            <a:rPr kumimoji="1" lang="ja-JP" altLang="en-US" sz="1300">
              <a:latin typeface="ＭＳ Ｐゴシック"/>
            </a:rPr>
            <a:t>民生費は、平成</a:t>
          </a:r>
          <a:r>
            <a:rPr kumimoji="1" lang="en-US" altLang="ja-JP" sz="1300">
              <a:latin typeface="ＭＳ Ｐゴシック"/>
            </a:rPr>
            <a:t>24</a:t>
          </a:r>
          <a:r>
            <a:rPr kumimoji="1" lang="ja-JP" altLang="en-US" sz="1300">
              <a:latin typeface="ＭＳ Ｐゴシック"/>
            </a:rPr>
            <a:t>年度以降は、主に自立支援給付費などの扶助費が増加しているため、住民一人当たり</a:t>
          </a:r>
          <a:r>
            <a:rPr kumimoji="1" lang="en-US" altLang="ja-JP" sz="1300">
              <a:latin typeface="ＭＳ Ｐゴシック"/>
            </a:rPr>
            <a:t>19,215</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教育費は、平成</a:t>
          </a:r>
          <a:r>
            <a:rPr kumimoji="1" lang="en-US" altLang="ja-JP" sz="1300">
              <a:latin typeface="ＭＳ Ｐゴシック"/>
            </a:rPr>
            <a:t>23</a:t>
          </a:r>
          <a:r>
            <a:rPr kumimoji="1" lang="ja-JP" altLang="en-US" sz="1300">
              <a:latin typeface="ＭＳ Ｐゴシック"/>
            </a:rPr>
            <a:t>年度に東中学校の増改築工事が終了したため、平成</a:t>
          </a:r>
          <a:r>
            <a:rPr kumimoji="1" lang="en-US" altLang="ja-JP" sz="1300">
              <a:latin typeface="ＭＳ Ｐゴシック"/>
            </a:rPr>
            <a:t>24</a:t>
          </a:r>
          <a:r>
            <a:rPr kumimoji="1" lang="ja-JP" altLang="en-US" sz="1300">
              <a:latin typeface="ＭＳ Ｐゴシック"/>
            </a:rPr>
            <a:t>年度に住民一人あたり</a:t>
          </a:r>
          <a:r>
            <a:rPr kumimoji="1" lang="en-US" altLang="ja-JP" sz="1300">
              <a:latin typeface="ＭＳ Ｐゴシック"/>
            </a:rPr>
            <a:t>8,919</a:t>
          </a:r>
          <a:r>
            <a:rPr kumimoji="1" lang="ja-JP" altLang="en-US" sz="1300">
              <a:latin typeface="ＭＳ Ｐゴシック"/>
            </a:rPr>
            <a:t>円減少している。平成</a:t>
          </a:r>
          <a:r>
            <a:rPr kumimoji="1" lang="en-US" altLang="ja-JP" sz="1300">
              <a:latin typeface="ＭＳ Ｐゴシック"/>
            </a:rPr>
            <a:t>27</a:t>
          </a:r>
          <a:r>
            <a:rPr kumimoji="1" lang="ja-JP" altLang="en-US" sz="1300">
              <a:latin typeface="ＭＳ Ｐゴシック"/>
            </a:rPr>
            <a:t>年度は、加茂野交流センター建設工事により住民一人当たり</a:t>
          </a:r>
          <a:r>
            <a:rPr kumimoji="1" lang="en-US" altLang="ja-JP" sz="1300">
              <a:latin typeface="ＭＳ Ｐゴシック"/>
            </a:rPr>
            <a:t>8,091</a:t>
          </a:r>
          <a:r>
            <a:rPr kumimoji="1" lang="ja-JP" altLang="en-US" sz="1300">
              <a:latin typeface="ＭＳ Ｐゴシック"/>
            </a:rPr>
            <a:t>円増加している。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23</a:t>
          </a:r>
          <a:r>
            <a:rPr lang="ja-JP" altLang="en-US" sz="1400">
              <a:solidFill>
                <a:schemeClr val="dk1"/>
              </a:solidFill>
              <a:effectLst/>
              <a:latin typeface="+mn-lt"/>
              <a:ea typeface="+mn-ea"/>
              <a:cs typeface="+mn-cs"/>
            </a:rPr>
            <a:t>年度は、財政調整基金を</a:t>
          </a:r>
          <a:r>
            <a:rPr lang="en-US" altLang="ja-JP" sz="1400">
              <a:solidFill>
                <a:schemeClr val="dk1"/>
              </a:solidFill>
              <a:effectLst/>
              <a:latin typeface="+mn-lt"/>
              <a:ea typeface="+mn-ea"/>
              <a:cs typeface="+mn-cs"/>
            </a:rPr>
            <a:t>8</a:t>
          </a:r>
          <a:r>
            <a:rPr lang="ja-JP" altLang="en-US" sz="1400">
              <a:solidFill>
                <a:schemeClr val="dk1"/>
              </a:solidFill>
              <a:effectLst/>
              <a:latin typeface="+mn-lt"/>
              <a:ea typeface="+mn-ea"/>
              <a:cs typeface="+mn-cs"/>
            </a:rPr>
            <a:t>億</a:t>
          </a:r>
          <a:r>
            <a:rPr lang="en-US" altLang="ja-JP" sz="1400">
              <a:solidFill>
                <a:schemeClr val="dk1"/>
              </a:solidFill>
              <a:effectLst/>
              <a:latin typeface="+mn-lt"/>
              <a:ea typeface="+mn-ea"/>
              <a:cs typeface="+mn-cs"/>
            </a:rPr>
            <a:t>6,000</a:t>
          </a:r>
          <a:r>
            <a:rPr lang="ja-JP" altLang="en-US" sz="1400">
              <a:solidFill>
                <a:schemeClr val="dk1"/>
              </a:solidFill>
              <a:effectLst/>
              <a:latin typeface="+mn-lt"/>
              <a:ea typeface="+mn-ea"/>
              <a:cs typeface="+mn-cs"/>
            </a:rPr>
            <a:t>万円積み立てたことにより、実質収支比率が</a:t>
          </a:r>
          <a:r>
            <a:rPr lang="en-US" altLang="ja-JP" sz="1400">
              <a:solidFill>
                <a:schemeClr val="dk1"/>
              </a:solidFill>
              <a:effectLst/>
              <a:latin typeface="+mn-lt"/>
              <a:ea typeface="+mn-ea"/>
              <a:cs typeface="+mn-cs"/>
            </a:rPr>
            <a:t>14.74</a:t>
          </a:r>
          <a:r>
            <a:rPr lang="ja-JP" altLang="en-US" sz="1400">
              <a:solidFill>
                <a:schemeClr val="dk1"/>
              </a:solidFill>
              <a:effectLst/>
              <a:latin typeface="+mn-lt"/>
              <a:ea typeface="+mn-ea"/>
              <a:cs typeface="+mn-cs"/>
            </a:rPr>
            <a:t>％となりました。その後も実質収支の増減に伴い、実質単年度収支比率も増減しています。</a:t>
          </a:r>
          <a:endParaRPr lang="en-US" altLang="ja-JP" sz="1800">
            <a:solidFill>
              <a:schemeClr val="dk1"/>
            </a:solidFill>
            <a:effectLst/>
            <a:latin typeface="+mn-lt"/>
            <a:ea typeface="+mn-ea"/>
            <a:cs typeface="+mn-cs"/>
          </a:endParaRPr>
        </a:p>
        <a:p>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26</a:t>
          </a:r>
          <a:r>
            <a:rPr lang="ja-JP" altLang="en-US" sz="1400">
              <a:solidFill>
                <a:schemeClr val="dk1"/>
              </a:solidFill>
              <a:effectLst/>
              <a:latin typeface="+mn-lt"/>
              <a:ea typeface="+mn-ea"/>
              <a:cs typeface="+mn-cs"/>
            </a:rPr>
            <a:t>年度は、私立保育園施設整備補助金などの繰越事業の影響で、実質収支比率が減少しました。</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en-US" sz="1400">
              <a:solidFill>
                <a:schemeClr val="dk1"/>
              </a:solidFill>
              <a:effectLst/>
              <a:latin typeface="+mn-lt"/>
              <a:ea typeface="+mn-ea"/>
              <a:cs typeface="+mn-cs"/>
            </a:rPr>
            <a:t>年度は、市税収入の増加や地方消費税交付金の増加の影響で実質収支が大きく増加しました。</a:t>
          </a:r>
          <a:endParaRPr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各会計とも健全な財政運営に努めた結果、赤字となった会計はありませんでした。</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a:t>
          </a:r>
          <a:r>
            <a:rPr lang="ja-JP" altLang="en-US" sz="1400">
              <a:solidFill>
                <a:schemeClr val="dk1"/>
              </a:solidFill>
              <a:effectLst/>
              <a:latin typeface="+mn-lt"/>
              <a:ea typeface="+mn-ea"/>
              <a:cs typeface="+mn-cs"/>
            </a:rPr>
            <a:t>の一般会計は、</a:t>
          </a:r>
          <a:r>
            <a:rPr lang="ja-JP" altLang="ja-JP" sz="1400">
              <a:solidFill>
                <a:schemeClr val="dk1"/>
              </a:solidFill>
              <a:effectLst/>
              <a:latin typeface="+mn-lt"/>
              <a:ea typeface="+mn-ea"/>
              <a:cs typeface="+mn-cs"/>
            </a:rPr>
            <a:t>市税収入の増加や地方消費税交付金の増加の影響で</a:t>
          </a:r>
          <a:r>
            <a:rPr lang="ja-JP" altLang="en-US" sz="1400">
              <a:solidFill>
                <a:schemeClr val="dk1"/>
              </a:solidFill>
              <a:effectLst/>
              <a:latin typeface="+mn-lt"/>
              <a:ea typeface="+mn-ea"/>
              <a:cs typeface="+mn-cs"/>
            </a:rPr>
            <a:t>黒字額</a:t>
          </a:r>
          <a:r>
            <a:rPr lang="ja-JP" altLang="ja-JP" sz="1400">
              <a:solidFill>
                <a:schemeClr val="dk1"/>
              </a:solidFill>
              <a:effectLst/>
              <a:latin typeface="+mn-lt"/>
              <a:ea typeface="+mn-ea"/>
              <a:cs typeface="+mn-cs"/>
            </a:rPr>
            <a:t>が大きく増加しました。</a:t>
          </a:r>
          <a:endParaRPr lang="ja-JP" altLang="ja-JP" sz="2400">
            <a:effectLst/>
          </a:endParaRPr>
        </a:p>
        <a:p>
          <a:pPr rtl="0" fontAlgn="base"/>
          <a:endParaRPr lang="en-US" altLang="ja-JP" sz="18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20762940</v>
      </c>
      <c r="BO4" s="379"/>
      <c r="BP4" s="379"/>
      <c r="BQ4" s="379"/>
      <c r="BR4" s="379"/>
      <c r="BS4" s="379"/>
      <c r="BT4" s="379"/>
      <c r="BU4" s="380"/>
      <c r="BV4" s="378">
        <v>19073899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16.399999999999999</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18808307</v>
      </c>
      <c r="BO5" s="416"/>
      <c r="BP5" s="416"/>
      <c r="BQ5" s="416"/>
      <c r="BR5" s="416"/>
      <c r="BS5" s="416"/>
      <c r="BT5" s="416"/>
      <c r="BU5" s="417"/>
      <c r="BV5" s="415">
        <v>17842880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85.4</v>
      </c>
      <c r="CU5" s="413"/>
      <c r="CV5" s="413"/>
      <c r="CW5" s="413"/>
      <c r="CX5" s="413"/>
      <c r="CY5" s="413"/>
      <c r="CZ5" s="413"/>
      <c r="DA5" s="414"/>
      <c r="DB5" s="412">
        <v>91.8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1954633</v>
      </c>
      <c r="BO6" s="416"/>
      <c r="BP6" s="416"/>
      <c r="BQ6" s="416"/>
      <c r="BR6" s="416"/>
      <c r="BS6" s="416"/>
      <c r="BT6" s="416"/>
      <c r="BU6" s="417"/>
      <c r="BV6" s="415">
        <v>1231019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91.9</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96549</v>
      </c>
      <c r="BO7" s="416"/>
      <c r="BP7" s="416"/>
      <c r="BQ7" s="416"/>
      <c r="BR7" s="416"/>
      <c r="BS7" s="416"/>
      <c r="BT7" s="416"/>
      <c r="BU7" s="417"/>
      <c r="BV7" s="415">
        <v>614595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11338602</v>
      </c>
      <c r="CU7" s="416"/>
      <c r="CV7" s="416"/>
      <c r="CW7" s="416"/>
      <c r="CX7" s="416"/>
      <c r="CY7" s="416"/>
      <c r="CZ7" s="416"/>
      <c r="DA7" s="417"/>
      <c r="DB7" s="415">
        <v>11043800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1858084</v>
      </c>
      <c r="BO8" s="416"/>
      <c r="BP8" s="416"/>
      <c r="BQ8" s="416"/>
      <c r="BR8" s="416"/>
      <c r="BS8" s="416"/>
      <c r="BT8" s="416"/>
      <c r="BU8" s="417"/>
      <c r="BV8" s="415">
        <v>616424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0.75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55384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1241660</v>
      </c>
      <c r="BO9" s="416"/>
      <c r="BP9" s="416"/>
      <c r="BQ9" s="416"/>
      <c r="BR9" s="416"/>
      <c r="BS9" s="416"/>
      <c r="BT9" s="416"/>
      <c r="BU9" s="417"/>
      <c r="BV9" s="415">
        <v>-739303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54729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10490</v>
      </c>
      <c r="BO10" s="416"/>
      <c r="BP10" s="416"/>
      <c r="BQ10" s="416"/>
      <c r="BR10" s="416"/>
      <c r="BS10" s="416"/>
      <c r="BT10" s="416"/>
      <c r="BU10" s="417"/>
      <c r="BV10" s="415">
        <v>408117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8420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55808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51724</v>
      </c>
      <c r="S13" s="497"/>
      <c r="T13" s="497"/>
      <c r="U13" s="497"/>
      <c r="V13" s="498"/>
      <c r="W13" s="431" t="s">
        <v>121</v>
      </c>
      <c r="X13" s="432"/>
      <c r="Y13" s="432"/>
      <c r="Z13" s="432"/>
      <c r="AA13" s="432"/>
      <c r="AB13" s="422"/>
      <c r="AC13" s="466">
        <v>889</v>
      </c>
      <c r="AD13" s="467"/>
      <c r="AE13" s="467"/>
      <c r="AF13" s="467"/>
      <c r="AG13" s="506"/>
      <c r="AH13" s="466">
        <v>1149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952150</v>
      </c>
      <c r="BO13" s="416"/>
      <c r="BP13" s="416"/>
      <c r="BQ13" s="416"/>
      <c r="BR13" s="416"/>
      <c r="BS13" s="416"/>
      <c r="BT13" s="416"/>
      <c r="BU13" s="417"/>
      <c r="BV13" s="415">
        <v>-322766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55433</v>
      </c>
      <c r="S14" s="497"/>
      <c r="T14" s="497"/>
      <c r="U14" s="497"/>
      <c r="V14" s="498"/>
      <c r="W14" s="405"/>
      <c r="X14" s="406"/>
      <c r="Y14" s="406"/>
      <c r="Z14" s="406"/>
      <c r="AA14" s="406"/>
      <c r="AB14" s="395"/>
      <c r="AC14" s="499">
        <v>3.4</v>
      </c>
      <c r="AD14" s="500"/>
      <c r="AE14" s="500"/>
      <c r="AF14" s="500"/>
      <c r="AG14" s="501"/>
      <c r="AH14" s="499">
        <v>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51452</v>
      </c>
      <c r="S15" s="497"/>
      <c r="T15" s="497"/>
      <c r="U15" s="497"/>
      <c r="V15" s="498"/>
      <c r="W15" s="431" t="s">
        <v>128</v>
      </c>
      <c r="X15" s="432"/>
      <c r="Y15" s="432"/>
      <c r="Z15" s="432"/>
      <c r="AA15" s="432"/>
      <c r="AB15" s="422"/>
      <c r="AC15" s="466">
        <v>10961</v>
      </c>
      <c r="AD15" s="467"/>
      <c r="AE15" s="467"/>
      <c r="AF15" s="467"/>
      <c r="AG15" s="506"/>
      <c r="AH15" s="466">
        <v>9668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6668532</v>
      </c>
      <c r="BO15" s="379"/>
      <c r="BP15" s="379"/>
      <c r="BQ15" s="379"/>
      <c r="BR15" s="379"/>
      <c r="BS15" s="379"/>
      <c r="BT15" s="379"/>
      <c r="BU15" s="380"/>
      <c r="BV15" s="378">
        <v>6371839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41.5</v>
      </c>
      <c r="AD16" s="500"/>
      <c r="AE16" s="500"/>
      <c r="AF16" s="500"/>
      <c r="AG16" s="501"/>
      <c r="AH16" s="499">
        <v>35.1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8583544</v>
      </c>
      <c r="BO16" s="416"/>
      <c r="BP16" s="416"/>
      <c r="BQ16" s="416"/>
      <c r="BR16" s="416"/>
      <c r="BS16" s="416"/>
      <c r="BT16" s="416"/>
      <c r="BU16" s="417"/>
      <c r="BV16" s="415">
        <v>8281805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14545</v>
      </c>
      <c r="AD17" s="467"/>
      <c r="AE17" s="467"/>
      <c r="AF17" s="467"/>
      <c r="AG17" s="506"/>
      <c r="AH17" s="466">
        <v>16440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8496165</v>
      </c>
      <c r="BO17" s="416"/>
      <c r="BP17" s="416"/>
      <c r="BQ17" s="416"/>
      <c r="BR17" s="416"/>
      <c r="BS17" s="416"/>
      <c r="BT17" s="416"/>
      <c r="BU17" s="417"/>
      <c r="BV17" s="415">
        <v>8186074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74.81</v>
      </c>
      <c r="M18" s="528"/>
      <c r="N18" s="528"/>
      <c r="O18" s="528"/>
      <c r="P18" s="528"/>
      <c r="Q18" s="528"/>
      <c r="R18" s="529"/>
      <c r="S18" s="529"/>
      <c r="T18" s="529"/>
      <c r="U18" s="529"/>
      <c r="V18" s="530"/>
      <c r="W18" s="433"/>
      <c r="X18" s="434"/>
      <c r="Y18" s="434"/>
      <c r="Z18" s="434"/>
      <c r="AA18" s="434"/>
      <c r="AB18" s="425"/>
      <c r="AC18" s="531">
        <v>55.1</v>
      </c>
      <c r="AD18" s="532"/>
      <c r="AE18" s="532"/>
      <c r="AF18" s="532"/>
      <c r="AG18" s="533"/>
      <c r="AH18" s="531">
        <v>59.7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10258976</v>
      </c>
      <c r="BO18" s="416"/>
      <c r="BP18" s="416"/>
      <c r="BQ18" s="416"/>
      <c r="BR18" s="416"/>
      <c r="BS18" s="416"/>
      <c r="BT18" s="416"/>
      <c r="BU18" s="417"/>
      <c r="BV18" s="415">
        <v>10195928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740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14360677</v>
      </c>
      <c r="BO19" s="416"/>
      <c r="BP19" s="416"/>
      <c r="BQ19" s="416"/>
      <c r="BR19" s="416"/>
      <c r="BS19" s="416"/>
      <c r="BT19" s="416"/>
      <c r="BU19" s="417"/>
      <c r="BV19" s="415">
        <v>13837442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20501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14547790</v>
      </c>
      <c r="BO23" s="416"/>
      <c r="BP23" s="416"/>
      <c r="BQ23" s="416"/>
      <c r="BR23" s="416"/>
      <c r="BS23" s="416"/>
      <c r="BT23" s="416"/>
      <c r="BU23" s="417"/>
      <c r="BV23" s="415">
        <v>14605957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8700</v>
      </c>
      <c r="R24" s="467"/>
      <c r="S24" s="467"/>
      <c r="T24" s="467"/>
      <c r="U24" s="467"/>
      <c r="V24" s="506"/>
      <c r="W24" s="561"/>
      <c r="X24" s="549"/>
      <c r="Y24" s="550"/>
      <c r="Z24" s="465" t="s">
        <v>152</v>
      </c>
      <c r="AA24" s="445"/>
      <c r="AB24" s="445"/>
      <c r="AC24" s="445"/>
      <c r="AD24" s="445"/>
      <c r="AE24" s="445"/>
      <c r="AF24" s="445"/>
      <c r="AG24" s="446"/>
      <c r="AH24" s="466">
        <v>307</v>
      </c>
      <c r="AI24" s="467"/>
      <c r="AJ24" s="467"/>
      <c r="AK24" s="467"/>
      <c r="AL24" s="506"/>
      <c r="AM24" s="466">
        <v>916088</v>
      </c>
      <c r="AN24" s="467"/>
      <c r="AO24" s="467"/>
      <c r="AP24" s="467"/>
      <c r="AQ24" s="467"/>
      <c r="AR24" s="506"/>
      <c r="AS24" s="466">
        <v>2984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9054220</v>
      </c>
      <c r="BO24" s="416"/>
      <c r="BP24" s="416"/>
      <c r="BQ24" s="416"/>
      <c r="BR24" s="416"/>
      <c r="BS24" s="416"/>
      <c r="BT24" s="416"/>
      <c r="BU24" s="417"/>
      <c r="BV24" s="415">
        <v>10022288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7250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1757203</v>
      </c>
      <c r="BO25" s="379"/>
      <c r="BP25" s="379"/>
      <c r="BQ25" s="379"/>
      <c r="BR25" s="379"/>
      <c r="BS25" s="379"/>
      <c r="BT25" s="379"/>
      <c r="BU25" s="380"/>
      <c r="BV25" s="378">
        <v>479107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6510</v>
      </c>
      <c r="R26" s="467"/>
      <c r="S26" s="467"/>
      <c r="T26" s="467"/>
      <c r="U26" s="467"/>
      <c r="V26" s="506"/>
      <c r="W26" s="561"/>
      <c r="X26" s="549"/>
      <c r="Y26" s="550"/>
      <c r="Z26" s="465" t="s">
        <v>158</v>
      </c>
      <c r="AA26" s="571"/>
      <c r="AB26" s="571"/>
      <c r="AC26" s="571"/>
      <c r="AD26" s="571"/>
      <c r="AE26" s="571"/>
      <c r="AF26" s="571"/>
      <c r="AG26" s="572"/>
      <c r="AH26" s="466">
        <v>2</v>
      </c>
      <c r="AI26" s="467"/>
      <c r="AJ26" s="467"/>
      <c r="AK26" s="467"/>
      <c r="AL26" s="506"/>
      <c r="AM26" s="466" t="s">
        <v>159</v>
      </c>
      <c r="AN26" s="467"/>
      <c r="AO26" s="467"/>
      <c r="AP26" s="467"/>
      <c r="AQ26" s="467"/>
      <c r="AR26" s="506"/>
      <c r="AS26" s="466" t="s">
        <v>159</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4340</v>
      </c>
      <c r="R27" s="467"/>
      <c r="S27" s="467"/>
      <c r="T27" s="467"/>
      <c r="U27" s="467"/>
      <c r="V27" s="506"/>
      <c r="W27" s="561"/>
      <c r="X27" s="549"/>
      <c r="Y27" s="550"/>
      <c r="Z27" s="465" t="s">
        <v>162</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1734882</v>
      </c>
      <c r="BO27" s="585"/>
      <c r="BP27" s="585"/>
      <c r="BQ27" s="585"/>
      <c r="BR27" s="585"/>
      <c r="BS27" s="585"/>
      <c r="BT27" s="585"/>
      <c r="BU27" s="586"/>
      <c r="BV27" s="584">
        <v>1744242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3815</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3303053</v>
      </c>
      <c r="BO28" s="379"/>
      <c r="BP28" s="379"/>
      <c r="BQ28" s="379"/>
      <c r="BR28" s="379"/>
      <c r="BS28" s="379"/>
      <c r="BT28" s="379"/>
      <c r="BU28" s="380"/>
      <c r="BV28" s="378">
        <v>3592563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16</v>
      </c>
      <c r="M29" s="467"/>
      <c r="N29" s="467"/>
      <c r="O29" s="467"/>
      <c r="P29" s="506"/>
      <c r="Q29" s="466">
        <v>3620</v>
      </c>
      <c r="R29" s="467"/>
      <c r="S29" s="467"/>
      <c r="T29" s="467"/>
      <c r="U29" s="467"/>
      <c r="V29" s="506"/>
      <c r="W29" s="562"/>
      <c r="X29" s="563"/>
      <c r="Y29" s="564"/>
      <c r="Z29" s="465" t="s">
        <v>169</v>
      </c>
      <c r="AA29" s="445"/>
      <c r="AB29" s="445"/>
      <c r="AC29" s="445"/>
      <c r="AD29" s="445"/>
      <c r="AE29" s="445"/>
      <c r="AF29" s="445"/>
      <c r="AG29" s="446"/>
      <c r="AH29" s="466">
        <v>307</v>
      </c>
      <c r="AI29" s="467"/>
      <c r="AJ29" s="467"/>
      <c r="AK29" s="467"/>
      <c r="AL29" s="506"/>
      <c r="AM29" s="466">
        <v>916088</v>
      </c>
      <c r="AN29" s="467"/>
      <c r="AO29" s="467"/>
      <c r="AP29" s="467"/>
      <c r="AQ29" s="467"/>
      <c r="AR29" s="506"/>
      <c r="AS29" s="466">
        <v>2984</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582969</v>
      </c>
      <c r="BO29" s="416"/>
      <c r="BP29" s="416"/>
      <c r="BQ29" s="416"/>
      <c r="BR29" s="416"/>
      <c r="BS29" s="416"/>
      <c r="BT29" s="416"/>
      <c r="BU29" s="417"/>
      <c r="BV29" s="415">
        <v>581211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870278</v>
      </c>
      <c r="BO30" s="585"/>
      <c r="BP30" s="585"/>
      <c r="BQ30" s="585"/>
      <c r="BR30" s="585"/>
      <c r="BS30" s="585"/>
      <c r="BT30" s="585"/>
      <c r="BU30" s="586"/>
      <c r="BV30" s="584">
        <v>652904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可茂衛生施設利用組合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長良川鉄道株式会社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介護保険会計（保険事業勘定）</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岐阜県市町村会館組合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介護保険会計（サービス事業勘定）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岐阜県市町村退職手当組合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美濃加茂市富加町中学校組合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介護認定・障がい者自立支援認定審査会会計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可茂消防事務組合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岐阜地域児童発達支援センター組合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可茂広域行政事務組合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中濃地域農業共済事務組合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岐阜県後期高齢者医療広域連合（一般会計）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岐阜県後期高齢者医療広域連合（特別会計）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17.04</v>
      </c>
      <c r="G34" s="33">
        <v>16</v>
      </c>
      <c r="H34" s="33">
        <v>15.38</v>
      </c>
      <c r="I34" s="33">
        <v>15.36</v>
      </c>
      <c r="J34" s="34">
        <v>16.72</v>
      </c>
      <c r="K34" s="22"/>
      <c r="L34" s="22"/>
      <c r="M34" s="22"/>
      <c r="N34" s="22"/>
      <c r="O34" s="22"/>
      <c r="P34" s="22"/>
    </row>
    <row r="35" spans="1:16" ht="39" customHeight="1">
      <c r="A35" s="22"/>
      <c r="B35" s="35"/>
      <c r="C35" s="1175" t="s">
        <v>536</v>
      </c>
      <c r="D35" s="1176"/>
      <c r="E35" s="1177"/>
      <c r="F35" s="36">
        <v>14.73</v>
      </c>
      <c r="G35" s="37">
        <v>9.49</v>
      </c>
      <c r="H35" s="37">
        <v>11.88</v>
      </c>
      <c r="I35" s="37">
        <v>5.58</v>
      </c>
      <c r="J35" s="38">
        <v>16.38</v>
      </c>
      <c r="K35" s="22"/>
      <c r="L35" s="22"/>
      <c r="M35" s="22"/>
      <c r="N35" s="22"/>
      <c r="O35" s="22"/>
      <c r="P35" s="22"/>
    </row>
    <row r="36" spans="1:16" ht="39" customHeight="1">
      <c r="A36" s="22"/>
      <c r="B36" s="35"/>
      <c r="C36" s="1175" t="s">
        <v>537</v>
      </c>
      <c r="D36" s="1176"/>
      <c r="E36" s="1177"/>
      <c r="F36" s="36">
        <v>2.86</v>
      </c>
      <c r="G36" s="37">
        <v>4.03</v>
      </c>
      <c r="H36" s="37">
        <v>4.42</v>
      </c>
      <c r="I36" s="37">
        <v>4.38</v>
      </c>
      <c r="J36" s="38">
        <v>4.8899999999999997</v>
      </c>
      <c r="K36" s="22"/>
      <c r="L36" s="22"/>
      <c r="M36" s="22"/>
      <c r="N36" s="22"/>
      <c r="O36" s="22"/>
      <c r="P36" s="22"/>
    </row>
    <row r="37" spans="1:16" ht="39" customHeight="1">
      <c r="A37" s="22"/>
      <c r="B37" s="35"/>
      <c r="C37" s="1175" t="s">
        <v>538</v>
      </c>
      <c r="D37" s="1176"/>
      <c r="E37" s="1177"/>
      <c r="F37" s="36">
        <v>3.4</v>
      </c>
      <c r="G37" s="37">
        <v>1.24</v>
      </c>
      <c r="H37" s="37">
        <v>1.53</v>
      </c>
      <c r="I37" s="37">
        <v>1.03</v>
      </c>
      <c r="J37" s="38">
        <v>1.62</v>
      </c>
      <c r="K37" s="22"/>
      <c r="L37" s="22"/>
      <c r="M37" s="22"/>
      <c r="N37" s="22"/>
      <c r="O37" s="22"/>
      <c r="P37" s="22"/>
    </row>
    <row r="38" spans="1:16" ht="39" customHeight="1">
      <c r="A38" s="22"/>
      <c r="B38" s="35"/>
      <c r="C38" s="1175" t="s">
        <v>539</v>
      </c>
      <c r="D38" s="1176"/>
      <c r="E38" s="1177"/>
      <c r="F38" s="36">
        <v>1.83</v>
      </c>
      <c r="G38" s="37">
        <v>0.98</v>
      </c>
      <c r="H38" s="37">
        <v>0.85</v>
      </c>
      <c r="I38" s="37">
        <v>1.1499999999999999</v>
      </c>
      <c r="J38" s="38">
        <v>1.24</v>
      </c>
      <c r="K38" s="22"/>
      <c r="L38" s="22"/>
      <c r="M38" s="22"/>
      <c r="N38" s="22"/>
      <c r="O38" s="22"/>
      <c r="P38" s="22"/>
    </row>
    <row r="39" spans="1:16" ht="39" customHeight="1">
      <c r="A39" s="22"/>
      <c r="B39" s="35"/>
      <c r="C39" s="1175" t="s">
        <v>540</v>
      </c>
      <c r="D39" s="1176"/>
      <c r="E39" s="1177"/>
      <c r="F39" s="36">
        <v>0.25</v>
      </c>
      <c r="G39" s="37">
        <v>0.26</v>
      </c>
      <c r="H39" s="37">
        <v>0.31</v>
      </c>
      <c r="I39" s="37">
        <v>0.26</v>
      </c>
      <c r="J39" s="38">
        <v>0.25</v>
      </c>
      <c r="K39" s="22"/>
      <c r="L39" s="22"/>
      <c r="M39" s="22"/>
      <c r="N39" s="22"/>
      <c r="O39" s="22"/>
      <c r="P39" s="22"/>
    </row>
    <row r="40" spans="1:16" ht="39" customHeight="1">
      <c r="A40" s="22"/>
      <c r="B40" s="35"/>
      <c r="C40" s="1175" t="s">
        <v>541</v>
      </c>
      <c r="D40" s="1176"/>
      <c r="E40" s="1177"/>
      <c r="F40" s="36">
        <v>0</v>
      </c>
      <c r="G40" s="37">
        <v>0</v>
      </c>
      <c r="H40" s="37">
        <v>0.02</v>
      </c>
      <c r="I40" s="37">
        <v>0</v>
      </c>
      <c r="J40" s="38">
        <v>0.03</v>
      </c>
      <c r="K40" s="22"/>
      <c r="L40" s="22"/>
      <c r="M40" s="22"/>
      <c r="N40" s="22"/>
      <c r="O40" s="22"/>
      <c r="P40" s="22"/>
    </row>
    <row r="41" spans="1:16" ht="39" customHeight="1">
      <c r="A41" s="22"/>
      <c r="B41" s="35"/>
      <c r="C41" s="1175" t="s">
        <v>542</v>
      </c>
      <c r="D41" s="1176"/>
      <c r="E41" s="1177"/>
      <c r="F41" s="36">
        <v>0</v>
      </c>
      <c r="G41" s="37">
        <v>0</v>
      </c>
      <c r="H41" s="37">
        <v>0</v>
      </c>
      <c r="I41" s="37">
        <v>0</v>
      </c>
      <c r="J41" s="38">
        <v>0.01</v>
      </c>
      <c r="K41" s="22"/>
      <c r="L41" s="22"/>
      <c r="M41" s="22"/>
      <c r="N41" s="22"/>
      <c r="O41" s="22"/>
      <c r="P41" s="22"/>
    </row>
    <row r="42" spans="1:16" ht="39" customHeight="1">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544</v>
      </c>
      <c r="D43" s="1179"/>
      <c r="E43" s="1180"/>
      <c r="F43" s="41" t="s">
        <v>488</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2147</v>
      </c>
      <c r="L45" s="60">
        <v>2231</v>
      </c>
      <c r="M45" s="60">
        <v>2006</v>
      </c>
      <c r="N45" s="60">
        <v>1895</v>
      </c>
      <c r="O45" s="61">
        <v>1700</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14</v>
      </c>
      <c r="F48" s="1185"/>
      <c r="G48" s="1185"/>
      <c r="H48" s="1185"/>
      <c r="I48" s="1185"/>
      <c r="J48" s="1186"/>
      <c r="K48" s="63">
        <v>1001</v>
      </c>
      <c r="L48" s="64">
        <v>1120</v>
      </c>
      <c r="M48" s="64">
        <v>1099</v>
      </c>
      <c r="N48" s="64">
        <v>980</v>
      </c>
      <c r="O48" s="65">
        <v>967</v>
      </c>
      <c r="P48" s="48"/>
      <c r="Q48" s="48"/>
      <c r="R48" s="48"/>
      <c r="S48" s="48"/>
      <c r="T48" s="48"/>
      <c r="U48" s="48"/>
    </row>
    <row r="49" spans="1:21" ht="30.75" customHeight="1">
      <c r="A49" s="48"/>
      <c r="B49" s="1193"/>
      <c r="C49" s="1194"/>
      <c r="D49" s="62"/>
      <c r="E49" s="1185" t="s">
        <v>15</v>
      </c>
      <c r="F49" s="1185"/>
      <c r="G49" s="1185"/>
      <c r="H49" s="1185"/>
      <c r="I49" s="1185"/>
      <c r="J49" s="1186"/>
      <c r="K49" s="63">
        <v>324</v>
      </c>
      <c r="L49" s="64">
        <v>265</v>
      </c>
      <c r="M49" s="64">
        <v>177</v>
      </c>
      <c r="N49" s="64">
        <v>61</v>
      </c>
      <c r="O49" s="65">
        <v>71</v>
      </c>
      <c r="P49" s="48"/>
      <c r="Q49" s="48"/>
      <c r="R49" s="48"/>
      <c r="S49" s="48"/>
      <c r="T49" s="48"/>
      <c r="U49" s="48"/>
    </row>
    <row r="50" spans="1:21" ht="30.75" customHeight="1">
      <c r="A50" s="48"/>
      <c r="B50" s="1193"/>
      <c r="C50" s="1194"/>
      <c r="D50" s="62"/>
      <c r="E50" s="1185" t="s">
        <v>16</v>
      </c>
      <c r="F50" s="1185"/>
      <c r="G50" s="1185"/>
      <c r="H50" s="1185"/>
      <c r="I50" s="1185"/>
      <c r="J50" s="1186"/>
      <c r="K50" s="63">
        <v>41</v>
      </c>
      <c r="L50" s="64">
        <v>40</v>
      </c>
      <c r="M50" s="64">
        <v>39</v>
      </c>
      <c r="N50" s="64">
        <v>36</v>
      </c>
      <c r="O50" s="65">
        <v>32</v>
      </c>
      <c r="P50" s="48"/>
      <c r="Q50" s="48"/>
      <c r="R50" s="48"/>
      <c r="S50" s="48"/>
      <c r="T50" s="48"/>
      <c r="U50" s="48"/>
    </row>
    <row r="51" spans="1:21" ht="30.75" customHeight="1">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18</v>
      </c>
      <c r="C52" s="1184"/>
      <c r="D52" s="66"/>
      <c r="E52" s="1185" t="s">
        <v>19</v>
      </c>
      <c r="F52" s="1185"/>
      <c r="G52" s="1185"/>
      <c r="H52" s="1185"/>
      <c r="I52" s="1185"/>
      <c r="J52" s="1186"/>
      <c r="K52" s="63">
        <v>2416</v>
      </c>
      <c r="L52" s="64">
        <v>2414</v>
      </c>
      <c r="M52" s="64">
        <v>2398</v>
      </c>
      <c r="N52" s="64">
        <v>2351</v>
      </c>
      <c r="O52" s="65">
        <v>2157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1097</v>
      </c>
      <c r="L53" s="69">
        <v>1242</v>
      </c>
      <c r="M53" s="69">
        <v>923</v>
      </c>
      <c r="N53" s="69">
        <v>621</v>
      </c>
      <c r="O53" s="70">
        <v>613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16777</v>
      </c>
      <c r="J41" s="83">
        <v>15969</v>
      </c>
      <c r="K41" s="83">
        <v>15114</v>
      </c>
      <c r="L41" s="83">
        <v>14606</v>
      </c>
      <c r="M41" s="84">
        <v>14548</v>
      </c>
    </row>
    <row r="42" spans="2:13" ht="27.75" customHeight="1">
      <c r="B42" s="1201"/>
      <c r="C42" s="1202"/>
      <c r="D42" s="85"/>
      <c r="E42" s="1207" t="s">
        <v>25</v>
      </c>
      <c r="F42" s="1207"/>
      <c r="G42" s="1207"/>
      <c r="H42" s="1208"/>
      <c r="I42" s="86">
        <v>244</v>
      </c>
      <c r="J42" s="87">
        <v>209</v>
      </c>
      <c r="K42" s="87">
        <v>173</v>
      </c>
      <c r="L42" s="87">
        <v>139</v>
      </c>
      <c r="M42" s="88">
        <v>105</v>
      </c>
    </row>
    <row r="43" spans="2:13" ht="27.75" customHeight="1">
      <c r="B43" s="1201"/>
      <c r="C43" s="1202"/>
      <c r="D43" s="85"/>
      <c r="E43" s="1207" t="s">
        <v>26</v>
      </c>
      <c r="F43" s="1207"/>
      <c r="G43" s="1207"/>
      <c r="H43" s="1208"/>
      <c r="I43" s="86">
        <v>19845</v>
      </c>
      <c r="J43" s="87">
        <v>19458</v>
      </c>
      <c r="K43" s="87">
        <v>19261</v>
      </c>
      <c r="L43" s="87">
        <v>18696</v>
      </c>
      <c r="M43" s="88">
        <v>18207</v>
      </c>
    </row>
    <row r="44" spans="2:13" ht="27.75" customHeight="1">
      <c r="B44" s="1201"/>
      <c r="C44" s="1202"/>
      <c r="D44" s="85"/>
      <c r="E44" s="1207" t="s">
        <v>27</v>
      </c>
      <c r="F44" s="1207"/>
      <c r="G44" s="1207"/>
      <c r="H44" s="1208"/>
      <c r="I44" s="86">
        <v>683</v>
      </c>
      <c r="J44" s="87">
        <v>475</v>
      </c>
      <c r="K44" s="87">
        <v>423</v>
      </c>
      <c r="L44" s="87">
        <v>372</v>
      </c>
      <c r="M44" s="88">
        <v>305</v>
      </c>
    </row>
    <row r="45" spans="2:13" ht="27.75" customHeight="1">
      <c r="B45" s="1201"/>
      <c r="C45" s="1202"/>
      <c r="D45" s="85"/>
      <c r="E45" s="1207" t="s">
        <v>28</v>
      </c>
      <c r="F45" s="1207"/>
      <c r="G45" s="1207"/>
      <c r="H45" s="1208"/>
      <c r="I45" s="86">
        <v>1696</v>
      </c>
      <c r="J45" s="87">
        <v>1844</v>
      </c>
      <c r="K45" s="87">
        <v>1705</v>
      </c>
      <c r="L45" s="87">
        <v>1692</v>
      </c>
      <c r="M45" s="88">
        <v>1617</v>
      </c>
    </row>
    <row r="46" spans="2:13" ht="27.75" customHeight="1">
      <c r="B46" s="1201"/>
      <c r="C46" s="1202"/>
      <c r="D46" s="85"/>
      <c r="E46" s="1207" t="s">
        <v>29</v>
      </c>
      <c r="F46" s="1207"/>
      <c r="G46" s="1207"/>
      <c r="H46" s="1208"/>
      <c r="I46" s="86" t="s">
        <v>488</v>
      </c>
      <c r="J46" s="87" t="s">
        <v>488</v>
      </c>
      <c r="K46" s="87" t="s">
        <v>488</v>
      </c>
      <c r="L46" s="87" t="s">
        <v>488</v>
      </c>
      <c r="M46" s="88" t="s">
        <v>488</v>
      </c>
    </row>
    <row r="47" spans="2:13" ht="27.75" customHeight="1">
      <c r="B47" s="1201"/>
      <c r="C47" s="1202"/>
      <c r="D47" s="85"/>
      <c r="E47" s="1207" t="s">
        <v>30</v>
      </c>
      <c r="F47" s="1207"/>
      <c r="G47" s="1207"/>
      <c r="H47" s="1208"/>
      <c r="I47" s="86" t="s">
        <v>488</v>
      </c>
      <c r="J47" s="87" t="s">
        <v>488</v>
      </c>
      <c r="K47" s="87" t="s">
        <v>488</v>
      </c>
      <c r="L47" s="87" t="s">
        <v>488</v>
      </c>
      <c r="M47" s="88" t="s">
        <v>488</v>
      </c>
    </row>
    <row r="48" spans="2:13" ht="27.75" customHeight="1">
      <c r="B48" s="1203"/>
      <c r="C48" s="1204"/>
      <c r="D48" s="85"/>
      <c r="E48" s="1207" t="s">
        <v>31</v>
      </c>
      <c r="F48" s="1207"/>
      <c r="G48" s="1207"/>
      <c r="H48" s="1208"/>
      <c r="I48" s="86" t="s">
        <v>488</v>
      </c>
      <c r="J48" s="87" t="s">
        <v>488</v>
      </c>
      <c r="K48" s="87" t="s">
        <v>488</v>
      </c>
      <c r="L48" s="87" t="s">
        <v>488</v>
      </c>
      <c r="M48" s="88" t="s">
        <v>488</v>
      </c>
    </row>
    <row r="49" spans="2:13" ht="27.75" customHeight="1">
      <c r="B49" s="1209" t="s">
        <v>32</v>
      </c>
      <c r="C49" s="1210"/>
      <c r="D49" s="89"/>
      <c r="E49" s="1207" t="s">
        <v>33</v>
      </c>
      <c r="F49" s="1207"/>
      <c r="G49" s="1207"/>
      <c r="H49" s="1208"/>
      <c r="I49" s="86">
        <v>4966</v>
      </c>
      <c r="J49" s="87">
        <v>5496</v>
      </c>
      <c r="K49" s="87">
        <v>5204</v>
      </c>
      <c r="L49" s="87">
        <v>5652</v>
      </c>
      <c r="M49" s="88">
        <v>5571</v>
      </c>
    </row>
    <row r="50" spans="2:13" ht="27.75" customHeight="1">
      <c r="B50" s="1201"/>
      <c r="C50" s="1202"/>
      <c r="D50" s="85"/>
      <c r="E50" s="1207" t="s">
        <v>34</v>
      </c>
      <c r="F50" s="1207"/>
      <c r="G50" s="1207"/>
      <c r="H50" s="1208"/>
      <c r="I50" s="86">
        <v>8261</v>
      </c>
      <c r="J50" s="87">
        <v>8649</v>
      </c>
      <c r="K50" s="87">
        <v>8837</v>
      </c>
      <c r="L50" s="87">
        <v>8934</v>
      </c>
      <c r="M50" s="88">
        <v>8692</v>
      </c>
    </row>
    <row r="51" spans="2:13" ht="27.75" customHeight="1">
      <c r="B51" s="1203"/>
      <c r="C51" s="1204"/>
      <c r="D51" s="85"/>
      <c r="E51" s="1207" t="s">
        <v>35</v>
      </c>
      <c r="F51" s="1207"/>
      <c r="G51" s="1207"/>
      <c r="H51" s="1208"/>
      <c r="I51" s="86">
        <v>23315</v>
      </c>
      <c r="J51" s="87">
        <v>22697</v>
      </c>
      <c r="K51" s="87">
        <v>23062</v>
      </c>
      <c r="L51" s="87">
        <v>23363</v>
      </c>
      <c r="M51" s="88">
        <v>22523</v>
      </c>
    </row>
    <row r="52" spans="2:13" ht="27.75" customHeight="1" thickBot="1">
      <c r="B52" s="1211" t="s">
        <v>36</v>
      </c>
      <c r="C52" s="1212"/>
      <c r="D52" s="90"/>
      <c r="E52" s="1213" t="s">
        <v>37</v>
      </c>
      <c r="F52" s="1213"/>
      <c r="G52" s="1213"/>
      <c r="H52" s="1214"/>
      <c r="I52" s="91">
        <v>2702</v>
      </c>
      <c r="J52" s="92">
        <v>1113</v>
      </c>
      <c r="K52" s="92">
        <v>-428</v>
      </c>
      <c r="L52" s="92">
        <v>-2443</v>
      </c>
      <c r="M52" s="93">
        <v>-2004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573</v>
      </c>
      <c r="H55" s="1239"/>
      <c r="I55" s="1237" t="s">
        <v>571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570</v>
      </c>
      <c r="H73" s="1228"/>
      <c r="I73" s="1233" t="s">
        <v>571</v>
      </c>
      <c r="J73" s="1233"/>
      <c r="K73" s="1248">
        <v>28.9</v>
      </c>
      <c r="L73" s="1248">
        <v>11.9</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576</v>
      </c>
      <c r="J75" s="1237"/>
      <c r="K75" s="1249">
        <v>12.3</v>
      </c>
      <c r="L75" s="1249">
        <v>12.4</v>
      </c>
      <c r="M75" s="1249">
        <v>11.5</v>
      </c>
      <c r="N75" s="1249">
        <v>9.8000000000000007</v>
      </c>
      <c r="O75" s="1249">
        <v>7.5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573</v>
      </c>
      <c r="H77" s="1239"/>
      <c r="I77" s="1237" t="s">
        <v>571</v>
      </c>
      <c r="J77" s="1237"/>
      <c r="K77" s="1248">
        <v>58.6</v>
      </c>
      <c r="L77" s="1248">
        <v>52.6</v>
      </c>
      <c r="M77" s="1236">
        <v>41.3</v>
      </c>
      <c r="N77" s="1236">
        <v>33</v>
      </c>
      <c r="O77" s="1236">
        <v>37.299999999999997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576</v>
      </c>
      <c r="J79" s="1246"/>
      <c r="K79" s="1251">
        <v>11.1</v>
      </c>
      <c r="L79" s="1251">
        <v>10.4</v>
      </c>
      <c r="M79" s="1251">
        <v>9.6</v>
      </c>
      <c r="N79" s="1251">
        <v>8.5</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41452</v>
      </c>
      <c r="E3" s="116"/>
      <c r="F3" s="117">
        <v>51704</v>
      </c>
      <c r="G3" s="118"/>
      <c r="H3" s="119"/>
    </row>
    <row r="4" spans="1:8">
      <c r="A4" s="120"/>
      <c r="B4" s="121"/>
      <c r="C4" s="122"/>
      <c r="D4" s="123">
        <v>10942</v>
      </c>
      <c r="E4" s="124"/>
      <c r="F4" s="125">
        <v>26896</v>
      </c>
      <c r="G4" s="126"/>
      <c r="H4" s="127"/>
    </row>
    <row r="5" spans="1:8">
      <c r="A5" s="108" t="s">
        <v>522</v>
      </c>
      <c r="B5" s="113"/>
      <c r="C5" s="114"/>
      <c r="D5" s="115">
        <v>30222</v>
      </c>
      <c r="E5" s="116"/>
      <c r="F5" s="117">
        <v>52678</v>
      </c>
      <c r="G5" s="118"/>
      <c r="H5" s="119"/>
    </row>
    <row r="6" spans="1:8">
      <c r="A6" s="120"/>
      <c r="B6" s="121"/>
      <c r="C6" s="122"/>
      <c r="D6" s="123">
        <v>18598</v>
      </c>
      <c r="E6" s="124"/>
      <c r="F6" s="125">
        <v>30185</v>
      </c>
      <c r="G6" s="126"/>
      <c r="H6" s="127"/>
    </row>
    <row r="7" spans="1:8">
      <c r="A7" s="108" t="s">
        <v>523</v>
      </c>
      <c r="B7" s="113"/>
      <c r="C7" s="114"/>
      <c r="D7" s="115">
        <v>25310</v>
      </c>
      <c r="E7" s="116"/>
      <c r="F7" s="117">
        <v>69560</v>
      </c>
      <c r="G7" s="118"/>
      <c r="H7" s="119"/>
    </row>
    <row r="8" spans="1:8">
      <c r="A8" s="120"/>
      <c r="B8" s="121"/>
      <c r="C8" s="122"/>
      <c r="D8" s="123">
        <v>11091</v>
      </c>
      <c r="E8" s="124"/>
      <c r="F8" s="125">
        <v>35305</v>
      </c>
      <c r="G8" s="126"/>
      <c r="H8" s="127"/>
    </row>
    <row r="9" spans="1:8">
      <c r="A9" s="108" t="s">
        <v>524</v>
      </c>
      <c r="B9" s="113"/>
      <c r="C9" s="114"/>
      <c r="D9" s="115">
        <v>30268</v>
      </c>
      <c r="E9" s="116"/>
      <c r="F9" s="117">
        <v>65988</v>
      </c>
      <c r="G9" s="118"/>
      <c r="H9" s="119"/>
    </row>
    <row r="10" spans="1:8">
      <c r="A10" s="120"/>
      <c r="B10" s="121"/>
      <c r="C10" s="122"/>
      <c r="D10" s="123">
        <v>15779</v>
      </c>
      <c r="E10" s="124"/>
      <c r="F10" s="125">
        <v>36473</v>
      </c>
      <c r="G10" s="126"/>
      <c r="H10" s="127"/>
    </row>
    <row r="11" spans="1:8">
      <c r="A11" s="108" t="s">
        <v>525</v>
      </c>
      <c r="B11" s="113"/>
      <c r="C11" s="114"/>
      <c r="D11" s="115">
        <v>37646</v>
      </c>
      <c r="E11" s="116"/>
      <c r="F11" s="117">
        <v>54227</v>
      </c>
      <c r="G11" s="118"/>
      <c r="H11" s="119"/>
    </row>
    <row r="12" spans="1:8">
      <c r="A12" s="120"/>
      <c r="B12" s="121"/>
      <c r="C12" s="128"/>
      <c r="D12" s="123">
        <v>26195</v>
      </c>
      <c r="E12" s="124"/>
      <c r="F12" s="125">
        <v>29694</v>
      </c>
      <c r="G12" s="126"/>
      <c r="H12" s="127"/>
    </row>
    <row r="13" spans="1:8">
      <c r="A13" s="108"/>
      <c r="B13" s="113"/>
      <c r="C13" s="129"/>
      <c r="D13" s="130">
        <v>32980</v>
      </c>
      <c r="E13" s="131"/>
      <c r="F13" s="132">
        <v>58831</v>
      </c>
      <c r="G13" s="133"/>
      <c r="H13" s="119"/>
    </row>
    <row r="14" spans="1:8">
      <c r="A14" s="120"/>
      <c r="B14" s="121"/>
      <c r="C14" s="122"/>
      <c r="D14" s="123">
        <v>16521</v>
      </c>
      <c r="E14" s="124"/>
      <c r="F14" s="125">
        <v>31711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14.74</v>
      </c>
      <c r="C19" s="134">
        <f>ROUND(VALUE(SUBSTITUTE(実質収支比率等に係る経年分析!G$48,"▲","-")),2)</f>
        <v>9.5</v>
      </c>
      <c r="D19" s="134">
        <f>ROUND(VALUE(SUBSTITUTE(実質収支比率等に係る経年分析!H$48,"▲","-")),2)</f>
        <v>11.88</v>
      </c>
      <c r="E19" s="134">
        <f>ROUND(VALUE(SUBSTITUTE(実質収支比率等に係る経年分析!I$48,"▲","-")),2)</f>
        <v>5.58</v>
      </c>
      <c r="F19" s="134">
        <f>ROUND(VALUE(SUBSTITUTE(実質収支比率等に係る経年分析!J$48,"▲","-")),2)</f>
        <v>16.39</v>
      </c>
    </row>
    <row r="20" spans="1:11">
      <c r="A20" s="134" t="s">
        <v>42</v>
      </c>
      <c r="B20" s="134">
        <f>ROUND(VALUE(SUBSTITUTE(実質収支比率等に係る経年分析!F$47,"▲","-")),2)</f>
        <v>22.46</v>
      </c>
      <c r="C20" s="134">
        <f>ROUND(VALUE(SUBSTITUTE(実質収支比率等に係る経年分析!G$47,"▲","-")),2)</f>
        <v>25.37</v>
      </c>
      <c r="D20" s="134">
        <f>ROUND(VALUE(SUBSTITUTE(実質収支比率等に係る経年分析!H$47,"▲","-")),2)</f>
        <v>27.92</v>
      </c>
      <c r="E20" s="134">
        <f>ROUND(VALUE(SUBSTITUTE(実質収支比率等に係る経年分析!I$47,"▲","-")),2)</f>
        <v>32.53</v>
      </c>
      <c r="F20" s="134">
        <f>ROUND(VALUE(SUBSTITUTE(実質収支比率等に係る経年分析!J$47,"▲","-")),2)</f>
        <v>29.13</v>
      </c>
    </row>
    <row r="21" spans="1:11">
      <c r="A21" s="134" t="s">
        <v>43</v>
      </c>
      <c r="B21" s="134">
        <f>IF(ISNUMBER(VALUE(SUBSTITUTE(実質収支比率等に係る経年分析!F$49,"▲","-"))),ROUND(VALUE(SUBSTITUTE(実質収支比率等に係る経年分析!F$49,"▲","-")),2),NA())</f>
        <v>11.3</v>
      </c>
      <c r="C21" s="134">
        <f>IF(ISNUMBER(VALUE(SUBSTITUTE(実質収支比率等に係る経年分析!G$49,"▲","-"))),ROUND(VALUE(SUBSTITUTE(実質収支比率等に係る経年分析!G$49,"▲","-")),2),NA())</f>
        <v>-2.64</v>
      </c>
      <c r="D21" s="134">
        <f>IF(ISNUMBER(VALUE(SUBSTITUTE(実質収支比率等に係る経年分析!H$49,"▲","-"))),ROUND(VALUE(SUBSTITUTE(実質収支比率等に係る経年分析!H$49,"▲","-")),2),NA())</f>
        <v>6.54</v>
      </c>
      <c r="E21" s="134">
        <f>IF(ISNUMBER(VALUE(SUBSTITUTE(実質収支比率等に係る経年分析!I$49,"▲","-"))),ROUND(VALUE(SUBSTITUTE(実質収支比率等に係る経年分析!I$49,"▲","-")),2),NA())</f>
        <v>-2.92</v>
      </c>
      <c r="F21" s="134">
        <f>IF(ISNUMBER(VALUE(SUBSTITUTE(実質収支比率等に係る経年分析!J$49,"▲","-"))),ROUND(VALUE(SUBSTITUTE(実質収支比率等に係る経年分析!J$49,"▲","-")),2),NA())</f>
        <v>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介護認定・障がい者自立支援認定審査会会計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1.24</v>
      </c>
    </row>
    <row r="33" spans="1:16">
      <c r="A33" s="135" t="str">
        <f>IF(連結実質赤字比率に係る赤字・黒字の構成分析!C$37="",NA(),連結実質赤字比率に係る赤字・黒字の構成分析!C$37)</f>
        <v>国民健康保険会計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2416</v>
      </c>
      <c r="E42" s="136"/>
      <c r="F42" s="136"/>
      <c r="G42" s="136">
        <f>'実質公債費比率（分子）の構造'!L$52</f>
        <v>2414</v>
      </c>
      <c r="H42" s="136"/>
      <c r="I42" s="136"/>
      <c r="J42" s="136">
        <f>'実質公債費比率（分子）の構造'!M$52</f>
        <v>2398</v>
      </c>
      <c r="K42" s="136"/>
      <c r="L42" s="136"/>
      <c r="M42" s="136">
        <f>'実質公債費比率（分子）の構造'!N$52</f>
        <v>2351</v>
      </c>
      <c r="N42" s="136"/>
      <c r="O42" s="136"/>
      <c r="P42" s="136">
        <f>'実質公債費比率（分子）の構造'!O$52</f>
        <v>2157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41</v>
      </c>
      <c r="C44" s="136"/>
      <c r="D44" s="136"/>
      <c r="E44" s="136">
        <f>'実質公債費比率（分子）の構造'!L$50</f>
        <v>40</v>
      </c>
      <c r="F44" s="136"/>
      <c r="G44" s="136"/>
      <c r="H44" s="136">
        <f>'実質公債費比率（分子）の構造'!M$50</f>
        <v>39</v>
      </c>
      <c r="I44" s="136"/>
      <c r="J44" s="136"/>
      <c r="K44" s="136">
        <f>'実質公債費比率（分子）の構造'!N$50</f>
        <v>36</v>
      </c>
      <c r="L44" s="136"/>
      <c r="M44" s="136"/>
      <c r="N44" s="136">
        <f>'実質公債費比率（分子）の構造'!O$50</f>
        <v>32</v>
      </c>
      <c r="O44" s="136"/>
      <c r="P44" s="136"/>
    </row>
    <row r="45" spans="1:16">
      <c r="A45" s="136" t="s">
        <v>53</v>
      </c>
      <c r="B45" s="136">
        <f>'実質公債費比率（分子）の構造'!K$49</f>
        <v>324</v>
      </c>
      <c r="C45" s="136"/>
      <c r="D45" s="136"/>
      <c r="E45" s="136">
        <f>'実質公債費比率（分子）の構造'!L$49</f>
        <v>265</v>
      </c>
      <c r="F45" s="136"/>
      <c r="G45" s="136"/>
      <c r="H45" s="136">
        <f>'実質公債費比率（分子）の構造'!M$49</f>
        <v>177</v>
      </c>
      <c r="I45" s="136"/>
      <c r="J45" s="136"/>
      <c r="K45" s="136">
        <f>'実質公債費比率（分子）の構造'!N$49</f>
        <v>61</v>
      </c>
      <c r="L45" s="136"/>
      <c r="M45" s="136"/>
      <c r="N45" s="136">
        <f>'実質公債費比率（分子）の構造'!O$49</f>
        <v>71</v>
      </c>
      <c r="O45" s="136"/>
      <c r="P45" s="136"/>
    </row>
    <row r="46" spans="1:16">
      <c r="A46" s="136" t="s">
        <v>54</v>
      </c>
      <c r="B46" s="136">
        <f>'実質公債費比率（分子）の構造'!K$48</f>
        <v>1001</v>
      </c>
      <c r="C46" s="136"/>
      <c r="D46" s="136"/>
      <c r="E46" s="136">
        <f>'実質公債費比率（分子）の構造'!L$48</f>
        <v>1120</v>
      </c>
      <c r="F46" s="136"/>
      <c r="G46" s="136"/>
      <c r="H46" s="136">
        <f>'実質公債費比率（分子）の構造'!M$48</f>
        <v>1099</v>
      </c>
      <c r="I46" s="136"/>
      <c r="J46" s="136"/>
      <c r="K46" s="136">
        <f>'実質公債費比率（分子）の構造'!N$48</f>
        <v>980</v>
      </c>
      <c r="L46" s="136"/>
      <c r="M46" s="136"/>
      <c r="N46" s="136">
        <f>'実質公債費比率（分子）の構造'!O$48</f>
        <v>967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2147</v>
      </c>
      <c r="C49" s="136"/>
      <c r="D49" s="136"/>
      <c r="E49" s="136">
        <f>'実質公債費比率（分子）の構造'!L$45</f>
        <v>2231</v>
      </c>
      <c r="F49" s="136"/>
      <c r="G49" s="136"/>
      <c r="H49" s="136">
        <f>'実質公債費比率（分子）の構造'!M$45</f>
        <v>2006</v>
      </c>
      <c r="I49" s="136"/>
      <c r="J49" s="136"/>
      <c r="K49" s="136">
        <f>'実質公債費比率（分子）の構造'!N$45</f>
        <v>1895</v>
      </c>
      <c r="L49" s="136"/>
      <c r="M49" s="136"/>
      <c r="N49" s="136">
        <f>'実質公債費比率（分子）の構造'!O$45</f>
        <v>1700</v>
      </c>
      <c r="O49" s="136"/>
      <c r="P49" s="136"/>
    </row>
    <row r="50" spans="1:16">
      <c r="A50" s="136" t="s">
        <v>58</v>
      </c>
      <c r="B50" s="136" t="e">
        <f>NA()</f>
        <v>#N/A</v>
      </c>
      <c r="C50" s="136">
        <f>IF(ISNUMBER('実質公債費比率（分子）の構造'!K$53),'実質公債費比率（分子）の構造'!K$53,NA())</f>
        <v>1097</v>
      </c>
      <c r="D50" s="136" t="e">
        <f>NA()</f>
        <v>#N/A</v>
      </c>
      <c r="E50" s="136" t="e">
        <f>NA()</f>
        <v>#N/A</v>
      </c>
      <c r="F50" s="136">
        <f>IF(ISNUMBER('実質公債費比率（分子）の構造'!L$53),'実質公債費比率（分子）の構造'!L$53,NA())</f>
        <v>1242</v>
      </c>
      <c r="G50" s="136" t="e">
        <f>NA()</f>
        <v>#N/A</v>
      </c>
      <c r="H50" s="136" t="e">
        <f>NA()</f>
        <v>#N/A</v>
      </c>
      <c r="I50" s="136">
        <f>IF(ISNUMBER('実質公債費比率（分子）の構造'!M$53),'実質公債費比率（分子）の構造'!M$53,NA())</f>
        <v>923</v>
      </c>
      <c r="J50" s="136" t="e">
        <f>NA()</f>
        <v>#N/A</v>
      </c>
      <c r="K50" s="136" t="e">
        <f>NA()</f>
        <v>#N/A</v>
      </c>
      <c r="L50" s="136">
        <f>IF(ISNUMBER('実質公債費比率（分子）の構造'!N$53),'実質公債費比率（分子）の構造'!N$53,NA())</f>
        <v>621</v>
      </c>
      <c r="M50" s="136" t="e">
        <f>NA()</f>
        <v>#N/A</v>
      </c>
      <c r="N50" s="136" t="e">
        <f>NA()</f>
        <v>#N/A</v>
      </c>
      <c r="O50" s="136">
        <f>IF(ISNUMBER('実質公債費比率（分子）の構造'!O$53),'実質公債費比率（分子）の構造'!O$53,NA())</f>
        <v>613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23315</v>
      </c>
      <c r="E56" s="135"/>
      <c r="F56" s="135"/>
      <c r="G56" s="135">
        <f>'将来負担比率（分子）の構造'!J$51</f>
        <v>22697</v>
      </c>
      <c r="H56" s="135"/>
      <c r="I56" s="135"/>
      <c r="J56" s="135">
        <f>'将来負担比率（分子）の構造'!K$51</f>
        <v>23062</v>
      </c>
      <c r="K56" s="135"/>
      <c r="L56" s="135"/>
      <c r="M56" s="135">
        <f>'将来負担比率（分子）の構造'!L$51</f>
        <v>23363</v>
      </c>
      <c r="N56" s="135"/>
      <c r="O56" s="135"/>
      <c r="P56" s="135">
        <f>'将来負担比率（分子）の構造'!M$51</f>
        <v>22523</v>
      </c>
    </row>
    <row r="57" spans="1:16">
      <c r="A57" s="135" t="s">
        <v>34</v>
      </c>
      <c r="B57" s="135"/>
      <c r="C57" s="135"/>
      <c r="D57" s="135">
        <f>'将来負担比率（分子）の構造'!I$50</f>
        <v>8261</v>
      </c>
      <c r="E57" s="135"/>
      <c r="F57" s="135"/>
      <c r="G57" s="135">
        <f>'将来負担比率（分子）の構造'!J$50</f>
        <v>8649</v>
      </c>
      <c r="H57" s="135"/>
      <c r="I57" s="135"/>
      <c r="J57" s="135">
        <f>'将来負担比率（分子）の構造'!K$50</f>
        <v>8837</v>
      </c>
      <c r="K57" s="135"/>
      <c r="L57" s="135"/>
      <c r="M57" s="135">
        <f>'将来負担比率（分子）の構造'!L$50</f>
        <v>8934</v>
      </c>
      <c r="N57" s="135"/>
      <c r="O57" s="135"/>
      <c r="P57" s="135">
        <f>'将来負担比率（分子）の構造'!M$50</f>
        <v>8692</v>
      </c>
    </row>
    <row r="58" spans="1:16">
      <c r="A58" s="135" t="s">
        <v>33</v>
      </c>
      <c r="B58" s="135"/>
      <c r="C58" s="135"/>
      <c r="D58" s="135">
        <f>'将来負担比率（分子）の構造'!I$49</f>
        <v>4966</v>
      </c>
      <c r="E58" s="135"/>
      <c r="F58" s="135"/>
      <c r="G58" s="135">
        <f>'将来負担比率（分子）の構造'!J$49</f>
        <v>5496</v>
      </c>
      <c r="H58" s="135"/>
      <c r="I58" s="135"/>
      <c r="J58" s="135">
        <f>'将来負担比率（分子）の構造'!K$49</f>
        <v>5204</v>
      </c>
      <c r="K58" s="135"/>
      <c r="L58" s="135"/>
      <c r="M58" s="135">
        <f>'将来負担比率（分子）の構造'!L$49</f>
        <v>5652</v>
      </c>
      <c r="N58" s="135"/>
      <c r="O58" s="135"/>
      <c r="P58" s="135">
        <f>'将来負担比率（分子）の構造'!M$49</f>
        <v>5571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1696</v>
      </c>
      <c r="C62" s="135"/>
      <c r="D62" s="135"/>
      <c r="E62" s="135">
        <f>'将来負担比率（分子）の構造'!J$45</f>
        <v>1844</v>
      </c>
      <c r="F62" s="135"/>
      <c r="G62" s="135"/>
      <c r="H62" s="135">
        <f>'将来負担比率（分子）の構造'!K$45</f>
        <v>1705</v>
      </c>
      <c r="I62" s="135"/>
      <c r="J62" s="135"/>
      <c r="K62" s="135">
        <f>'将来負担比率（分子）の構造'!L$45</f>
        <v>1692</v>
      </c>
      <c r="L62" s="135"/>
      <c r="M62" s="135"/>
      <c r="N62" s="135">
        <f>'将来負担比率（分子）の構造'!M$45</f>
        <v>1617</v>
      </c>
      <c r="O62" s="135"/>
      <c r="P62" s="135"/>
    </row>
    <row r="63" spans="1:16">
      <c r="A63" s="135" t="s">
        <v>27</v>
      </c>
      <c r="B63" s="135">
        <f>'将来負担比率（分子）の構造'!I$44</f>
        <v>683</v>
      </c>
      <c r="C63" s="135"/>
      <c r="D63" s="135"/>
      <c r="E63" s="135">
        <f>'将来負担比率（分子）の構造'!J$44</f>
        <v>475</v>
      </c>
      <c r="F63" s="135"/>
      <c r="G63" s="135"/>
      <c r="H63" s="135">
        <f>'将来負担比率（分子）の構造'!K$44</f>
        <v>423</v>
      </c>
      <c r="I63" s="135"/>
      <c r="J63" s="135"/>
      <c r="K63" s="135">
        <f>'将来負担比率（分子）の構造'!L$44</f>
        <v>372</v>
      </c>
      <c r="L63" s="135"/>
      <c r="M63" s="135"/>
      <c r="N63" s="135">
        <f>'将来負担比率（分子）の構造'!M$44</f>
        <v>305</v>
      </c>
      <c r="O63" s="135"/>
      <c r="P63" s="135"/>
    </row>
    <row r="64" spans="1:16">
      <c r="A64" s="135" t="s">
        <v>26</v>
      </c>
      <c r="B64" s="135">
        <f>'将来負担比率（分子）の構造'!I$43</f>
        <v>19845</v>
      </c>
      <c r="C64" s="135"/>
      <c r="D64" s="135"/>
      <c r="E64" s="135">
        <f>'将来負担比率（分子）の構造'!J$43</f>
        <v>19458</v>
      </c>
      <c r="F64" s="135"/>
      <c r="G64" s="135"/>
      <c r="H64" s="135">
        <f>'将来負担比率（分子）の構造'!K$43</f>
        <v>19261</v>
      </c>
      <c r="I64" s="135"/>
      <c r="J64" s="135"/>
      <c r="K64" s="135">
        <f>'将来負担比率（分子）の構造'!L$43</f>
        <v>18696</v>
      </c>
      <c r="L64" s="135"/>
      <c r="M64" s="135"/>
      <c r="N64" s="135">
        <f>'将来負担比率（分子）の構造'!M$43</f>
        <v>18207</v>
      </c>
      <c r="O64" s="135"/>
      <c r="P64" s="135"/>
    </row>
    <row r="65" spans="1:16">
      <c r="A65" s="135" t="s">
        <v>25</v>
      </c>
      <c r="B65" s="135">
        <f>'将来負担比率（分子）の構造'!I$42</f>
        <v>244</v>
      </c>
      <c r="C65" s="135"/>
      <c r="D65" s="135"/>
      <c r="E65" s="135">
        <f>'将来負担比率（分子）の構造'!J$42</f>
        <v>209</v>
      </c>
      <c r="F65" s="135"/>
      <c r="G65" s="135"/>
      <c r="H65" s="135">
        <f>'将来負担比率（分子）の構造'!K$42</f>
        <v>173</v>
      </c>
      <c r="I65" s="135"/>
      <c r="J65" s="135"/>
      <c r="K65" s="135">
        <f>'将来負担比率（分子）の構造'!L$42</f>
        <v>139</v>
      </c>
      <c r="L65" s="135"/>
      <c r="M65" s="135"/>
      <c r="N65" s="135">
        <f>'将来負担比率（分子）の構造'!M$42</f>
        <v>105</v>
      </c>
      <c r="O65" s="135"/>
      <c r="P65" s="135"/>
    </row>
    <row r="66" spans="1:16">
      <c r="A66" s="135" t="s">
        <v>24</v>
      </c>
      <c r="B66" s="135">
        <f>'将来負担比率（分子）の構造'!I$41</f>
        <v>16777</v>
      </c>
      <c r="C66" s="135"/>
      <c r="D66" s="135"/>
      <c r="E66" s="135">
        <f>'将来負担比率（分子）の構造'!J$41</f>
        <v>15969</v>
      </c>
      <c r="F66" s="135"/>
      <c r="G66" s="135"/>
      <c r="H66" s="135">
        <f>'将来負担比率（分子）の構造'!K$41</f>
        <v>15114</v>
      </c>
      <c r="I66" s="135"/>
      <c r="J66" s="135"/>
      <c r="K66" s="135">
        <f>'将来負担比率（分子）の構造'!L$41</f>
        <v>14606</v>
      </c>
      <c r="L66" s="135"/>
      <c r="M66" s="135"/>
      <c r="N66" s="135">
        <f>'将来負担比率（分子）の構造'!M$41</f>
        <v>14548</v>
      </c>
      <c r="O66" s="135"/>
      <c r="P66" s="135"/>
    </row>
    <row r="67" spans="1:16">
      <c r="A67" s="135" t="s">
        <v>62</v>
      </c>
      <c r="B67" s="135" t="e">
        <f>NA()</f>
        <v>#N/A</v>
      </c>
      <c r="C67" s="135">
        <f>IF(ISNUMBER('将来負担比率（分子）の構造'!I$52), IF('将来負担比率（分子）の構造'!I$52 &lt; 0, 0, '将来負担比率（分子）の構造'!I$52), NA())</f>
        <v>2702</v>
      </c>
      <c r="D67" s="135" t="e">
        <f>NA()</f>
        <v>#N/A</v>
      </c>
      <c r="E67" s="135" t="e">
        <f>NA()</f>
        <v>#N/A</v>
      </c>
      <c r="F67" s="135">
        <f>IF(ISNUMBER('将来負担比率（分子）の構造'!J$52), IF('将来負担比率（分子）の構造'!J$52 &lt; 0, 0, '将来負担比率（分子）の構造'!J$52), NA())</f>
        <v>1113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8307862</v>
      </c>
      <c r="S5" s="613"/>
      <c r="T5" s="613"/>
      <c r="U5" s="613"/>
      <c r="V5" s="613"/>
      <c r="W5" s="613"/>
      <c r="X5" s="613"/>
      <c r="Y5" s="614"/>
      <c r="Z5" s="615">
        <v>40</v>
      </c>
      <c r="AA5" s="615"/>
      <c r="AB5" s="615"/>
      <c r="AC5" s="615"/>
      <c r="AD5" s="616">
        <v>7734723</v>
      </c>
      <c r="AE5" s="616"/>
      <c r="AF5" s="616"/>
      <c r="AG5" s="616"/>
      <c r="AH5" s="616"/>
      <c r="AI5" s="616"/>
      <c r="AJ5" s="616"/>
      <c r="AK5" s="616"/>
      <c r="AL5" s="617">
        <v>69.3</v>
      </c>
      <c r="AM5" s="618"/>
      <c r="AN5" s="618"/>
      <c r="AO5" s="619"/>
      <c r="AP5" s="609" t="s">
        <v>208</v>
      </c>
      <c r="AQ5" s="610"/>
      <c r="AR5" s="610"/>
      <c r="AS5" s="610"/>
      <c r="AT5" s="610"/>
      <c r="AU5" s="610"/>
      <c r="AV5" s="610"/>
      <c r="AW5" s="610"/>
      <c r="AX5" s="610"/>
      <c r="AY5" s="610"/>
      <c r="AZ5" s="610"/>
      <c r="BA5" s="610"/>
      <c r="BB5" s="610"/>
      <c r="BC5" s="610"/>
      <c r="BD5" s="610"/>
      <c r="BE5" s="610"/>
      <c r="BF5" s="611"/>
      <c r="BG5" s="623">
        <v>7734723</v>
      </c>
      <c r="BH5" s="624"/>
      <c r="BI5" s="624"/>
      <c r="BJ5" s="624"/>
      <c r="BK5" s="624"/>
      <c r="BL5" s="624"/>
      <c r="BM5" s="624"/>
      <c r="BN5" s="625"/>
      <c r="BO5" s="626">
        <v>93.1</v>
      </c>
      <c r="BP5" s="626"/>
      <c r="BQ5" s="626"/>
      <c r="BR5" s="626"/>
      <c r="BS5" s="627">
        <v>153101</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228127</v>
      </c>
      <c r="S6" s="624"/>
      <c r="T6" s="624"/>
      <c r="U6" s="624"/>
      <c r="V6" s="624"/>
      <c r="W6" s="624"/>
      <c r="X6" s="624"/>
      <c r="Y6" s="625"/>
      <c r="Z6" s="626">
        <v>1.1000000000000001</v>
      </c>
      <c r="AA6" s="626"/>
      <c r="AB6" s="626"/>
      <c r="AC6" s="626"/>
      <c r="AD6" s="627">
        <v>228127</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7734723</v>
      </c>
      <c r="BH6" s="624"/>
      <c r="BI6" s="624"/>
      <c r="BJ6" s="624"/>
      <c r="BK6" s="624"/>
      <c r="BL6" s="624"/>
      <c r="BM6" s="624"/>
      <c r="BN6" s="625"/>
      <c r="BO6" s="626">
        <v>93.1</v>
      </c>
      <c r="BP6" s="626"/>
      <c r="BQ6" s="626"/>
      <c r="BR6" s="626"/>
      <c r="BS6" s="627">
        <v>153101</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177465</v>
      </c>
      <c r="CS6" s="624"/>
      <c r="CT6" s="624"/>
      <c r="CU6" s="624"/>
      <c r="CV6" s="624"/>
      <c r="CW6" s="624"/>
      <c r="CX6" s="624"/>
      <c r="CY6" s="625"/>
      <c r="CZ6" s="626">
        <v>0.9</v>
      </c>
      <c r="DA6" s="626"/>
      <c r="DB6" s="626"/>
      <c r="DC6" s="626"/>
      <c r="DD6" s="632">
        <v>5269</v>
      </c>
      <c r="DE6" s="624"/>
      <c r="DF6" s="624"/>
      <c r="DG6" s="624"/>
      <c r="DH6" s="624"/>
      <c r="DI6" s="624"/>
      <c r="DJ6" s="624"/>
      <c r="DK6" s="624"/>
      <c r="DL6" s="624"/>
      <c r="DM6" s="624"/>
      <c r="DN6" s="624"/>
      <c r="DO6" s="624"/>
      <c r="DP6" s="625"/>
      <c r="DQ6" s="632">
        <v>177465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15187</v>
      </c>
      <c r="S7" s="624"/>
      <c r="T7" s="624"/>
      <c r="U7" s="624"/>
      <c r="V7" s="624"/>
      <c r="W7" s="624"/>
      <c r="X7" s="624"/>
      <c r="Y7" s="625"/>
      <c r="Z7" s="626">
        <v>0.1</v>
      </c>
      <c r="AA7" s="626"/>
      <c r="AB7" s="626"/>
      <c r="AC7" s="626"/>
      <c r="AD7" s="627">
        <v>15187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3725966</v>
      </c>
      <c r="BH7" s="624"/>
      <c r="BI7" s="624"/>
      <c r="BJ7" s="624"/>
      <c r="BK7" s="624"/>
      <c r="BL7" s="624"/>
      <c r="BM7" s="624"/>
      <c r="BN7" s="625"/>
      <c r="BO7" s="626">
        <v>44.8</v>
      </c>
      <c r="BP7" s="626"/>
      <c r="BQ7" s="626"/>
      <c r="BR7" s="626"/>
      <c r="BS7" s="627">
        <v>153101</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2468867</v>
      </c>
      <c r="CS7" s="624"/>
      <c r="CT7" s="624"/>
      <c r="CU7" s="624"/>
      <c r="CV7" s="624"/>
      <c r="CW7" s="624"/>
      <c r="CX7" s="624"/>
      <c r="CY7" s="625"/>
      <c r="CZ7" s="626">
        <v>13.1</v>
      </c>
      <c r="DA7" s="626"/>
      <c r="DB7" s="626"/>
      <c r="DC7" s="626"/>
      <c r="DD7" s="632">
        <v>266428</v>
      </c>
      <c r="DE7" s="624"/>
      <c r="DF7" s="624"/>
      <c r="DG7" s="624"/>
      <c r="DH7" s="624"/>
      <c r="DI7" s="624"/>
      <c r="DJ7" s="624"/>
      <c r="DK7" s="624"/>
      <c r="DL7" s="624"/>
      <c r="DM7" s="624"/>
      <c r="DN7" s="624"/>
      <c r="DO7" s="624"/>
      <c r="DP7" s="625"/>
      <c r="DQ7" s="632">
        <v>1710428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43871</v>
      </c>
      <c r="S8" s="624"/>
      <c r="T8" s="624"/>
      <c r="U8" s="624"/>
      <c r="V8" s="624"/>
      <c r="W8" s="624"/>
      <c r="X8" s="624"/>
      <c r="Y8" s="625"/>
      <c r="Z8" s="626">
        <v>0.2</v>
      </c>
      <c r="AA8" s="626"/>
      <c r="AB8" s="626"/>
      <c r="AC8" s="626"/>
      <c r="AD8" s="627">
        <v>43871</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95998</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6587670</v>
      </c>
      <c r="CS8" s="624"/>
      <c r="CT8" s="624"/>
      <c r="CU8" s="624"/>
      <c r="CV8" s="624"/>
      <c r="CW8" s="624"/>
      <c r="CX8" s="624"/>
      <c r="CY8" s="625"/>
      <c r="CZ8" s="626">
        <v>35</v>
      </c>
      <c r="DA8" s="626"/>
      <c r="DB8" s="626"/>
      <c r="DC8" s="626"/>
      <c r="DD8" s="632">
        <v>54029</v>
      </c>
      <c r="DE8" s="624"/>
      <c r="DF8" s="624"/>
      <c r="DG8" s="624"/>
      <c r="DH8" s="624"/>
      <c r="DI8" s="624"/>
      <c r="DJ8" s="624"/>
      <c r="DK8" s="624"/>
      <c r="DL8" s="624"/>
      <c r="DM8" s="624"/>
      <c r="DN8" s="624"/>
      <c r="DO8" s="624"/>
      <c r="DP8" s="625"/>
      <c r="DQ8" s="632">
        <v>3264676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43401</v>
      </c>
      <c r="S9" s="624"/>
      <c r="T9" s="624"/>
      <c r="U9" s="624"/>
      <c r="V9" s="624"/>
      <c r="W9" s="624"/>
      <c r="X9" s="624"/>
      <c r="Y9" s="625"/>
      <c r="Z9" s="626">
        <v>0.2</v>
      </c>
      <c r="AA9" s="626"/>
      <c r="AB9" s="626"/>
      <c r="AC9" s="626"/>
      <c r="AD9" s="627">
        <v>43401</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2612069</v>
      </c>
      <c r="BH9" s="624"/>
      <c r="BI9" s="624"/>
      <c r="BJ9" s="624"/>
      <c r="BK9" s="624"/>
      <c r="BL9" s="624"/>
      <c r="BM9" s="624"/>
      <c r="BN9" s="625"/>
      <c r="BO9" s="626">
        <v>31.4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1343455</v>
      </c>
      <c r="CS9" s="624"/>
      <c r="CT9" s="624"/>
      <c r="CU9" s="624"/>
      <c r="CV9" s="624"/>
      <c r="CW9" s="624"/>
      <c r="CX9" s="624"/>
      <c r="CY9" s="625"/>
      <c r="CZ9" s="626">
        <v>7.1</v>
      </c>
      <c r="DA9" s="626"/>
      <c r="DB9" s="626"/>
      <c r="DC9" s="626"/>
      <c r="DD9" s="632">
        <v>20995</v>
      </c>
      <c r="DE9" s="624"/>
      <c r="DF9" s="624"/>
      <c r="DG9" s="624"/>
      <c r="DH9" s="624"/>
      <c r="DI9" s="624"/>
      <c r="DJ9" s="624"/>
      <c r="DK9" s="624"/>
      <c r="DL9" s="624"/>
      <c r="DM9" s="624"/>
      <c r="DN9" s="624"/>
      <c r="DO9" s="624"/>
      <c r="DP9" s="625"/>
      <c r="DQ9" s="632">
        <v>1240143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1039993</v>
      </c>
      <c r="S10" s="624"/>
      <c r="T10" s="624"/>
      <c r="U10" s="624"/>
      <c r="V10" s="624"/>
      <c r="W10" s="624"/>
      <c r="X10" s="624"/>
      <c r="Y10" s="625"/>
      <c r="Z10" s="626">
        <v>5</v>
      </c>
      <c r="AA10" s="626"/>
      <c r="AB10" s="626"/>
      <c r="AC10" s="626"/>
      <c r="AD10" s="627">
        <v>1039993</v>
      </c>
      <c r="AE10" s="627"/>
      <c r="AF10" s="627"/>
      <c r="AG10" s="627"/>
      <c r="AH10" s="627"/>
      <c r="AI10" s="627"/>
      <c r="AJ10" s="627"/>
      <c r="AK10" s="627"/>
      <c r="AL10" s="628">
        <v>9.3000000000000007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150433</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62276</v>
      </c>
      <c r="CS10" s="624"/>
      <c r="CT10" s="624"/>
      <c r="CU10" s="624"/>
      <c r="CV10" s="624"/>
      <c r="CW10" s="624"/>
      <c r="CX10" s="624"/>
      <c r="CY10" s="625"/>
      <c r="CZ10" s="626">
        <v>0.3</v>
      </c>
      <c r="DA10" s="626"/>
      <c r="DB10" s="626"/>
      <c r="DC10" s="626"/>
      <c r="DD10" s="632">
        <v>2106</v>
      </c>
      <c r="DE10" s="624"/>
      <c r="DF10" s="624"/>
      <c r="DG10" s="624"/>
      <c r="DH10" s="624"/>
      <c r="DI10" s="624"/>
      <c r="DJ10" s="624"/>
      <c r="DK10" s="624"/>
      <c r="DL10" s="624"/>
      <c r="DM10" s="624"/>
      <c r="DN10" s="624"/>
      <c r="DO10" s="624"/>
      <c r="DP10" s="625"/>
      <c r="DQ10" s="632">
        <v>51148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39844</v>
      </c>
      <c r="S11" s="624"/>
      <c r="T11" s="624"/>
      <c r="U11" s="624"/>
      <c r="V11" s="624"/>
      <c r="W11" s="624"/>
      <c r="X11" s="624"/>
      <c r="Y11" s="625"/>
      <c r="Z11" s="626">
        <v>0.2</v>
      </c>
      <c r="AA11" s="626"/>
      <c r="AB11" s="626"/>
      <c r="AC11" s="626"/>
      <c r="AD11" s="627">
        <v>39844</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867466</v>
      </c>
      <c r="BH11" s="624"/>
      <c r="BI11" s="624"/>
      <c r="BJ11" s="624"/>
      <c r="BK11" s="624"/>
      <c r="BL11" s="624"/>
      <c r="BM11" s="624"/>
      <c r="BN11" s="625"/>
      <c r="BO11" s="626">
        <v>10.4</v>
      </c>
      <c r="BP11" s="626"/>
      <c r="BQ11" s="626"/>
      <c r="BR11" s="626"/>
      <c r="BS11" s="632">
        <v>153101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350125</v>
      </c>
      <c r="CS11" s="624"/>
      <c r="CT11" s="624"/>
      <c r="CU11" s="624"/>
      <c r="CV11" s="624"/>
      <c r="CW11" s="624"/>
      <c r="CX11" s="624"/>
      <c r="CY11" s="625"/>
      <c r="CZ11" s="626">
        <v>1.9</v>
      </c>
      <c r="DA11" s="626"/>
      <c r="DB11" s="626"/>
      <c r="DC11" s="626"/>
      <c r="DD11" s="632">
        <v>111004</v>
      </c>
      <c r="DE11" s="624"/>
      <c r="DF11" s="624"/>
      <c r="DG11" s="624"/>
      <c r="DH11" s="624"/>
      <c r="DI11" s="624"/>
      <c r="DJ11" s="624"/>
      <c r="DK11" s="624"/>
      <c r="DL11" s="624"/>
      <c r="DM11" s="624"/>
      <c r="DN11" s="624"/>
      <c r="DO11" s="624"/>
      <c r="DP11" s="625"/>
      <c r="DQ11" s="632">
        <v>240534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3490979</v>
      </c>
      <c r="BH12" s="624"/>
      <c r="BI12" s="624"/>
      <c r="BJ12" s="624"/>
      <c r="BK12" s="624"/>
      <c r="BL12" s="624"/>
      <c r="BM12" s="624"/>
      <c r="BN12" s="625"/>
      <c r="BO12" s="626">
        <v>42</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678913</v>
      </c>
      <c r="CS12" s="624"/>
      <c r="CT12" s="624"/>
      <c r="CU12" s="624"/>
      <c r="CV12" s="624"/>
      <c r="CW12" s="624"/>
      <c r="CX12" s="624"/>
      <c r="CY12" s="625"/>
      <c r="CZ12" s="626">
        <v>3.6</v>
      </c>
      <c r="DA12" s="626"/>
      <c r="DB12" s="626"/>
      <c r="DC12" s="626"/>
      <c r="DD12" s="632">
        <v>387</v>
      </c>
      <c r="DE12" s="624"/>
      <c r="DF12" s="624"/>
      <c r="DG12" s="624"/>
      <c r="DH12" s="624"/>
      <c r="DI12" s="624"/>
      <c r="DJ12" s="624"/>
      <c r="DK12" s="624"/>
      <c r="DL12" s="624"/>
      <c r="DM12" s="624"/>
      <c r="DN12" s="624"/>
      <c r="DO12" s="624"/>
      <c r="DP12" s="625"/>
      <c r="DQ12" s="632">
        <v>320226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50044</v>
      </c>
      <c r="S13" s="624"/>
      <c r="T13" s="624"/>
      <c r="U13" s="624"/>
      <c r="V13" s="624"/>
      <c r="W13" s="624"/>
      <c r="X13" s="624"/>
      <c r="Y13" s="625"/>
      <c r="Z13" s="626">
        <v>0.2</v>
      </c>
      <c r="AA13" s="626"/>
      <c r="AB13" s="626"/>
      <c r="AC13" s="626"/>
      <c r="AD13" s="627">
        <v>50044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3484753</v>
      </c>
      <c r="BH13" s="624"/>
      <c r="BI13" s="624"/>
      <c r="BJ13" s="624"/>
      <c r="BK13" s="624"/>
      <c r="BL13" s="624"/>
      <c r="BM13" s="624"/>
      <c r="BN13" s="625"/>
      <c r="BO13" s="626">
        <v>41.9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2150406</v>
      </c>
      <c r="CS13" s="624"/>
      <c r="CT13" s="624"/>
      <c r="CU13" s="624"/>
      <c r="CV13" s="624"/>
      <c r="CW13" s="624"/>
      <c r="CX13" s="624"/>
      <c r="CY13" s="625"/>
      <c r="CZ13" s="626">
        <v>11.4</v>
      </c>
      <c r="DA13" s="626"/>
      <c r="DB13" s="626"/>
      <c r="DC13" s="626"/>
      <c r="DD13" s="632">
        <v>580878</v>
      </c>
      <c r="DE13" s="624"/>
      <c r="DF13" s="624"/>
      <c r="DG13" s="624"/>
      <c r="DH13" s="624"/>
      <c r="DI13" s="624"/>
      <c r="DJ13" s="624"/>
      <c r="DK13" s="624"/>
      <c r="DL13" s="624"/>
      <c r="DM13" s="624"/>
      <c r="DN13" s="624"/>
      <c r="DO13" s="624"/>
      <c r="DP13" s="625"/>
      <c r="DQ13" s="632">
        <v>1711424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122420</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640829</v>
      </c>
      <c r="CS14" s="624"/>
      <c r="CT14" s="624"/>
      <c r="CU14" s="624"/>
      <c r="CV14" s="624"/>
      <c r="CW14" s="624"/>
      <c r="CX14" s="624"/>
      <c r="CY14" s="625"/>
      <c r="CZ14" s="626">
        <v>3.4</v>
      </c>
      <c r="DA14" s="626"/>
      <c r="DB14" s="626"/>
      <c r="DC14" s="626"/>
      <c r="DD14" s="632">
        <v>22991</v>
      </c>
      <c r="DE14" s="624"/>
      <c r="DF14" s="624"/>
      <c r="DG14" s="624"/>
      <c r="DH14" s="624"/>
      <c r="DI14" s="624"/>
      <c r="DJ14" s="624"/>
      <c r="DK14" s="624"/>
      <c r="DL14" s="624"/>
      <c r="DM14" s="624"/>
      <c r="DN14" s="624"/>
      <c r="DO14" s="624"/>
      <c r="DP14" s="625"/>
      <c r="DQ14" s="632">
        <v>612951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49146</v>
      </c>
      <c r="S15" s="624"/>
      <c r="T15" s="624"/>
      <c r="U15" s="624"/>
      <c r="V15" s="624"/>
      <c r="W15" s="624"/>
      <c r="X15" s="624"/>
      <c r="Y15" s="625"/>
      <c r="Z15" s="626">
        <v>0.2</v>
      </c>
      <c r="AA15" s="626"/>
      <c r="AB15" s="626"/>
      <c r="AC15" s="626"/>
      <c r="AD15" s="627">
        <v>49146</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395358</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2648416</v>
      </c>
      <c r="CS15" s="624"/>
      <c r="CT15" s="624"/>
      <c r="CU15" s="624"/>
      <c r="CV15" s="624"/>
      <c r="CW15" s="624"/>
      <c r="CX15" s="624"/>
      <c r="CY15" s="625"/>
      <c r="CZ15" s="626">
        <v>14.1</v>
      </c>
      <c r="DA15" s="626"/>
      <c r="DB15" s="626"/>
      <c r="DC15" s="626"/>
      <c r="DD15" s="632">
        <v>1036867</v>
      </c>
      <c r="DE15" s="624"/>
      <c r="DF15" s="624"/>
      <c r="DG15" s="624"/>
      <c r="DH15" s="624"/>
      <c r="DI15" s="624"/>
      <c r="DJ15" s="624"/>
      <c r="DK15" s="624"/>
      <c r="DL15" s="624"/>
      <c r="DM15" s="624"/>
      <c r="DN15" s="624"/>
      <c r="DO15" s="624"/>
      <c r="DP15" s="625"/>
      <c r="DQ15" s="632">
        <v>1395421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2491362</v>
      </c>
      <c r="S16" s="624"/>
      <c r="T16" s="624"/>
      <c r="U16" s="624"/>
      <c r="V16" s="624"/>
      <c r="W16" s="624"/>
      <c r="X16" s="624"/>
      <c r="Y16" s="625"/>
      <c r="Z16" s="626">
        <v>12</v>
      </c>
      <c r="AA16" s="626"/>
      <c r="AB16" s="626"/>
      <c r="AC16" s="626"/>
      <c r="AD16" s="627">
        <v>1915012</v>
      </c>
      <c r="AE16" s="627"/>
      <c r="AF16" s="627"/>
      <c r="AG16" s="627"/>
      <c r="AH16" s="627"/>
      <c r="AI16" s="627"/>
      <c r="AJ16" s="627"/>
      <c r="AK16" s="627"/>
      <c r="AL16" s="628">
        <v>17.100000000000001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1915012</v>
      </c>
      <c r="S17" s="624"/>
      <c r="T17" s="624"/>
      <c r="U17" s="624"/>
      <c r="V17" s="624"/>
      <c r="W17" s="624"/>
      <c r="X17" s="624"/>
      <c r="Y17" s="625"/>
      <c r="Z17" s="626">
        <v>9.1999999999999993</v>
      </c>
      <c r="AA17" s="626"/>
      <c r="AB17" s="626"/>
      <c r="AC17" s="626"/>
      <c r="AD17" s="627">
        <v>1915012</v>
      </c>
      <c r="AE17" s="627"/>
      <c r="AF17" s="627"/>
      <c r="AG17" s="627"/>
      <c r="AH17" s="627"/>
      <c r="AI17" s="627"/>
      <c r="AJ17" s="627"/>
      <c r="AK17" s="627"/>
      <c r="AL17" s="628">
        <v>17.100000000000001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1699885</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1681628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576350</v>
      </c>
      <c r="S18" s="624"/>
      <c r="T18" s="624"/>
      <c r="U18" s="624"/>
      <c r="V18" s="624"/>
      <c r="W18" s="624"/>
      <c r="X18" s="624"/>
      <c r="Y18" s="625"/>
      <c r="Z18" s="626">
        <v>2.8</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573139</v>
      </c>
      <c r="BH19" s="624"/>
      <c r="BI19" s="624"/>
      <c r="BJ19" s="624"/>
      <c r="BK19" s="624"/>
      <c r="BL19" s="624"/>
      <c r="BM19" s="624"/>
      <c r="BN19" s="625"/>
      <c r="BO19" s="626">
        <v>6.9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12308837</v>
      </c>
      <c r="S20" s="624"/>
      <c r="T20" s="624"/>
      <c r="U20" s="624"/>
      <c r="V20" s="624"/>
      <c r="W20" s="624"/>
      <c r="X20" s="624"/>
      <c r="Y20" s="625"/>
      <c r="Z20" s="626">
        <v>59.3</v>
      </c>
      <c r="AA20" s="626"/>
      <c r="AB20" s="626"/>
      <c r="AC20" s="626"/>
      <c r="AD20" s="627">
        <v>11159348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573139</v>
      </c>
      <c r="BH20" s="624"/>
      <c r="BI20" s="624"/>
      <c r="BJ20" s="624"/>
      <c r="BK20" s="624"/>
      <c r="BL20" s="624"/>
      <c r="BM20" s="624"/>
      <c r="BN20" s="625"/>
      <c r="BO20" s="626">
        <v>6.9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18808307</v>
      </c>
      <c r="CS20" s="624"/>
      <c r="CT20" s="624"/>
      <c r="CU20" s="624"/>
      <c r="CV20" s="624"/>
      <c r="CW20" s="624"/>
      <c r="CX20" s="624"/>
      <c r="CY20" s="625"/>
      <c r="CZ20" s="626">
        <v>100</v>
      </c>
      <c r="DA20" s="626"/>
      <c r="DB20" s="626"/>
      <c r="DC20" s="626"/>
      <c r="DD20" s="632">
        <v>2100954</v>
      </c>
      <c r="DE20" s="624"/>
      <c r="DF20" s="624"/>
      <c r="DG20" s="624"/>
      <c r="DH20" s="624"/>
      <c r="DI20" s="624"/>
      <c r="DJ20" s="624"/>
      <c r="DK20" s="624"/>
      <c r="DL20" s="624"/>
      <c r="DM20" s="624"/>
      <c r="DN20" s="624"/>
      <c r="DO20" s="624"/>
      <c r="DP20" s="625"/>
      <c r="DQ20" s="632">
        <v>12406044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7506</v>
      </c>
      <c r="S21" s="624"/>
      <c r="T21" s="624"/>
      <c r="U21" s="624"/>
      <c r="V21" s="624"/>
      <c r="W21" s="624"/>
      <c r="X21" s="624"/>
      <c r="Y21" s="625"/>
      <c r="Z21" s="626">
        <v>0</v>
      </c>
      <c r="AA21" s="626"/>
      <c r="AB21" s="626"/>
      <c r="AC21" s="626"/>
      <c r="AD21" s="627">
        <v>7506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219590</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341259</v>
      </c>
      <c r="S23" s="624"/>
      <c r="T23" s="624"/>
      <c r="U23" s="624"/>
      <c r="V23" s="624"/>
      <c r="W23" s="624"/>
      <c r="X23" s="624"/>
      <c r="Y23" s="625"/>
      <c r="Z23" s="626">
        <v>1.6</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573139</v>
      </c>
      <c r="BH23" s="624"/>
      <c r="BI23" s="624"/>
      <c r="BJ23" s="624"/>
      <c r="BK23" s="624"/>
      <c r="BL23" s="624"/>
      <c r="BM23" s="624"/>
      <c r="BN23" s="625"/>
      <c r="BO23" s="626">
        <v>6.9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98506</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7659373</v>
      </c>
      <c r="CS24" s="613"/>
      <c r="CT24" s="613"/>
      <c r="CU24" s="613"/>
      <c r="CV24" s="613"/>
      <c r="CW24" s="613"/>
      <c r="CX24" s="613"/>
      <c r="CY24" s="614"/>
      <c r="CZ24" s="650">
        <v>40.700000000000003</v>
      </c>
      <c r="DA24" s="651"/>
      <c r="DB24" s="651"/>
      <c r="DC24" s="652"/>
      <c r="DD24" s="649">
        <v>4963636</v>
      </c>
      <c r="DE24" s="613"/>
      <c r="DF24" s="613"/>
      <c r="DG24" s="613"/>
      <c r="DH24" s="613"/>
      <c r="DI24" s="613"/>
      <c r="DJ24" s="613"/>
      <c r="DK24" s="614"/>
      <c r="DL24" s="649">
        <v>4957009</v>
      </c>
      <c r="DM24" s="613"/>
      <c r="DN24" s="613"/>
      <c r="DO24" s="613"/>
      <c r="DP24" s="613"/>
      <c r="DQ24" s="613"/>
      <c r="DR24" s="613"/>
      <c r="DS24" s="613"/>
      <c r="DT24" s="613"/>
      <c r="DU24" s="613"/>
      <c r="DV24" s="614"/>
      <c r="DW24" s="617">
        <v>41.2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2297168</v>
      </c>
      <c r="S25" s="624"/>
      <c r="T25" s="624"/>
      <c r="U25" s="624"/>
      <c r="V25" s="624"/>
      <c r="W25" s="624"/>
      <c r="X25" s="624"/>
      <c r="Y25" s="625"/>
      <c r="Z25" s="626">
        <v>11.1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2423690</v>
      </c>
      <c r="CS25" s="655"/>
      <c r="CT25" s="655"/>
      <c r="CU25" s="655"/>
      <c r="CV25" s="655"/>
      <c r="CW25" s="655"/>
      <c r="CX25" s="655"/>
      <c r="CY25" s="656"/>
      <c r="CZ25" s="657">
        <v>12.9</v>
      </c>
      <c r="DA25" s="658"/>
      <c r="DB25" s="658"/>
      <c r="DC25" s="659"/>
      <c r="DD25" s="632">
        <v>2082046</v>
      </c>
      <c r="DE25" s="655"/>
      <c r="DF25" s="655"/>
      <c r="DG25" s="655"/>
      <c r="DH25" s="655"/>
      <c r="DI25" s="655"/>
      <c r="DJ25" s="655"/>
      <c r="DK25" s="656"/>
      <c r="DL25" s="632">
        <v>2075419</v>
      </c>
      <c r="DM25" s="655"/>
      <c r="DN25" s="655"/>
      <c r="DO25" s="655"/>
      <c r="DP25" s="655"/>
      <c r="DQ25" s="655"/>
      <c r="DR25" s="655"/>
      <c r="DS25" s="655"/>
      <c r="DT25" s="655"/>
      <c r="DU25" s="655"/>
      <c r="DV25" s="656"/>
      <c r="DW25" s="628">
        <v>17.3</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1603061</v>
      </c>
      <c r="CS26" s="624"/>
      <c r="CT26" s="624"/>
      <c r="CU26" s="624"/>
      <c r="CV26" s="624"/>
      <c r="CW26" s="624"/>
      <c r="CX26" s="624"/>
      <c r="CY26" s="625"/>
      <c r="CZ26" s="657">
        <v>8.5</v>
      </c>
      <c r="DA26" s="658"/>
      <c r="DB26" s="658"/>
      <c r="DC26" s="659"/>
      <c r="DD26" s="632">
        <v>1303792</v>
      </c>
      <c r="DE26" s="624"/>
      <c r="DF26" s="624"/>
      <c r="DG26" s="624"/>
      <c r="DH26" s="624"/>
      <c r="DI26" s="624"/>
      <c r="DJ26" s="624"/>
      <c r="DK26" s="625"/>
      <c r="DL26" s="632" t="s">
        <v>278</v>
      </c>
      <c r="DM26" s="624"/>
      <c r="DN26" s="624"/>
      <c r="DO26" s="624"/>
      <c r="DP26" s="624"/>
      <c r="DQ26" s="624"/>
      <c r="DR26" s="624"/>
      <c r="DS26" s="624"/>
      <c r="DT26" s="624"/>
      <c r="DU26" s="624"/>
      <c r="DV26" s="625"/>
      <c r="DW26" s="628" t="s">
        <v>278</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1306201</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8307862</v>
      </c>
      <c r="BH27" s="624"/>
      <c r="BI27" s="624"/>
      <c r="BJ27" s="624"/>
      <c r="BK27" s="624"/>
      <c r="BL27" s="624"/>
      <c r="BM27" s="624"/>
      <c r="BN27" s="625"/>
      <c r="BO27" s="626">
        <v>100</v>
      </c>
      <c r="BP27" s="626"/>
      <c r="BQ27" s="626"/>
      <c r="BR27" s="626"/>
      <c r="BS27" s="632">
        <v>153101</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3535798</v>
      </c>
      <c r="CS27" s="655"/>
      <c r="CT27" s="655"/>
      <c r="CU27" s="655"/>
      <c r="CV27" s="655"/>
      <c r="CW27" s="655"/>
      <c r="CX27" s="655"/>
      <c r="CY27" s="656"/>
      <c r="CZ27" s="657">
        <v>18.8</v>
      </c>
      <c r="DA27" s="658"/>
      <c r="DB27" s="658"/>
      <c r="DC27" s="659"/>
      <c r="DD27" s="632">
        <v>1199962</v>
      </c>
      <c r="DE27" s="655"/>
      <c r="DF27" s="655"/>
      <c r="DG27" s="655"/>
      <c r="DH27" s="655"/>
      <c r="DI27" s="655"/>
      <c r="DJ27" s="655"/>
      <c r="DK27" s="656"/>
      <c r="DL27" s="632">
        <v>1199962</v>
      </c>
      <c r="DM27" s="655"/>
      <c r="DN27" s="655"/>
      <c r="DO27" s="655"/>
      <c r="DP27" s="655"/>
      <c r="DQ27" s="655"/>
      <c r="DR27" s="655"/>
      <c r="DS27" s="655"/>
      <c r="DT27" s="655"/>
      <c r="DU27" s="655"/>
      <c r="DV27" s="656"/>
      <c r="DW27" s="628">
        <v>10</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61059</v>
      </c>
      <c r="S28" s="624"/>
      <c r="T28" s="624"/>
      <c r="U28" s="624"/>
      <c r="V28" s="624"/>
      <c r="W28" s="624"/>
      <c r="X28" s="624"/>
      <c r="Y28" s="625"/>
      <c r="Z28" s="626">
        <v>0.3</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1699885</v>
      </c>
      <c r="CS28" s="624"/>
      <c r="CT28" s="624"/>
      <c r="CU28" s="624"/>
      <c r="CV28" s="624"/>
      <c r="CW28" s="624"/>
      <c r="CX28" s="624"/>
      <c r="CY28" s="625"/>
      <c r="CZ28" s="657">
        <v>9</v>
      </c>
      <c r="DA28" s="658"/>
      <c r="DB28" s="658"/>
      <c r="DC28" s="659"/>
      <c r="DD28" s="632">
        <v>1681628</v>
      </c>
      <c r="DE28" s="624"/>
      <c r="DF28" s="624"/>
      <c r="DG28" s="624"/>
      <c r="DH28" s="624"/>
      <c r="DI28" s="624"/>
      <c r="DJ28" s="624"/>
      <c r="DK28" s="625"/>
      <c r="DL28" s="632">
        <v>1681628</v>
      </c>
      <c r="DM28" s="624"/>
      <c r="DN28" s="624"/>
      <c r="DO28" s="624"/>
      <c r="DP28" s="624"/>
      <c r="DQ28" s="624"/>
      <c r="DR28" s="624"/>
      <c r="DS28" s="624"/>
      <c r="DT28" s="624"/>
      <c r="DU28" s="624"/>
      <c r="DV28" s="625"/>
      <c r="DW28" s="628">
        <v>14</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245034</v>
      </c>
      <c r="S29" s="624"/>
      <c r="T29" s="624"/>
      <c r="U29" s="624"/>
      <c r="V29" s="624"/>
      <c r="W29" s="624"/>
      <c r="X29" s="624"/>
      <c r="Y29" s="625"/>
      <c r="Z29" s="626">
        <v>1.2</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1699885</v>
      </c>
      <c r="CS29" s="655"/>
      <c r="CT29" s="655"/>
      <c r="CU29" s="655"/>
      <c r="CV29" s="655"/>
      <c r="CW29" s="655"/>
      <c r="CX29" s="655"/>
      <c r="CY29" s="656"/>
      <c r="CZ29" s="657">
        <v>9</v>
      </c>
      <c r="DA29" s="658"/>
      <c r="DB29" s="658"/>
      <c r="DC29" s="659"/>
      <c r="DD29" s="632">
        <v>1681628</v>
      </c>
      <c r="DE29" s="655"/>
      <c r="DF29" s="655"/>
      <c r="DG29" s="655"/>
      <c r="DH29" s="655"/>
      <c r="DI29" s="655"/>
      <c r="DJ29" s="655"/>
      <c r="DK29" s="656"/>
      <c r="DL29" s="632">
        <v>1681628</v>
      </c>
      <c r="DM29" s="655"/>
      <c r="DN29" s="655"/>
      <c r="DO29" s="655"/>
      <c r="DP29" s="655"/>
      <c r="DQ29" s="655"/>
      <c r="DR29" s="655"/>
      <c r="DS29" s="655"/>
      <c r="DT29" s="655"/>
      <c r="DU29" s="655"/>
      <c r="DV29" s="656"/>
      <c r="DW29" s="628">
        <v>14</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381217</v>
      </c>
      <c r="S30" s="624"/>
      <c r="T30" s="624"/>
      <c r="U30" s="624"/>
      <c r="V30" s="624"/>
      <c r="W30" s="624"/>
      <c r="X30" s="624"/>
      <c r="Y30" s="625"/>
      <c r="Z30" s="626">
        <v>1.8</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98.6</v>
      </c>
      <c r="BH30" s="682"/>
      <c r="BI30" s="682"/>
      <c r="BJ30" s="682"/>
      <c r="BK30" s="682"/>
      <c r="BL30" s="682"/>
      <c r="BM30" s="618">
        <v>94.7</v>
      </c>
      <c r="BN30" s="682"/>
      <c r="BO30" s="682"/>
      <c r="BP30" s="682"/>
      <c r="BQ30" s="683"/>
      <c r="BR30" s="681">
        <v>98.6</v>
      </c>
      <c r="BS30" s="682"/>
      <c r="BT30" s="682"/>
      <c r="BU30" s="682"/>
      <c r="BV30" s="682"/>
      <c r="BW30" s="682"/>
      <c r="BX30" s="618">
        <v>94.2</v>
      </c>
      <c r="BY30" s="682"/>
      <c r="BZ30" s="682"/>
      <c r="CA30" s="682"/>
      <c r="CB30" s="683"/>
      <c r="CD30" s="686"/>
      <c r="CE30" s="687"/>
      <c r="CF30" s="637" t="s">
        <v>292</v>
      </c>
      <c r="CG30" s="638"/>
      <c r="CH30" s="638"/>
      <c r="CI30" s="638"/>
      <c r="CJ30" s="638"/>
      <c r="CK30" s="638"/>
      <c r="CL30" s="638"/>
      <c r="CM30" s="638"/>
      <c r="CN30" s="638"/>
      <c r="CO30" s="638"/>
      <c r="CP30" s="638"/>
      <c r="CQ30" s="639"/>
      <c r="CR30" s="623">
        <v>1535067</v>
      </c>
      <c r="CS30" s="624"/>
      <c r="CT30" s="624"/>
      <c r="CU30" s="624"/>
      <c r="CV30" s="624"/>
      <c r="CW30" s="624"/>
      <c r="CX30" s="624"/>
      <c r="CY30" s="625"/>
      <c r="CZ30" s="657">
        <v>8.1999999999999993</v>
      </c>
      <c r="DA30" s="658"/>
      <c r="DB30" s="658"/>
      <c r="DC30" s="659"/>
      <c r="DD30" s="632">
        <v>1518608</v>
      </c>
      <c r="DE30" s="624"/>
      <c r="DF30" s="624"/>
      <c r="DG30" s="624"/>
      <c r="DH30" s="624"/>
      <c r="DI30" s="624"/>
      <c r="DJ30" s="624"/>
      <c r="DK30" s="625"/>
      <c r="DL30" s="632">
        <v>1518608</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1231013</v>
      </c>
      <c r="S31" s="624"/>
      <c r="T31" s="624"/>
      <c r="U31" s="624"/>
      <c r="V31" s="624"/>
      <c r="W31" s="624"/>
      <c r="X31" s="624"/>
      <c r="Y31" s="625"/>
      <c r="Z31" s="626">
        <v>5.9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98.5</v>
      </c>
      <c r="BH31" s="655"/>
      <c r="BI31" s="655"/>
      <c r="BJ31" s="655"/>
      <c r="BK31" s="655"/>
      <c r="BL31" s="655"/>
      <c r="BM31" s="629">
        <v>95.6</v>
      </c>
      <c r="BN31" s="679"/>
      <c r="BO31" s="679"/>
      <c r="BP31" s="679"/>
      <c r="BQ31" s="680"/>
      <c r="BR31" s="678">
        <v>98.4</v>
      </c>
      <c r="BS31" s="655"/>
      <c r="BT31" s="655"/>
      <c r="BU31" s="655"/>
      <c r="BV31" s="655"/>
      <c r="BW31" s="655"/>
      <c r="BX31" s="629">
        <v>94.6</v>
      </c>
      <c r="BY31" s="679"/>
      <c r="BZ31" s="679"/>
      <c r="CA31" s="679"/>
      <c r="CB31" s="680"/>
      <c r="CD31" s="686"/>
      <c r="CE31" s="687"/>
      <c r="CF31" s="637" t="s">
        <v>296</v>
      </c>
      <c r="CG31" s="638"/>
      <c r="CH31" s="638"/>
      <c r="CI31" s="638"/>
      <c r="CJ31" s="638"/>
      <c r="CK31" s="638"/>
      <c r="CL31" s="638"/>
      <c r="CM31" s="638"/>
      <c r="CN31" s="638"/>
      <c r="CO31" s="638"/>
      <c r="CP31" s="638"/>
      <c r="CQ31" s="639"/>
      <c r="CR31" s="623">
        <v>164818</v>
      </c>
      <c r="CS31" s="655"/>
      <c r="CT31" s="655"/>
      <c r="CU31" s="655"/>
      <c r="CV31" s="655"/>
      <c r="CW31" s="655"/>
      <c r="CX31" s="655"/>
      <c r="CY31" s="656"/>
      <c r="CZ31" s="657">
        <v>0.9</v>
      </c>
      <c r="DA31" s="658"/>
      <c r="DB31" s="658"/>
      <c r="DC31" s="659"/>
      <c r="DD31" s="632">
        <v>163020</v>
      </c>
      <c r="DE31" s="655"/>
      <c r="DF31" s="655"/>
      <c r="DG31" s="655"/>
      <c r="DH31" s="655"/>
      <c r="DI31" s="655"/>
      <c r="DJ31" s="655"/>
      <c r="DK31" s="656"/>
      <c r="DL31" s="632">
        <v>163020</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788650</v>
      </c>
      <c r="S32" s="624"/>
      <c r="T32" s="624"/>
      <c r="U32" s="624"/>
      <c r="V32" s="624"/>
      <c r="W32" s="624"/>
      <c r="X32" s="624"/>
      <c r="Y32" s="625"/>
      <c r="Z32" s="626">
        <v>3.8</v>
      </c>
      <c r="AA32" s="626"/>
      <c r="AB32" s="626"/>
      <c r="AC32" s="626"/>
      <c r="AD32" s="627">
        <v>1858</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98.7</v>
      </c>
      <c r="BH32" s="691"/>
      <c r="BI32" s="691"/>
      <c r="BJ32" s="691"/>
      <c r="BK32" s="691"/>
      <c r="BL32" s="691"/>
      <c r="BM32" s="692">
        <v>93.5</v>
      </c>
      <c r="BN32" s="691"/>
      <c r="BO32" s="691"/>
      <c r="BP32" s="691"/>
      <c r="BQ32" s="693"/>
      <c r="BR32" s="690">
        <v>98.6</v>
      </c>
      <c r="BS32" s="691"/>
      <c r="BT32" s="691"/>
      <c r="BU32" s="691"/>
      <c r="BV32" s="691"/>
      <c r="BW32" s="691"/>
      <c r="BX32" s="692">
        <v>93.3</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1476900</v>
      </c>
      <c r="S33" s="624"/>
      <c r="T33" s="624"/>
      <c r="U33" s="624"/>
      <c r="V33" s="624"/>
      <c r="W33" s="624"/>
      <c r="X33" s="624"/>
      <c r="Y33" s="625"/>
      <c r="Z33" s="626">
        <v>7.1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9047980</v>
      </c>
      <c r="CS33" s="655"/>
      <c r="CT33" s="655"/>
      <c r="CU33" s="655"/>
      <c r="CV33" s="655"/>
      <c r="CW33" s="655"/>
      <c r="CX33" s="655"/>
      <c r="CY33" s="656"/>
      <c r="CZ33" s="657">
        <v>48.1</v>
      </c>
      <c r="DA33" s="658"/>
      <c r="DB33" s="658"/>
      <c r="DC33" s="659"/>
      <c r="DD33" s="632">
        <v>6769742</v>
      </c>
      <c r="DE33" s="655"/>
      <c r="DF33" s="655"/>
      <c r="DG33" s="655"/>
      <c r="DH33" s="655"/>
      <c r="DI33" s="655"/>
      <c r="DJ33" s="655"/>
      <c r="DK33" s="656"/>
      <c r="DL33" s="632">
        <v>5301967</v>
      </c>
      <c r="DM33" s="655"/>
      <c r="DN33" s="655"/>
      <c r="DO33" s="655"/>
      <c r="DP33" s="655"/>
      <c r="DQ33" s="655"/>
      <c r="DR33" s="655"/>
      <c r="DS33" s="655"/>
      <c r="DT33" s="655"/>
      <c r="DU33" s="655"/>
      <c r="DV33" s="656"/>
      <c r="DW33" s="628">
        <v>44.1</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3392314</v>
      </c>
      <c r="CS34" s="624"/>
      <c r="CT34" s="624"/>
      <c r="CU34" s="624"/>
      <c r="CV34" s="624"/>
      <c r="CW34" s="624"/>
      <c r="CX34" s="624"/>
      <c r="CY34" s="625"/>
      <c r="CZ34" s="657">
        <v>18</v>
      </c>
      <c r="DA34" s="658"/>
      <c r="DB34" s="658"/>
      <c r="DC34" s="659"/>
      <c r="DD34" s="632">
        <v>2295732</v>
      </c>
      <c r="DE34" s="624"/>
      <c r="DF34" s="624"/>
      <c r="DG34" s="624"/>
      <c r="DH34" s="624"/>
      <c r="DI34" s="624"/>
      <c r="DJ34" s="624"/>
      <c r="DK34" s="625"/>
      <c r="DL34" s="632">
        <v>1676559</v>
      </c>
      <c r="DM34" s="624"/>
      <c r="DN34" s="624"/>
      <c r="DO34" s="624"/>
      <c r="DP34" s="624"/>
      <c r="DQ34" s="624"/>
      <c r="DR34" s="624"/>
      <c r="DS34" s="624"/>
      <c r="DT34" s="624"/>
      <c r="DU34" s="624"/>
      <c r="DV34" s="625"/>
      <c r="DW34" s="628">
        <v>13.9</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850000</v>
      </c>
      <c r="S35" s="624"/>
      <c r="T35" s="624"/>
      <c r="U35" s="624"/>
      <c r="V35" s="624"/>
      <c r="W35" s="624"/>
      <c r="X35" s="624"/>
      <c r="Y35" s="625"/>
      <c r="Z35" s="626">
        <v>4.0999999999999996</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2741420</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183967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63434</v>
      </c>
      <c r="CS35" s="655"/>
      <c r="CT35" s="655"/>
      <c r="CU35" s="655"/>
      <c r="CV35" s="655"/>
      <c r="CW35" s="655"/>
      <c r="CX35" s="655"/>
      <c r="CY35" s="656"/>
      <c r="CZ35" s="657">
        <v>0.3</v>
      </c>
      <c r="DA35" s="658"/>
      <c r="DB35" s="658"/>
      <c r="DC35" s="659"/>
      <c r="DD35" s="632">
        <v>51698</v>
      </c>
      <c r="DE35" s="655"/>
      <c r="DF35" s="655"/>
      <c r="DG35" s="655"/>
      <c r="DH35" s="655"/>
      <c r="DI35" s="655"/>
      <c r="DJ35" s="655"/>
      <c r="DK35" s="656"/>
      <c r="DL35" s="632">
        <v>48752</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20762940</v>
      </c>
      <c r="S36" s="696"/>
      <c r="T36" s="696"/>
      <c r="U36" s="696"/>
      <c r="V36" s="696"/>
      <c r="W36" s="696"/>
      <c r="X36" s="696"/>
      <c r="Y36" s="697"/>
      <c r="Z36" s="698">
        <v>100</v>
      </c>
      <c r="AA36" s="698"/>
      <c r="AB36" s="698"/>
      <c r="AC36" s="698"/>
      <c r="AD36" s="699">
        <v>11168712</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1158439</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125239</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3565258</v>
      </c>
      <c r="CS36" s="624"/>
      <c r="CT36" s="624"/>
      <c r="CU36" s="624"/>
      <c r="CV36" s="624"/>
      <c r="CW36" s="624"/>
      <c r="CX36" s="624"/>
      <c r="CY36" s="625"/>
      <c r="CZ36" s="657">
        <v>19</v>
      </c>
      <c r="DA36" s="658"/>
      <c r="DB36" s="658"/>
      <c r="DC36" s="659"/>
      <c r="DD36" s="632">
        <v>3117743</v>
      </c>
      <c r="DE36" s="624"/>
      <c r="DF36" s="624"/>
      <c r="DG36" s="624"/>
      <c r="DH36" s="624"/>
      <c r="DI36" s="624"/>
      <c r="DJ36" s="624"/>
      <c r="DK36" s="625"/>
      <c r="DL36" s="632">
        <v>2414149</v>
      </c>
      <c r="DM36" s="624"/>
      <c r="DN36" s="624"/>
      <c r="DO36" s="624"/>
      <c r="DP36" s="624"/>
      <c r="DQ36" s="624"/>
      <c r="DR36" s="624"/>
      <c r="DS36" s="624"/>
      <c r="DT36" s="624"/>
      <c r="DU36" s="624"/>
      <c r="DV36" s="625"/>
      <c r="DW36" s="628">
        <v>20.100000000000001</v>
      </c>
      <c r="DX36" s="653"/>
      <c r="DY36" s="653"/>
      <c r="DZ36" s="653"/>
      <c r="EA36" s="653"/>
      <c r="EB36" s="653"/>
      <c r="EC36" s="654"/>
    </row>
    <row r="37" spans="2:133" ht="11.25" customHeight="1">
      <c r="AQ37" s="702" t="s">
        <v>314</v>
      </c>
      <c r="AR37" s="703"/>
      <c r="AS37" s="703"/>
      <c r="AT37" s="703"/>
      <c r="AU37" s="703"/>
      <c r="AV37" s="703"/>
      <c r="AW37" s="703"/>
      <c r="AX37" s="703"/>
      <c r="AY37" s="704"/>
      <c r="AZ37" s="623">
        <v>4100</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7297</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1160750</v>
      </c>
      <c r="CS37" s="655"/>
      <c r="CT37" s="655"/>
      <c r="CU37" s="655"/>
      <c r="CV37" s="655"/>
      <c r="CW37" s="655"/>
      <c r="CX37" s="655"/>
      <c r="CY37" s="656"/>
      <c r="CZ37" s="657">
        <v>6.2</v>
      </c>
      <c r="DA37" s="658"/>
      <c r="DB37" s="658"/>
      <c r="DC37" s="659"/>
      <c r="DD37" s="632">
        <v>1160287</v>
      </c>
      <c r="DE37" s="655"/>
      <c r="DF37" s="655"/>
      <c r="DG37" s="655"/>
      <c r="DH37" s="655"/>
      <c r="DI37" s="655"/>
      <c r="DJ37" s="655"/>
      <c r="DK37" s="656"/>
      <c r="DL37" s="632">
        <v>1035277</v>
      </c>
      <c r="DM37" s="655"/>
      <c r="DN37" s="655"/>
      <c r="DO37" s="655"/>
      <c r="DP37" s="655"/>
      <c r="DQ37" s="655"/>
      <c r="DR37" s="655"/>
      <c r="DS37" s="655"/>
      <c r="DT37" s="655"/>
      <c r="DU37" s="655"/>
      <c r="DV37" s="656"/>
      <c r="DW37" s="628">
        <v>8.6</v>
      </c>
      <c r="DX37" s="653"/>
      <c r="DY37" s="653"/>
      <c r="DZ37" s="653"/>
      <c r="EA37" s="653"/>
      <c r="EB37" s="653"/>
      <c r="EC37" s="654"/>
    </row>
    <row r="38" spans="2:133" ht="11.25" customHeight="1">
      <c r="AQ38" s="702" t="s">
        <v>317</v>
      </c>
      <c r="AR38" s="703"/>
      <c r="AS38" s="703"/>
      <c r="AT38" s="703"/>
      <c r="AU38" s="703"/>
      <c r="AV38" s="703"/>
      <c r="AW38" s="703"/>
      <c r="AX38" s="703"/>
      <c r="AY38" s="704"/>
      <c r="AZ38" s="623" t="s">
        <v>109</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13021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1554115</v>
      </c>
      <c r="CS38" s="624"/>
      <c r="CT38" s="624"/>
      <c r="CU38" s="624"/>
      <c r="CV38" s="624"/>
      <c r="CW38" s="624"/>
      <c r="CX38" s="624"/>
      <c r="CY38" s="625"/>
      <c r="CZ38" s="657">
        <v>8.3000000000000007</v>
      </c>
      <c r="DA38" s="658"/>
      <c r="DB38" s="658"/>
      <c r="DC38" s="659"/>
      <c r="DD38" s="632">
        <v>1204973</v>
      </c>
      <c r="DE38" s="624"/>
      <c r="DF38" s="624"/>
      <c r="DG38" s="624"/>
      <c r="DH38" s="624"/>
      <c r="DI38" s="624"/>
      <c r="DJ38" s="624"/>
      <c r="DK38" s="625"/>
      <c r="DL38" s="632">
        <v>1162507</v>
      </c>
      <c r="DM38" s="624"/>
      <c r="DN38" s="624"/>
      <c r="DO38" s="624"/>
      <c r="DP38" s="624"/>
      <c r="DQ38" s="624"/>
      <c r="DR38" s="624"/>
      <c r="DS38" s="624"/>
      <c r="DT38" s="624"/>
      <c r="DU38" s="624"/>
      <c r="DV38" s="625"/>
      <c r="DW38" s="628">
        <v>9.6999999999999993</v>
      </c>
      <c r="DX38" s="653"/>
      <c r="DY38" s="653"/>
      <c r="DZ38" s="653"/>
      <c r="EA38" s="653"/>
      <c r="EB38" s="653"/>
      <c r="EC38" s="654"/>
    </row>
    <row r="39" spans="2:133" ht="11.25" customHeight="1">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112</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229622</v>
      </c>
      <c r="CS39" s="655"/>
      <c r="CT39" s="655"/>
      <c r="CU39" s="655"/>
      <c r="CV39" s="655"/>
      <c r="CW39" s="655"/>
      <c r="CX39" s="655"/>
      <c r="CY39" s="656"/>
      <c r="CZ39" s="657">
        <v>1.2</v>
      </c>
      <c r="DA39" s="658"/>
      <c r="DB39" s="658"/>
      <c r="DC39" s="659"/>
      <c r="DD39" s="632">
        <v>99559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452360</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89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243237</v>
      </c>
      <c r="CS40" s="624"/>
      <c r="CT40" s="624"/>
      <c r="CU40" s="624"/>
      <c r="CV40" s="624"/>
      <c r="CW40" s="624"/>
      <c r="CX40" s="624"/>
      <c r="CY40" s="625"/>
      <c r="CZ40" s="657">
        <v>1.3</v>
      </c>
      <c r="DA40" s="658"/>
      <c r="DB40" s="658"/>
      <c r="DC40" s="659"/>
      <c r="DD40" s="632">
        <v>37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1126521</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266</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278</v>
      </c>
      <c r="CS41" s="655"/>
      <c r="CT41" s="655"/>
      <c r="CU41" s="655"/>
      <c r="CV41" s="655"/>
      <c r="CW41" s="655"/>
      <c r="CX41" s="655"/>
      <c r="CY41" s="656"/>
      <c r="CZ41" s="657" t="s">
        <v>278</v>
      </c>
      <c r="DA41" s="658"/>
      <c r="DB41" s="658"/>
      <c r="DC41" s="659"/>
      <c r="DD41" s="632" t="s">
        <v>278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2100954</v>
      </c>
      <c r="CS42" s="624"/>
      <c r="CT42" s="624"/>
      <c r="CU42" s="624"/>
      <c r="CV42" s="624"/>
      <c r="CW42" s="624"/>
      <c r="CX42" s="624"/>
      <c r="CY42" s="625"/>
      <c r="CZ42" s="657">
        <v>11.2</v>
      </c>
      <c r="DA42" s="706"/>
      <c r="DB42" s="706"/>
      <c r="DC42" s="707"/>
      <c r="DD42" s="632">
        <v>672666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44950</v>
      </c>
      <c r="CS43" s="655"/>
      <c r="CT43" s="655"/>
      <c r="CU43" s="655"/>
      <c r="CV43" s="655"/>
      <c r="CW43" s="655"/>
      <c r="CX43" s="655"/>
      <c r="CY43" s="656"/>
      <c r="CZ43" s="657">
        <v>0.2</v>
      </c>
      <c r="DA43" s="658"/>
      <c r="DB43" s="658"/>
      <c r="DC43" s="659"/>
      <c r="DD43" s="632">
        <v>44950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2100954</v>
      </c>
      <c r="CS44" s="624"/>
      <c r="CT44" s="624"/>
      <c r="CU44" s="624"/>
      <c r="CV44" s="624"/>
      <c r="CW44" s="624"/>
      <c r="CX44" s="624"/>
      <c r="CY44" s="625"/>
      <c r="CZ44" s="657">
        <v>11.2</v>
      </c>
      <c r="DA44" s="706"/>
      <c r="DB44" s="706"/>
      <c r="DC44" s="707"/>
      <c r="DD44" s="632">
        <v>672666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609554</v>
      </c>
      <c r="CS45" s="655"/>
      <c r="CT45" s="655"/>
      <c r="CU45" s="655"/>
      <c r="CV45" s="655"/>
      <c r="CW45" s="655"/>
      <c r="CX45" s="655"/>
      <c r="CY45" s="656"/>
      <c r="CZ45" s="657">
        <v>3.2</v>
      </c>
      <c r="DA45" s="658"/>
      <c r="DB45" s="658"/>
      <c r="DC45" s="659"/>
      <c r="DD45" s="632">
        <v>134987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1461918</v>
      </c>
      <c r="CS46" s="624"/>
      <c r="CT46" s="624"/>
      <c r="CU46" s="624"/>
      <c r="CV46" s="624"/>
      <c r="CW46" s="624"/>
      <c r="CX46" s="624"/>
      <c r="CY46" s="625"/>
      <c r="CZ46" s="657">
        <v>7.8</v>
      </c>
      <c r="DA46" s="706"/>
      <c r="DB46" s="706"/>
      <c r="DC46" s="707"/>
      <c r="DD46" s="632">
        <v>514097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18808307</v>
      </c>
      <c r="CS49" s="691"/>
      <c r="CT49" s="691"/>
      <c r="CU49" s="691"/>
      <c r="CV49" s="691"/>
      <c r="CW49" s="691"/>
      <c r="CX49" s="691"/>
      <c r="CY49" s="718"/>
      <c r="CZ49" s="719">
        <v>100</v>
      </c>
      <c r="DA49" s="720"/>
      <c r="DB49" s="720"/>
      <c r="DC49" s="721"/>
      <c r="DD49" s="722">
        <v>12406044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29" sqref="AK29:AO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20761</v>
      </c>
      <c r="R7" s="753"/>
      <c r="S7" s="753"/>
      <c r="T7" s="753"/>
      <c r="U7" s="753"/>
      <c r="V7" s="753">
        <v>18807</v>
      </c>
      <c r="W7" s="753"/>
      <c r="X7" s="753"/>
      <c r="Y7" s="753"/>
      <c r="Z7" s="753"/>
      <c r="AA7" s="753">
        <v>1954</v>
      </c>
      <c r="AB7" s="753"/>
      <c r="AC7" s="753"/>
      <c r="AD7" s="753"/>
      <c r="AE7" s="754"/>
      <c r="AF7" s="755">
        <v>1858</v>
      </c>
      <c r="AG7" s="756"/>
      <c r="AH7" s="756"/>
      <c r="AI7" s="756"/>
      <c r="AJ7" s="757"/>
      <c r="AK7" s="792">
        <v>381</v>
      </c>
      <c r="AL7" s="793"/>
      <c r="AM7" s="793"/>
      <c r="AN7" s="793"/>
      <c r="AO7" s="793"/>
      <c r="AP7" s="793">
        <v>14548</v>
      </c>
      <c r="AQ7" s="793"/>
      <c r="AR7" s="793"/>
      <c r="AS7" s="793"/>
      <c r="AT7" s="793"/>
      <c r="AU7" s="794" t="s">
        <v>564</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-161</v>
      </c>
      <c r="CI7" s="790"/>
      <c r="CJ7" s="790"/>
      <c r="CK7" s="790"/>
      <c r="CL7" s="791"/>
      <c r="CM7" s="789">
        <v>297</v>
      </c>
      <c r="CN7" s="790"/>
      <c r="CO7" s="790"/>
      <c r="CP7" s="790"/>
      <c r="CQ7" s="791"/>
      <c r="CR7" s="789">
        <v>15</v>
      </c>
      <c r="CS7" s="790"/>
      <c r="CT7" s="790"/>
      <c r="CU7" s="790"/>
      <c r="CV7" s="791"/>
      <c r="CW7" s="789">
        <v>27</v>
      </c>
      <c r="CX7" s="790"/>
      <c r="CY7" s="790"/>
      <c r="CZ7" s="790"/>
      <c r="DA7" s="791"/>
      <c r="DB7" s="789" t="s">
        <v>550</v>
      </c>
      <c r="DC7" s="790"/>
      <c r="DD7" s="790"/>
      <c r="DE7" s="790"/>
      <c r="DF7" s="791"/>
      <c r="DG7" s="789" t="s">
        <v>550</v>
      </c>
      <c r="DH7" s="790"/>
      <c r="DI7" s="790"/>
      <c r="DJ7" s="790"/>
      <c r="DK7" s="791"/>
      <c r="DL7" s="789" t="s">
        <v>550</v>
      </c>
      <c r="DM7" s="790"/>
      <c r="DN7" s="790"/>
      <c r="DO7" s="790"/>
      <c r="DP7" s="791"/>
      <c r="DQ7" s="789" t="s">
        <v>550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20761</v>
      </c>
      <c r="R23" s="812"/>
      <c r="S23" s="812"/>
      <c r="T23" s="812"/>
      <c r="U23" s="812"/>
      <c r="V23" s="812">
        <v>18807</v>
      </c>
      <c r="W23" s="812"/>
      <c r="X23" s="812"/>
      <c r="Y23" s="812"/>
      <c r="Z23" s="812"/>
      <c r="AA23" s="812">
        <v>1954</v>
      </c>
      <c r="AB23" s="812"/>
      <c r="AC23" s="812"/>
      <c r="AD23" s="812"/>
      <c r="AE23" s="813"/>
      <c r="AF23" s="814">
        <v>1858</v>
      </c>
      <c r="AG23" s="812"/>
      <c r="AH23" s="812"/>
      <c r="AI23" s="812"/>
      <c r="AJ23" s="815"/>
      <c r="AK23" s="816"/>
      <c r="AL23" s="817"/>
      <c r="AM23" s="817"/>
      <c r="AN23" s="817"/>
      <c r="AO23" s="817"/>
      <c r="AP23" s="812">
        <v>14548</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6241</v>
      </c>
      <c r="R28" s="841"/>
      <c r="S28" s="841"/>
      <c r="T28" s="841"/>
      <c r="U28" s="841"/>
      <c r="V28" s="841">
        <v>6057</v>
      </c>
      <c r="W28" s="841"/>
      <c r="X28" s="841"/>
      <c r="Y28" s="841"/>
      <c r="Z28" s="841"/>
      <c r="AA28" s="841">
        <v>184</v>
      </c>
      <c r="AB28" s="841"/>
      <c r="AC28" s="841"/>
      <c r="AD28" s="841"/>
      <c r="AE28" s="842"/>
      <c r="AF28" s="843">
        <v>184</v>
      </c>
      <c r="AG28" s="841"/>
      <c r="AH28" s="841"/>
      <c r="AI28" s="841"/>
      <c r="AJ28" s="844"/>
      <c r="AK28" s="845">
        <v>452</v>
      </c>
      <c r="AL28" s="836"/>
      <c r="AM28" s="836"/>
      <c r="AN28" s="836"/>
      <c r="AO28" s="836"/>
      <c r="AP28" s="836" t="s">
        <v>488</v>
      </c>
      <c r="AQ28" s="836"/>
      <c r="AR28" s="836"/>
      <c r="AS28" s="836"/>
      <c r="AT28" s="836"/>
      <c r="AU28" s="836" t="s">
        <v>488</v>
      </c>
      <c r="AV28" s="836"/>
      <c r="AW28" s="836"/>
      <c r="AX28" s="836"/>
      <c r="AY28" s="836"/>
      <c r="AZ28" s="837" t="s">
        <v>488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3528</v>
      </c>
      <c r="R29" s="777"/>
      <c r="S29" s="777"/>
      <c r="T29" s="777"/>
      <c r="U29" s="777"/>
      <c r="V29" s="777">
        <v>3387</v>
      </c>
      <c r="W29" s="777"/>
      <c r="X29" s="777"/>
      <c r="Y29" s="777"/>
      <c r="Z29" s="777"/>
      <c r="AA29" s="777">
        <v>141</v>
      </c>
      <c r="AB29" s="777"/>
      <c r="AC29" s="777"/>
      <c r="AD29" s="777"/>
      <c r="AE29" s="778"/>
      <c r="AF29" s="779">
        <v>141</v>
      </c>
      <c r="AG29" s="780"/>
      <c r="AH29" s="780"/>
      <c r="AI29" s="780"/>
      <c r="AJ29" s="781"/>
      <c r="AK29" s="848">
        <v>605</v>
      </c>
      <c r="AL29" s="849"/>
      <c r="AM29" s="849"/>
      <c r="AN29" s="849"/>
      <c r="AO29" s="849"/>
      <c r="AP29" s="849" t="s">
        <v>488</v>
      </c>
      <c r="AQ29" s="849"/>
      <c r="AR29" s="849"/>
      <c r="AS29" s="849"/>
      <c r="AT29" s="849"/>
      <c r="AU29" s="849" t="s">
        <v>488</v>
      </c>
      <c r="AV29" s="849"/>
      <c r="AW29" s="849"/>
      <c r="AX29" s="849"/>
      <c r="AY29" s="849"/>
      <c r="AZ29" s="850" t="s">
        <v>488</v>
      </c>
      <c r="BA29" s="850"/>
      <c r="BB29" s="850"/>
      <c r="BC29" s="850"/>
      <c r="BD29" s="850"/>
      <c r="BE29" s="846" t="s">
        <v>565</v>
      </c>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5</v>
      </c>
      <c r="R30" s="777"/>
      <c r="S30" s="777"/>
      <c r="T30" s="777"/>
      <c r="U30" s="777"/>
      <c r="V30" s="777">
        <v>3</v>
      </c>
      <c r="W30" s="777"/>
      <c r="X30" s="777"/>
      <c r="Y30" s="777"/>
      <c r="Z30" s="777"/>
      <c r="AA30" s="777">
        <v>2</v>
      </c>
      <c r="AB30" s="777"/>
      <c r="AC30" s="777"/>
      <c r="AD30" s="777"/>
      <c r="AE30" s="778"/>
      <c r="AF30" s="779">
        <v>2</v>
      </c>
      <c r="AG30" s="780"/>
      <c r="AH30" s="780"/>
      <c r="AI30" s="780"/>
      <c r="AJ30" s="781"/>
      <c r="AK30" s="848" t="s">
        <v>545</v>
      </c>
      <c r="AL30" s="849"/>
      <c r="AM30" s="849"/>
      <c r="AN30" s="849"/>
      <c r="AO30" s="849"/>
      <c r="AP30" s="849" t="s">
        <v>488</v>
      </c>
      <c r="AQ30" s="849"/>
      <c r="AR30" s="849"/>
      <c r="AS30" s="849"/>
      <c r="AT30" s="849"/>
      <c r="AU30" s="849" t="s">
        <v>488</v>
      </c>
      <c r="AV30" s="849"/>
      <c r="AW30" s="849"/>
      <c r="AX30" s="849"/>
      <c r="AY30" s="849"/>
      <c r="AZ30" s="850" t="s">
        <v>488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514</v>
      </c>
      <c r="R31" s="777"/>
      <c r="S31" s="777"/>
      <c r="T31" s="777"/>
      <c r="U31" s="777"/>
      <c r="V31" s="777">
        <v>485</v>
      </c>
      <c r="W31" s="777"/>
      <c r="X31" s="777"/>
      <c r="Y31" s="777"/>
      <c r="Z31" s="777"/>
      <c r="AA31" s="777">
        <v>29</v>
      </c>
      <c r="AB31" s="777"/>
      <c r="AC31" s="777"/>
      <c r="AD31" s="777"/>
      <c r="AE31" s="778"/>
      <c r="AF31" s="779">
        <v>29</v>
      </c>
      <c r="AG31" s="780"/>
      <c r="AH31" s="780"/>
      <c r="AI31" s="780"/>
      <c r="AJ31" s="781"/>
      <c r="AK31" s="848">
        <v>117</v>
      </c>
      <c r="AL31" s="849"/>
      <c r="AM31" s="849"/>
      <c r="AN31" s="849"/>
      <c r="AO31" s="849"/>
      <c r="AP31" s="849" t="s">
        <v>488</v>
      </c>
      <c r="AQ31" s="849"/>
      <c r="AR31" s="849"/>
      <c r="AS31" s="849"/>
      <c r="AT31" s="849"/>
      <c r="AU31" s="849" t="s">
        <v>488</v>
      </c>
      <c r="AV31" s="849"/>
      <c r="AW31" s="849"/>
      <c r="AX31" s="849"/>
      <c r="AY31" s="849"/>
      <c r="AZ31" s="850" t="s">
        <v>488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37</v>
      </c>
      <c r="R32" s="777"/>
      <c r="S32" s="777"/>
      <c r="T32" s="777"/>
      <c r="U32" s="777"/>
      <c r="V32" s="777">
        <v>33</v>
      </c>
      <c r="W32" s="777"/>
      <c r="X32" s="777"/>
      <c r="Y32" s="777"/>
      <c r="Z32" s="777"/>
      <c r="AA32" s="777">
        <v>4</v>
      </c>
      <c r="AB32" s="777"/>
      <c r="AC32" s="777"/>
      <c r="AD32" s="777"/>
      <c r="AE32" s="778"/>
      <c r="AF32" s="779">
        <v>4</v>
      </c>
      <c r="AG32" s="780"/>
      <c r="AH32" s="780"/>
      <c r="AI32" s="780"/>
      <c r="AJ32" s="781"/>
      <c r="AK32" s="848">
        <v>13</v>
      </c>
      <c r="AL32" s="849"/>
      <c r="AM32" s="849"/>
      <c r="AN32" s="849"/>
      <c r="AO32" s="849"/>
      <c r="AP32" s="849" t="s">
        <v>488</v>
      </c>
      <c r="AQ32" s="849"/>
      <c r="AR32" s="849"/>
      <c r="AS32" s="849"/>
      <c r="AT32" s="849"/>
      <c r="AU32" s="849" t="s">
        <v>488</v>
      </c>
      <c r="AV32" s="849"/>
      <c r="AW32" s="849"/>
      <c r="AX32" s="849"/>
      <c r="AY32" s="849"/>
      <c r="AZ32" s="850" t="s">
        <v>488</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1461</v>
      </c>
      <c r="R33" s="777"/>
      <c r="S33" s="777"/>
      <c r="T33" s="777"/>
      <c r="U33" s="777"/>
      <c r="V33" s="777">
        <v>1241</v>
      </c>
      <c r="W33" s="777"/>
      <c r="X33" s="777"/>
      <c r="Y33" s="777"/>
      <c r="Z33" s="777"/>
      <c r="AA33" s="777">
        <v>220</v>
      </c>
      <c r="AB33" s="777"/>
      <c r="AC33" s="777"/>
      <c r="AD33" s="777"/>
      <c r="AE33" s="778"/>
      <c r="AF33" s="779">
        <v>1896</v>
      </c>
      <c r="AG33" s="780"/>
      <c r="AH33" s="780"/>
      <c r="AI33" s="780"/>
      <c r="AJ33" s="781"/>
      <c r="AK33" s="848">
        <v>4</v>
      </c>
      <c r="AL33" s="849"/>
      <c r="AM33" s="849"/>
      <c r="AN33" s="849"/>
      <c r="AO33" s="849"/>
      <c r="AP33" s="849">
        <v>1284</v>
      </c>
      <c r="AQ33" s="849"/>
      <c r="AR33" s="849"/>
      <c r="AS33" s="849"/>
      <c r="AT33" s="849"/>
      <c r="AU33" s="849" t="s">
        <v>545</v>
      </c>
      <c r="AV33" s="849"/>
      <c r="AW33" s="849"/>
      <c r="AX33" s="849"/>
      <c r="AY33" s="849"/>
      <c r="AZ33" s="850" t="s">
        <v>118</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2328</v>
      </c>
      <c r="R34" s="777"/>
      <c r="S34" s="777"/>
      <c r="T34" s="777"/>
      <c r="U34" s="777"/>
      <c r="V34" s="777">
        <v>2215</v>
      </c>
      <c r="W34" s="777"/>
      <c r="X34" s="777"/>
      <c r="Y34" s="777"/>
      <c r="Z34" s="777"/>
      <c r="AA34" s="777">
        <v>112</v>
      </c>
      <c r="AB34" s="777"/>
      <c r="AC34" s="777"/>
      <c r="AD34" s="777"/>
      <c r="AE34" s="778"/>
      <c r="AF34" s="779">
        <v>555</v>
      </c>
      <c r="AG34" s="780"/>
      <c r="AH34" s="780"/>
      <c r="AI34" s="780"/>
      <c r="AJ34" s="781"/>
      <c r="AK34" s="848">
        <v>1158</v>
      </c>
      <c r="AL34" s="849"/>
      <c r="AM34" s="849"/>
      <c r="AN34" s="849"/>
      <c r="AO34" s="849"/>
      <c r="AP34" s="849">
        <v>20689</v>
      </c>
      <c r="AQ34" s="849"/>
      <c r="AR34" s="849"/>
      <c r="AS34" s="849"/>
      <c r="AT34" s="849"/>
      <c r="AU34" s="849">
        <v>18207</v>
      </c>
      <c r="AV34" s="849"/>
      <c r="AW34" s="849"/>
      <c r="AX34" s="849"/>
      <c r="AY34" s="849"/>
      <c r="AZ34" s="850" t="s">
        <v>545</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2811</v>
      </c>
      <c r="AG63" s="860"/>
      <c r="AH63" s="860"/>
      <c r="AI63" s="860"/>
      <c r="AJ63" s="861"/>
      <c r="AK63" s="862"/>
      <c r="AL63" s="857"/>
      <c r="AM63" s="857"/>
      <c r="AN63" s="857"/>
      <c r="AO63" s="857"/>
      <c r="AP63" s="860">
        <v>21973</v>
      </c>
      <c r="AQ63" s="860"/>
      <c r="AR63" s="860"/>
      <c r="AS63" s="860"/>
      <c r="AT63" s="860"/>
      <c r="AU63" s="860">
        <v>18207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3244</v>
      </c>
      <c r="R68" s="884"/>
      <c r="S68" s="884"/>
      <c r="T68" s="884"/>
      <c r="U68" s="884"/>
      <c r="V68" s="884">
        <v>3105</v>
      </c>
      <c r="W68" s="884"/>
      <c r="X68" s="884"/>
      <c r="Y68" s="884"/>
      <c r="Z68" s="884"/>
      <c r="AA68" s="884">
        <v>139</v>
      </c>
      <c r="AB68" s="884"/>
      <c r="AC68" s="884"/>
      <c r="AD68" s="884"/>
      <c r="AE68" s="884"/>
      <c r="AF68" s="884">
        <v>139</v>
      </c>
      <c r="AG68" s="884"/>
      <c r="AH68" s="884"/>
      <c r="AI68" s="884"/>
      <c r="AJ68" s="884"/>
      <c r="AK68" s="884">
        <v>100</v>
      </c>
      <c r="AL68" s="884"/>
      <c r="AM68" s="884"/>
      <c r="AN68" s="884"/>
      <c r="AO68" s="884"/>
      <c r="AP68" s="884">
        <v>500</v>
      </c>
      <c r="AQ68" s="884"/>
      <c r="AR68" s="884"/>
      <c r="AS68" s="884"/>
      <c r="AT68" s="884"/>
      <c r="AU68" s="884">
        <v>117</v>
      </c>
      <c r="AV68" s="884"/>
      <c r="AW68" s="884"/>
      <c r="AX68" s="884"/>
      <c r="AY68" s="884"/>
      <c r="AZ68" s="885" t="s">
        <v>547</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73</v>
      </c>
      <c r="R69" s="849"/>
      <c r="S69" s="849"/>
      <c r="T69" s="849"/>
      <c r="U69" s="849"/>
      <c r="V69" s="849">
        <v>71</v>
      </c>
      <c r="W69" s="849"/>
      <c r="X69" s="849"/>
      <c r="Y69" s="849"/>
      <c r="Z69" s="849"/>
      <c r="AA69" s="849">
        <v>3</v>
      </c>
      <c r="AB69" s="849"/>
      <c r="AC69" s="849"/>
      <c r="AD69" s="849"/>
      <c r="AE69" s="849"/>
      <c r="AF69" s="849">
        <v>3</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9274</v>
      </c>
      <c r="R70" s="849"/>
      <c r="S70" s="849"/>
      <c r="T70" s="849"/>
      <c r="U70" s="849"/>
      <c r="V70" s="849">
        <v>9247</v>
      </c>
      <c r="W70" s="849"/>
      <c r="X70" s="849"/>
      <c r="Y70" s="849"/>
      <c r="Z70" s="849"/>
      <c r="AA70" s="849">
        <v>27</v>
      </c>
      <c r="AB70" s="849"/>
      <c r="AC70" s="849"/>
      <c r="AD70" s="849"/>
      <c r="AE70" s="849"/>
      <c r="AF70" s="849">
        <v>27</v>
      </c>
      <c r="AG70" s="849"/>
      <c r="AH70" s="849"/>
      <c r="AI70" s="849"/>
      <c r="AJ70" s="849"/>
      <c r="AK70" s="849">
        <v>1475</v>
      </c>
      <c r="AL70" s="849"/>
      <c r="AM70" s="849"/>
      <c r="AN70" s="849"/>
      <c r="AO70" s="849"/>
      <c r="AP70" s="849" t="s">
        <v>549</v>
      </c>
      <c r="AQ70" s="849"/>
      <c r="AR70" s="849"/>
      <c r="AS70" s="849"/>
      <c r="AT70" s="849"/>
      <c r="AU70" s="849" t="s">
        <v>549</v>
      </c>
      <c r="AV70" s="849"/>
      <c r="AW70" s="849"/>
      <c r="AX70" s="849"/>
      <c r="AY70" s="849"/>
      <c r="AZ70" s="895" t="s">
        <v>552</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103</v>
      </c>
      <c r="R71" s="849"/>
      <c r="S71" s="849"/>
      <c r="T71" s="849"/>
      <c r="U71" s="849"/>
      <c r="V71" s="849">
        <v>96</v>
      </c>
      <c r="W71" s="849"/>
      <c r="X71" s="849"/>
      <c r="Y71" s="849"/>
      <c r="Z71" s="849"/>
      <c r="AA71" s="849">
        <v>6</v>
      </c>
      <c r="AB71" s="849"/>
      <c r="AC71" s="849"/>
      <c r="AD71" s="849"/>
      <c r="AE71" s="849"/>
      <c r="AF71" s="849">
        <v>6</v>
      </c>
      <c r="AG71" s="849"/>
      <c r="AH71" s="849"/>
      <c r="AI71" s="849"/>
      <c r="AJ71" s="849"/>
      <c r="AK71" s="849" t="s">
        <v>549</v>
      </c>
      <c r="AL71" s="849"/>
      <c r="AM71" s="849"/>
      <c r="AN71" s="849"/>
      <c r="AO71" s="849"/>
      <c r="AP71" s="849">
        <v>59</v>
      </c>
      <c r="AQ71" s="849"/>
      <c r="AR71" s="849"/>
      <c r="AS71" s="849"/>
      <c r="AT71" s="849"/>
      <c r="AU71" s="849">
        <v>16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2569</v>
      </c>
      <c r="R72" s="849"/>
      <c r="S72" s="849"/>
      <c r="T72" s="849"/>
      <c r="U72" s="849"/>
      <c r="V72" s="849">
        <v>2482</v>
      </c>
      <c r="W72" s="849"/>
      <c r="X72" s="849"/>
      <c r="Y72" s="849"/>
      <c r="Z72" s="849"/>
      <c r="AA72" s="849">
        <v>88</v>
      </c>
      <c r="AB72" s="849"/>
      <c r="AC72" s="849"/>
      <c r="AD72" s="849"/>
      <c r="AE72" s="849"/>
      <c r="AF72" s="849">
        <v>88</v>
      </c>
      <c r="AG72" s="849"/>
      <c r="AH72" s="849"/>
      <c r="AI72" s="849"/>
      <c r="AJ72" s="849"/>
      <c r="AK72" s="849">
        <v>26</v>
      </c>
      <c r="AL72" s="849"/>
      <c r="AM72" s="849"/>
      <c r="AN72" s="849"/>
      <c r="AO72" s="849"/>
      <c r="AP72" s="849">
        <v>806</v>
      </c>
      <c r="AQ72" s="849"/>
      <c r="AR72" s="849"/>
      <c r="AS72" s="849"/>
      <c r="AT72" s="849"/>
      <c r="AU72" s="849">
        <v>172</v>
      </c>
      <c r="AV72" s="849"/>
      <c r="AW72" s="849"/>
      <c r="AX72" s="849"/>
      <c r="AY72" s="849"/>
      <c r="AZ72" s="895" t="s">
        <v>555</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c r="D73" s="892"/>
      <c r="E73" s="892"/>
      <c r="F73" s="892"/>
      <c r="G73" s="892"/>
      <c r="H73" s="892"/>
      <c r="I73" s="892"/>
      <c r="J73" s="892"/>
      <c r="K73" s="892"/>
      <c r="L73" s="892"/>
      <c r="M73" s="892"/>
      <c r="N73" s="892"/>
      <c r="O73" s="892"/>
      <c r="P73" s="893"/>
      <c r="Q73" s="894">
        <v>107</v>
      </c>
      <c r="R73" s="849"/>
      <c r="S73" s="849"/>
      <c r="T73" s="849"/>
      <c r="U73" s="849"/>
      <c r="V73" s="849">
        <v>101</v>
      </c>
      <c r="W73" s="849"/>
      <c r="X73" s="849"/>
      <c r="Y73" s="849"/>
      <c r="Z73" s="849"/>
      <c r="AA73" s="849">
        <v>6</v>
      </c>
      <c r="AB73" s="849"/>
      <c r="AC73" s="849"/>
      <c r="AD73" s="849"/>
      <c r="AE73" s="849"/>
      <c r="AF73" s="849">
        <v>6</v>
      </c>
      <c r="AG73" s="849"/>
      <c r="AH73" s="849"/>
      <c r="AI73" s="849"/>
      <c r="AJ73" s="849"/>
      <c r="AK73" s="849" t="s">
        <v>549</v>
      </c>
      <c r="AL73" s="849"/>
      <c r="AM73" s="849"/>
      <c r="AN73" s="849"/>
      <c r="AO73" s="849"/>
      <c r="AP73" s="849" t="s">
        <v>549</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c r="D74" s="892"/>
      <c r="E74" s="892"/>
      <c r="F74" s="892"/>
      <c r="G74" s="892"/>
      <c r="H74" s="892"/>
      <c r="I74" s="892"/>
      <c r="J74" s="892"/>
      <c r="K74" s="892"/>
      <c r="L74" s="892"/>
      <c r="M74" s="892"/>
      <c r="N74" s="892"/>
      <c r="O74" s="892"/>
      <c r="P74" s="893"/>
      <c r="Q74" s="894">
        <v>2</v>
      </c>
      <c r="R74" s="849"/>
      <c r="S74" s="849"/>
      <c r="T74" s="849"/>
      <c r="U74" s="849"/>
      <c r="V74" s="849">
        <v>0</v>
      </c>
      <c r="W74" s="849"/>
      <c r="X74" s="849"/>
      <c r="Y74" s="849"/>
      <c r="Z74" s="849"/>
      <c r="AA74" s="849">
        <v>1</v>
      </c>
      <c r="AB74" s="849"/>
      <c r="AC74" s="849"/>
      <c r="AD74" s="849"/>
      <c r="AE74" s="849"/>
      <c r="AF74" s="849">
        <v>1</v>
      </c>
      <c r="AG74" s="849"/>
      <c r="AH74" s="849"/>
      <c r="AI74" s="849"/>
      <c r="AJ74" s="849"/>
      <c r="AK74" s="849" t="s">
        <v>549</v>
      </c>
      <c r="AL74" s="849"/>
      <c r="AM74" s="849"/>
      <c r="AN74" s="849"/>
      <c r="AO74" s="849"/>
      <c r="AP74" s="849" t="s">
        <v>549</v>
      </c>
      <c r="AQ74" s="849"/>
      <c r="AR74" s="849"/>
      <c r="AS74" s="849"/>
      <c r="AT74" s="849"/>
      <c r="AU74" s="849" t="s">
        <v>549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558</v>
      </c>
      <c r="C75" s="892"/>
      <c r="D75" s="892"/>
      <c r="E75" s="892"/>
      <c r="F75" s="892"/>
      <c r="G75" s="892"/>
      <c r="H75" s="892"/>
      <c r="I75" s="892"/>
      <c r="J75" s="892"/>
      <c r="K75" s="892"/>
      <c r="L75" s="892"/>
      <c r="M75" s="892"/>
      <c r="N75" s="892"/>
      <c r="O75" s="892"/>
      <c r="P75" s="893"/>
      <c r="Q75" s="897">
        <v>389</v>
      </c>
      <c r="R75" s="898"/>
      <c r="S75" s="898"/>
      <c r="T75" s="898"/>
      <c r="U75" s="848"/>
      <c r="V75" s="899">
        <v>385</v>
      </c>
      <c r="W75" s="898"/>
      <c r="X75" s="898"/>
      <c r="Y75" s="898"/>
      <c r="Z75" s="848"/>
      <c r="AA75" s="899">
        <v>3</v>
      </c>
      <c r="AB75" s="898"/>
      <c r="AC75" s="898"/>
      <c r="AD75" s="898"/>
      <c r="AE75" s="848"/>
      <c r="AF75" s="899">
        <v>562</v>
      </c>
      <c r="AG75" s="898"/>
      <c r="AH75" s="898"/>
      <c r="AI75" s="898"/>
      <c r="AJ75" s="848"/>
      <c r="AK75" s="899" t="s">
        <v>549</v>
      </c>
      <c r="AL75" s="898"/>
      <c r="AM75" s="898"/>
      <c r="AN75" s="898"/>
      <c r="AO75" s="848"/>
      <c r="AP75" s="899" t="s">
        <v>549</v>
      </c>
      <c r="AQ75" s="898"/>
      <c r="AR75" s="898"/>
      <c r="AS75" s="898"/>
      <c r="AT75" s="848"/>
      <c r="AU75" s="899" t="s">
        <v>549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559</v>
      </c>
      <c r="C76" s="892"/>
      <c r="D76" s="892"/>
      <c r="E76" s="892"/>
      <c r="F76" s="892"/>
      <c r="G76" s="892"/>
      <c r="H76" s="892"/>
      <c r="I76" s="892"/>
      <c r="J76" s="892"/>
      <c r="K76" s="892"/>
      <c r="L76" s="892"/>
      <c r="M76" s="892"/>
      <c r="N76" s="892"/>
      <c r="O76" s="892"/>
      <c r="P76" s="893"/>
      <c r="Q76" s="897">
        <v>250</v>
      </c>
      <c r="R76" s="898"/>
      <c r="S76" s="898"/>
      <c r="T76" s="898"/>
      <c r="U76" s="848"/>
      <c r="V76" s="899">
        <v>225</v>
      </c>
      <c r="W76" s="898"/>
      <c r="X76" s="898"/>
      <c r="Y76" s="898"/>
      <c r="Z76" s="848"/>
      <c r="AA76" s="899">
        <v>26</v>
      </c>
      <c r="AB76" s="898"/>
      <c r="AC76" s="898"/>
      <c r="AD76" s="898"/>
      <c r="AE76" s="848"/>
      <c r="AF76" s="899">
        <v>26</v>
      </c>
      <c r="AG76" s="898"/>
      <c r="AH76" s="898"/>
      <c r="AI76" s="898"/>
      <c r="AJ76" s="848"/>
      <c r="AK76" s="899" t="s">
        <v>549</v>
      </c>
      <c r="AL76" s="898"/>
      <c r="AM76" s="898"/>
      <c r="AN76" s="898"/>
      <c r="AO76" s="848"/>
      <c r="AP76" s="899" t="s">
        <v>549</v>
      </c>
      <c r="AQ76" s="898"/>
      <c r="AR76" s="898"/>
      <c r="AS76" s="898"/>
      <c r="AT76" s="848"/>
      <c r="AU76" s="899" t="s">
        <v>549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560</v>
      </c>
      <c r="C77" s="892"/>
      <c r="D77" s="892"/>
      <c r="E77" s="892"/>
      <c r="F77" s="892"/>
      <c r="G77" s="892"/>
      <c r="H77" s="892"/>
      <c r="I77" s="892"/>
      <c r="J77" s="892"/>
      <c r="K77" s="892"/>
      <c r="L77" s="892"/>
      <c r="M77" s="892"/>
      <c r="N77" s="892"/>
      <c r="O77" s="892"/>
      <c r="P77" s="893"/>
      <c r="Q77" s="897">
        <v>242051</v>
      </c>
      <c r="R77" s="898"/>
      <c r="S77" s="898"/>
      <c r="T77" s="898"/>
      <c r="U77" s="848"/>
      <c r="V77" s="899">
        <v>233409</v>
      </c>
      <c r="W77" s="898"/>
      <c r="X77" s="898"/>
      <c r="Y77" s="898"/>
      <c r="Z77" s="848"/>
      <c r="AA77" s="899">
        <v>8642</v>
      </c>
      <c r="AB77" s="898"/>
      <c r="AC77" s="898"/>
      <c r="AD77" s="898"/>
      <c r="AE77" s="848"/>
      <c r="AF77" s="899">
        <v>8642</v>
      </c>
      <c r="AG77" s="898"/>
      <c r="AH77" s="898"/>
      <c r="AI77" s="898"/>
      <c r="AJ77" s="848"/>
      <c r="AK77" s="899">
        <v>287</v>
      </c>
      <c r="AL77" s="898"/>
      <c r="AM77" s="898"/>
      <c r="AN77" s="898"/>
      <c r="AO77" s="848"/>
      <c r="AP77" s="899" t="s">
        <v>549</v>
      </c>
      <c r="AQ77" s="898"/>
      <c r="AR77" s="898"/>
      <c r="AS77" s="898"/>
      <c r="AT77" s="848"/>
      <c r="AU77" s="899" t="s">
        <v>549</v>
      </c>
      <c r="AV77" s="898"/>
      <c r="AW77" s="898"/>
      <c r="AX77" s="898"/>
      <c r="AY77" s="848"/>
      <c r="AZ77" s="895" t="s">
        <v>563</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561</v>
      </c>
      <c r="C78" s="892"/>
      <c r="D78" s="892"/>
      <c r="E78" s="892"/>
      <c r="F78" s="892"/>
      <c r="G78" s="892"/>
      <c r="H78" s="892"/>
      <c r="I78" s="892"/>
      <c r="J78" s="892"/>
      <c r="K78" s="892"/>
      <c r="L78" s="892"/>
      <c r="M78" s="892"/>
      <c r="N78" s="892"/>
      <c r="O78" s="892"/>
      <c r="P78" s="893"/>
      <c r="Q78" s="894">
        <v>33</v>
      </c>
      <c r="R78" s="849"/>
      <c r="S78" s="849"/>
      <c r="T78" s="849"/>
      <c r="U78" s="849"/>
      <c r="V78" s="849">
        <v>28</v>
      </c>
      <c r="W78" s="849"/>
      <c r="X78" s="849"/>
      <c r="Y78" s="849"/>
      <c r="Z78" s="849"/>
      <c r="AA78" s="849">
        <v>7</v>
      </c>
      <c r="AB78" s="849"/>
      <c r="AC78" s="849"/>
      <c r="AD78" s="849"/>
      <c r="AE78" s="849"/>
      <c r="AF78" s="849">
        <v>7</v>
      </c>
      <c r="AG78" s="849"/>
      <c r="AH78" s="849"/>
      <c r="AI78" s="849"/>
      <c r="AJ78" s="849"/>
      <c r="AK78" s="849" t="s">
        <v>549</v>
      </c>
      <c r="AL78" s="849"/>
      <c r="AM78" s="849"/>
      <c r="AN78" s="849"/>
      <c r="AO78" s="849"/>
      <c r="AP78" s="849" t="s">
        <v>549</v>
      </c>
      <c r="AQ78" s="849"/>
      <c r="AR78" s="849"/>
      <c r="AS78" s="849"/>
      <c r="AT78" s="849"/>
      <c r="AU78" s="849" t="s">
        <v>549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9508</v>
      </c>
      <c r="AG88" s="860"/>
      <c r="AH88" s="860"/>
      <c r="AI88" s="860"/>
      <c r="AJ88" s="860"/>
      <c r="AK88" s="857"/>
      <c r="AL88" s="857"/>
      <c r="AM88" s="857"/>
      <c r="AN88" s="857"/>
      <c r="AO88" s="857"/>
      <c r="AP88" s="860">
        <v>1365</v>
      </c>
      <c r="AQ88" s="860"/>
      <c r="AR88" s="860"/>
      <c r="AS88" s="860"/>
      <c r="AT88" s="860"/>
      <c r="AU88" s="860">
        <v>305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286</v>
      </c>
      <c r="AG109" s="913"/>
      <c r="AH109" s="913"/>
      <c r="AI109" s="913"/>
      <c r="AJ109" s="914"/>
      <c r="AK109" s="912" t="s">
        <v>285</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286</v>
      </c>
      <c r="BW109" s="913"/>
      <c r="BX109" s="913"/>
      <c r="BY109" s="913"/>
      <c r="BZ109" s="914"/>
      <c r="CA109" s="912" t="s">
        <v>285</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286</v>
      </c>
      <c r="DM109" s="913"/>
      <c r="DN109" s="913"/>
      <c r="DO109" s="913"/>
      <c r="DP109" s="914"/>
      <c r="DQ109" s="912" t="s">
        <v>285</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2005534</v>
      </c>
      <c r="AB110" s="920"/>
      <c r="AC110" s="920"/>
      <c r="AD110" s="920"/>
      <c r="AE110" s="921"/>
      <c r="AF110" s="922">
        <v>1894816</v>
      </c>
      <c r="AG110" s="920"/>
      <c r="AH110" s="920"/>
      <c r="AI110" s="920"/>
      <c r="AJ110" s="921"/>
      <c r="AK110" s="922">
        <v>1699885</v>
      </c>
      <c r="AL110" s="920"/>
      <c r="AM110" s="920"/>
      <c r="AN110" s="920"/>
      <c r="AO110" s="921"/>
      <c r="AP110" s="923">
        <v>17.600000000000001</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15113657</v>
      </c>
      <c r="BR110" s="957"/>
      <c r="BS110" s="957"/>
      <c r="BT110" s="957"/>
      <c r="BU110" s="957"/>
      <c r="BV110" s="957">
        <v>14605957</v>
      </c>
      <c r="BW110" s="957"/>
      <c r="BX110" s="957"/>
      <c r="BY110" s="957"/>
      <c r="BZ110" s="957"/>
      <c r="CA110" s="957">
        <v>14547790</v>
      </c>
      <c r="CB110" s="957"/>
      <c r="CC110" s="957"/>
      <c r="CD110" s="957"/>
      <c r="CE110" s="957"/>
      <c r="CF110" s="971">
        <v>150.19999999999999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173478</v>
      </c>
      <c r="BR111" s="950"/>
      <c r="BS111" s="950"/>
      <c r="BT111" s="950"/>
      <c r="BU111" s="950"/>
      <c r="BV111" s="950">
        <v>138913</v>
      </c>
      <c r="BW111" s="950"/>
      <c r="BX111" s="950"/>
      <c r="BY111" s="950"/>
      <c r="BZ111" s="950"/>
      <c r="CA111" s="950">
        <v>105270</v>
      </c>
      <c r="CB111" s="950"/>
      <c r="CC111" s="950"/>
      <c r="CD111" s="950"/>
      <c r="CE111" s="950"/>
      <c r="CF111" s="944">
        <v>1.1000000000000001</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420</v>
      </c>
      <c r="AB112" s="989"/>
      <c r="AC112" s="989"/>
      <c r="AD112" s="989"/>
      <c r="AE112" s="990"/>
      <c r="AF112" s="991" t="s">
        <v>420</v>
      </c>
      <c r="AG112" s="989"/>
      <c r="AH112" s="989"/>
      <c r="AI112" s="989"/>
      <c r="AJ112" s="990"/>
      <c r="AK112" s="991" t="s">
        <v>420</v>
      </c>
      <c r="AL112" s="989"/>
      <c r="AM112" s="989"/>
      <c r="AN112" s="989"/>
      <c r="AO112" s="990"/>
      <c r="AP112" s="992" t="s">
        <v>420</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19260855</v>
      </c>
      <c r="BR112" s="950"/>
      <c r="BS112" s="950"/>
      <c r="BT112" s="950"/>
      <c r="BU112" s="950"/>
      <c r="BV112" s="950">
        <v>18696049</v>
      </c>
      <c r="BW112" s="950"/>
      <c r="BX112" s="950"/>
      <c r="BY112" s="950"/>
      <c r="BZ112" s="950"/>
      <c r="CA112" s="950">
        <v>18206739</v>
      </c>
      <c r="CB112" s="950"/>
      <c r="CC112" s="950"/>
      <c r="CD112" s="950"/>
      <c r="CE112" s="950"/>
      <c r="CF112" s="944">
        <v>188</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420</v>
      </c>
      <c r="DH112" s="950"/>
      <c r="DI112" s="950"/>
      <c r="DJ112" s="950"/>
      <c r="DK112" s="950"/>
      <c r="DL112" s="950" t="s">
        <v>420</v>
      </c>
      <c r="DM112" s="950"/>
      <c r="DN112" s="950"/>
      <c r="DO112" s="950"/>
      <c r="DP112" s="950"/>
      <c r="DQ112" s="950" t="s">
        <v>420</v>
      </c>
      <c r="DR112" s="950"/>
      <c r="DS112" s="950"/>
      <c r="DT112" s="950"/>
      <c r="DU112" s="950"/>
      <c r="DV112" s="951" t="s">
        <v>420</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1099182</v>
      </c>
      <c r="AB113" s="964"/>
      <c r="AC113" s="964"/>
      <c r="AD113" s="964"/>
      <c r="AE113" s="965"/>
      <c r="AF113" s="966">
        <v>979754</v>
      </c>
      <c r="AG113" s="964"/>
      <c r="AH113" s="964"/>
      <c r="AI113" s="964"/>
      <c r="AJ113" s="965"/>
      <c r="AK113" s="966">
        <v>967344</v>
      </c>
      <c r="AL113" s="964"/>
      <c r="AM113" s="964"/>
      <c r="AN113" s="964"/>
      <c r="AO113" s="965"/>
      <c r="AP113" s="967">
        <v>10</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423281</v>
      </c>
      <c r="BR113" s="950"/>
      <c r="BS113" s="950"/>
      <c r="BT113" s="950"/>
      <c r="BU113" s="950"/>
      <c r="BV113" s="950">
        <v>372363</v>
      </c>
      <c r="BW113" s="950"/>
      <c r="BX113" s="950"/>
      <c r="BY113" s="950"/>
      <c r="BZ113" s="950"/>
      <c r="CA113" s="950">
        <v>304766</v>
      </c>
      <c r="CB113" s="950"/>
      <c r="CC113" s="950"/>
      <c r="CD113" s="950"/>
      <c r="CE113" s="950"/>
      <c r="CF113" s="944">
        <v>3.1</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81497</v>
      </c>
      <c r="DH113" s="989"/>
      <c r="DI113" s="989"/>
      <c r="DJ113" s="989"/>
      <c r="DK113" s="990"/>
      <c r="DL113" s="991">
        <v>65814</v>
      </c>
      <c r="DM113" s="989"/>
      <c r="DN113" s="989"/>
      <c r="DO113" s="989"/>
      <c r="DP113" s="990"/>
      <c r="DQ113" s="991">
        <v>49828</v>
      </c>
      <c r="DR113" s="989"/>
      <c r="DS113" s="989"/>
      <c r="DT113" s="989"/>
      <c r="DU113" s="990"/>
      <c r="DV113" s="992">
        <v>0.5</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176929</v>
      </c>
      <c r="AB114" s="989"/>
      <c r="AC114" s="989"/>
      <c r="AD114" s="989"/>
      <c r="AE114" s="990"/>
      <c r="AF114" s="991">
        <v>60912</v>
      </c>
      <c r="AG114" s="989"/>
      <c r="AH114" s="989"/>
      <c r="AI114" s="989"/>
      <c r="AJ114" s="990"/>
      <c r="AK114" s="991">
        <v>71481</v>
      </c>
      <c r="AL114" s="989"/>
      <c r="AM114" s="989"/>
      <c r="AN114" s="989"/>
      <c r="AO114" s="990"/>
      <c r="AP114" s="992">
        <v>0.7</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1704766</v>
      </c>
      <c r="BR114" s="950"/>
      <c r="BS114" s="950"/>
      <c r="BT114" s="950"/>
      <c r="BU114" s="950"/>
      <c r="BV114" s="950">
        <v>1692089</v>
      </c>
      <c r="BW114" s="950"/>
      <c r="BX114" s="950"/>
      <c r="BY114" s="950"/>
      <c r="BZ114" s="950"/>
      <c r="CA114" s="950">
        <v>1617242</v>
      </c>
      <c r="CB114" s="950"/>
      <c r="CC114" s="950"/>
      <c r="CD114" s="950"/>
      <c r="CE114" s="950"/>
      <c r="CF114" s="944">
        <v>16.7</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420</v>
      </c>
      <c r="DH114" s="989"/>
      <c r="DI114" s="989"/>
      <c r="DJ114" s="989"/>
      <c r="DK114" s="990"/>
      <c r="DL114" s="991" t="s">
        <v>420</v>
      </c>
      <c r="DM114" s="989"/>
      <c r="DN114" s="989"/>
      <c r="DO114" s="989"/>
      <c r="DP114" s="990"/>
      <c r="DQ114" s="991" t="s">
        <v>420</v>
      </c>
      <c r="DR114" s="989"/>
      <c r="DS114" s="989"/>
      <c r="DT114" s="989"/>
      <c r="DU114" s="990"/>
      <c r="DV114" s="992" t="s">
        <v>420</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39391</v>
      </c>
      <c r="AB115" s="964"/>
      <c r="AC115" s="964"/>
      <c r="AD115" s="964"/>
      <c r="AE115" s="965"/>
      <c r="AF115" s="966">
        <v>36423</v>
      </c>
      <c r="AG115" s="964"/>
      <c r="AH115" s="964"/>
      <c r="AI115" s="964"/>
      <c r="AJ115" s="965"/>
      <c r="AK115" s="966">
        <v>31804</v>
      </c>
      <c r="AL115" s="964"/>
      <c r="AM115" s="964"/>
      <c r="AN115" s="964"/>
      <c r="AO115" s="965"/>
      <c r="AP115" s="967">
        <v>0.3</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420</v>
      </c>
      <c r="BR115" s="950"/>
      <c r="BS115" s="950"/>
      <c r="BT115" s="950"/>
      <c r="BU115" s="950"/>
      <c r="BV115" s="950" t="s">
        <v>420</v>
      </c>
      <c r="BW115" s="950"/>
      <c r="BX115" s="950"/>
      <c r="BY115" s="950"/>
      <c r="BZ115" s="950"/>
      <c r="CA115" s="950" t="s">
        <v>420</v>
      </c>
      <c r="CB115" s="950"/>
      <c r="CC115" s="950"/>
      <c r="CD115" s="950"/>
      <c r="CE115" s="950"/>
      <c r="CF115" s="944" t="s">
        <v>420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420</v>
      </c>
      <c r="DH115" s="989"/>
      <c r="DI115" s="989"/>
      <c r="DJ115" s="989"/>
      <c r="DK115" s="990"/>
      <c r="DL115" s="991" t="s">
        <v>420</v>
      </c>
      <c r="DM115" s="989"/>
      <c r="DN115" s="989"/>
      <c r="DO115" s="989"/>
      <c r="DP115" s="990"/>
      <c r="DQ115" s="991" t="s">
        <v>420</v>
      </c>
      <c r="DR115" s="989"/>
      <c r="DS115" s="989"/>
      <c r="DT115" s="989"/>
      <c r="DU115" s="990"/>
      <c r="DV115" s="992" t="s">
        <v>420</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420</v>
      </c>
      <c r="AB116" s="989"/>
      <c r="AC116" s="989"/>
      <c r="AD116" s="989"/>
      <c r="AE116" s="990"/>
      <c r="AF116" s="991" t="s">
        <v>420</v>
      </c>
      <c r="AG116" s="989"/>
      <c r="AH116" s="989"/>
      <c r="AI116" s="989"/>
      <c r="AJ116" s="990"/>
      <c r="AK116" s="991" t="s">
        <v>420</v>
      </c>
      <c r="AL116" s="989"/>
      <c r="AM116" s="989"/>
      <c r="AN116" s="989"/>
      <c r="AO116" s="990"/>
      <c r="AP116" s="992" t="s">
        <v>420</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420</v>
      </c>
      <c r="BR116" s="950"/>
      <c r="BS116" s="950"/>
      <c r="BT116" s="950"/>
      <c r="BU116" s="950"/>
      <c r="BV116" s="950" t="s">
        <v>420</v>
      </c>
      <c r="BW116" s="950"/>
      <c r="BX116" s="950"/>
      <c r="BY116" s="950"/>
      <c r="BZ116" s="950"/>
      <c r="CA116" s="950" t="s">
        <v>420</v>
      </c>
      <c r="CB116" s="950"/>
      <c r="CC116" s="950"/>
      <c r="CD116" s="950"/>
      <c r="CE116" s="950"/>
      <c r="CF116" s="944" t="s">
        <v>420</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420</v>
      </c>
      <c r="DH116" s="989"/>
      <c r="DI116" s="989"/>
      <c r="DJ116" s="989"/>
      <c r="DK116" s="990"/>
      <c r="DL116" s="991" t="s">
        <v>420</v>
      </c>
      <c r="DM116" s="989"/>
      <c r="DN116" s="989"/>
      <c r="DO116" s="989"/>
      <c r="DP116" s="990"/>
      <c r="DQ116" s="991" t="s">
        <v>420</v>
      </c>
      <c r="DR116" s="989"/>
      <c r="DS116" s="989"/>
      <c r="DT116" s="989"/>
      <c r="DU116" s="990"/>
      <c r="DV116" s="992" t="s">
        <v>420</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3321036</v>
      </c>
      <c r="AB117" s="996"/>
      <c r="AC117" s="996"/>
      <c r="AD117" s="996"/>
      <c r="AE117" s="997"/>
      <c r="AF117" s="995">
        <v>2971905</v>
      </c>
      <c r="AG117" s="996"/>
      <c r="AH117" s="996"/>
      <c r="AI117" s="996"/>
      <c r="AJ117" s="997"/>
      <c r="AK117" s="995">
        <v>2770514</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286</v>
      </c>
      <c r="AG118" s="913"/>
      <c r="AH118" s="913"/>
      <c r="AI118" s="913"/>
      <c r="AJ118" s="914"/>
      <c r="AK118" s="912" t="s">
        <v>285</v>
      </c>
      <c r="AL118" s="913"/>
      <c r="AM118" s="913"/>
      <c r="AN118" s="913"/>
      <c r="AO118" s="914"/>
      <c r="AP118" s="1020" t="s">
        <v>407</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438</v>
      </c>
      <c r="BP118" s="1024"/>
      <c r="BQ118" s="1015">
        <v>36676037</v>
      </c>
      <c r="BR118" s="1016"/>
      <c r="BS118" s="1016"/>
      <c r="BT118" s="1016"/>
      <c r="BU118" s="1016"/>
      <c r="BV118" s="1016">
        <v>35505371</v>
      </c>
      <c r="BW118" s="1016"/>
      <c r="BX118" s="1016"/>
      <c r="BY118" s="1016"/>
      <c r="BZ118" s="1016"/>
      <c r="CA118" s="1016">
        <v>34781807</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5204475</v>
      </c>
      <c r="BR119" s="957"/>
      <c r="BS119" s="957"/>
      <c r="BT119" s="957"/>
      <c r="BU119" s="957"/>
      <c r="BV119" s="957">
        <v>5651621</v>
      </c>
      <c r="BW119" s="957"/>
      <c r="BX119" s="957"/>
      <c r="BY119" s="957"/>
      <c r="BZ119" s="957"/>
      <c r="CA119" s="957">
        <v>5571078</v>
      </c>
      <c r="CB119" s="957"/>
      <c r="CC119" s="957"/>
      <c r="CD119" s="957"/>
      <c r="CE119" s="957"/>
      <c r="CF119" s="971">
        <v>57.5</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91981</v>
      </c>
      <c r="DH119" s="1028"/>
      <c r="DI119" s="1028"/>
      <c r="DJ119" s="1028"/>
      <c r="DK119" s="1029"/>
      <c r="DL119" s="1030">
        <v>73099</v>
      </c>
      <c r="DM119" s="1028"/>
      <c r="DN119" s="1028"/>
      <c r="DO119" s="1028"/>
      <c r="DP119" s="1029"/>
      <c r="DQ119" s="1030">
        <v>55442</v>
      </c>
      <c r="DR119" s="1028"/>
      <c r="DS119" s="1028"/>
      <c r="DT119" s="1028"/>
      <c r="DU119" s="1029"/>
      <c r="DV119" s="1031">
        <v>0.6</v>
      </c>
      <c r="DW119" s="1032"/>
      <c r="DX119" s="1032"/>
      <c r="DY119" s="1032"/>
      <c r="DZ119" s="1033"/>
    </row>
    <row r="120" spans="1:130" s="197" customFormat="1" ht="26.25" customHeight="1">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8836651</v>
      </c>
      <c r="BR120" s="950"/>
      <c r="BS120" s="950"/>
      <c r="BT120" s="950"/>
      <c r="BU120" s="950"/>
      <c r="BV120" s="950">
        <v>8934115</v>
      </c>
      <c r="BW120" s="950"/>
      <c r="BX120" s="950"/>
      <c r="BY120" s="950"/>
      <c r="BZ120" s="950"/>
      <c r="CA120" s="950">
        <v>8691882</v>
      </c>
      <c r="CB120" s="950"/>
      <c r="CC120" s="950"/>
      <c r="CD120" s="950"/>
      <c r="CE120" s="950"/>
      <c r="CF120" s="944">
        <v>89.8</v>
      </c>
      <c r="CG120" s="945"/>
      <c r="CH120" s="945"/>
      <c r="CI120" s="945"/>
      <c r="CJ120" s="945"/>
      <c r="CK120" s="1043" t="s">
        <v>444</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19260855</v>
      </c>
      <c r="DH120" s="957"/>
      <c r="DI120" s="957"/>
      <c r="DJ120" s="957"/>
      <c r="DK120" s="957"/>
      <c r="DL120" s="957">
        <v>18696049</v>
      </c>
      <c r="DM120" s="957"/>
      <c r="DN120" s="957"/>
      <c r="DO120" s="957"/>
      <c r="DP120" s="957"/>
      <c r="DQ120" s="957">
        <v>18206739</v>
      </c>
      <c r="DR120" s="957"/>
      <c r="DS120" s="957"/>
      <c r="DT120" s="957"/>
      <c r="DU120" s="957"/>
      <c r="DV120" s="958">
        <v>188</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39391</v>
      </c>
      <c r="AB121" s="989"/>
      <c r="AC121" s="989"/>
      <c r="AD121" s="989"/>
      <c r="AE121" s="990"/>
      <c r="AF121" s="991">
        <v>36423</v>
      </c>
      <c r="AG121" s="989"/>
      <c r="AH121" s="989"/>
      <c r="AI121" s="989"/>
      <c r="AJ121" s="990"/>
      <c r="AK121" s="991">
        <v>31804</v>
      </c>
      <c r="AL121" s="989"/>
      <c r="AM121" s="989"/>
      <c r="AN121" s="989"/>
      <c r="AO121" s="990"/>
      <c r="AP121" s="992">
        <v>0.3</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23062420</v>
      </c>
      <c r="BR121" s="1016"/>
      <c r="BS121" s="1016"/>
      <c r="BT121" s="1016"/>
      <c r="BU121" s="1016"/>
      <c r="BV121" s="1016">
        <v>23362882</v>
      </c>
      <c r="BW121" s="1016"/>
      <c r="BX121" s="1016"/>
      <c r="BY121" s="1016"/>
      <c r="BZ121" s="1016"/>
      <c r="CA121" s="1016">
        <v>22522878</v>
      </c>
      <c r="CB121" s="1016"/>
      <c r="CC121" s="1016"/>
      <c r="CD121" s="1016"/>
      <c r="CE121" s="1016"/>
      <c r="CF121" s="1054">
        <v>232.6</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447</v>
      </c>
      <c r="BP122" s="1024"/>
      <c r="BQ122" s="1064">
        <v>37103546</v>
      </c>
      <c r="BR122" s="1065"/>
      <c r="BS122" s="1065"/>
      <c r="BT122" s="1065"/>
      <c r="BU122" s="1065"/>
      <c r="BV122" s="1065">
        <v>37948618</v>
      </c>
      <c r="BW122" s="1065"/>
      <c r="BX122" s="1065"/>
      <c r="BY122" s="1065"/>
      <c r="BZ122" s="1065"/>
      <c r="CA122" s="1065">
        <v>36785838</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13.14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450</v>
      </c>
      <c r="DM127" s="1078"/>
      <c r="DN127" s="1078"/>
      <c r="DO127" s="1078"/>
      <c r="DP127" s="1078"/>
      <c r="DQ127" s="1078" t="s">
        <v>450</v>
      </c>
      <c r="DR127" s="1078"/>
      <c r="DS127" s="1078"/>
      <c r="DT127" s="1078"/>
      <c r="DU127" s="1078"/>
      <c r="DV127" s="1079" t="s">
        <v>450</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599373</v>
      </c>
      <c r="AB128" s="1120"/>
      <c r="AC128" s="1120"/>
      <c r="AD128" s="1120"/>
      <c r="AE128" s="1121"/>
      <c r="AF128" s="1122">
        <v>543635</v>
      </c>
      <c r="AG128" s="1120"/>
      <c r="AH128" s="1120"/>
      <c r="AI128" s="1120"/>
      <c r="AJ128" s="1121"/>
      <c r="AK128" s="1122">
        <v>501884</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466</v>
      </c>
      <c r="BG128" s="1097"/>
      <c r="BH128" s="1097"/>
      <c r="BI128" s="1097"/>
      <c r="BJ128" s="1097"/>
      <c r="BK128" s="1097"/>
      <c r="BL128" s="1098"/>
      <c r="BM128" s="1096">
        <v>18.14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11407501</v>
      </c>
      <c r="AB129" s="989"/>
      <c r="AC129" s="989"/>
      <c r="AD129" s="989"/>
      <c r="AE129" s="990"/>
      <c r="AF129" s="991">
        <v>11043800</v>
      </c>
      <c r="AG129" s="989"/>
      <c r="AH129" s="989"/>
      <c r="AI129" s="989"/>
      <c r="AJ129" s="990"/>
      <c r="AK129" s="991">
        <v>11338602</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7.5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1799574</v>
      </c>
      <c r="AB130" s="989"/>
      <c r="AC130" s="989"/>
      <c r="AD130" s="989"/>
      <c r="AE130" s="990"/>
      <c r="AF130" s="991">
        <v>1806727</v>
      </c>
      <c r="AG130" s="989"/>
      <c r="AH130" s="989"/>
      <c r="AI130" s="989"/>
      <c r="AJ130" s="990"/>
      <c r="AK130" s="991">
        <v>1654807</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9607927</v>
      </c>
      <c r="AB131" s="1028"/>
      <c r="AC131" s="1028"/>
      <c r="AD131" s="1028"/>
      <c r="AE131" s="1029"/>
      <c r="AF131" s="1030">
        <v>9237073</v>
      </c>
      <c r="AG131" s="1028"/>
      <c r="AH131" s="1028"/>
      <c r="AI131" s="1028"/>
      <c r="AJ131" s="1029"/>
      <c r="AK131" s="1030">
        <v>9683795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9.5971690879999993</v>
      </c>
      <c r="AB132" s="1134"/>
      <c r="AC132" s="1134"/>
      <c r="AD132" s="1134"/>
      <c r="AE132" s="1135"/>
      <c r="AF132" s="1136">
        <v>6.7287873549999997</v>
      </c>
      <c r="AG132" s="1134"/>
      <c r="AH132" s="1134"/>
      <c r="AI132" s="1134"/>
      <c r="AJ132" s="1135"/>
      <c r="AK132" s="1136">
        <v>6.3386637690000001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11.5</v>
      </c>
      <c r="AB133" s="1141"/>
      <c r="AC133" s="1141"/>
      <c r="AD133" s="1141"/>
      <c r="AE133" s="1142"/>
      <c r="AF133" s="1140">
        <v>9.8000000000000007</v>
      </c>
      <c r="AG133" s="1141"/>
      <c r="AH133" s="1141"/>
      <c r="AI133" s="1141"/>
      <c r="AJ133" s="1142"/>
      <c r="AK133" s="1140">
        <v>7.5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2423690</v>
      </c>
      <c r="L9" s="264">
        <v>43429</v>
      </c>
      <c r="M9" s="265">
        <v>62416</v>
      </c>
      <c r="N9" s="266">
        <v>-30.4</v>
      </c>
    </row>
    <row r="10" spans="1:16">
      <c r="A10" s="248"/>
      <c r="B10" s="244"/>
      <c r="C10" s="244"/>
      <c r="D10" s="244"/>
      <c r="E10" s="244"/>
      <c r="F10" s="244"/>
      <c r="G10" s="1149" t="s">
        <v>485</v>
      </c>
      <c r="H10" s="1150"/>
      <c r="I10" s="1150"/>
      <c r="J10" s="1151"/>
      <c r="K10" s="267">
        <v>530792</v>
      </c>
      <c r="L10" s="268">
        <v>9511</v>
      </c>
      <c r="M10" s="269">
        <v>5506</v>
      </c>
      <c r="N10" s="270">
        <v>72.7</v>
      </c>
    </row>
    <row r="11" spans="1:16" ht="13.5" customHeight="1">
      <c r="A11" s="248"/>
      <c r="B11" s="244"/>
      <c r="C11" s="244"/>
      <c r="D11" s="244"/>
      <c r="E11" s="244"/>
      <c r="F11" s="244"/>
      <c r="G11" s="1149" t="s">
        <v>486</v>
      </c>
      <c r="H11" s="1150"/>
      <c r="I11" s="1150"/>
      <c r="J11" s="1151"/>
      <c r="K11" s="267">
        <v>458389</v>
      </c>
      <c r="L11" s="268">
        <v>8214</v>
      </c>
      <c r="M11" s="269">
        <v>5414</v>
      </c>
      <c r="N11" s="270">
        <v>51.7</v>
      </c>
    </row>
    <row r="12" spans="1:16" ht="13.5" customHeight="1">
      <c r="A12" s="248"/>
      <c r="B12" s="244"/>
      <c r="C12" s="244"/>
      <c r="D12" s="244"/>
      <c r="E12" s="244"/>
      <c r="F12" s="244"/>
      <c r="G12" s="1149" t="s">
        <v>487</v>
      </c>
      <c r="H12" s="1150"/>
      <c r="I12" s="1150"/>
      <c r="J12" s="1151"/>
      <c r="K12" s="267" t="s">
        <v>488</v>
      </c>
      <c r="L12" s="268" t="s">
        <v>488</v>
      </c>
      <c r="M12" s="269">
        <v>1117</v>
      </c>
      <c r="N12" s="270" t="s">
        <v>488</v>
      </c>
    </row>
    <row r="13" spans="1:16" ht="13.5" customHeight="1">
      <c r="A13" s="248"/>
      <c r="B13" s="244"/>
      <c r="C13" s="244"/>
      <c r="D13" s="244"/>
      <c r="E13" s="244"/>
      <c r="F13" s="244"/>
      <c r="G13" s="1149" t="s">
        <v>489</v>
      </c>
      <c r="H13" s="1150"/>
      <c r="I13" s="1150"/>
      <c r="J13" s="1151"/>
      <c r="K13" s="267" t="s">
        <v>488</v>
      </c>
      <c r="L13" s="268" t="s">
        <v>488</v>
      </c>
      <c r="M13" s="269">
        <v>0</v>
      </c>
      <c r="N13" s="270" t="s">
        <v>488</v>
      </c>
    </row>
    <row r="14" spans="1:16" ht="13.5" customHeight="1">
      <c r="A14" s="248"/>
      <c r="B14" s="244"/>
      <c r="C14" s="244"/>
      <c r="D14" s="244"/>
      <c r="E14" s="244"/>
      <c r="F14" s="244"/>
      <c r="G14" s="1149" t="s">
        <v>490</v>
      </c>
      <c r="H14" s="1150"/>
      <c r="I14" s="1150"/>
      <c r="J14" s="1151"/>
      <c r="K14" s="267" t="s">
        <v>488</v>
      </c>
      <c r="L14" s="268" t="s">
        <v>488</v>
      </c>
      <c r="M14" s="269">
        <v>2298</v>
      </c>
      <c r="N14" s="270" t="s">
        <v>488</v>
      </c>
    </row>
    <row r="15" spans="1:16" ht="13.5" customHeight="1">
      <c r="A15" s="248"/>
      <c r="B15" s="244"/>
      <c r="C15" s="244"/>
      <c r="D15" s="244"/>
      <c r="E15" s="244"/>
      <c r="F15" s="244"/>
      <c r="G15" s="1149" t="s">
        <v>491</v>
      </c>
      <c r="H15" s="1150"/>
      <c r="I15" s="1150"/>
      <c r="J15" s="1151"/>
      <c r="K15" s="267">
        <v>44950</v>
      </c>
      <c r="L15" s="268">
        <v>805</v>
      </c>
      <c r="M15" s="269">
        <v>1592</v>
      </c>
      <c r="N15" s="270">
        <v>-49.4</v>
      </c>
    </row>
    <row r="16" spans="1:16">
      <c r="A16" s="248"/>
      <c r="B16" s="244"/>
      <c r="C16" s="244"/>
      <c r="D16" s="244"/>
      <c r="E16" s="244"/>
      <c r="F16" s="244"/>
      <c r="G16" s="1152" t="s">
        <v>492</v>
      </c>
      <c r="H16" s="1153"/>
      <c r="I16" s="1153"/>
      <c r="J16" s="1154"/>
      <c r="K16" s="268">
        <v>-182396</v>
      </c>
      <c r="L16" s="268">
        <v>-3268</v>
      </c>
      <c r="M16" s="269">
        <v>-6284</v>
      </c>
      <c r="N16" s="270">
        <v>-48</v>
      </c>
    </row>
    <row r="17" spans="1:16">
      <c r="A17" s="248"/>
      <c r="B17" s="244"/>
      <c r="C17" s="244"/>
      <c r="D17" s="244"/>
      <c r="E17" s="244"/>
      <c r="F17" s="244"/>
      <c r="G17" s="1152" t="s">
        <v>169</v>
      </c>
      <c r="H17" s="1153"/>
      <c r="I17" s="1153"/>
      <c r="J17" s="1154"/>
      <c r="K17" s="268">
        <v>3275425</v>
      </c>
      <c r="L17" s="268">
        <v>58691</v>
      </c>
      <c r="M17" s="269">
        <v>72059</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5.5</v>
      </c>
      <c r="L21" s="281">
        <v>7.1</v>
      </c>
      <c r="M21" s="282">
        <v>-1.6</v>
      </c>
      <c r="N21" s="249"/>
      <c r="O21" s="283"/>
      <c r="P21" s="279"/>
    </row>
    <row r="22" spans="1:16" s="284" customFormat="1">
      <c r="A22" s="279"/>
      <c r="B22" s="249"/>
      <c r="C22" s="249"/>
      <c r="D22" s="249"/>
      <c r="E22" s="249"/>
      <c r="F22" s="249"/>
      <c r="G22" s="1144" t="s">
        <v>498</v>
      </c>
      <c r="H22" s="1145"/>
      <c r="I22" s="1145"/>
      <c r="J22" s="1146"/>
      <c r="K22" s="285">
        <v>94</v>
      </c>
      <c r="L22" s="286">
        <v>98.4</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1699885</v>
      </c>
      <c r="L32" s="294">
        <v>30460</v>
      </c>
      <c r="M32" s="295">
        <v>39864</v>
      </c>
      <c r="N32" s="296">
        <v>-23.6</v>
      </c>
    </row>
    <row r="33" spans="1:16" ht="13.5" customHeight="1">
      <c r="A33" s="248"/>
      <c r="B33" s="244"/>
      <c r="C33" s="244"/>
      <c r="D33" s="244"/>
      <c r="E33" s="244"/>
      <c r="F33" s="244"/>
      <c r="G33" s="1160" t="s">
        <v>503</v>
      </c>
      <c r="H33" s="1161"/>
      <c r="I33" s="1161"/>
      <c r="J33" s="1162"/>
      <c r="K33" s="294" t="s">
        <v>488</v>
      </c>
      <c r="L33" s="294" t="s">
        <v>488</v>
      </c>
      <c r="M33" s="295">
        <v>3</v>
      </c>
      <c r="N33" s="296" t="s">
        <v>488</v>
      </c>
    </row>
    <row r="34" spans="1:16" ht="27" customHeight="1">
      <c r="A34" s="248"/>
      <c r="B34" s="244"/>
      <c r="C34" s="244"/>
      <c r="D34" s="244"/>
      <c r="E34" s="244"/>
      <c r="F34" s="244"/>
      <c r="G34" s="1160" t="s">
        <v>504</v>
      </c>
      <c r="H34" s="1161"/>
      <c r="I34" s="1161"/>
      <c r="J34" s="1162"/>
      <c r="K34" s="294" t="s">
        <v>488</v>
      </c>
      <c r="L34" s="294" t="s">
        <v>488</v>
      </c>
      <c r="M34" s="295">
        <v>79</v>
      </c>
      <c r="N34" s="296" t="s">
        <v>488</v>
      </c>
    </row>
    <row r="35" spans="1:16" ht="27" customHeight="1">
      <c r="A35" s="248"/>
      <c r="B35" s="244"/>
      <c r="C35" s="244"/>
      <c r="D35" s="244"/>
      <c r="E35" s="244"/>
      <c r="F35" s="244"/>
      <c r="G35" s="1160" t="s">
        <v>505</v>
      </c>
      <c r="H35" s="1161"/>
      <c r="I35" s="1161"/>
      <c r="J35" s="1162"/>
      <c r="K35" s="294">
        <v>967344</v>
      </c>
      <c r="L35" s="294">
        <v>17333</v>
      </c>
      <c r="M35" s="295">
        <v>14090</v>
      </c>
      <c r="N35" s="296">
        <v>23</v>
      </c>
    </row>
    <row r="36" spans="1:16" ht="27" customHeight="1">
      <c r="A36" s="248"/>
      <c r="B36" s="244"/>
      <c r="C36" s="244"/>
      <c r="D36" s="244"/>
      <c r="E36" s="244"/>
      <c r="F36" s="244"/>
      <c r="G36" s="1160" t="s">
        <v>506</v>
      </c>
      <c r="H36" s="1161"/>
      <c r="I36" s="1161"/>
      <c r="J36" s="1162"/>
      <c r="K36" s="294">
        <v>71481</v>
      </c>
      <c r="L36" s="294">
        <v>1281</v>
      </c>
      <c r="M36" s="295">
        <v>1791</v>
      </c>
      <c r="N36" s="296">
        <v>-28.5</v>
      </c>
    </row>
    <row r="37" spans="1:16" ht="13.5" customHeight="1">
      <c r="A37" s="248"/>
      <c r="B37" s="244"/>
      <c r="C37" s="244"/>
      <c r="D37" s="244"/>
      <c r="E37" s="244"/>
      <c r="F37" s="244"/>
      <c r="G37" s="1160" t="s">
        <v>507</v>
      </c>
      <c r="H37" s="1161"/>
      <c r="I37" s="1161"/>
      <c r="J37" s="1162"/>
      <c r="K37" s="294">
        <v>31804</v>
      </c>
      <c r="L37" s="294">
        <v>570</v>
      </c>
      <c r="M37" s="295">
        <v>866</v>
      </c>
      <c r="N37" s="296">
        <v>-34.200000000000003</v>
      </c>
    </row>
    <row r="38" spans="1:16" ht="27" customHeight="1">
      <c r="A38" s="248"/>
      <c r="B38" s="244"/>
      <c r="C38" s="244"/>
      <c r="D38" s="244"/>
      <c r="E38" s="244"/>
      <c r="F38" s="244"/>
      <c r="G38" s="1163" t="s">
        <v>508</v>
      </c>
      <c r="H38" s="1164"/>
      <c r="I38" s="1164"/>
      <c r="J38" s="1165"/>
      <c r="K38" s="297" t="s">
        <v>488</v>
      </c>
      <c r="L38" s="297" t="s">
        <v>488</v>
      </c>
      <c r="M38" s="298">
        <v>3</v>
      </c>
      <c r="N38" s="299" t="s">
        <v>488</v>
      </c>
      <c r="O38" s="293"/>
    </row>
    <row r="39" spans="1:16">
      <c r="A39" s="248"/>
      <c r="B39" s="244"/>
      <c r="C39" s="244"/>
      <c r="D39" s="244"/>
      <c r="E39" s="244"/>
      <c r="F39" s="244"/>
      <c r="G39" s="1163" t="s">
        <v>509</v>
      </c>
      <c r="H39" s="1164"/>
      <c r="I39" s="1164"/>
      <c r="J39" s="1165"/>
      <c r="K39" s="300">
        <v>-501884</v>
      </c>
      <c r="L39" s="300">
        <v>-8993</v>
      </c>
      <c r="M39" s="301">
        <v>-5541</v>
      </c>
      <c r="N39" s="302">
        <v>62.3</v>
      </c>
      <c r="O39" s="293"/>
    </row>
    <row r="40" spans="1:16" ht="27" customHeight="1">
      <c r="A40" s="248"/>
      <c r="B40" s="244"/>
      <c r="C40" s="244"/>
      <c r="D40" s="244"/>
      <c r="E40" s="244"/>
      <c r="F40" s="244"/>
      <c r="G40" s="1160" t="s">
        <v>510</v>
      </c>
      <c r="H40" s="1161"/>
      <c r="I40" s="1161"/>
      <c r="J40" s="1162"/>
      <c r="K40" s="300">
        <v>-1654807</v>
      </c>
      <c r="L40" s="300">
        <v>-29652</v>
      </c>
      <c r="M40" s="301">
        <v>-36202</v>
      </c>
      <c r="N40" s="302">
        <v>-18.100000000000001</v>
      </c>
      <c r="O40" s="293"/>
    </row>
    <row r="41" spans="1:16">
      <c r="A41" s="248"/>
      <c r="B41" s="244"/>
      <c r="C41" s="244"/>
      <c r="D41" s="244"/>
      <c r="E41" s="244"/>
      <c r="F41" s="244"/>
      <c r="G41" s="1166" t="s">
        <v>280</v>
      </c>
      <c r="H41" s="1167"/>
      <c r="I41" s="1167"/>
      <c r="J41" s="1168"/>
      <c r="K41" s="294">
        <v>613823</v>
      </c>
      <c r="L41" s="300">
        <v>10999</v>
      </c>
      <c r="M41" s="301">
        <v>14952</v>
      </c>
      <c r="N41" s="302">
        <v>-26.4</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2105365</v>
      </c>
      <c r="J51" s="320">
        <v>41452</v>
      </c>
      <c r="K51" s="321">
        <v>9</v>
      </c>
      <c r="L51" s="322">
        <v>51704</v>
      </c>
      <c r="M51" s="323">
        <v>-16.399999999999999</v>
      </c>
      <c r="N51" s="324">
        <v>25.4</v>
      </c>
    </row>
    <row r="52" spans="1:14">
      <c r="A52" s="248"/>
      <c r="B52" s="244"/>
      <c r="C52" s="244"/>
      <c r="D52" s="244"/>
      <c r="E52" s="244"/>
      <c r="F52" s="244"/>
      <c r="G52" s="325"/>
      <c r="H52" s="326" t="s">
        <v>521</v>
      </c>
      <c r="I52" s="327">
        <v>555733</v>
      </c>
      <c r="J52" s="328">
        <v>10942</v>
      </c>
      <c r="K52" s="329">
        <v>-3.8</v>
      </c>
      <c r="L52" s="330">
        <v>26896</v>
      </c>
      <c r="M52" s="331">
        <v>-16.399999999999999</v>
      </c>
      <c r="N52" s="332">
        <v>12.6</v>
      </c>
    </row>
    <row r="53" spans="1:14">
      <c r="A53" s="248"/>
      <c r="B53" s="244"/>
      <c r="C53" s="244"/>
      <c r="D53" s="244"/>
      <c r="E53" s="244"/>
      <c r="F53" s="244"/>
      <c r="G53" s="310" t="s">
        <v>522</v>
      </c>
      <c r="H53" s="311"/>
      <c r="I53" s="319">
        <v>1665358</v>
      </c>
      <c r="J53" s="320">
        <v>30222</v>
      </c>
      <c r="K53" s="321">
        <v>-27.1</v>
      </c>
      <c r="L53" s="322">
        <v>52678</v>
      </c>
      <c r="M53" s="323">
        <v>1.9</v>
      </c>
      <c r="N53" s="324">
        <v>-29</v>
      </c>
    </row>
    <row r="54" spans="1:14">
      <c r="A54" s="248"/>
      <c r="B54" s="244"/>
      <c r="C54" s="244"/>
      <c r="D54" s="244"/>
      <c r="E54" s="244"/>
      <c r="F54" s="244"/>
      <c r="G54" s="325"/>
      <c r="H54" s="326" t="s">
        <v>521</v>
      </c>
      <c r="I54" s="327">
        <v>1024830</v>
      </c>
      <c r="J54" s="328">
        <v>18598</v>
      </c>
      <c r="K54" s="329">
        <v>70</v>
      </c>
      <c r="L54" s="330">
        <v>30185</v>
      </c>
      <c r="M54" s="331">
        <v>12.2</v>
      </c>
      <c r="N54" s="332">
        <v>57.8</v>
      </c>
    </row>
    <row r="55" spans="1:14">
      <c r="A55" s="248"/>
      <c r="B55" s="244"/>
      <c r="C55" s="244"/>
      <c r="D55" s="244"/>
      <c r="E55" s="244"/>
      <c r="F55" s="244"/>
      <c r="G55" s="310" t="s">
        <v>523</v>
      </c>
      <c r="H55" s="311"/>
      <c r="I55" s="319">
        <v>1398130</v>
      </c>
      <c r="J55" s="320">
        <v>25310</v>
      </c>
      <c r="K55" s="321">
        <v>-16.3</v>
      </c>
      <c r="L55" s="322">
        <v>69560</v>
      </c>
      <c r="M55" s="323">
        <v>32</v>
      </c>
      <c r="N55" s="324">
        <v>-48.3</v>
      </c>
    </row>
    <row r="56" spans="1:14">
      <c r="A56" s="248"/>
      <c r="B56" s="244"/>
      <c r="C56" s="244"/>
      <c r="D56" s="244"/>
      <c r="E56" s="244"/>
      <c r="F56" s="244"/>
      <c r="G56" s="325"/>
      <c r="H56" s="326" t="s">
        <v>521</v>
      </c>
      <c r="I56" s="327">
        <v>612663</v>
      </c>
      <c r="J56" s="328">
        <v>11091</v>
      </c>
      <c r="K56" s="329">
        <v>-40.4</v>
      </c>
      <c r="L56" s="330">
        <v>35305</v>
      </c>
      <c r="M56" s="331">
        <v>17</v>
      </c>
      <c r="N56" s="332">
        <v>-57.4</v>
      </c>
    </row>
    <row r="57" spans="1:14">
      <c r="A57" s="248"/>
      <c r="B57" s="244"/>
      <c r="C57" s="244"/>
      <c r="D57" s="244"/>
      <c r="E57" s="244"/>
      <c r="F57" s="244"/>
      <c r="G57" s="310" t="s">
        <v>524</v>
      </c>
      <c r="H57" s="311"/>
      <c r="I57" s="319">
        <v>1677839</v>
      </c>
      <c r="J57" s="320">
        <v>30268</v>
      </c>
      <c r="K57" s="321">
        <v>19.600000000000001</v>
      </c>
      <c r="L57" s="322">
        <v>65988</v>
      </c>
      <c r="M57" s="323">
        <v>-5.0999999999999996</v>
      </c>
      <c r="N57" s="324">
        <v>24.7</v>
      </c>
    </row>
    <row r="58" spans="1:14">
      <c r="A58" s="248"/>
      <c r="B58" s="244"/>
      <c r="C58" s="244"/>
      <c r="D58" s="244"/>
      <c r="E58" s="244"/>
      <c r="F58" s="244"/>
      <c r="G58" s="325"/>
      <c r="H58" s="326" t="s">
        <v>521</v>
      </c>
      <c r="I58" s="327">
        <v>874677</v>
      </c>
      <c r="J58" s="328">
        <v>15779</v>
      </c>
      <c r="K58" s="329">
        <v>42.3</v>
      </c>
      <c r="L58" s="330">
        <v>36473</v>
      </c>
      <c r="M58" s="331">
        <v>3.3</v>
      </c>
      <c r="N58" s="332">
        <v>39</v>
      </c>
    </row>
    <row r="59" spans="1:14">
      <c r="A59" s="248"/>
      <c r="B59" s="244"/>
      <c r="C59" s="244"/>
      <c r="D59" s="244"/>
      <c r="E59" s="244"/>
      <c r="F59" s="244"/>
      <c r="G59" s="310" t="s">
        <v>525</v>
      </c>
      <c r="H59" s="311"/>
      <c r="I59" s="319">
        <v>2100954</v>
      </c>
      <c r="J59" s="320">
        <v>37646</v>
      </c>
      <c r="K59" s="321">
        <v>24.4</v>
      </c>
      <c r="L59" s="322">
        <v>54227</v>
      </c>
      <c r="M59" s="323">
        <v>-17.8</v>
      </c>
      <c r="N59" s="324">
        <v>42.2</v>
      </c>
    </row>
    <row r="60" spans="1:14">
      <c r="A60" s="248"/>
      <c r="B60" s="244"/>
      <c r="C60" s="244"/>
      <c r="D60" s="244"/>
      <c r="E60" s="244"/>
      <c r="F60" s="244"/>
      <c r="G60" s="325"/>
      <c r="H60" s="326" t="s">
        <v>521</v>
      </c>
      <c r="I60" s="333">
        <v>1461918</v>
      </c>
      <c r="J60" s="328">
        <v>26195</v>
      </c>
      <c r="K60" s="329">
        <v>66</v>
      </c>
      <c r="L60" s="330">
        <v>29694</v>
      </c>
      <c r="M60" s="331">
        <v>-18.600000000000001</v>
      </c>
      <c r="N60" s="332">
        <v>84.6</v>
      </c>
    </row>
    <row r="61" spans="1:14">
      <c r="A61" s="248"/>
      <c r="B61" s="244"/>
      <c r="C61" s="244"/>
      <c r="D61" s="244"/>
      <c r="E61" s="244"/>
      <c r="F61" s="244"/>
      <c r="G61" s="310" t="s">
        <v>526</v>
      </c>
      <c r="H61" s="334"/>
      <c r="I61" s="335">
        <v>1789529</v>
      </c>
      <c r="J61" s="336">
        <v>32980</v>
      </c>
      <c r="K61" s="337">
        <v>1.9</v>
      </c>
      <c r="L61" s="338">
        <v>58831</v>
      </c>
      <c r="M61" s="339">
        <v>-1.1000000000000001</v>
      </c>
      <c r="N61" s="324">
        <v>3</v>
      </c>
    </row>
    <row r="62" spans="1:14">
      <c r="A62" s="248"/>
      <c r="B62" s="244"/>
      <c r="C62" s="244"/>
      <c r="D62" s="244"/>
      <c r="E62" s="244"/>
      <c r="F62" s="244"/>
      <c r="G62" s="325"/>
      <c r="H62" s="326" t="s">
        <v>521</v>
      </c>
      <c r="I62" s="327">
        <v>905964</v>
      </c>
      <c r="J62" s="328">
        <v>16521</v>
      </c>
      <c r="K62" s="329">
        <v>26.8</v>
      </c>
      <c r="L62" s="330">
        <v>31711</v>
      </c>
      <c r="M62" s="331">
        <v>-0.5</v>
      </c>
      <c r="N62" s="332">
        <v>27.3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22.46</v>
      </c>
      <c r="G47" s="12">
        <v>25.37</v>
      </c>
      <c r="H47" s="12">
        <v>27.92</v>
      </c>
      <c r="I47" s="12">
        <v>32.53</v>
      </c>
      <c r="J47" s="13">
        <v>29.13</v>
      </c>
    </row>
    <row r="48" spans="2:10" ht="57.75" customHeight="1">
      <c r="B48" s="14"/>
      <c r="C48" s="1171" t="s">
        <v>4</v>
      </c>
      <c r="D48" s="1171"/>
      <c r="E48" s="1172"/>
      <c r="F48" s="15">
        <v>14.74</v>
      </c>
      <c r="G48" s="16">
        <v>9.5</v>
      </c>
      <c r="H48" s="16">
        <v>11.88</v>
      </c>
      <c r="I48" s="16">
        <v>5.58</v>
      </c>
      <c r="J48" s="17">
        <v>16.39</v>
      </c>
    </row>
    <row r="49" spans="2:10" ht="57.75" customHeight="1" thickBot="1">
      <c r="B49" s="18"/>
      <c r="C49" s="1173" t="s">
        <v>5</v>
      </c>
      <c r="D49" s="1173"/>
      <c r="E49" s="1174"/>
      <c r="F49" s="19">
        <v>11.3</v>
      </c>
      <c r="G49" s="20" t="s">
        <v>533</v>
      </c>
      <c r="H49" s="20">
        <v>6.54</v>
      </c>
      <c r="I49" s="20" t="s">
        <v>534</v>
      </c>
      <c r="J49" s="21">
        <v>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dcterms:created xsi:type="dcterms:W3CDTF">2017-02-15T19:17:23Z</dcterms:created>
  <dcterms:modified xsi:type="dcterms:W3CDTF">2017-05-22T07:06:05Z</dcterms:modified>
</cp:coreProperties>
</file>