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7" i="9" l="1"/>
  <c r="BG36" i="9"/>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AM37" i="9"/>
  <c r="C37" i="9"/>
  <c r="AM36" i="9"/>
  <c r="C36" i="9"/>
  <c r="CO35" i="9"/>
  <c r="CO36" i="9" s="1"/>
  <c r="CO37" i="9" s="1"/>
  <c r="AM35" i="9"/>
  <c r="C35" i="9"/>
  <c r="CO34" i="9"/>
  <c r="BW34" i="9"/>
  <c r="BW35" i="9" s="1"/>
  <c r="BW36" i="9" s="1"/>
  <c r="BW37" i="9" s="1"/>
  <c r="BW38" i="9" s="1"/>
  <c r="AM34" i="9"/>
  <c r="U34" i="9"/>
  <c r="U35" i="9" s="1"/>
  <c r="C34" i="9"/>
  <c r="U36" i="9" l="1"/>
  <c r="U37" i="9" s="1"/>
  <c r="BE34" i="9"/>
  <c r="BE35" i="9" s="1"/>
  <c r="BE36" i="9" s="1"/>
  <c r="BE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<sst xmlns="http://schemas.openxmlformats.org/spreadsheetml/2006/main" count="1085" uniqueCount="564">
  <si>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</si>
  <si>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</si>
  <si>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</si>
  <si>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</si>
  <si>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</si>
  <si>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</si>
  <si>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</si>
  <si>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</si>
  <si>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</si>
  <si>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</si>
  <si>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</si>
  <si>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</si>
  <si>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</si>
  <si>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</si>
  <si>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</si>
  <si>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</si>
  <si>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</si>
  <si>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</si>
  <si>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</si>
  <si>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</si>
  <si>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</si>
  <si>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</si>
  <si>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</si>
  <si>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</si>
  <si>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</si>
  <si>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</si>
  <si>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</si>
  <si>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</si>
  <si>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</si>
  <si>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</si>
  <si>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</si>
  <si>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</si>
  <si>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</si>
  <si>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</si>
  <si>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</si>
  <si>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</si>
  <si>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</si>
  <si>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</si>
  <si>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</si>
  <si>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</si>
  <si>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</si>
  <si>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</si>
  <si>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</si>
  <si>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</si>
  <si>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</si>
  <si>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</si>
  <si>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</si>
  <si>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</si>
  <si>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</si>
  <si>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</si>
  <si>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</si>
  <si>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</si>
  <si>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</si>
  <si>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</si>
  <si>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</si>
  <si>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</si>
  <si>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</si>
  <si>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</si>
  <si>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</si>
  <si>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</si>
  <si>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</si>
  <si>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</si>
  <si>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</si>
  <si>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</si>
  <si>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</si>
  <si>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</si>
  <si>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</si>
  <si>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</si>
  <si>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</si>
  <si>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</si>
  <si>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</si>
  <si>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</si>
  <si>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</si>
  <si>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</si>
  <si>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</si>
  <si>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</si>
  <si>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</si>
  <si>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</si>
  <si>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</si>
  <si>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</si>
  <si>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</si>
  <si>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白川村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</si>
  <si>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</si>
  <si>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</si>
  <si>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</si>
  <si>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</si>
  <si>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</si>
  <si>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</si>
  <si>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</si>
  <si>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</si>
  <si>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</si>
  <si>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</si>
  <si>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</si>
  <si>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</si>
  <si>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</si>
  <si>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</si>
  <si>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</si>
  <si>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</si>
  <si>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</si>
  <si>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</si>
  <si>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</si>
  <si>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</si>
  <si>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</si>
  <si>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</si>
  <si>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</si>
  <si>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</si>
  <si>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</si>
  <si>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</si>
  <si>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</si>
  <si>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</si>
  <si>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</si>
  <si>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</si>
  <si>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</si>
  <si>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</si>
  <si>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</si>
  <si>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</si>
  <si>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</si>
  <si>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</si>
  <si>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</si>
  <si>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</si>
  <si>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</si>
  <si>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</si>
  <si>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</si>
  <si>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</si>
  <si>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</si>
  <si>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</si>
  <si>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</si>
  <si>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</si>
  <si>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</si>
  <si>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</si>
  <si>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</si>
  <si>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</si>
  <si>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</si>
  <si>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</si>
  <si>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</si>
  <si>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</si>
  <si>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</si>
  <si>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</si>
  <si>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</si>
  <si>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</si>
  <si>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</si>
  <si>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</si>
  <si>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</si>
  <si>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</si>
  <si>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</si>
  <si>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</si>
  <si>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</si>
  <si>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</si>
  <si>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</si>
  <si>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</si>
  <si>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</si>
  <si>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</si>
  <si>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</si>
  <si>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</si>
  <si>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</si>
  <si>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</si>
  <si>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</si>
  <si>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</si>
  <si>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</si>
  <si>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</si>
  <si>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</si>
  <si>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</si>
  <si>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</si>
  <si>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</si>
  <si>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</si>
  <si>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</si>
  <si>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</si>
  <si>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</si>
  <si>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</si>
  <si>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</si>
  <si>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</si>
  <si>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</si>
  <si>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</si>
  <si>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</si>
  <si>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</si>
  <si>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</si>
  <si>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</si>
  <si>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</si>
  <si>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</si>
  <si>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</si>
  <si>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</si>
  <si>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</si>
  <si>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</si>
  <si>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</si>
  <si>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</si>
  <si>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</si>
  <si>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</si>
  <si>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</si>
  <si>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</si>
  <si>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</si>
  <si>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</si>
  <si>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</si>
  <si>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</si>
  <si>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岐阜県白川村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</si>
  <si>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</si>
  <si>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</si>
  <si>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</si>
  <si>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</si>
  <si>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</si>
  <si>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</si>
  <si>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</si>
  <si>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</si>
  <si>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</si>
  <si>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</si>
  <si>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</si>
  <si>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</si>
  <si>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</si>
  <si>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</si>
  <si>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</si>
  <si>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</si>
  <si>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</si>
  <si>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</si>
  <si>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</si>
  <si>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</si>
  <si>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</si>
  <si>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</si>
  <si>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</si>
  <si>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</si>
  <si>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</si>
  <si>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</si>
  <si>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</si>
  <si>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</si>
  <si>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</si>
  <si>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</si>
  <si>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</si>
  <si>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</si>
  <si>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</si>
  <si>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</si>
  <si>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</si>
  <si>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</si>
  <si>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</si>
  <si>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</si>
  <si>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</si>
  <si>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</si>
  <si>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</si>
  <si>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</si>
  <si>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</si>
  <si>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</si>
  <si>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</si>
  <si>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</si>
  <si>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</si>
  <si>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</si>
  <si>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</si>
  <si>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</si>
  <si>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</si>
  <si>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</si>
  <si>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</si>
  <si>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</si>
  <si>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</si>
  <si>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</si>
  <si>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</si>
  <si>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</si>
  <si>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</si>
  <si>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</si>
  <si>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</si>
  <si>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</si>
  <si>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</si>
  <si>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</si>
  <si>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</si>
  <si>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</si>
  <si>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</si>
  <si>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</si>
  <si>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</si>
  <si>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</si>
  <si>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</si>
  <si>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</si>
  <si>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</si>
  <si>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</si>
  <si>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</si>
  <si>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</si>
  <si>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</si>
  <si>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</si>
  <si>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</si>
  <si>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</si>
  <si>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</si>
  <si>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</si>
  <si>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</si>
  <si>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</si>
  <si>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</si>
  <si>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</si>
  <si>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</si>
  <si>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</si>
  <si>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</si>
  <si>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</si>
  <si>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</si>
  <si>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</si>
  <si>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</si>
  <si>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</si>
  <si>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</si>
  <si>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</si>
  <si>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</si>
  <si>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</si>
  <si>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</si>
  <si>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</si>
  <si>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</si>
  <si>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</si>
  <si>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</si>
  <si>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</si>
  <si>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</si>
  <si>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</si>
  <si>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</si>
  <si>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</si>
  <si>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</si>
  <si>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</si>
  <si>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</si>
  <si>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</si>
  <si>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</si>
  <si>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</si>
  <si>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</si>
  <si>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</si>
  <si>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</si>
  <si>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</si>
  <si>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</si>
  <si>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</si>
  <si>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</si>
  <si>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下水道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</si>
  <si>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</si>
  <si>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</si>
  <si>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</si>
  <si>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</si>
  <si>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</si>
  <si>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</si>
  <si>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</si>
  <si>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</si>
  <si>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</si>
  <si>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</si>
  <si>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</si>
  <si>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</si>
  <si>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</si>
  <si>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</si>
  <si>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</si>
  <si>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</si>
  <si>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</si>
  <si>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</si>
  <si>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</si>
  <si>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</si>
  <si>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</si>
  <si>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</si>
  <si>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</si>
  <si>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</si>
  <si>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</si>
  <si>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岐阜県白川村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</si>
  <si>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</si>
  <si>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</si>
  <si>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</si>
  <si>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</si>
  <si>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</si>
  <si>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</si>
  <si>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</si>
  <si>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</si>
  <si>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</si>
  <si>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</si>
  <si>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</si>
  <si>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</si>
  <si>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</si>
  <si>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</si>
  <si>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</si>
  <si>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</si>
  <si>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</si>
  <si>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</si>
  <si>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</si>
  <si>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</si>
  <si>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</si>
  <si>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</si>
  <si>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</si>
  <si>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</si>
  <si>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</si>
  <si>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</si>
  <si>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</si>
  <si>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</si>
  <si>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</si>
  <si>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</si>
  <si>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</si>
  <si>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</si>
  <si>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</si>
  <si>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国民健康保険特別会計事業勘定の部</t>
    <phoneticPr fontId="5"/>
  </si>
  <si>
    <t>国民健康保険特別会計直営診療施設勘定の部</t>
    <phoneticPr fontId="5"/>
  </si>
  <si>
    <t>介護保険特別会計保険事業勘定の部</t>
    <phoneticPr fontId="5"/>
  </si>
  <si>
    <t>後期高齢者医療特別会計</t>
    <phoneticPr fontId="5"/>
  </si>
  <si>
    <t>簡易水道特別会計</t>
    <phoneticPr fontId="5"/>
  </si>
  <si>
    <t>法非適用企業</t>
    <phoneticPr fontId="5"/>
  </si>
  <si>
    <t>公共下水道特別会計</t>
    <phoneticPr fontId="5"/>
  </si>
  <si>
    <t>温泉開発特別会計</t>
    <phoneticPr fontId="5"/>
  </si>
  <si>
    <t>白弓スキー場特別会計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</si>
  <si>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</si>
  <si>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</si>
  <si>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</si>
  <si>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</si>
  <si>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</si>
  <si>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</si>
  <si>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</si>
  <si>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</si>
  <si>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</si>
  <si>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</si>
  <si>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</si>
  <si>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</si>
  <si>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</si>
  <si>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</si>
  <si>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</si>
  <si>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</si>
  <si>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</si>
  <si>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</si>
  <si>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</si>
  <si>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</si>
  <si>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</si>
  <si>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</si>
  <si>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</si>
  <si>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</si>
  <si>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</si>
  <si>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</si>
  <si>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</si>
  <si>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</si>
  <si>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</si>
  <si>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</si>
  <si>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</si>
  <si>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</si>
  <si>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</si>
  <si>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</si>
  <si>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</si>
  <si>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</si>
  <si>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</si>
  <si>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</si>
  <si>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</si>
  <si>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</si>
  <si>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</si>
  <si>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</si>
  <si>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</si>
  <si>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</si>
  <si>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</si>
  <si>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</si>
  <si>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</si>
  <si>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</si>
  <si>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</si>
  <si>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</si>
  <si>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</si>
  <si>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</si>
  <si>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</si>
  <si>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</si>
  <si>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</si>
  <si>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温泉開発特別会計</t>
    <phoneticPr fontId="5"/>
  </si>
  <si>
    <t>-</t>
    <phoneticPr fontId="5"/>
  </si>
  <si>
    <t>将来負担比率（(Ｅ)－(Ｆ)）／（(Ｃ)－(Ｄ)）×１００</t>
    <rPh sb="0" eb="2">
      <t>ショウライ</t>
    </rPh>
    <rPh sb="2" eb="4">
      <t>フタン</t>
    </rPh>
    <rPh sb="4" eb="6">
      <t>ヒリツ</t>
    </rPh>
    <phoneticPr fontId="5"/>
  </si>
  <si>
    <t>国民健康保険特別会計直営診療施設勘定の部</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</si>
  <si>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</si>
  <si>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</si>
  <si>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</si>
  <si>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</si>
  <si>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</si>
  <si>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</si>
  <si>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</si>
  <si>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</si>
  <si>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</si>
  <si>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</si>
  <si>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</si>
  <si>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</si>
  <si>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</si>
  <si>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</si>
  <si>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</si>
  <si>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</si>
  <si>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</si>
  <si>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</si>
  <si>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</si>
  <si>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</si>
  <si>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</si>
  <si>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</si>
  <si>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</si>
  <si>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</si>
  <si>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</si>
  <si>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</si>
  <si>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</si>
  <si>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</si>
  <si>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</si>
  <si>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</si>
  <si>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</si>
  <si>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</si>
  <si>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</si>
  <si>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</si>
  <si>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</si>
  <si>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</si>
  <si>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</si>
  <si>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</si>
  <si>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</si>
  <si>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</si>
  <si>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</si>
  <si>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</si>
  <si>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</si>
  <si>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</si>
  <si>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</si>
  <si>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</si>
  <si>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</si>
  <si>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</si>
  <si>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</si>
  <si>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</si>
  <si>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</si>
  <si>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</si>
  <si>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</si>
  <si>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</si>
  <si>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</si>
  <si>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</si>
  <si>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</si>
  <si>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</si>
  <si>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</si>
  <si>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</si>
  <si>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</si>
  <si>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</si>
  <si>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</si>
  <si>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</si>
  <si>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</si>
  <si>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</si>
  <si>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</si>
  <si>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</si>
  <si>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</si>
  <si>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</si>
  <si>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</si>
  <si>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</si>
  <si>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</si>
  <si>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</si>
  <si>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</si>
  <si>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</si>
  <si>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</si>
  <si>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</si>
  <si>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</si>
  <si>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</si>
  <si>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</si>
  <si>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</si>
  <si>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</si>
  <si>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介護保険特別会計保険事業勘定の部</t>
  </si>
  <si>
    <t>国民健康保険特別会計事業勘定の部</t>
  </si>
  <si>
    <t>国民健康保険特別会計直営診療施設勘定の部</t>
  </si>
  <si>
    <t>白弓スキー場特別会計</t>
  </si>
  <si>
    <t>後期高齢者医療特別会計</t>
  </si>
  <si>
    <t>公共下水道特別会計</t>
  </si>
  <si>
    <t>簡易水道特別会計</t>
  </si>
  <si>
    <t>その他会計（赤字）</t>
  </si>
  <si>
    <t>その他会計（黒字）</t>
  </si>
  <si>
    <t>-</t>
    <phoneticPr fontId="2"/>
  </si>
  <si>
    <t>-</t>
    <phoneticPr fontId="2"/>
  </si>
  <si>
    <t>-</t>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</si>
  <si>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</si>
  <si>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</si>
  <si>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飛騨農業共済事務組合</t>
    <rPh sb="0" eb="2">
      <t>ヒダ</t>
    </rPh>
    <rPh sb="2" eb="4">
      <t>ノウギョウ</t>
    </rPh>
    <rPh sb="4" eb="6">
      <t>キョウサイ</t>
    </rPh>
    <rPh sb="6" eb="8">
      <t>ジム</t>
    </rPh>
    <rPh sb="8" eb="10">
      <t>クミアイ</t>
    </rPh>
    <phoneticPr fontId="2"/>
  </si>
  <si>
    <t>後期高齢者医療連合（一般会計分）</t>
    <rPh sb="0" eb="2">
      <t>コウキ</t>
    </rPh>
    <rPh sb="2" eb="5">
      <t>コウレイシャ</t>
    </rPh>
    <rPh sb="5" eb="7">
      <t>イリョウ</t>
    </rPh>
    <rPh sb="7" eb="9">
      <t>レンゴウ</t>
    </rPh>
    <rPh sb="10" eb="12">
      <t>イッパン</t>
    </rPh>
    <rPh sb="12" eb="14">
      <t>カイケイ</t>
    </rPh>
    <rPh sb="14" eb="15">
      <t>ブン</t>
    </rPh>
    <phoneticPr fontId="2"/>
  </si>
  <si>
    <t>後期高齢者医療連合（特別会計分）</t>
    <rPh sb="0" eb="2">
      <t>コウキ</t>
    </rPh>
    <rPh sb="2" eb="5">
      <t>コウレイシャ</t>
    </rPh>
    <rPh sb="5" eb="7">
      <t>イリョウ</t>
    </rPh>
    <rPh sb="7" eb="9">
      <t>レンゴウ</t>
    </rPh>
    <rPh sb="10" eb="12">
      <t>トクベツ</t>
    </rPh>
    <rPh sb="12" eb="14">
      <t>カイケイ</t>
    </rPh>
    <rPh sb="14" eb="15">
      <t>ブン</t>
    </rPh>
    <phoneticPr fontId="2"/>
  </si>
  <si>
    <t>-</t>
    <phoneticPr fontId="2"/>
  </si>
  <si>
    <t>基金からの287百万円繰入</t>
    <rPh sb="0" eb="2">
      <t>キキン</t>
    </rPh>
    <rPh sb="8" eb="11">
      <t>ヒャクマンエン</t>
    </rPh>
    <rPh sb="11" eb="13">
      <t>クリイレ</t>
    </rPh>
    <phoneticPr fontId="2"/>
  </si>
  <si>
    <t>法適用</t>
    <rPh sb="0" eb="1">
      <t>ホウ</t>
    </rPh>
    <rPh sb="1" eb="3">
      <t>テキヨウ</t>
    </rPh>
    <phoneticPr fontId="2"/>
  </si>
  <si>
    <t>-</t>
    <phoneticPr fontId="2"/>
  </si>
  <si>
    <t>白川村緑地資源開発公社</t>
    <rPh sb="0" eb="3">
      <t>シラカワムラ</t>
    </rPh>
    <rPh sb="3" eb="5">
      <t>リョクチ</t>
    </rPh>
    <rPh sb="5" eb="7">
      <t>シゲン</t>
    </rPh>
    <rPh sb="7" eb="9">
      <t>カイハツ</t>
    </rPh>
    <rPh sb="9" eb="11">
      <t>コウシャ</t>
    </rPh>
    <phoneticPr fontId="2"/>
  </si>
  <si>
    <t>飯島観光開発</t>
    <rPh sb="0" eb="2">
      <t>イイジマ</t>
    </rPh>
    <rPh sb="2" eb="4">
      <t>カンコウ</t>
    </rPh>
    <rPh sb="4" eb="6">
      <t>カイハツ</t>
    </rPh>
    <phoneticPr fontId="2"/>
  </si>
  <si>
    <t>大白川温泉観光</t>
    <rPh sb="0" eb="3">
      <t>オオシラカワ</t>
    </rPh>
    <rPh sb="3" eb="5">
      <t>オンセン</t>
    </rPh>
    <rPh sb="5" eb="7">
      <t>カンコウ</t>
    </rPh>
    <phoneticPr fontId="2"/>
  </si>
  <si>
    <t>基金からの1,475百万円繰入</t>
    <rPh sb="0" eb="2">
      <t>キキン</t>
    </rPh>
    <rPh sb="10" eb="13">
      <t>ヒャクマンエン</t>
    </rPh>
    <rPh sb="13" eb="15">
      <t>クリイレ</t>
    </rPh>
    <phoneticPr fontId="2"/>
  </si>
  <si>
    <t>世界遺産白川郷合掌造り保存財団</t>
    <rPh sb="0" eb="2">
      <t>セカイ</t>
    </rPh>
    <rPh sb="2" eb="4">
      <t>イサン</t>
    </rPh>
    <rPh sb="4" eb="7">
      <t>シラカワゴウ</t>
    </rPh>
    <rPh sb="7" eb="9">
      <t>ガッショウ</t>
    </rPh>
    <rPh sb="9" eb="10">
      <t>ヅク</t>
    </rPh>
    <rPh sb="11" eb="13">
      <t>ホゾン</t>
    </rPh>
    <rPh sb="13" eb="15">
      <t>ザイダン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</si>
  <si>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</si>
  <si>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</si>
  <si>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</si>
  <si>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</si>
  <si>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</si>
  <si>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</si>
  <si>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</si>
  <si>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</si>
  <si>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</si>
  <si>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</si>
  <si>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</si>
  <si>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実質公債費比率は近年微増傾向ではあるが低い水準であり、類似団体と比較しても低い水準となっている。
高利率起債の繰上償還を進めてきたことにより、平成20年度をピークに減少し、近年も新規起債発行を抑制することにより減少させてきた。
将来負担比率については類似団体と同じく皆無となっている。村の財政的には地方債の割合が高いが充当可能基金の額が大きいためである。
今後も地方債発行抑制と適正な基金積立で実質公債費比率の低水準維持と将来負担比率が上がらないよう財政運営に努める。</t>
    <rPh sb="0" eb="2">
      <t>ジッシツ</t>
    </rPh>
    <rPh sb="2" eb="4">
      <t>コウサイ</t>
    </rPh>
    <rPh sb="4" eb="5">
      <t>ヒ</t>
    </rPh>
    <rPh sb="5" eb="7">
      <t>ヒリツ</t>
    </rPh>
    <rPh sb="8" eb="10">
      <t>キンネン</t>
    </rPh>
    <rPh sb="10" eb="12">
      <t>ビゾウ</t>
    </rPh>
    <rPh sb="12" eb="14">
      <t>ケイコウ</t>
    </rPh>
    <rPh sb="19" eb="20">
      <t>ヒク</t>
    </rPh>
    <rPh sb="21" eb="23">
      <t>スイジュン</t>
    </rPh>
    <rPh sb="27" eb="29">
      <t>ルイジ</t>
    </rPh>
    <rPh sb="29" eb="31">
      <t>ダンタイ</t>
    </rPh>
    <rPh sb="32" eb="34">
      <t>ヒカク</t>
    </rPh>
    <rPh sb="37" eb="38">
      <t>ヒク</t>
    </rPh>
    <rPh sb="39" eb="41">
      <t>スイジュン</t>
    </rPh>
    <rPh sb="49" eb="52">
      <t>コウリリツ</t>
    </rPh>
    <rPh sb="52" eb="54">
      <t>キサイ</t>
    </rPh>
    <rPh sb="55" eb="57">
      <t>クリアゲ</t>
    </rPh>
    <rPh sb="57" eb="59">
      <t>ショウカン</t>
    </rPh>
    <rPh sb="60" eb="61">
      <t>スス</t>
    </rPh>
    <rPh sb="71" eb="73">
      <t>ヘイセイ</t>
    </rPh>
    <rPh sb="75" eb="76">
      <t>ネン</t>
    </rPh>
    <rPh sb="76" eb="77">
      <t>ド</t>
    </rPh>
    <rPh sb="82" eb="84">
      <t>ゲンショウ</t>
    </rPh>
    <rPh sb="86" eb="88">
      <t>キンネン</t>
    </rPh>
    <rPh sb="89" eb="91">
      <t>シンキ</t>
    </rPh>
    <rPh sb="91" eb="93">
      <t>キサイ</t>
    </rPh>
    <rPh sb="93" eb="95">
      <t>ハッコウ</t>
    </rPh>
    <rPh sb="96" eb="98">
      <t>ヨクセイ</t>
    </rPh>
    <rPh sb="105" eb="107">
      <t>ゲンショウ</t>
    </rPh>
    <rPh sb="114" eb="116">
      <t>ショウライ</t>
    </rPh>
    <rPh sb="116" eb="118">
      <t>フタン</t>
    </rPh>
    <rPh sb="118" eb="120">
      <t>ヒリツ</t>
    </rPh>
    <rPh sb="125" eb="127">
      <t>ルイジ</t>
    </rPh>
    <rPh sb="127" eb="129">
      <t>ダンタイ</t>
    </rPh>
    <rPh sb="130" eb="131">
      <t>オナ</t>
    </rPh>
    <rPh sb="133" eb="135">
      <t>カイム</t>
    </rPh>
    <rPh sb="142" eb="143">
      <t>ムラ</t>
    </rPh>
    <rPh sb="144" eb="146">
      <t>ザイセイ</t>
    </rPh>
    <rPh sb="146" eb="147">
      <t>テキ</t>
    </rPh>
    <rPh sb="149" eb="152">
      <t>チホウサイ</t>
    </rPh>
    <rPh sb="153" eb="155">
      <t>ワリアイ</t>
    </rPh>
    <rPh sb="156" eb="157">
      <t>タカ</t>
    </rPh>
    <rPh sb="159" eb="161">
      <t>ジュウトウ</t>
    </rPh>
    <rPh sb="161" eb="163">
      <t>カノウ</t>
    </rPh>
    <rPh sb="163" eb="165">
      <t>キキン</t>
    </rPh>
    <rPh sb="166" eb="167">
      <t>ガク</t>
    </rPh>
    <rPh sb="168" eb="169">
      <t>オオ</t>
    </rPh>
    <rPh sb="178" eb="180">
      <t>コンゴ</t>
    </rPh>
    <rPh sb="181" eb="183">
      <t>チホウ</t>
    </rPh>
    <rPh sb="183" eb="184">
      <t>サイ</t>
    </rPh>
    <rPh sb="184" eb="186">
      <t>ハッコウ</t>
    </rPh>
    <rPh sb="186" eb="188">
      <t>ヨクセイ</t>
    </rPh>
    <rPh sb="189" eb="191">
      <t>テキセイ</t>
    </rPh>
    <rPh sb="192" eb="194">
      <t>キキン</t>
    </rPh>
    <rPh sb="194" eb="196">
      <t>ツミタテ</t>
    </rPh>
    <rPh sb="197" eb="199">
      <t>ジッシツ</t>
    </rPh>
    <rPh sb="199" eb="202">
      <t>コウサイヒ</t>
    </rPh>
    <rPh sb="202" eb="204">
      <t>ヒリツ</t>
    </rPh>
    <rPh sb="205" eb="208">
      <t>テイスイジュン</t>
    </rPh>
    <rPh sb="208" eb="210">
      <t>イジ</t>
    </rPh>
    <rPh sb="211" eb="213">
      <t>ショウライ</t>
    </rPh>
    <rPh sb="213" eb="215">
      <t>フタン</t>
    </rPh>
    <rPh sb="215" eb="217">
      <t>ヒリツ</t>
    </rPh>
    <rPh sb="218" eb="219">
      <t>ア</t>
    </rPh>
    <rPh sb="225" eb="227">
      <t>ザイセイ</t>
    </rPh>
    <rPh sb="227" eb="229">
      <t>ウンエイ</t>
    </rPh>
    <rPh sb="230" eb="231">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</si>
</sst>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287914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244128</c:v>
                </c:pt>
                <c:pt idx="1">
                  <c:v>420357</c:v>
                </c:pt>
                <c:pt idx="2">
                  <c:v>329627</c:v>
                </c:pt>
                <c:pt idx="3">
                  <c:v>501053</c:v>
                </c:pt>
                <c:pt idx="4">
                  <c:v>437896</c:v>
                </c:pt>
              </c:numCache>
            </c:numRef>
          </c:val>
          <c:smooth val="0"/>
        </c:ser>
        <c:dLbls>
          <c:showLegendKey val="0"/>
          <c:showVal val="0"/>
          <c:showCatName val="0"/>
          <c:showSerName val="0"/>
          <c:showPercent val="0"/>
          <c:showBubbleSize val="0"/>
        </c:dLbls>
        <c:marker val="1"/>
        <c:smooth val="0"/>
        <c:axId val="97096448"/>
        <c:axId val="97097984"/>
      </c:lineChart>
      <c:catAx>
        <c:axId val="970964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097984"/>
        <c:crosses val="autoZero"/>
        <c:auto val="1"/>
        <c:lblAlgn val="ctr"/>
        <c:lblOffset val="100"/>
        <c:tickLblSkip val="1"/>
        <c:tickMarkSkip val="1"/>
        <c:noMultiLvlLbl val="0"/>
      </c:catAx>
      <c:valAx>
        <c:axId val="97097984"/>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096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2.88</c:v>
                </c:pt>
                <c:pt idx="1">
                  <c:v>3.45</c:v>
                </c:pt>
                <c:pt idx="2">
                  <c:v>3.3</c:v>
                </c:pt>
                <c:pt idx="3">
                  <c:v>7.4</c:v>
                </c:pt>
                <c:pt idx="4">
                  <c:v>18.489999999999998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72.13</c:v>
                </c:pt>
                <c:pt idx="1">
                  <c:v>94.2</c:v>
                </c:pt>
                <c:pt idx="2">
                  <c:v>125.06</c:v>
                </c:pt>
                <c:pt idx="3">
                  <c:v>140.46</c:v>
                </c:pt>
                <c:pt idx="4">
                  <c:v>138.77000000000001</c:v>
                </c:pt>
              </c:numCache>
            </c:numRef>
          </c:val>
        </c:ser>
        <c:dLbls>
          <c:showLegendKey val="0"/>
          <c:showVal val="0"/>
          <c:showCatName val="0"/>
          <c:showSerName val="0"/>
          <c:showPercent val="0"/>
          <c:showBubbleSize val="0"/>
        </c:dLbls>
        <c:gapWidth val="250"/>
        <c:overlap val="100"/>
        <c:axId val="122192256"/>
        <c:axId val="122194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8.5500000000000007</c:v>
                </c:pt>
                <c:pt idx="1">
                  <c:v>34.06</c:v>
                </c:pt>
                <c:pt idx="2">
                  <c:v>28.71</c:v>
                </c:pt>
                <c:pt idx="3">
                  <c:v>5.12</c:v>
                </c:pt>
                <c:pt idx="4">
                  <c:v>14.87</c:v>
                </c:pt>
              </c:numCache>
            </c:numRef>
          </c:val>
          <c:smooth val="0"/>
        </c:ser>
        <c:dLbls>
          <c:showLegendKey val="0"/>
          <c:showVal val="0"/>
          <c:showCatName val="0"/>
          <c:showSerName val="0"/>
          <c:showPercent val="0"/>
          <c:showBubbleSize val="0"/>
        </c:dLbls>
        <c:marker val="1"/>
        <c:smooth val="0"/>
        <c:axId val="122192256"/>
        <c:axId val="122194176"/>
      </c:lineChart>
      <c:catAx>
        <c:axId val="122192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194176"/>
        <c:crosses val="autoZero"/>
        <c:auto val="1"/>
        <c:lblAlgn val="ctr"/>
        <c:lblOffset val="100"/>
        <c:tickLblSkip val="1"/>
        <c:tickMarkSkip val="1"/>
        <c:noMultiLvlLbl val="0"/>
      </c:catAx>
      <c:valAx>
        <c:axId val="122194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192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0.18</c:v>
                </c:pt>
                <c:pt idx="2">
                  <c:v>#N/A</c:v>
                </c:pt>
                <c:pt idx="3">
                  <c:v>0.31</c:v>
                </c:pt>
                <c:pt idx="4">
                  <c:v>#N/A</c:v>
                </c:pt>
                <c:pt idx="5">
                  <c:v>0.05</c:v>
                </c:pt>
                <c:pt idx="6">
                  <c:v>#N/A</c:v>
                </c:pt>
                <c:pt idx="7">
                  <c:v>0.12</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0.28000000000000003</c:v>
                </c:pt>
                <c:pt idx="2">
                  <c:v>#N/A</c:v>
                </c:pt>
                <c:pt idx="3">
                  <c:v>0</c:v>
                </c:pt>
                <c:pt idx="4">
                  <c:v>#N/A</c:v>
                </c:pt>
                <c:pt idx="5">
                  <c:v>0</c:v>
                </c:pt>
                <c:pt idx="6">
                  <c:v>#N/A</c:v>
                </c:pt>
                <c:pt idx="7">
                  <c:v>0.01</c:v>
                </c:pt>
                <c:pt idx="8">
                  <c:v>#N/A</c:v>
                </c:pt>
                <c:pt idx="9">
                  <c:v>7.0000000000000007E-2</c:v>
                </c:pt>
              </c:numCache>
            </c:numRef>
          </c:val>
        </c:ser>
        <c:ser>
          <c:idx val="3"/>
          <c:order val="3"/>
          <c:tx>
            <c:strRef>
              <c:f>データシート!$A$30</c:f>
              <c:strCache>
                <c:ptCount val="1"/>
                <c:pt idx="0">
                  <c:v>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0.05</c:v>
                </c:pt>
                <c:pt idx="4">
                  <c:v>#N/A</c:v>
                </c:pt>
                <c:pt idx="5">
                  <c:v>0.04</c:v>
                </c:pt>
                <c:pt idx="6">
                  <c:v>#N/A</c:v>
                </c:pt>
                <c:pt idx="7">
                  <c:v>0.1</c:v>
                </c:pt>
                <c:pt idx="8">
                  <c:v>#N/A</c:v>
                </c:pt>
                <c:pt idx="9">
                  <c:v>0.12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0.11</c:v>
                </c:pt>
                <c:pt idx="4">
                  <c:v>#N/A</c:v>
                </c:pt>
                <c:pt idx="5">
                  <c:v>0.11</c:v>
                </c:pt>
                <c:pt idx="6">
                  <c:v>#N/A</c:v>
                </c:pt>
                <c:pt idx="7">
                  <c:v>0.1</c:v>
                </c:pt>
                <c:pt idx="8">
                  <c:v>#N/A</c:v>
                </c:pt>
                <c:pt idx="9">
                  <c:v>0.13</c:v>
                </c:pt>
              </c:numCache>
            </c:numRef>
          </c:val>
        </c:ser>
        <c:ser>
          <c:idx val="5"/>
          <c:order val="5"/>
          <c:tx>
            <c:strRef>
              <c:f>データシート!$A$32</c:f>
              <c:strCache>
                <c:ptCount val="1"/>
                <c:pt idx="0">
                  <c:v>白弓スキー場特別会計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0.09</c:v>
                </c:pt>
                <c:pt idx="4">
                  <c:v>#N/A</c:v>
                </c:pt>
                <c:pt idx="5">
                  <c:v>0.04</c:v>
                </c:pt>
                <c:pt idx="6">
                  <c:v>#N/A</c:v>
                </c:pt>
                <c:pt idx="7">
                  <c:v>0.12</c:v>
                </c:pt>
                <c:pt idx="8">
                  <c:v>#N/A</c:v>
                </c:pt>
                <c:pt idx="9">
                  <c:v>0.13</c:v>
                </c:pt>
              </c:numCache>
            </c:numRef>
          </c:val>
        </c:ser>
        <c:ser>
          <c:idx val="6"/>
          <c:order val="6"/>
          <c:tx>
            <c:strRef>
              <c:f>データシート!$A$33</c:f>
              <c:strCache>
                <c:ptCount val="1"/>
                <c:pt idx="0">
                  <c:v>国民健康保険特別会計直営診療施設勘定の部</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c:v>
                </c:pt>
                <c:pt idx="2">
                  <c:v>#N/A</c:v>
                </c:pt>
                <c:pt idx="3">
                  <c:v>0.4</c:v>
                </c:pt>
                <c:pt idx="4">
                  <c:v>#N/A</c:v>
                </c:pt>
                <c:pt idx="5">
                  <c:v>0.43</c:v>
                </c:pt>
                <c:pt idx="6">
                  <c:v>#N/A</c:v>
                </c:pt>
                <c:pt idx="7">
                  <c:v>0.56000000000000005</c:v>
                </c:pt>
                <c:pt idx="8">
                  <c:v>#N/A</c:v>
                </c:pt>
                <c:pt idx="9">
                  <c:v>0.15</c:v>
                </c:pt>
              </c:numCache>
            </c:numRef>
          </c:val>
        </c:ser>
        <c:ser>
          <c:idx val="7"/>
          <c:order val="7"/>
          <c:tx>
            <c:strRef>
              <c:f>データシート!$A$34</c:f>
              <c:strCache>
                <c:ptCount val="1"/>
                <c:pt idx="0">
                  <c:v>国民健康保険特別会計事業勘定の部</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1.76</c:v>
                </c:pt>
                <c:pt idx="2">
                  <c:v>#N/A</c:v>
                </c:pt>
                <c:pt idx="3">
                  <c:v>0.49</c:v>
                </c:pt>
                <c:pt idx="4">
                  <c:v>#N/A</c:v>
                </c:pt>
                <c:pt idx="5">
                  <c:v>0.37</c:v>
                </c:pt>
                <c:pt idx="6">
                  <c:v>#N/A</c:v>
                </c:pt>
                <c:pt idx="7">
                  <c:v>0.16</c:v>
                </c:pt>
                <c:pt idx="8">
                  <c:v>#N/A</c:v>
                </c:pt>
                <c:pt idx="9">
                  <c:v>0.31</c:v>
                </c:pt>
              </c:numCache>
            </c:numRef>
          </c:val>
        </c:ser>
        <c:ser>
          <c:idx val="8"/>
          <c:order val="8"/>
          <c:tx>
            <c:strRef>
              <c:f>データシート!$A$35</c:f>
              <c:strCache>
                <c:ptCount val="1"/>
                <c:pt idx="0">
                  <c:v>介護保険特別会計保険事業勘定の部</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0.61</c:v>
                </c:pt>
                <c:pt idx="2">
                  <c:v>#N/A</c:v>
                </c:pt>
                <c:pt idx="3">
                  <c:v>0.64</c:v>
                </c:pt>
                <c:pt idx="4">
                  <c:v>#N/A</c:v>
                </c:pt>
                <c:pt idx="5">
                  <c:v>0.7</c:v>
                </c:pt>
                <c:pt idx="6">
                  <c:v>#N/A</c:v>
                </c:pt>
                <c:pt idx="7">
                  <c:v>0.53</c:v>
                </c:pt>
                <c:pt idx="8">
                  <c:v>#N/A</c:v>
                </c:pt>
                <c:pt idx="9">
                  <c:v>1.04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2.88</c:v>
                </c:pt>
                <c:pt idx="2">
                  <c:v>#N/A</c:v>
                </c:pt>
                <c:pt idx="3">
                  <c:v>3.45</c:v>
                </c:pt>
                <c:pt idx="4">
                  <c:v>#N/A</c:v>
                </c:pt>
                <c:pt idx="5">
                  <c:v>3.3</c:v>
                </c:pt>
                <c:pt idx="6">
                  <c:v>#N/A</c:v>
                </c:pt>
                <c:pt idx="7">
                  <c:v>7.39</c:v>
                </c:pt>
                <c:pt idx="8">
                  <c:v>#N/A</c:v>
                </c:pt>
                <c:pt idx="9">
                  <c:v>18.489999999999998</c:v>
                </c:pt>
              </c:numCache>
            </c:numRef>
          </c:val>
        </c:ser>
        <c:dLbls>
          <c:showLegendKey val="0"/>
          <c:showVal val="0"/>
          <c:showCatName val="0"/>
          <c:showSerName val="0"/>
          <c:showPercent val="0"/>
          <c:showBubbleSize val="0"/>
        </c:dLbls>
        <c:gapWidth val="150"/>
        <c:overlap val="100"/>
        <c:axId val="122636160"/>
        <c:axId val="122637696"/>
      </c:barChart>
      <c:catAx>
        <c:axId val="12263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637696"/>
        <c:crosses val="autoZero"/>
        <c:auto val="1"/>
        <c:lblAlgn val="ctr"/>
        <c:lblOffset val="100"/>
        <c:tickLblSkip val="1"/>
        <c:tickMarkSkip val="1"/>
        <c:noMultiLvlLbl val="0"/>
      </c:catAx>
      <c:valAx>
        <c:axId val="122637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636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401</c:v>
                </c:pt>
                <c:pt idx="5">
                  <c:v>386</c:v>
                </c:pt>
                <c:pt idx="8">
                  <c:v>400</c:v>
                </c:pt>
                <c:pt idx="11">
                  <c:v>388</c:v>
                </c:pt>
                <c:pt idx="14">
                  <c:v>387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c:v>
                </c:pt>
                <c:pt idx="3">
                  <c:v>1</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137</c:v>
                </c:pt>
                <c:pt idx="3">
                  <c:v>99</c:v>
                </c:pt>
                <c:pt idx="6">
                  <c:v>74</c:v>
                </c:pt>
                <c:pt idx="9">
                  <c:v>84</c:v>
                </c:pt>
                <c:pt idx="12">
                  <c:v>98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289</c:v>
                </c:pt>
                <c:pt idx="3">
                  <c:v>298</c:v>
                </c:pt>
                <c:pt idx="6">
                  <c:v>335</c:v>
                </c:pt>
                <c:pt idx="9">
                  <c:v>338</c:v>
                </c:pt>
                <c:pt idx="12">
                  <c:v>312</c:v>
                </c:pt>
              </c:numCache>
            </c:numRef>
          </c:val>
        </c:ser>
        <c:dLbls>
          <c:showLegendKey val="0"/>
          <c:showVal val="0"/>
          <c:showCatName val="0"/>
          <c:showSerName val="0"/>
          <c:showPercent val="0"/>
          <c:showBubbleSize val="0"/>
        </c:dLbls>
        <c:gapWidth val="100"/>
        <c:overlap val="100"/>
        <c:axId val="96888320"/>
        <c:axId val="96890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26</c:v>
                </c:pt>
                <c:pt idx="2">
                  <c:v>#N/A</c:v>
                </c:pt>
                <c:pt idx="3">
                  <c:v>#N/A</c:v>
                </c:pt>
                <c:pt idx="4">
                  <c:v>12</c:v>
                </c:pt>
                <c:pt idx="5">
                  <c:v>#N/A</c:v>
                </c:pt>
                <c:pt idx="6">
                  <c:v>#N/A</c:v>
                </c:pt>
                <c:pt idx="7">
                  <c:v>10</c:v>
                </c:pt>
                <c:pt idx="8">
                  <c:v>#N/A</c:v>
                </c:pt>
                <c:pt idx="9">
                  <c:v>#N/A</c:v>
                </c:pt>
                <c:pt idx="10">
                  <c:v>35</c:v>
                </c:pt>
                <c:pt idx="11">
                  <c:v>#N/A</c:v>
                </c:pt>
                <c:pt idx="12">
                  <c:v>#N/A</c:v>
                </c:pt>
                <c:pt idx="13">
                  <c:v>24</c:v>
                </c:pt>
                <c:pt idx="14">
                  <c:v>#N/A</c:v>
                </c:pt>
              </c:numCache>
            </c:numRef>
          </c:val>
          <c:smooth val="0"/>
        </c:ser>
        <c:dLbls>
          <c:showLegendKey val="0"/>
          <c:showVal val="0"/>
          <c:showCatName val="0"/>
          <c:showSerName val="0"/>
          <c:showPercent val="0"/>
          <c:showBubbleSize val="0"/>
        </c:dLbls>
        <c:marker val="1"/>
        <c:smooth val="0"/>
        <c:axId val="96888320"/>
        <c:axId val="96890240"/>
      </c:lineChart>
      <c:catAx>
        <c:axId val="9688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890240"/>
        <c:crosses val="autoZero"/>
        <c:auto val="1"/>
        <c:lblAlgn val="ctr"/>
        <c:lblOffset val="100"/>
        <c:tickLblSkip val="1"/>
        <c:tickMarkSkip val="1"/>
        <c:noMultiLvlLbl val="0"/>
      </c:catAx>
      <c:valAx>
        <c:axId val="96890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888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3597</c:v>
                </c:pt>
                <c:pt idx="5">
                  <c:v>3314</c:v>
                </c:pt>
                <c:pt idx="8">
                  <c:v>3464</c:v>
                </c:pt>
                <c:pt idx="11">
                  <c:v>3462</c:v>
                </c:pt>
                <c:pt idx="14">
                  <c:v>3586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2119</c:v>
                </c:pt>
                <c:pt idx="5">
                  <c:v>2322</c:v>
                </c:pt>
                <c:pt idx="8">
                  <c:v>2932</c:v>
                </c:pt>
                <c:pt idx="11">
                  <c:v>2945</c:v>
                </c:pt>
                <c:pt idx="14">
                  <c:v>3060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510</c:v>
                </c:pt>
                <c:pt idx="3">
                  <c:v>433</c:v>
                </c:pt>
                <c:pt idx="6">
                  <c:v>423</c:v>
                </c:pt>
                <c:pt idx="9">
                  <c:v>408</c:v>
                </c:pt>
                <c:pt idx="12">
                  <c:v>388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1101</c:v>
                </c:pt>
                <c:pt idx="3">
                  <c:v>701</c:v>
                </c:pt>
                <c:pt idx="6">
                  <c:v>554</c:v>
                </c:pt>
                <c:pt idx="9">
                  <c:v>542</c:v>
                </c:pt>
                <c:pt idx="12">
                  <c:v>473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c:v>
                </c:pt>
                <c:pt idx="3">
                  <c:v>5</c:v>
                </c:pt>
                <c:pt idx="6">
                  <c:v>5</c:v>
                </c:pt>
                <c:pt idx="9">
                  <c:v>4</c:v>
                </c:pt>
                <c:pt idx="12">
                  <c:v>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2825</c:v>
                </c:pt>
                <c:pt idx="3">
                  <c:v>2928</c:v>
                </c:pt>
                <c:pt idx="6">
                  <c:v>2966</c:v>
                </c:pt>
                <c:pt idx="9">
                  <c:v>3103</c:v>
                </c:pt>
                <c:pt idx="12">
                  <c:v>3252</c:v>
                </c:pt>
              </c:numCache>
            </c:numRef>
          </c:val>
        </c:ser>
        <c:dLbls>
          <c:showLegendKey val="0"/>
          <c:showVal val="0"/>
          <c:showCatName val="0"/>
          <c:showSerName val="0"/>
          <c:showPercent val="0"/>
          <c:showBubbleSize val="0"/>
        </c:dLbls>
        <c:gapWidth val="100"/>
        <c:overlap val="100"/>
        <c:axId val="3282432"/>
        <c:axId val="3284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282432"/>
        <c:axId val="3284352"/>
      </c:lineChart>
      <c:catAx>
        <c:axId val="3282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84352"/>
        <c:crosses val="autoZero"/>
        <c:auto val="1"/>
        <c:lblAlgn val="ctr"/>
        <c:lblOffset val="100"/>
        <c:tickLblSkip val="1"/>
        <c:tickMarkSkip val="1"/>
        <c:noMultiLvlLbl val="0"/>
      </c:catAx>
      <c:valAx>
        <c:axId val="3284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82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3614720"/>
        <c:axId val="123616640"/>
      </c:scatterChart>
      <c:valAx>
        <c:axId val="1236147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616640"/>
        <c:crosses val="autoZero"/>
        <c:crossBetween val="midCat"/>
      </c:valAx>
      <c:valAx>
        <c:axId val="1236166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6147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7.8</c:v>
                </c:pt>
                <c:pt idx="1">
                  <c:v>2.2999999999999998</c:v>
                </c:pt>
                <c:pt idx="2">
                  <c:v>1.1000000000000001</c:v>
                </c:pt>
                <c:pt idx="3">
                  <c:v>1.2</c:v>
                </c:pt>
                <c:pt idx="4">
                  <c:v>1.5</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10.8</c:v>
                </c:pt>
                <c:pt idx="1">
                  <c:v>9.6999999999999993</c:v>
                </c:pt>
                <c:pt idx="2">
                  <c:v>8.6</c:v>
                </c:pt>
                <c:pt idx="3">
                  <c:v>7.7</c:v>
                </c:pt>
                <c:pt idx="4">
                  <c:v>6.4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23675392"/>
        <c:axId val="123677312"/>
      </c:scatterChart>
      <c:valAx>
        <c:axId val="123675392"/>
        <c:scaling>
          <c:orientation val="minMax"/>
          <c:max val="11.2"/>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677312"/>
        <c:crosses val="autoZero"/>
        <c:crossBetween val="midCat"/>
      </c:valAx>
      <c:valAx>
        <c:axId val="12367731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6753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実質公債費比率の分子は平成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年に</a:t>
          </a:r>
          <a:r>
            <a:rPr kumimoji="1" lang="en-US" altLang="ja-JP" sz="1100">
              <a:solidFill>
                <a:schemeClr val="dk1"/>
              </a:solidFill>
              <a:effectLst/>
              <a:latin typeface="+mn-lt"/>
              <a:ea typeface="+mn-ea"/>
              <a:cs typeface="+mn-cs"/>
            </a:rPr>
            <a:t>233</a:t>
          </a:r>
          <a:r>
            <a:rPr kumimoji="1" lang="ja-JP" altLang="ja-JP" sz="1100">
              <a:solidFill>
                <a:schemeClr val="dk1"/>
              </a:solidFill>
              <a:effectLst/>
              <a:latin typeface="+mn-lt"/>
              <a:ea typeface="+mn-ea"/>
              <a:cs typeface="+mn-cs"/>
            </a:rPr>
            <a:t>百万円をピークに改善している。要因としては、実質公債費比率が平成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年に</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％を超え、起債に係る県の許可団体となったことから財政計画を基に、起債額の抑制並びに繰上償還を実施するなど改善を図ったことによる。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公営企業債の元利償還金に対する繰入金においては、平成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年度までに下水道事業債の繰上償還を実施したことにより減少してきた。しかし平成</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年度にかけて行った簡易水道施設大規模改修の起債据置期間が終わり、簡易水道事業債の償還額が上昇した。そのため平成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年度には簡易水道事業債の繰上償還を実施したため、今後は減少となる見込みである。</a:t>
          </a:r>
          <a:endParaRPr kumimoji="1" lang="en-US" altLang="ja-JP" sz="110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将来に渡る実質的な財政負担は皆無となっている。</a:t>
          </a:r>
          <a:endParaRPr lang="ja-JP" altLang="ja-JP" sz="1400">
            <a:effectLst/>
          </a:endParaRPr>
        </a:p>
        <a:p>
          <a:r>
            <a:rPr kumimoji="1" lang="ja-JP" altLang="ja-JP" sz="1100">
              <a:solidFill>
                <a:schemeClr val="dk1"/>
              </a:solidFill>
              <a:effectLst/>
              <a:latin typeface="+mn-lt"/>
              <a:ea typeface="+mn-ea"/>
              <a:cs typeface="+mn-cs"/>
            </a:rPr>
            <a:t>　要因としては、第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に地方債残高の質にある。</a:t>
          </a:r>
          <a:endParaRPr lang="ja-JP" altLang="ja-JP" sz="1400">
            <a:effectLst/>
          </a:endParaRPr>
        </a:p>
        <a:p>
          <a:r>
            <a:rPr kumimoji="1" lang="ja-JP" altLang="ja-JP" sz="1100">
              <a:solidFill>
                <a:schemeClr val="dk1"/>
              </a:solidFill>
              <a:effectLst/>
              <a:latin typeface="+mn-lt"/>
              <a:ea typeface="+mn-ea"/>
              <a:cs typeface="+mn-cs"/>
            </a:rPr>
            <a:t>　将来負担額のうち、一般会計に係る地方債残高と公営企業債等繰入見込額に占める基準財政需要額算入見込額</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割合が</a:t>
          </a:r>
          <a:r>
            <a:rPr kumimoji="1" lang="en-US" altLang="ja-JP" sz="1100">
              <a:solidFill>
                <a:schemeClr val="dk1"/>
              </a:solidFill>
              <a:effectLst/>
              <a:latin typeface="+mn-lt"/>
              <a:ea typeface="+mn-ea"/>
              <a:cs typeface="+mn-cs"/>
            </a:rPr>
            <a:t>H23/91.6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H24/91.3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H25/98.4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H26/95.0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H27/96.3</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と非常に高く、実質的な借金は、</a:t>
          </a:r>
          <a:r>
            <a:rPr kumimoji="1" lang="en-US" altLang="ja-JP" sz="1100">
              <a:solidFill>
                <a:schemeClr val="dk1"/>
              </a:solidFill>
              <a:effectLst/>
              <a:latin typeface="+mn-lt"/>
              <a:ea typeface="+mn-ea"/>
              <a:cs typeface="+mn-cs"/>
            </a:rPr>
            <a:t>H23/329</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H24/314</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H25/57</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H26/183</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H27/139</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半減し</a:t>
          </a:r>
          <a:r>
            <a:rPr kumimoji="1" lang="ja-JP" altLang="ja-JP" sz="1100">
              <a:solidFill>
                <a:schemeClr val="dk1"/>
              </a:solidFill>
              <a:effectLst/>
              <a:latin typeface="+mn-lt"/>
              <a:ea typeface="+mn-ea"/>
              <a:cs typeface="+mn-cs"/>
            </a:rPr>
            <a:t>ている。</a:t>
          </a:r>
          <a:endParaRPr lang="ja-JP" altLang="ja-JP" sz="1400">
            <a:effectLst/>
          </a:endParaRPr>
        </a:p>
        <a:p>
          <a:r>
            <a:rPr kumimoji="1" lang="ja-JP" altLang="ja-JP" sz="1100">
              <a:solidFill>
                <a:schemeClr val="dk1"/>
              </a:solidFill>
              <a:effectLst/>
              <a:latin typeface="+mn-lt"/>
              <a:ea typeface="+mn-ea"/>
              <a:cs typeface="+mn-cs"/>
            </a:rPr>
            <a:t>　特に充当可能基金については、年度間の財源不均衡を調整するための保留財源である財政調整基金が、</a:t>
          </a:r>
          <a:r>
            <a:rPr kumimoji="1" lang="en-US" altLang="ja-JP" sz="1100">
              <a:solidFill>
                <a:schemeClr val="dk1"/>
              </a:solidFill>
              <a:effectLst/>
              <a:latin typeface="+mn-lt"/>
              <a:ea typeface="+mn-ea"/>
              <a:cs typeface="+mn-cs"/>
            </a:rPr>
            <a:t>H23/1,240</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H24/1,910</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H25/2,485</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H26/2,510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H27/2,575</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と着実に確保し充実を図っている。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岐阜県白川村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1,694
1,673
356.64
3,679,507
3,287,321
343,168
1,855,797
3,252,375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岐阜県白川村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1,694
1,673
356.64
3,679,507
3,287,321
343,168
1,855,797
3,252,375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岐阜県白川村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1,694
1,673
356.64
3,679,507
3,287,321
343,168
1,855,797
3,252,375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岐阜県白川村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1,694
1,673
356.64
3,679,507
3,287,321
343,168
1,855,797
3,252,375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財政力指数は、前年度より</a:t>
          </a:r>
          <a:r>
            <a:rPr kumimoji="1" lang="en-US" altLang="ja-JP" sz="1100">
              <a:solidFill>
                <a:schemeClr val="dk1"/>
              </a:solidFill>
              <a:effectLst/>
              <a:latin typeface="+mn-lt"/>
              <a:ea typeface="+mn-ea"/>
              <a:cs typeface="+mn-cs"/>
            </a:rPr>
            <a:t>0.01</a:t>
          </a:r>
          <a:r>
            <a:rPr kumimoji="1" lang="ja-JP" altLang="en-US" sz="1100">
              <a:solidFill>
                <a:schemeClr val="dk1"/>
              </a:solidFill>
              <a:effectLst/>
              <a:latin typeface="+mn-lt"/>
              <a:ea typeface="+mn-ea"/>
              <a:cs typeface="+mn-cs"/>
            </a:rPr>
            <a:t>ポイント増加の</a:t>
          </a:r>
          <a:r>
            <a:rPr kumimoji="1" lang="en-US" altLang="ja-JP" sz="1100">
              <a:solidFill>
                <a:schemeClr val="dk1"/>
              </a:solidFill>
              <a:effectLst/>
              <a:latin typeface="+mn-lt"/>
              <a:ea typeface="+mn-ea"/>
              <a:cs typeface="+mn-cs"/>
            </a:rPr>
            <a:t>0.32</a:t>
          </a:r>
          <a:r>
            <a:rPr kumimoji="1" lang="ja-JP" altLang="en-US" sz="1100">
              <a:solidFill>
                <a:schemeClr val="dk1"/>
              </a:solidFill>
              <a:effectLst/>
              <a:latin typeface="+mn-lt"/>
              <a:ea typeface="+mn-ea"/>
              <a:cs typeface="+mn-cs"/>
            </a:rPr>
            <a:t>となり、類似団体より若干上回っている状況である。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ダム・</a:t>
          </a:r>
          <a:r>
            <a:rPr kumimoji="1" lang="ja-JP" altLang="ja-JP" sz="1100">
              <a:solidFill>
                <a:schemeClr val="dk1"/>
              </a:solidFill>
              <a:effectLst/>
              <a:latin typeface="+mn-lt"/>
              <a:ea typeface="+mn-ea"/>
              <a:cs typeface="+mn-cs"/>
            </a:rPr>
            <a:t>電発施設</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償却資産</a:t>
          </a:r>
          <a:r>
            <a:rPr kumimoji="1" lang="ja-JP" altLang="en-US" sz="1100">
              <a:solidFill>
                <a:schemeClr val="dk1"/>
              </a:solidFill>
              <a:effectLst/>
              <a:latin typeface="+mn-lt"/>
              <a:ea typeface="+mn-ea"/>
              <a:cs typeface="+mn-cs"/>
            </a:rPr>
            <a:t>が多数あるため固定資産税収入額が大きく、村税に占める割合は</a:t>
          </a:r>
          <a:r>
            <a:rPr kumimoji="1" lang="en-US" altLang="ja-JP" sz="1100">
              <a:solidFill>
                <a:schemeClr val="dk1"/>
              </a:solidFill>
              <a:effectLst/>
              <a:latin typeface="+mn-lt"/>
              <a:ea typeface="+mn-ea"/>
              <a:cs typeface="+mn-cs"/>
            </a:rPr>
            <a:t>80</a:t>
          </a:r>
          <a:r>
            <a:rPr kumimoji="1" lang="ja-JP" altLang="en-US" sz="1100">
              <a:solidFill>
                <a:schemeClr val="dk1"/>
              </a:solidFill>
              <a:effectLst/>
              <a:latin typeface="+mn-lt"/>
              <a:ea typeface="+mn-ea"/>
              <a:cs typeface="+mn-cs"/>
            </a:rPr>
            <a:t>％を超えている。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景気の回復により村民税も増加しており、地方消費税交付金の平年度化等による増 収もあり、基準財政収入が類似団体よりも高くなっている。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しかし、地方交付税に依存した財政運営であることには変わりなく、企業誘致や人口減少対策などの施策による税財源確保を図り、引き続き財政基盤の強化に努めていく。</a:t>
          </a:r>
          <a:endParaRPr lang="ja-JP" altLang="ja-JP">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45</xdr:row>
      <xdr:rowOff>33867</xdr:rowOff>
    </xdr:to>
    <xdr:cxnSp macro="">
      <xdr:nvCxnSpPr>
        <xdr:cNvPr id="62" name="直線コネクタ 61"/>
        <xdr:cNvCxnSpPr/>
      </xdr:nvCxnSpPr>
      <xdr:spPr>
        <a:xfrm flipV="1">
          <a:off x="4953000" y="63334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159596</xdr:rowOff>
    </xdr:from>
    <xdr:to>
      <xdr:col>7</xdr:col>
      <xdr:colOff>152400</xdr:colOff>
      <xdr:row>43</xdr:row>
      <xdr:rowOff>167640</xdr:rowOff>
    </xdr:to>
    <xdr:cxnSp macro="">
      <xdr:nvCxnSpPr>
        <xdr:cNvPr id="67" name="直線コネクタ 66"/>
        <xdr:cNvCxnSpPr/>
      </xdr:nvCxnSpPr>
      <xdr:spPr>
        <a:xfrm flipV="1">
          <a:off x="4114800" y="753194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113047</xdr:rowOff>
    </xdr:from>
    <xdr:ext cx="762000" cy="259045"/>
    <xdr:sp macro="" textlink="">
      <xdr:nvSpPr>
        <xdr:cNvPr id="68" name="財政力平均値テキスト"/>
        <xdr:cNvSpPr txBox="1"/>
      </xdr:nvSpPr>
      <xdr:spPr>
        <a:xfrm>
          <a:off x="5041900" y="748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69" name="フローチャート : 判断 68"/>
        <xdr:cNvSpPr/>
      </xdr:nvSpPr>
      <xdr:spPr>
        <a:xfrm>
          <a:off x="49022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151554</xdr:rowOff>
    </xdr:from>
    <xdr:to>
      <xdr:col>6</xdr:col>
      <xdr:colOff>0</xdr:colOff>
      <xdr:row>43</xdr:row>
      <xdr:rowOff>167640</xdr:rowOff>
    </xdr:to>
    <xdr:cxnSp macro="">
      <xdr:nvCxnSpPr>
        <xdr:cNvPr id="70" name="直線コネクタ 69"/>
        <xdr:cNvCxnSpPr/>
      </xdr:nvCxnSpPr>
      <xdr:spPr>
        <a:xfrm>
          <a:off x="3225800" y="75239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88071</xdr:rowOff>
    </xdr:from>
    <xdr:ext cx="736600" cy="259045"/>
    <xdr:sp macro="" textlink="">
      <xdr:nvSpPr>
        <xdr:cNvPr id="72" name="テキスト ボックス 71"/>
        <xdr:cNvSpPr txBox="1"/>
      </xdr:nvSpPr>
      <xdr:spPr>
        <a:xfrm>
          <a:off x="3733800" y="763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119380</xdr:rowOff>
    </xdr:from>
    <xdr:to>
      <xdr:col>4</xdr:col>
      <xdr:colOff>482600</xdr:colOff>
      <xdr:row>43</xdr:row>
      <xdr:rowOff>151554</xdr:rowOff>
    </xdr:to>
    <xdr:cxnSp macro="">
      <xdr:nvCxnSpPr>
        <xdr:cNvPr id="73" name="直線コネクタ 72"/>
        <xdr:cNvCxnSpPr/>
      </xdr:nvCxnSpPr>
      <xdr:spPr>
        <a:xfrm>
          <a:off x="2336800" y="74917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71983</xdr:rowOff>
    </xdr:from>
    <xdr:ext cx="762000" cy="259045"/>
    <xdr:sp macro="" textlink="">
      <xdr:nvSpPr>
        <xdr:cNvPr id="75" name="テキスト ボックス 74"/>
        <xdr:cNvSpPr txBox="1"/>
      </xdr:nvSpPr>
      <xdr:spPr>
        <a:xfrm>
          <a:off x="2844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119380</xdr:rowOff>
    </xdr:to>
    <xdr:cxnSp macro="">
      <xdr:nvCxnSpPr>
        <xdr:cNvPr id="76" name="直線コネクタ 75"/>
        <xdr:cNvCxnSpPr/>
      </xdr:nvCxnSpPr>
      <xdr:spPr>
        <a:xfrm>
          <a:off x="1447800" y="74676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78" name="テキスト ボックス 77"/>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71983</xdr:rowOff>
    </xdr:from>
    <xdr:ext cx="762000" cy="259045"/>
    <xdr:sp macro="" textlink="">
      <xdr:nvSpPr>
        <xdr:cNvPr id="80" name="テキスト ボックス 79"/>
        <xdr:cNvSpPr txBox="1"/>
      </xdr:nvSpPr>
      <xdr:spPr>
        <a:xfrm>
          <a:off x="1066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108796</xdr:rowOff>
    </xdr:from>
    <xdr:to>
      <xdr:col>7</xdr:col>
      <xdr:colOff>203200</xdr:colOff>
      <xdr:row>44</xdr:row>
      <xdr:rowOff>38946</xdr:rowOff>
    </xdr:to>
    <xdr:sp macro="" textlink="">
      <xdr:nvSpPr>
        <xdr:cNvPr id="86" name="円/楕円 85"/>
        <xdr:cNvSpPr/>
      </xdr:nvSpPr>
      <xdr:spPr>
        <a:xfrm>
          <a:off x="49022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125323</xdr:rowOff>
    </xdr:from>
    <xdr:ext cx="762000" cy="259045"/>
    <xdr:sp macro="" textlink="">
      <xdr:nvSpPr>
        <xdr:cNvPr id="87" name="財政力該当値テキスト"/>
        <xdr:cNvSpPr txBox="1"/>
      </xdr:nvSpPr>
      <xdr:spPr>
        <a:xfrm>
          <a:off x="50419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116840</xdr:rowOff>
    </xdr:from>
    <xdr:to>
      <xdr:col>6</xdr:col>
      <xdr:colOff>50800</xdr:colOff>
      <xdr:row>44</xdr:row>
      <xdr:rowOff>46990</xdr:rowOff>
    </xdr:to>
    <xdr:sp macro="" textlink="">
      <xdr:nvSpPr>
        <xdr:cNvPr id="88" name="円/楕円 87"/>
        <xdr:cNvSpPr/>
      </xdr:nvSpPr>
      <xdr:spPr>
        <a:xfrm>
          <a:off x="4064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57167</xdr:rowOff>
    </xdr:from>
    <xdr:ext cx="736600" cy="259045"/>
    <xdr:sp macro="" textlink="">
      <xdr:nvSpPr>
        <xdr:cNvPr id="89" name="テキスト ボックス 88"/>
        <xdr:cNvSpPr txBox="1"/>
      </xdr:nvSpPr>
      <xdr:spPr>
        <a:xfrm>
          <a:off x="3733800" y="7258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100754</xdr:rowOff>
    </xdr:from>
    <xdr:to>
      <xdr:col>4</xdr:col>
      <xdr:colOff>533400</xdr:colOff>
      <xdr:row>44</xdr:row>
      <xdr:rowOff>30904</xdr:rowOff>
    </xdr:to>
    <xdr:sp macro="" textlink="">
      <xdr:nvSpPr>
        <xdr:cNvPr id="90" name="円/楕円 89"/>
        <xdr:cNvSpPr/>
      </xdr:nvSpPr>
      <xdr:spPr>
        <a:xfrm>
          <a:off x="3175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41081</xdr:rowOff>
    </xdr:from>
    <xdr:ext cx="762000" cy="259045"/>
    <xdr:sp macro="" textlink="">
      <xdr:nvSpPr>
        <xdr:cNvPr id="91" name="テキスト ボックス 90"/>
        <xdr:cNvSpPr txBox="1"/>
      </xdr:nvSpPr>
      <xdr:spPr>
        <a:xfrm>
          <a:off x="2844800" y="724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68580</xdr:rowOff>
    </xdr:from>
    <xdr:to>
      <xdr:col>3</xdr:col>
      <xdr:colOff>330200</xdr:colOff>
      <xdr:row>43</xdr:row>
      <xdr:rowOff>170180</xdr:rowOff>
    </xdr:to>
    <xdr:sp macro="" textlink="">
      <xdr:nvSpPr>
        <xdr:cNvPr id="92" name="円/楕円 91"/>
        <xdr:cNvSpPr/>
      </xdr:nvSpPr>
      <xdr:spPr>
        <a:xfrm>
          <a:off x="2286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8907</xdr:rowOff>
    </xdr:from>
    <xdr:ext cx="762000" cy="259045"/>
    <xdr:sp macro="" textlink="">
      <xdr:nvSpPr>
        <xdr:cNvPr id="93" name="テキスト ボックス 92"/>
        <xdr:cNvSpPr txBox="1"/>
      </xdr:nvSpPr>
      <xdr:spPr>
        <a:xfrm>
          <a:off x="1955800" y="720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4" name="円/楕円 93"/>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156227</xdr:rowOff>
    </xdr:from>
    <xdr:ext cx="762000" cy="259045"/>
    <xdr:sp macro="" textlink="">
      <xdr:nvSpPr>
        <xdr:cNvPr id="95" name="テキスト ボックス 94"/>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歳入では、経常一般財源のうち地方交付税が</a:t>
          </a:r>
          <a:r>
            <a:rPr kumimoji="1" lang="ja-JP" altLang="en-US" sz="1050">
              <a:solidFill>
                <a:schemeClr val="dk1"/>
              </a:solidFill>
              <a:effectLst/>
              <a:latin typeface="+mn-lt"/>
              <a:ea typeface="+mn-ea"/>
              <a:cs typeface="+mn-cs"/>
            </a:rPr>
            <a:t>高水準で推移しており、前年度より</a:t>
          </a:r>
          <a:r>
            <a:rPr kumimoji="1" lang="en-US" altLang="ja-JP" sz="1050">
              <a:solidFill>
                <a:schemeClr val="dk1"/>
              </a:solidFill>
              <a:effectLst/>
              <a:latin typeface="+mn-lt"/>
              <a:ea typeface="+mn-ea"/>
              <a:cs typeface="+mn-cs"/>
            </a:rPr>
            <a:t>6.4</a:t>
          </a:r>
          <a:r>
            <a:rPr kumimoji="1" lang="ja-JP" altLang="en-US" sz="1050">
              <a:solidFill>
                <a:schemeClr val="dk1"/>
              </a:solidFill>
              <a:effectLst/>
              <a:latin typeface="+mn-lt"/>
              <a:ea typeface="+mn-ea"/>
              <a:cs typeface="+mn-cs"/>
            </a:rPr>
            <a:t>ポイント増加している</a:t>
          </a:r>
          <a:r>
            <a:rPr kumimoji="1" lang="ja-JP" altLang="ja-JP" sz="1050">
              <a:solidFill>
                <a:schemeClr val="dk1"/>
              </a:solidFill>
              <a:effectLst/>
              <a:latin typeface="+mn-lt"/>
              <a:ea typeface="+mn-ea"/>
              <a:cs typeface="+mn-cs"/>
            </a:rPr>
            <a:t>。また、</a:t>
          </a:r>
          <a:r>
            <a:rPr kumimoji="1" lang="ja-JP" altLang="en-US" sz="1050">
              <a:solidFill>
                <a:schemeClr val="dk1"/>
              </a:solidFill>
              <a:effectLst/>
              <a:latin typeface="+mn-lt"/>
              <a:ea typeface="+mn-ea"/>
              <a:cs typeface="+mn-cs"/>
            </a:rPr>
            <a:t>長らく</a:t>
          </a:r>
          <a:r>
            <a:rPr kumimoji="1" lang="ja-JP" altLang="ja-JP" sz="1050">
              <a:solidFill>
                <a:schemeClr val="dk1"/>
              </a:solidFill>
              <a:effectLst/>
              <a:latin typeface="+mn-lt"/>
              <a:ea typeface="+mn-ea"/>
              <a:cs typeface="+mn-cs"/>
            </a:rPr>
            <a:t>景気の低迷の影響により地方税の減収が続いて</a:t>
          </a:r>
          <a:r>
            <a:rPr kumimoji="1" lang="ja-JP" altLang="en-US" sz="1050">
              <a:solidFill>
                <a:schemeClr val="dk1"/>
              </a:solidFill>
              <a:effectLst/>
              <a:latin typeface="+mn-lt"/>
              <a:ea typeface="+mn-ea"/>
              <a:cs typeface="+mn-cs"/>
            </a:rPr>
            <a:t>いたが、平成</a:t>
          </a:r>
          <a:r>
            <a:rPr kumimoji="1" lang="en-US" altLang="ja-JP" sz="1050">
              <a:solidFill>
                <a:schemeClr val="dk1"/>
              </a:solidFill>
              <a:effectLst/>
              <a:latin typeface="+mn-lt"/>
              <a:ea typeface="+mn-ea"/>
              <a:cs typeface="+mn-cs"/>
            </a:rPr>
            <a:t>27</a:t>
          </a:r>
          <a:r>
            <a:rPr kumimoji="1" lang="ja-JP" altLang="en-US" sz="1050">
              <a:solidFill>
                <a:schemeClr val="dk1"/>
              </a:solidFill>
              <a:effectLst/>
              <a:latin typeface="+mn-lt"/>
              <a:ea typeface="+mn-ea"/>
              <a:cs typeface="+mn-cs"/>
            </a:rPr>
            <a:t>年度において微増している</a:t>
          </a:r>
          <a:r>
            <a:rPr kumimoji="1" lang="ja-JP" altLang="ja-JP" sz="105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歳出では、経常経費に算定される公債費に関しては、財政健全化を目指し実質公債費比率の軽減</a:t>
          </a:r>
          <a:r>
            <a:rPr kumimoji="1" lang="ja-JP" altLang="en-US" sz="1050">
              <a:solidFill>
                <a:schemeClr val="dk1"/>
              </a:solidFill>
              <a:effectLst/>
              <a:latin typeface="+mn-lt"/>
              <a:ea typeface="+mn-ea"/>
              <a:cs typeface="+mn-cs"/>
            </a:rPr>
            <a:t>を図るため、高利率の既往債について繰上償還を実施するなど公債費抑制に努めている。</a:t>
          </a:r>
          <a:r>
            <a:rPr kumimoji="1" lang="ja-JP" altLang="ja-JP" sz="1050">
              <a:solidFill>
                <a:schemeClr val="dk1"/>
              </a:solidFill>
              <a:effectLst/>
              <a:latin typeface="+mn-lt"/>
              <a:ea typeface="+mn-ea"/>
              <a:cs typeface="+mn-cs"/>
            </a:rPr>
            <a:t>人件費においては、</a:t>
          </a:r>
          <a:r>
            <a:rPr kumimoji="1" lang="ja-JP" altLang="en-US" sz="1050">
              <a:solidFill>
                <a:schemeClr val="dk1"/>
              </a:solidFill>
              <a:effectLst/>
              <a:latin typeface="+mn-lt"/>
              <a:ea typeface="+mn-ea"/>
              <a:cs typeface="+mn-cs"/>
            </a:rPr>
            <a:t>職員定数見直しによる新規採用者の採用抑制などにより、</a:t>
          </a:r>
          <a:r>
            <a:rPr kumimoji="1" lang="ja-JP" altLang="ja-JP" sz="1050">
              <a:solidFill>
                <a:schemeClr val="dk1"/>
              </a:solidFill>
              <a:effectLst/>
              <a:latin typeface="+mn-lt"/>
              <a:ea typeface="+mn-ea"/>
              <a:cs typeface="+mn-cs"/>
            </a:rPr>
            <a:t>人件費削減に向けた一定の効果を達成したことから、人員の確保を目的とした方針に転換しているため</a:t>
          </a:r>
          <a:r>
            <a:rPr kumimoji="1" lang="en-US" altLang="ja-JP" sz="1050">
              <a:solidFill>
                <a:schemeClr val="dk1"/>
              </a:solidFill>
              <a:effectLst/>
              <a:latin typeface="+mn-lt"/>
              <a:ea typeface="+mn-ea"/>
              <a:cs typeface="+mn-cs"/>
            </a:rPr>
            <a:t>8.5</a:t>
          </a:r>
          <a:r>
            <a:rPr kumimoji="1" lang="ja-JP" altLang="ja-JP" sz="1050">
              <a:solidFill>
                <a:schemeClr val="dk1"/>
              </a:solidFill>
              <a:effectLst/>
              <a:latin typeface="+mn-lt"/>
              <a:ea typeface="+mn-ea"/>
              <a:cs typeface="+mn-cs"/>
            </a:rPr>
            <a:t>ポイント</a:t>
          </a:r>
          <a:r>
            <a:rPr kumimoji="1" lang="ja-JP" altLang="en-US" sz="1050">
              <a:solidFill>
                <a:schemeClr val="dk1"/>
              </a:solidFill>
              <a:effectLst/>
              <a:latin typeface="+mn-lt"/>
              <a:ea typeface="+mn-ea"/>
              <a:cs typeface="+mn-cs"/>
            </a:rPr>
            <a:t>増額</a:t>
          </a:r>
          <a:r>
            <a:rPr kumimoji="1" lang="ja-JP" altLang="ja-JP" sz="1050">
              <a:solidFill>
                <a:schemeClr val="dk1"/>
              </a:solidFill>
              <a:effectLst/>
              <a:latin typeface="+mn-lt"/>
              <a:ea typeface="+mn-ea"/>
              <a:cs typeface="+mn-cs"/>
            </a:rPr>
            <a:t>となっている。</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類似団体に比べ低い水準を保っているが、今後も義務的経費の抑制に努め現在の水準を維持する。</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99441</xdr:rowOff>
    </xdr:to>
    <xdr:cxnSp macro="">
      <xdr:nvCxnSpPr>
        <xdr:cNvPr id="123" name="直線コネクタ 122"/>
        <xdr:cNvCxnSpPr/>
      </xdr:nvCxnSpPr>
      <xdr:spPr>
        <a:xfrm flipV="1">
          <a:off x="4953000" y="10075926"/>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71518</xdr:rowOff>
    </xdr:from>
    <xdr:ext cx="762000" cy="259045"/>
    <xdr:sp macro="" textlink="">
      <xdr:nvSpPr>
        <xdr:cNvPr id="124" name="財政構造の弾力性最小値テキスト"/>
        <xdr:cNvSpPr txBox="1"/>
      </xdr:nvSpPr>
      <xdr:spPr>
        <a:xfrm>
          <a:off x="5041900" y="1138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99441</xdr:rowOff>
    </xdr:from>
    <xdr:to>
      <xdr:col>7</xdr:col>
      <xdr:colOff>241300</xdr:colOff>
      <xdr:row>66</xdr:row>
      <xdr:rowOff>99441</xdr:rowOff>
    </xdr:to>
    <xdr:cxnSp macro="">
      <xdr:nvCxnSpPr>
        <xdr:cNvPr id="125" name="直線コネクタ 124"/>
        <xdr:cNvCxnSpPr/>
      </xdr:nvCxnSpPr>
      <xdr:spPr>
        <a:xfrm>
          <a:off x="4864100" y="1141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6"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7" name="直線コネクタ 126"/>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148209</xdr:rowOff>
    </xdr:from>
    <xdr:to>
      <xdr:col>7</xdr:col>
      <xdr:colOff>152400</xdr:colOff>
      <xdr:row>62</xdr:row>
      <xdr:rowOff>169926</xdr:rowOff>
    </xdr:to>
    <xdr:cxnSp macro="">
      <xdr:nvCxnSpPr>
        <xdr:cNvPr id="128" name="直線コネクタ 127"/>
        <xdr:cNvCxnSpPr/>
      </xdr:nvCxnSpPr>
      <xdr:spPr>
        <a:xfrm flipV="1">
          <a:off x="4114800" y="10778109"/>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139336</xdr:rowOff>
    </xdr:from>
    <xdr:ext cx="762000" cy="259045"/>
    <xdr:sp macro="" textlink="">
      <xdr:nvSpPr>
        <xdr:cNvPr id="129" name="財政構造の弾力性平均値テキスト"/>
        <xdr:cNvSpPr txBox="1"/>
      </xdr:nvSpPr>
      <xdr:spPr>
        <a:xfrm>
          <a:off x="5041900" y="10940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167259</xdr:rowOff>
    </xdr:from>
    <xdr:to>
      <xdr:col>7</xdr:col>
      <xdr:colOff>203200</xdr:colOff>
      <xdr:row>64</xdr:row>
      <xdr:rowOff>97409</xdr:rowOff>
    </xdr:to>
    <xdr:sp macro="" textlink="">
      <xdr:nvSpPr>
        <xdr:cNvPr id="130" name="フローチャート : 判断 129"/>
        <xdr:cNvSpPr/>
      </xdr:nvSpPr>
      <xdr:spPr>
        <a:xfrm>
          <a:off x="49022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104902</xdr:rowOff>
    </xdr:from>
    <xdr:to>
      <xdr:col>6</xdr:col>
      <xdr:colOff>0</xdr:colOff>
      <xdr:row>62</xdr:row>
      <xdr:rowOff>169926</xdr:rowOff>
    </xdr:to>
    <xdr:cxnSp macro="">
      <xdr:nvCxnSpPr>
        <xdr:cNvPr id="131" name="直線コネクタ 130"/>
        <xdr:cNvCxnSpPr/>
      </xdr:nvCxnSpPr>
      <xdr:spPr>
        <a:xfrm>
          <a:off x="3225800" y="10563352"/>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109220</xdr:rowOff>
    </xdr:from>
    <xdr:to>
      <xdr:col>6</xdr:col>
      <xdr:colOff>50800</xdr:colOff>
      <xdr:row>65</xdr:row>
      <xdr:rowOff>39370</xdr:rowOff>
    </xdr:to>
    <xdr:sp macro="" textlink="">
      <xdr:nvSpPr>
        <xdr:cNvPr id="132" name="フローチャート :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24147</xdr:rowOff>
    </xdr:from>
    <xdr:ext cx="736600" cy="259045"/>
    <xdr:sp macro="" textlink="">
      <xdr:nvSpPr>
        <xdr:cNvPr id="133" name="テキスト ボックス 132"/>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54229</xdr:rowOff>
    </xdr:from>
    <xdr:to>
      <xdr:col>4</xdr:col>
      <xdr:colOff>482600</xdr:colOff>
      <xdr:row>61</xdr:row>
      <xdr:rowOff>104902</xdr:rowOff>
    </xdr:to>
    <xdr:cxnSp macro="">
      <xdr:nvCxnSpPr>
        <xdr:cNvPr id="134" name="直線コネクタ 133"/>
        <xdr:cNvCxnSpPr/>
      </xdr:nvCxnSpPr>
      <xdr:spPr>
        <a:xfrm>
          <a:off x="2336800" y="10512679"/>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19939</xdr:rowOff>
    </xdr:from>
    <xdr:to>
      <xdr:col>4</xdr:col>
      <xdr:colOff>533400</xdr:colOff>
      <xdr:row>64</xdr:row>
      <xdr:rowOff>121539</xdr:rowOff>
    </xdr:to>
    <xdr:sp macro="" textlink="">
      <xdr:nvSpPr>
        <xdr:cNvPr id="135" name="フローチャート : 判断 134"/>
        <xdr:cNvSpPr/>
      </xdr:nvSpPr>
      <xdr:spPr>
        <a:xfrm>
          <a:off x="3175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106316</xdr:rowOff>
    </xdr:from>
    <xdr:ext cx="762000" cy="259045"/>
    <xdr:sp macro="" textlink="">
      <xdr:nvSpPr>
        <xdr:cNvPr id="136" name="テキスト ボックス 135"/>
        <xdr:cNvSpPr txBox="1"/>
      </xdr:nvSpPr>
      <xdr:spPr>
        <a:xfrm>
          <a:off x="2844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54229</xdr:rowOff>
    </xdr:from>
    <xdr:to>
      <xdr:col>3</xdr:col>
      <xdr:colOff>279400</xdr:colOff>
      <xdr:row>63</xdr:row>
      <xdr:rowOff>889</xdr:rowOff>
    </xdr:to>
    <xdr:cxnSp macro="">
      <xdr:nvCxnSpPr>
        <xdr:cNvPr id="137" name="直線コネクタ 136"/>
        <xdr:cNvCxnSpPr/>
      </xdr:nvCxnSpPr>
      <xdr:spPr>
        <a:xfrm flipV="1">
          <a:off x="1447800" y="10512679"/>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29591</xdr:rowOff>
    </xdr:from>
    <xdr:to>
      <xdr:col>3</xdr:col>
      <xdr:colOff>330200</xdr:colOff>
      <xdr:row>64</xdr:row>
      <xdr:rowOff>131191</xdr:rowOff>
    </xdr:to>
    <xdr:sp macro="" textlink="">
      <xdr:nvSpPr>
        <xdr:cNvPr id="138" name="フローチャート : 判断 137"/>
        <xdr:cNvSpPr/>
      </xdr:nvSpPr>
      <xdr:spPr>
        <a:xfrm>
          <a:off x="2286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115968</xdr:rowOff>
    </xdr:from>
    <xdr:ext cx="762000" cy="259045"/>
    <xdr:sp macro="" textlink="">
      <xdr:nvSpPr>
        <xdr:cNvPr id="139" name="テキスト ボックス 138"/>
        <xdr:cNvSpPr txBox="1"/>
      </xdr:nvSpPr>
      <xdr:spPr>
        <a:xfrm>
          <a:off x="1955800" y="110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87503</xdr:rowOff>
    </xdr:from>
    <xdr:to>
      <xdr:col>2</xdr:col>
      <xdr:colOff>127000</xdr:colOff>
      <xdr:row>65</xdr:row>
      <xdr:rowOff>17653</xdr:rowOff>
    </xdr:to>
    <xdr:sp macro="" textlink="">
      <xdr:nvSpPr>
        <xdr:cNvPr id="140" name="フローチャート : 判断 139"/>
        <xdr:cNvSpPr/>
      </xdr:nvSpPr>
      <xdr:spPr>
        <a:xfrm>
          <a:off x="1397000" y="1106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2430</xdr:rowOff>
    </xdr:from>
    <xdr:ext cx="762000" cy="259045"/>
    <xdr:sp macro="" textlink="">
      <xdr:nvSpPr>
        <xdr:cNvPr id="141" name="テキスト ボックス 140"/>
        <xdr:cNvSpPr txBox="1"/>
      </xdr:nvSpPr>
      <xdr:spPr>
        <a:xfrm>
          <a:off x="1066800" y="11146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97409</xdr:rowOff>
    </xdr:from>
    <xdr:to>
      <xdr:col>7</xdr:col>
      <xdr:colOff>203200</xdr:colOff>
      <xdr:row>63</xdr:row>
      <xdr:rowOff>27559</xdr:rowOff>
    </xdr:to>
    <xdr:sp macro="" textlink="">
      <xdr:nvSpPr>
        <xdr:cNvPr id="147" name="円/楕円 146"/>
        <xdr:cNvSpPr/>
      </xdr:nvSpPr>
      <xdr:spPr>
        <a:xfrm>
          <a:off x="4902200" y="1072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113936</xdr:rowOff>
    </xdr:from>
    <xdr:ext cx="762000" cy="259045"/>
    <xdr:sp macro="" textlink="">
      <xdr:nvSpPr>
        <xdr:cNvPr id="148" name="財政構造の弾力性該当値テキスト"/>
        <xdr:cNvSpPr txBox="1"/>
      </xdr:nvSpPr>
      <xdr:spPr>
        <a:xfrm>
          <a:off x="5041900" y="1057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119126</xdr:rowOff>
    </xdr:from>
    <xdr:to>
      <xdr:col>6</xdr:col>
      <xdr:colOff>50800</xdr:colOff>
      <xdr:row>63</xdr:row>
      <xdr:rowOff>49276</xdr:rowOff>
    </xdr:to>
    <xdr:sp macro="" textlink="">
      <xdr:nvSpPr>
        <xdr:cNvPr id="149" name="円/楕円 148"/>
        <xdr:cNvSpPr/>
      </xdr:nvSpPr>
      <xdr:spPr>
        <a:xfrm>
          <a:off x="4064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59453</xdr:rowOff>
    </xdr:from>
    <xdr:ext cx="736600" cy="259045"/>
    <xdr:sp macro="" textlink="">
      <xdr:nvSpPr>
        <xdr:cNvPr id="150" name="テキスト ボックス 149"/>
        <xdr:cNvSpPr txBox="1"/>
      </xdr:nvSpPr>
      <xdr:spPr>
        <a:xfrm>
          <a:off x="3733800" y="1051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54102</xdr:rowOff>
    </xdr:from>
    <xdr:to>
      <xdr:col>4</xdr:col>
      <xdr:colOff>533400</xdr:colOff>
      <xdr:row>61</xdr:row>
      <xdr:rowOff>155702</xdr:rowOff>
    </xdr:to>
    <xdr:sp macro="" textlink="">
      <xdr:nvSpPr>
        <xdr:cNvPr id="151" name="円/楕円 150"/>
        <xdr:cNvSpPr/>
      </xdr:nvSpPr>
      <xdr:spPr>
        <a:xfrm>
          <a:off x="3175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52" name="テキスト ボックス 151"/>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3429</xdr:rowOff>
    </xdr:from>
    <xdr:to>
      <xdr:col>3</xdr:col>
      <xdr:colOff>330200</xdr:colOff>
      <xdr:row>61</xdr:row>
      <xdr:rowOff>105029</xdr:rowOff>
    </xdr:to>
    <xdr:sp macro="" textlink="">
      <xdr:nvSpPr>
        <xdr:cNvPr id="153" name="円/楕円 152"/>
        <xdr:cNvSpPr/>
      </xdr:nvSpPr>
      <xdr:spPr>
        <a:xfrm>
          <a:off x="2286000" y="1046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115206</xdr:rowOff>
    </xdr:from>
    <xdr:ext cx="762000" cy="259045"/>
    <xdr:sp macro="" textlink="">
      <xdr:nvSpPr>
        <xdr:cNvPr id="154" name="テキスト ボックス 153"/>
        <xdr:cNvSpPr txBox="1"/>
      </xdr:nvSpPr>
      <xdr:spPr>
        <a:xfrm>
          <a:off x="1955800" y="1023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121539</xdr:rowOff>
    </xdr:from>
    <xdr:to>
      <xdr:col>2</xdr:col>
      <xdr:colOff>127000</xdr:colOff>
      <xdr:row>63</xdr:row>
      <xdr:rowOff>51689</xdr:rowOff>
    </xdr:to>
    <xdr:sp macro="" textlink="">
      <xdr:nvSpPr>
        <xdr:cNvPr id="155" name="円/楕円 154"/>
        <xdr:cNvSpPr/>
      </xdr:nvSpPr>
      <xdr:spPr>
        <a:xfrm>
          <a:off x="1397000" y="1075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61866</xdr:rowOff>
    </xdr:from>
    <xdr:ext cx="762000" cy="259045"/>
    <xdr:sp macro="" textlink="">
      <xdr:nvSpPr>
        <xdr:cNvPr id="156" name="テキスト ボックス 155"/>
        <xdr:cNvSpPr txBox="1"/>
      </xdr:nvSpPr>
      <xdr:spPr>
        <a:xfrm>
          <a:off x="1066800" y="1052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[708,805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121,023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人口１人当りの人件費</a:t>
          </a:r>
          <a:r>
            <a:rPr kumimoji="1" lang="ja-JP" altLang="en-US" sz="1100">
              <a:solidFill>
                <a:schemeClr val="dk1"/>
              </a:solidFill>
              <a:effectLst/>
              <a:latin typeface="+mn-lt"/>
              <a:ea typeface="+mn-ea"/>
              <a:cs typeface="+mn-cs"/>
            </a:rPr>
            <a:t>・物件費等</a:t>
          </a:r>
          <a:r>
            <a:rPr kumimoji="1" lang="ja-JP" altLang="ja-JP" sz="1100">
              <a:solidFill>
                <a:schemeClr val="dk1"/>
              </a:solidFill>
              <a:effectLst/>
              <a:latin typeface="+mn-lt"/>
              <a:ea typeface="+mn-ea"/>
              <a:cs typeface="+mn-cs"/>
            </a:rPr>
            <a:t>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年度において類似他団体と比較した場合</a:t>
          </a:r>
          <a:r>
            <a:rPr kumimoji="1" lang="en-US" altLang="ja-JP" sz="1100">
              <a:solidFill>
                <a:schemeClr val="dk1"/>
              </a:solidFill>
              <a:effectLst/>
              <a:latin typeface="+mn-lt"/>
              <a:ea typeface="+mn-ea"/>
              <a:cs typeface="+mn-cs"/>
            </a:rPr>
            <a:t>213,191</a:t>
          </a:r>
          <a:r>
            <a:rPr kumimoji="1" lang="ja-JP" altLang="ja-JP" sz="1100">
              <a:solidFill>
                <a:schemeClr val="dk1"/>
              </a:solidFill>
              <a:effectLst/>
              <a:latin typeface="+mn-lt"/>
              <a:ea typeface="+mn-ea"/>
              <a:cs typeface="+mn-cs"/>
            </a:rPr>
            <a:t>円上回っている。</a:t>
          </a:r>
          <a:r>
            <a:rPr kumimoji="1" lang="ja-JP" altLang="en-US" sz="1100">
              <a:solidFill>
                <a:schemeClr val="dk1"/>
              </a:solidFill>
              <a:effectLst/>
              <a:latin typeface="+mn-lt"/>
              <a:ea typeface="+mn-ea"/>
              <a:cs typeface="+mn-cs"/>
            </a:rPr>
            <a:t>これは人件費・物件費ともに類似団体を上回っている状況である。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また、物件費においても、観光施策に重点をおいており、インバウンドを目的とした海外戦略などの委託料やＰＲのための出張旅費に多くをさいているため高額となっている。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当村は人口が少ないため、１人あたりの行政コストという面では非常に高額になってしまう。</a:t>
          </a:r>
          <a:endParaRPr lang="ja-JP" altLang="ja-JP" sz="1400">
            <a:effectLst/>
          </a:endParaRPr>
        </a:p>
        <a:p>
          <a:r>
            <a:rPr kumimoji="1" lang="ja-JP" altLang="ja-JP" sz="1100">
              <a:solidFill>
                <a:schemeClr val="dk1"/>
              </a:solidFill>
              <a:effectLst/>
              <a:latin typeface="+mn-lt"/>
              <a:ea typeface="+mn-ea"/>
              <a:cs typeface="+mn-cs"/>
            </a:rPr>
            <a:t>　職員削減により住民サービスの低下が危惧されていることから、安易な費用削減はできず計画的な人員確保を行う。</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95641</xdr:rowOff>
    </xdr:from>
    <xdr:to>
      <xdr:col>7</xdr:col>
      <xdr:colOff>152400</xdr:colOff>
      <xdr:row>90</xdr:row>
      <xdr:rowOff>52377</xdr:rowOff>
    </xdr:to>
    <xdr:cxnSp macro="">
      <xdr:nvCxnSpPr>
        <xdr:cNvPr id="185" name="直線コネクタ 184"/>
        <xdr:cNvCxnSpPr/>
      </xdr:nvCxnSpPr>
      <xdr:spPr>
        <a:xfrm flipV="1">
          <a:off x="4953000" y="13983091"/>
          <a:ext cx="0" cy="1499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24454</xdr:rowOff>
    </xdr:from>
    <xdr:ext cx="762000" cy="259045"/>
    <xdr:sp macro="" textlink="">
      <xdr:nvSpPr>
        <xdr:cNvPr id="186" name="人件費・物件費等の状況最小値テキスト"/>
        <xdr:cNvSpPr txBox="1"/>
      </xdr:nvSpPr>
      <xdr:spPr>
        <a:xfrm>
          <a:off x="5041900" y="1545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2,091,433</a:t>
          </a:r>
          <a:endParaRPr kumimoji="1" lang="ja-JP" altLang="en-US" sz="1000" b="1">
            <a:latin typeface="ＭＳ Ｐゴシック"/>
          </a:endParaRPr>
        </a:p>
      </xdr:txBody>
    </xdr:sp>
    <xdr:clientData/>
  </xdr:oneCellAnchor>
  <xdr:twoCellAnchor>
    <xdr:from>
      <xdr:col>7</xdr:col>
      <xdr:colOff>63500</xdr:colOff>
      <xdr:row>90</xdr:row>
      <xdr:rowOff>52377</xdr:rowOff>
    </xdr:from>
    <xdr:to>
      <xdr:col>7</xdr:col>
      <xdr:colOff>241300</xdr:colOff>
      <xdr:row>90</xdr:row>
      <xdr:rowOff>52377</xdr:rowOff>
    </xdr:to>
    <xdr:cxnSp macro="">
      <xdr:nvCxnSpPr>
        <xdr:cNvPr id="187" name="直線コネクタ 186"/>
        <xdr:cNvCxnSpPr/>
      </xdr:nvCxnSpPr>
      <xdr:spPr>
        <a:xfrm>
          <a:off x="4864100" y="1548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10568</xdr:rowOff>
    </xdr:from>
    <xdr:ext cx="762000" cy="259045"/>
    <xdr:sp macro="" textlink="">
      <xdr:nvSpPr>
        <xdr:cNvPr id="188" name="人件費・物件費等の状況最大値テキスト"/>
        <xdr:cNvSpPr txBox="1"/>
      </xdr:nvSpPr>
      <xdr:spPr>
        <a:xfrm>
          <a:off x="5041900" y="1372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226,802</a:t>
          </a:r>
          <a:endParaRPr kumimoji="1" lang="ja-JP" altLang="en-US" sz="1000" b="1">
            <a:latin typeface="ＭＳ Ｐゴシック"/>
          </a:endParaRPr>
        </a:p>
      </xdr:txBody>
    </xdr:sp>
    <xdr:clientData/>
  </xdr:oneCellAnchor>
  <xdr:twoCellAnchor>
    <xdr:from>
      <xdr:col>7</xdr:col>
      <xdr:colOff>63500</xdr:colOff>
      <xdr:row>81</xdr:row>
      <xdr:rowOff>95641</xdr:rowOff>
    </xdr:from>
    <xdr:to>
      <xdr:col>7</xdr:col>
      <xdr:colOff>241300</xdr:colOff>
      <xdr:row>81</xdr:row>
      <xdr:rowOff>95641</xdr:rowOff>
    </xdr:to>
    <xdr:cxnSp macro="">
      <xdr:nvCxnSpPr>
        <xdr:cNvPr id="189" name="直線コネクタ 188"/>
        <xdr:cNvCxnSpPr/>
      </xdr:nvCxnSpPr>
      <xdr:spPr>
        <a:xfrm>
          <a:off x="4864100" y="139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140064</xdr:rowOff>
    </xdr:from>
    <xdr:to>
      <xdr:col>7</xdr:col>
      <xdr:colOff>152400</xdr:colOff>
      <xdr:row>83</xdr:row>
      <xdr:rowOff>140432</xdr:rowOff>
    </xdr:to>
    <xdr:cxnSp macro="">
      <xdr:nvCxnSpPr>
        <xdr:cNvPr id="190" name="直線コネクタ 189"/>
        <xdr:cNvCxnSpPr/>
      </xdr:nvCxnSpPr>
      <xdr:spPr>
        <a:xfrm>
          <a:off x="4114800" y="14370414"/>
          <a:ext cx="838200" cy="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106132</xdr:rowOff>
    </xdr:from>
    <xdr:ext cx="762000" cy="259045"/>
    <xdr:sp macro="" textlink="">
      <xdr:nvSpPr>
        <xdr:cNvPr id="191" name="人件費・物件費等の状況平均値テキスト"/>
        <xdr:cNvSpPr txBox="1"/>
      </xdr:nvSpPr>
      <xdr:spPr>
        <a:xfrm>
          <a:off x="5041900" y="13993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89605</xdr:rowOff>
    </xdr:from>
    <xdr:to>
      <xdr:col>7</xdr:col>
      <xdr:colOff>203200</xdr:colOff>
      <xdr:row>83</xdr:row>
      <xdr:rowOff>19755</xdr:rowOff>
    </xdr:to>
    <xdr:sp macro="" textlink="">
      <xdr:nvSpPr>
        <xdr:cNvPr id="192" name="フローチャート : 判断 191"/>
        <xdr:cNvSpPr/>
      </xdr:nvSpPr>
      <xdr:spPr>
        <a:xfrm>
          <a:off x="4902200" y="1414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26464</xdr:rowOff>
    </xdr:from>
    <xdr:to>
      <xdr:col>6</xdr:col>
      <xdr:colOff>0</xdr:colOff>
      <xdr:row>83</xdr:row>
      <xdr:rowOff>140064</xdr:rowOff>
    </xdr:to>
    <xdr:cxnSp macro="">
      <xdr:nvCxnSpPr>
        <xdr:cNvPr id="193" name="直線コネクタ 192"/>
        <xdr:cNvCxnSpPr/>
      </xdr:nvCxnSpPr>
      <xdr:spPr>
        <a:xfrm>
          <a:off x="3225800" y="14256814"/>
          <a:ext cx="889000" cy="11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12195</xdr:rowOff>
    </xdr:from>
    <xdr:to>
      <xdr:col>6</xdr:col>
      <xdr:colOff>50800</xdr:colOff>
      <xdr:row>82</xdr:row>
      <xdr:rowOff>113795</xdr:rowOff>
    </xdr:to>
    <xdr:sp macro="" textlink="">
      <xdr:nvSpPr>
        <xdr:cNvPr id="194" name="フローチャート : 判断 193"/>
        <xdr:cNvSpPr/>
      </xdr:nvSpPr>
      <xdr:spPr>
        <a:xfrm>
          <a:off x="4064000" y="1407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123972</xdr:rowOff>
    </xdr:from>
    <xdr:ext cx="736600" cy="259045"/>
    <xdr:sp macro="" textlink="">
      <xdr:nvSpPr>
        <xdr:cNvPr id="195" name="テキスト ボックス 194"/>
        <xdr:cNvSpPr txBox="1"/>
      </xdr:nvSpPr>
      <xdr:spPr>
        <a:xfrm>
          <a:off x="3733800" y="13839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26464</xdr:rowOff>
    </xdr:from>
    <xdr:to>
      <xdr:col>4</xdr:col>
      <xdr:colOff>482600</xdr:colOff>
      <xdr:row>83</xdr:row>
      <xdr:rowOff>27325</xdr:rowOff>
    </xdr:to>
    <xdr:cxnSp macro="">
      <xdr:nvCxnSpPr>
        <xdr:cNvPr id="196" name="直線コネクタ 195"/>
        <xdr:cNvCxnSpPr/>
      </xdr:nvCxnSpPr>
      <xdr:spPr>
        <a:xfrm flipV="1">
          <a:off x="2336800" y="14256814"/>
          <a:ext cx="889000" cy="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167077</xdr:rowOff>
    </xdr:from>
    <xdr:to>
      <xdr:col>4</xdr:col>
      <xdr:colOff>533400</xdr:colOff>
      <xdr:row>82</xdr:row>
      <xdr:rowOff>97227</xdr:rowOff>
    </xdr:to>
    <xdr:sp macro="" textlink="">
      <xdr:nvSpPr>
        <xdr:cNvPr id="197" name="フローチャート : 判断 196"/>
        <xdr:cNvSpPr/>
      </xdr:nvSpPr>
      <xdr:spPr>
        <a:xfrm>
          <a:off x="3175000" y="140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107404</xdr:rowOff>
    </xdr:from>
    <xdr:ext cx="762000" cy="259045"/>
    <xdr:sp macro="" textlink="">
      <xdr:nvSpPr>
        <xdr:cNvPr id="198" name="テキスト ボックス 197"/>
        <xdr:cNvSpPr txBox="1"/>
      </xdr:nvSpPr>
      <xdr:spPr>
        <a:xfrm>
          <a:off x="2844800" y="1382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19410</xdr:rowOff>
    </xdr:from>
    <xdr:to>
      <xdr:col>3</xdr:col>
      <xdr:colOff>279400</xdr:colOff>
      <xdr:row>83</xdr:row>
      <xdr:rowOff>27325</xdr:rowOff>
    </xdr:to>
    <xdr:cxnSp macro="">
      <xdr:nvCxnSpPr>
        <xdr:cNvPr id="199" name="直線コネクタ 198"/>
        <xdr:cNvCxnSpPr/>
      </xdr:nvCxnSpPr>
      <xdr:spPr>
        <a:xfrm>
          <a:off x="1447800" y="14249760"/>
          <a:ext cx="889000" cy="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155380</xdr:rowOff>
    </xdr:from>
    <xdr:to>
      <xdr:col>3</xdr:col>
      <xdr:colOff>330200</xdr:colOff>
      <xdr:row>82</xdr:row>
      <xdr:rowOff>85530</xdr:rowOff>
    </xdr:to>
    <xdr:sp macro="" textlink="">
      <xdr:nvSpPr>
        <xdr:cNvPr id="200" name="フローチャート : 判断 199"/>
        <xdr:cNvSpPr/>
      </xdr:nvSpPr>
      <xdr:spPr>
        <a:xfrm>
          <a:off x="2286000" y="140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95707</xdr:rowOff>
    </xdr:from>
    <xdr:ext cx="762000" cy="259045"/>
    <xdr:sp macro="" textlink="">
      <xdr:nvSpPr>
        <xdr:cNvPr id="201" name="テキスト ボックス 200"/>
        <xdr:cNvSpPr txBox="1"/>
      </xdr:nvSpPr>
      <xdr:spPr>
        <a:xfrm>
          <a:off x="1955800" y="138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155747</xdr:rowOff>
    </xdr:from>
    <xdr:to>
      <xdr:col>2</xdr:col>
      <xdr:colOff>127000</xdr:colOff>
      <xdr:row>82</xdr:row>
      <xdr:rowOff>85897</xdr:rowOff>
    </xdr:to>
    <xdr:sp macro="" textlink="">
      <xdr:nvSpPr>
        <xdr:cNvPr id="202" name="フローチャート : 判断 201"/>
        <xdr:cNvSpPr/>
      </xdr:nvSpPr>
      <xdr:spPr>
        <a:xfrm>
          <a:off x="1397000" y="1404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96074</xdr:rowOff>
    </xdr:from>
    <xdr:ext cx="762000" cy="259045"/>
    <xdr:sp macro="" textlink="">
      <xdr:nvSpPr>
        <xdr:cNvPr id="203" name="テキスト ボックス 202"/>
        <xdr:cNvSpPr txBox="1"/>
      </xdr:nvSpPr>
      <xdr:spPr>
        <a:xfrm>
          <a:off x="1066800" y="1381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89632</xdr:rowOff>
    </xdr:from>
    <xdr:to>
      <xdr:col>7</xdr:col>
      <xdr:colOff>203200</xdr:colOff>
      <xdr:row>84</xdr:row>
      <xdr:rowOff>19782</xdr:rowOff>
    </xdr:to>
    <xdr:sp macro="" textlink="">
      <xdr:nvSpPr>
        <xdr:cNvPr id="209" name="円/楕円 208"/>
        <xdr:cNvSpPr/>
      </xdr:nvSpPr>
      <xdr:spPr>
        <a:xfrm>
          <a:off x="4902200" y="1431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61709</xdr:rowOff>
    </xdr:from>
    <xdr:ext cx="762000" cy="259045"/>
    <xdr:sp macro="" textlink="">
      <xdr:nvSpPr>
        <xdr:cNvPr id="210" name="人件費・物件費等の状況該当値テキスト"/>
        <xdr:cNvSpPr txBox="1"/>
      </xdr:nvSpPr>
      <xdr:spPr>
        <a:xfrm>
          <a:off x="5041900" y="14292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708,805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89264</xdr:rowOff>
    </xdr:from>
    <xdr:to>
      <xdr:col>6</xdr:col>
      <xdr:colOff>50800</xdr:colOff>
      <xdr:row>84</xdr:row>
      <xdr:rowOff>19414</xdr:rowOff>
    </xdr:to>
    <xdr:sp macro="" textlink="">
      <xdr:nvSpPr>
        <xdr:cNvPr id="211" name="円/楕円 210"/>
        <xdr:cNvSpPr/>
      </xdr:nvSpPr>
      <xdr:spPr>
        <a:xfrm>
          <a:off x="4064000" y="1431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4191</xdr:rowOff>
    </xdr:from>
    <xdr:ext cx="736600" cy="259045"/>
    <xdr:sp macro="" textlink="">
      <xdr:nvSpPr>
        <xdr:cNvPr id="212" name="テキスト ボックス 211"/>
        <xdr:cNvSpPr txBox="1"/>
      </xdr:nvSpPr>
      <xdr:spPr>
        <a:xfrm>
          <a:off x="3733800" y="14405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708,348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147114</xdr:rowOff>
    </xdr:from>
    <xdr:to>
      <xdr:col>4</xdr:col>
      <xdr:colOff>533400</xdr:colOff>
      <xdr:row>83</xdr:row>
      <xdr:rowOff>77264</xdr:rowOff>
    </xdr:to>
    <xdr:sp macro="" textlink="">
      <xdr:nvSpPr>
        <xdr:cNvPr id="213" name="円/楕円 212"/>
        <xdr:cNvSpPr/>
      </xdr:nvSpPr>
      <xdr:spPr>
        <a:xfrm>
          <a:off x="3175000" y="1420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62041</xdr:rowOff>
    </xdr:from>
    <xdr:ext cx="762000" cy="259045"/>
    <xdr:sp macro="" textlink="">
      <xdr:nvSpPr>
        <xdr:cNvPr id="214" name="テキスト ボックス 213"/>
        <xdr:cNvSpPr txBox="1"/>
      </xdr:nvSpPr>
      <xdr:spPr>
        <a:xfrm>
          <a:off x="2844800" y="1429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567,112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147975</xdr:rowOff>
    </xdr:from>
    <xdr:to>
      <xdr:col>3</xdr:col>
      <xdr:colOff>330200</xdr:colOff>
      <xdr:row>83</xdr:row>
      <xdr:rowOff>78125</xdr:rowOff>
    </xdr:to>
    <xdr:sp macro="" textlink="">
      <xdr:nvSpPr>
        <xdr:cNvPr id="215" name="円/楕円 214"/>
        <xdr:cNvSpPr/>
      </xdr:nvSpPr>
      <xdr:spPr>
        <a:xfrm>
          <a:off x="2286000" y="1420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62902</xdr:rowOff>
    </xdr:from>
    <xdr:ext cx="762000" cy="259045"/>
    <xdr:sp macro="" textlink="">
      <xdr:nvSpPr>
        <xdr:cNvPr id="216" name="テキスト ボックス 215"/>
        <xdr:cNvSpPr txBox="1"/>
      </xdr:nvSpPr>
      <xdr:spPr>
        <a:xfrm>
          <a:off x="1955800" y="14293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568,184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140060</xdr:rowOff>
    </xdr:from>
    <xdr:to>
      <xdr:col>2</xdr:col>
      <xdr:colOff>127000</xdr:colOff>
      <xdr:row>83</xdr:row>
      <xdr:rowOff>70210</xdr:rowOff>
    </xdr:to>
    <xdr:sp macro="" textlink="">
      <xdr:nvSpPr>
        <xdr:cNvPr id="217" name="円/楕円 216"/>
        <xdr:cNvSpPr/>
      </xdr:nvSpPr>
      <xdr:spPr>
        <a:xfrm>
          <a:off x="1397000" y="1419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54987</xdr:rowOff>
    </xdr:from>
    <xdr:ext cx="762000" cy="259045"/>
    <xdr:sp macro="" textlink="">
      <xdr:nvSpPr>
        <xdr:cNvPr id="218" name="テキスト ボックス 217"/>
        <xdr:cNvSpPr txBox="1"/>
      </xdr:nvSpPr>
      <xdr:spPr>
        <a:xfrm>
          <a:off x="1066800" y="1428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558,342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ラスパイレス指数にあっては、類似他団体に対し</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が、同水準と言える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これまでは給与水準は低かったが、人事院勧告に基づく適正な給与改定を行っており、また人事評価制度を導入した昇給体制を取っているため、今後も適正な給与水準を保っていく。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90</xdr:row>
      <xdr:rowOff>67311</xdr:rowOff>
    </xdr:to>
    <xdr:cxnSp macro="">
      <xdr:nvCxnSpPr>
        <xdr:cNvPr id="247" name="直線コネクタ 246"/>
        <xdr:cNvCxnSpPr/>
      </xdr:nvCxnSpPr>
      <xdr:spPr>
        <a:xfrm flipV="1">
          <a:off x="17018000" y="14009793"/>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39388</xdr:rowOff>
    </xdr:from>
    <xdr:ext cx="762000" cy="259045"/>
    <xdr:sp macro="" textlink="">
      <xdr:nvSpPr>
        <xdr:cNvPr id="248" name="給与水準   （国との比較）最小値テキスト"/>
        <xdr:cNvSpPr txBox="1"/>
      </xdr:nvSpPr>
      <xdr:spPr>
        <a:xfrm>
          <a:off x="17106900" y="1546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90</xdr:row>
      <xdr:rowOff>67311</xdr:rowOff>
    </xdr:from>
    <xdr:to>
      <xdr:col>24</xdr:col>
      <xdr:colOff>647700</xdr:colOff>
      <xdr:row>90</xdr:row>
      <xdr:rowOff>67311</xdr:rowOff>
    </xdr:to>
    <xdr:cxnSp macro="">
      <xdr:nvCxnSpPr>
        <xdr:cNvPr id="249" name="直線コネクタ 248"/>
        <xdr:cNvCxnSpPr/>
      </xdr:nvCxnSpPr>
      <xdr:spPr>
        <a:xfrm>
          <a:off x="16929100" y="1549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18627</xdr:rowOff>
    </xdr:from>
    <xdr:to>
      <xdr:col>24</xdr:col>
      <xdr:colOff>558800</xdr:colOff>
      <xdr:row>87</xdr:row>
      <xdr:rowOff>99061</xdr:rowOff>
    </xdr:to>
    <xdr:cxnSp macro="">
      <xdr:nvCxnSpPr>
        <xdr:cNvPr id="252" name="直線コネクタ 251"/>
        <xdr:cNvCxnSpPr/>
      </xdr:nvCxnSpPr>
      <xdr:spPr>
        <a:xfrm>
          <a:off x="16179800" y="14934777"/>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16527</xdr:rowOff>
    </xdr:from>
    <xdr:ext cx="762000" cy="259045"/>
    <xdr:sp macro="" textlink="">
      <xdr:nvSpPr>
        <xdr:cNvPr id="253" name="給与水準   （国との比較）平均値テキスト"/>
        <xdr:cNvSpPr txBox="1"/>
      </xdr:nvSpPr>
      <xdr:spPr>
        <a:xfrm>
          <a:off x="17106900" y="1476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0</xdr:rowOff>
    </xdr:from>
    <xdr:to>
      <xdr:col>24</xdr:col>
      <xdr:colOff>609600</xdr:colOff>
      <xdr:row>87</xdr:row>
      <xdr:rowOff>101600</xdr:rowOff>
    </xdr:to>
    <xdr:sp macro="" textlink="">
      <xdr:nvSpPr>
        <xdr:cNvPr id="254" name="フローチャート : 判断 253"/>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93557</xdr:rowOff>
    </xdr:from>
    <xdr:to>
      <xdr:col>23</xdr:col>
      <xdr:colOff>406400</xdr:colOff>
      <xdr:row>87</xdr:row>
      <xdr:rowOff>18627</xdr:rowOff>
    </xdr:to>
    <xdr:cxnSp macro="">
      <xdr:nvCxnSpPr>
        <xdr:cNvPr id="255" name="直線コネクタ 254"/>
        <xdr:cNvCxnSpPr/>
      </xdr:nvCxnSpPr>
      <xdr:spPr>
        <a:xfrm>
          <a:off x="15290800" y="1483825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91016</xdr:rowOff>
    </xdr:from>
    <xdr:to>
      <xdr:col>23</xdr:col>
      <xdr:colOff>457200</xdr:colOff>
      <xdr:row>87</xdr:row>
      <xdr:rowOff>21166</xdr:rowOff>
    </xdr:to>
    <xdr:sp macro="" textlink="">
      <xdr:nvSpPr>
        <xdr:cNvPr id="256" name="フローチャート : 判断 255"/>
        <xdr:cNvSpPr/>
      </xdr:nvSpPr>
      <xdr:spPr>
        <a:xfrm>
          <a:off x="16129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31343</xdr:rowOff>
    </xdr:from>
    <xdr:ext cx="736600" cy="259045"/>
    <xdr:sp macro="" textlink="">
      <xdr:nvSpPr>
        <xdr:cNvPr id="257" name="テキスト ボックス 256"/>
        <xdr:cNvSpPr txBox="1"/>
      </xdr:nvSpPr>
      <xdr:spPr>
        <a:xfrm>
          <a:off x="15798800" y="14604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93557</xdr:rowOff>
    </xdr:from>
    <xdr:to>
      <xdr:col>22</xdr:col>
      <xdr:colOff>203200</xdr:colOff>
      <xdr:row>89</xdr:row>
      <xdr:rowOff>142239</xdr:rowOff>
    </xdr:to>
    <xdr:cxnSp macro="">
      <xdr:nvCxnSpPr>
        <xdr:cNvPr id="258" name="直線コネクタ 257"/>
        <xdr:cNvCxnSpPr/>
      </xdr:nvCxnSpPr>
      <xdr:spPr>
        <a:xfrm flipV="1">
          <a:off x="14401800" y="14838257"/>
          <a:ext cx="889000" cy="56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82973</xdr:rowOff>
    </xdr:from>
    <xdr:to>
      <xdr:col>22</xdr:col>
      <xdr:colOff>254000</xdr:colOff>
      <xdr:row>87</xdr:row>
      <xdr:rowOff>13123</xdr:rowOff>
    </xdr:to>
    <xdr:sp macro="" textlink="">
      <xdr:nvSpPr>
        <xdr:cNvPr id="259" name="フローチャート : 判断 258"/>
        <xdr:cNvSpPr/>
      </xdr:nvSpPr>
      <xdr:spPr>
        <a:xfrm>
          <a:off x="152400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169350</xdr:rowOff>
    </xdr:from>
    <xdr:ext cx="762000" cy="259045"/>
    <xdr:sp macro="" textlink="">
      <xdr:nvSpPr>
        <xdr:cNvPr id="260" name="テキスト ボックス 259"/>
        <xdr:cNvSpPr txBox="1"/>
      </xdr:nvSpPr>
      <xdr:spPr>
        <a:xfrm>
          <a:off x="14909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110066</xdr:rowOff>
    </xdr:from>
    <xdr:to>
      <xdr:col>21</xdr:col>
      <xdr:colOff>0</xdr:colOff>
      <xdr:row>89</xdr:row>
      <xdr:rowOff>142239</xdr:rowOff>
    </xdr:to>
    <xdr:cxnSp macro="">
      <xdr:nvCxnSpPr>
        <xdr:cNvPr id="261" name="直線コネクタ 260"/>
        <xdr:cNvCxnSpPr/>
      </xdr:nvCxnSpPr>
      <xdr:spPr>
        <a:xfrm>
          <a:off x="13512800" y="15369116"/>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423</xdr:rowOff>
    </xdr:from>
    <xdr:to>
      <xdr:col>21</xdr:col>
      <xdr:colOff>50800</xdr:colOff>
      <xdr:row>90</xdr:row>
      <xdr:rowOff>102023</xdr:rowOff>
    </xdr:to>
    <xdr:sp macro="" textlink="">
      <xdr:nvSpPr>
        <xdr:cNvPr id="262" name="フローチャート : 判断 261"/>
        <xdr:cNvSpPr/>
      </xdr:nvSpPr>
      <xdr:spPr>
        <a:xfrm>
          <a:off x="14351000" y="1543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86800</xdr:rowOff>
    </xdr:from>
    <xdr:ext cx="762000" cy="259045"/>
    <xdr:sp macro="" textlink="">
      <xdr:nvSpPr>
        <xdr:cNvPr id="263" name="テキスト ボックス 262"/>
        <xdr:cNvSpPr txBox="1"/>
      </xdr:nvSpPr>
      <xdr:spPr>
        <a:xfrm>
          <a:off x="14020800" y="1551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155787</xdr:rowOff>
    </xdr:from>
    <xdr:to>
      <xdr:col>19</xdr:col>
      <xdr:colOff>533400</xdr:colOff>
      <xdr:row>90</xdr:row>
      <xdr:rowOff>85937</xdr:rowOff>
    </xdr:to>
    <xdr:sp macro="" textlink="">
      <xdr:nvSpPr>
        <xdr:cNvPr id="264" name="フローチャート : 判断 263"/>
        <xdr:cNvSpPr/>
      </xdr:nvSpPr>
      <xdr:spPr>
        <a:xfrm>
          <a:off x="13462000" y="15414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70714</xdr:rowOff>
    </xdr:from>
    <xdr:ext cx="762000" cy="259045"/>
    <xdr:sp macro="" textlink="">
      <xdr:nvSpPr>
        <xdr:cNvPr id="265" name="テキスト ボックス 264"/>
        <xdr:cNvSpPr txBox="1"/>
      </xdr:nvSpPr>
      <xdr:spPr>
        <a:xfrm>
          <a:off x="13131800" y="1550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87</xdr:row>
      <xdr:rowOff>48261</xdr:rowOff>
    </xdr:from>
    <xdr:to>
      <xdr:col>24</xdr:col>
      <xdr:colOff>609600</xdr:colOff>
      <xdr:row>87</xdr:row>
      <xdr:rowOff>149861</xdr:rowOff>
    </xdr:to>
    <xdr:sp macro="" textlink="">
      <xdr:nvSpPr>
        <xdr:cNvPr id="271" name="円/楕円 270"/>
        <xdr:cNvSpPr/>
      </xdr:nvSpPr>
      <xdr:spPr>
        <a:xfrm>
          <a:off x="169672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87</xdr:row>
      <xdr:rowOff>20338</xdr:rowOff>
    </xdr:from>
    <xdr:ext cx="762000" cy="259045"/>
    <xdr:sp macro="" textlink="">
      <xdr:nvSpPr>
        <xdr:cNvPr id="272" name="給与水準   （国との比較）該当値テキスト"/>
        <xdr:cNvSpPr txBox="1"/>
      </xdr:nvSpPr>
      <xdr:spPr>
        <a:xfrm>
          <a:off x="17106900" y="1493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139277</xdr:rowOff>
    </xdr:from>
    <xdr:to>
      <xdr:col>23</xdr:col>
      <xdr:colOff>457200</xdr:colOff>
      <xdr:row>87</xdr:row>
      <xdr:rowOff>69427</xdr:rowOff>
    </xdr:to>
    <xdr:sp macro="" textlink="">
      <xdr:nvSpPr>
        <xdr:cNvPr id="273" name="円/楕円 272"/>
        <xdr:cNvSpPr/>
      </xdr:nvSpPr>
      <xdr:spPr>
        <a:xfrm>
          <a:off x="16129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54204</xdr:rowOff>
    </xdr:from>
    <xdr:ext cx="736600" cy="259045"/>
    <xdr:sp macro="" textlink="">
      <xdr:nvSpPr>
        <xdr:cNvPr id="274" name="テキスト ボックス 273"/>
        <xdr:cNvSpPr txBox="1"/>
      </xdr:nvSpPr>
      <xdr:spPr>
        <a:xfrm>
          <a:off x="15798800" y="1497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42757</xdr:rowOff>
    </xdr:from>
    <xdr:to>
      <xdr:col>22</xdr:col>
      <xdr:colOff>254000</xdr:colOff>
      <xdr:row>86</xdr:row>
      <xdr:rowOff>144357</xdr:rowOff>
    </xdr:to>
    <xdr:sp macro="" textlink="">
      <xdr:nvSpPr>
        <xdr:cNvPr id="275" name="円/楕円 274"/>
        <xdr:cNvSpPr/>
      </xdr:nvSpPr>
      <xdr:spPr>
        <a:xfrm>
          <a:off x="15240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154534</xdr:rowOff>
    </xdr:from>
    <xdr:ext cx="762000" cy="259045"/>
    <xdr:sp macro="" textlink="">
      <xdr:nvSpPr>
        <xdr:cNvPr id="276" name="テキスト ボックス 275"/>
        <xdr:cNvSpPr txBox="1"/>
      </xdr:nvSpPr>
      <xdr:spPr>
        <a:xfrm>
          <a:off x="14909800" y="1455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91439</xdr:rowOff>
    </xdr:from>
    <xdr:to>
      <xdr:col>21</xdr:col>
      <xdr:colOff>50800</xdr:colOff>
      <xdr:row>90</xdr:row>
      <xdr:rowOff>21589</xdr:rowOff>
    </xdr:to>
    <xdr:sp macro="" textlink="">
      <xdr:nvSpPr>
        <xdr:cNvPr id="277" name="円/楕円 276"/>
        <xdr:cNvSpPr/>
      </xdr:nvSpPr>
      <xdr:spPr>
        <a:xfrm>
          <a:off x="143510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31766</xdr:rowOff>
    </xdr:from>
    <xdr:ext cx="762000" cy="259045"/>
    <xdr:sp macro="" textlink="">
      <xdr:nvSpPr>
        <xdr:cNvPr id="278" name="テキスト ボックス 277"/>
        <xdr:cNvSpPr txBox="1"/>
      </xdr:nvSpPr>
      <xdr:spPr>
        <a:xfrm>
          <a:off x="14020800" y="1511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59266</xdr:rowOff>
    </xdr:from>
    <xdr:to>
      <xdr:col>19</xdr:col>
      <xdr:colOff>533400</xdr:colOff>
      <xdr:row>89</xdr:row>
      <xdr:rowOff>160866</xdr:rowOff>
    </xdr:to>
    <xdr:sp macro="" textlink="">
      <xdr:nvSpPr>
        <xdr:cNvPr id="279" name="円/楕円 278"/>
        <xdr:cNvSpPr/>
      </xdr:nvSpPr>
      <xdr:spPr>
        <a:xfrm>
          <a:off x="13462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171043</xdr:rowOff>
    </xdr:from>
    <xdr:ext cx="762000" cy="259045"/>
    <xdr:sp macro="" textlink="">
      <xdr:nvSpPr>
        <xdr:cNvPr id="280" name="テキスト ボックス 279"/>
        <xdr:cNvSpPr txBox="1"/>
      </xdr:nvSpPr>
      <xdr:spPr>
        <a:xfrm>
          <a:off x="13131800" y="1508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行革大綱（集中改革プラン）に掲げた新規採用に抑制に務めてきたが、本村の広大な面積を管理することや、住民に対するきめ細やかなサービスの提供に支障を及ぼすことが危惧されていることから、方針を改め適正人員数の確保を進めている。</a:t>
          </a:r>
          <a:endParaRPr lang="ja-JP" altLang="ja-JP" sz="1400">
            <a:effectLst/>
          </a:endParaRPr>
        </a:p>
        <a:p>
          <a:r>
            <a:rPr kumimoji="1" lang="ja-JP" altLang="ja-JP" sz="1100">
              <a:solidFill>
                <a:schemeClr val="dk1"/>
              </a:solidFill>
              <a:effectLst/>
              <a:latin typeface="+mn-lt"/>
              <a:ea typeface="+mn-ea"/>
              <a:cs typeface="+mn-cs"/>
            </a:rPr>
            <a:t>　一方、分子分に当る人口が少子高齢化により減少が続くものと見込まれており、少子高齢化対策や地域産業の活性化など対策に努め人口増加を進めている。</a:t>
          </a:r>
          <a:endParaRPr lang="ja-JP" altLang="ja-JP" sz="1400">
            <a:effectLst/>
          </a:endParaRPr>
        </a:p>
        <a:p>
          <a:r>
            <a:rPr kumimoji="1" lang="ja-JP" altLang="ja-JP" sz="1100">
              <a:solidFill>
                <a:schemeClr val="dk1"/>
              </a:solidFill>
              <a:effectLst/>
              <a:latin typeface="+mn-lt"/>
              <a:ea typeface="+mn-ea"/>
              <a:cs typeface="+mn-cs"/>
            </a:rPr>
            <a:t>　類似団体との比較においては</a:t>
          </a:r>
          <a:r>
            <a:rPr kumimoji="1" lang="en-US" altLang="ja-JP" sz="1100">
              <a:solidFill>
                <a:schemeClr val="dk1"/>
              </a:solidFill>
              <a:effectLst/>
              <a:latin typeface="+mn-lt"/>
              <a:ea typeface="+mn-ea"/>
              <a:cs typeface="+mn-cs"/>
            </a:rPr>
            <a:t>8.85</a:t>
          </a:r>
          <a:r>
            <a:rPr kumimoji="1" lang="ja-JP" altLang="ja-JP" sz="1100">
              <a:solidFill>
                <a:schemeClr val="dk1"/>
              </a:solidFill>
              <a:effectLst/>
              <a:latin typeface="+mn-lt"/>
              <a:ea typeface="+mn-ea"/>
              <a:cs typeface="+mn-cs"/>
            </a:rPr>
            <a:t>人多い結果となっており、人口数の減少によるところが大きな要因である。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61320</xdr:rowOff>
    </xdr:from>
    <xdr:to>
      <xdr:col>24</xdr:col>
      <xdr:colOff>558800</xdr:colOff>
      <xdr:row>67</xdr:row>
      <xdr:rowOff>104542</xdr:rowOff>
    </xdr:to>
    <xdr:cxnSp macro="">
      <xdr:nvCxnSpPr>
        <xdr:cNvPr id="309" name="直線コネクタ 308"/>
        <xdr:cNvCxnSpPr/>
      </xdr:nvCxnSpPr>
      <xdr:spPr>
        <a:xfrm flipV="1">
          <a:off x="17018000" y="10176870"/>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76619</xdr:rowOff>
    </xdr:from>
    <xdr:ext cx="762000" cy="259045"/>
    <xdr:sp macro="" textlink="">
      <xdr:nvSpPr>
        <xdr:cNvPr id="310" name="定員管理の状況最小値テキスト"/>
        <xdr:cNvSpPr txBox="1"/>
      </xdr:nvSpPr>
      <xdr:spPr>
        <a:xfrm>
          <a:off x="17106900" y="115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79.62</a:t>
          </a:r>
          <a:endParaRPr kumimoji="1" lang="ja-JP" altLang="en-US" sz="1000" b="1">
            <a:latin typeface="ＭＳ Ｐゴシック"/>
          </a:endParaRPr>
        </a:p>
      </xdr:txBody>
    </xdr:sp>
    <xdr:clientData/>
  </xdr:oneCellAnchor>
  <xdr:twoCellAnchor>
    <xdr:from>
      <xdr:col>24</xdr:col>
      <xdr:colOff>469900</xdr:colOff>
      <xdr:row>67</xdr:row>
      <xdr:rowOff>104542</xdr:rowOff>
    </xdr:from>
    <xdr:to>
      <xdr:col>24</xdr:col>
      <xdr:colOff>647700</xdr:colOff>
      <xdr:row>67</xdr:row>
      <xdr:rowOff>104542</xdr:rowOff>
    </xdr:to>
    <xdr:cxnSp macro="">
      <xdr:nvCxnSpPr>
        <xdr:cNvPr id="311" name="直線コネクタ 310"/>
        <xdr:cNvCxnSpPr/>
      </xdr:nvCxnSpPr>
      <xdr:spPr>
        <a:xfrm>
          <a:off x="16929100" y="1159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147697</xdr:rowOff>
    </xdr:from>
    <xdr:ext cx="762000" cy="259045"/>
    <xdr:sp macro="" textlink="">
      <xdr:nvSpPr>
        <xdr:cNvPr id="312" name="定員管理の状況最大値テキスト"/>
        <xdr:cNvSpPr txBox="1"/>
      </xdr:nvSpPr>
      <xdr:spPr>
        <a:xfrm>
          <a:off x="17106900" y="99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24</xdr:col>
      <xdr:colOff>469900</xdr:colOff>
      <xdr:row>59</xdr:row>
      <xdr:rowOff>61320</xdr:rowOff>
    </xdr:from>
    <xdr:to>
      <xdr:col>24</xdr:col>
      <xdr:colOff>647700</xdr:colOff>
      <xdr:row>59</xdr:row>
      <xdr:rowOff>61320</xdr:rowOff>
    </xdr:to>
    <xdr:cxnSp macro="">
      <xdr:nvCxnSpPr>
        <xdr:cNvPr id="313" name="直線コネクタ 312"/>
        <xdr:cNvCxnSpPr/>
      </xdr:nvCxnSpPr>
      <xdr:spPr>
        <a:xfrm>
          <a:off x="16929100" y="1017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161004</xdr:rowOff>
    </xdr:from>
    <xdr:to>
      <xdr:col>24</xdr:col>
      <xdr:colOff>558800</xdr:colOff>
      <xdr:row>61</xdr:row>
      <xdr:rowOff>161406</xdr:rowOff>
    </xdr:to>
    <xdr:cxnSp macro="">
      <xdr:nvCxnSpPr>
        <xdr:cNvPr id="314" name="直線コネクタ 313"/>
        <xdr:cNvCxnSpPr/>
      </xdr:nvCxnSpPr>
      <xdr:spPr>
        <a:xfrm>
          <a:off x="16179800" y="10619454"/>
          <a:ext cx="838200" cy="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120625</xdr:rowOff>
    </xdr:from>
    <xdr:ext cx="762000" cy="259045"/>
    <xdr:sp macro="" textlink="">
      <xdr:nvSpPr>
        <xdr:cNvPr id="315" name="定員管理の状況平均値テキスト"/>
        <xdr:cNvSpPr txBox="1"/>
      </xdr:nvSpPr>
      <xdr:spPr>
        <a:xfrm>
          <a:off x="17106900" y="10236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104098</xdr:rowOff>
    </xdr:from>
    <xdr:to>
      <xdr:col>24</xdr:col>
      <xdr:colOff>609600</xdr:colOff>
      <xdr:row>61</xdr:row>
      <xdr:rowOff>34248</xdr:rowOff>
    </xdr:to>
    <xdr:sp macro="" textlink="">
      <xdr:nvSpPr>
        <xdr:cNvPr id="316" name="フローチャート : 判断 315"/>
        <xdr:cNvSpPr/>
      </xdr:nvSpPr>
      <xdr:spPr>
        <a:xfrm>
          <a:off x="16967200" y="103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161004</xdr:rowOff>
    </xdr:from>
    <xdr:to>
      <xdr:col>23</xdr:col>
      <xdr:colOff>406400</xdr:colOff>
      <xdr:row>61</xdr:row>
      <xdr:rowOff>162814</xdr:rowOff>
    </xdr:to>
    <xdr:cxnSp macro="">
      <xdr:nvCxnSpPr>
        <xdr:cNvPr id="317" name="直線コネクタ 316"/>
        <xdr:cNvCxnSpPr/>
      </xdr:nvCxnSpPr>
      <xdr:spPr>
        <a:xfrm flipV="1">
          <a:off x="15290800" y="10619454"/>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96658</xdr:rowOff>
    </xdr:from>
    <xdr:to>
      <xdr:col>23</xdr:col>
      <xdr:colOff>457200</xdr:colOff>
      <xdr:row>61</xdr:row>
      <xdr:rowOff>26808</xdr:rowOff>
    </xdr:to>
    <xdr:sp macro="" textlink="">
      <xdr:nvSpPr>
        <xdr:cNvPr id="318" name="フローチャート : 判断 317"/>
        <xdr:cNvSpPr/>
      </xdr:nvSpPr>
      <xdr:spPr>
        <a:xfrm>
          <a:off x="16129000" y="1038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36985</xdr:rowOff>
    </xdr:from>
    <xdr:ext cx="736600" cy="259045"/>
    <xdr:sp macro="" textlink="">
      <xdr:nvSpPr>
        <xdr:cNvPr id="319" name="テキスト ボックス 318"/>
        <xdr:cNvSpPr txBox="1"/>
      </xdr:nvSpPr>
      <xdr:spPr>
        <a:xfrm>
          <a:off x="15798800" y="1015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143711</xdr:rowOff>
    </xdr:from>
    <xdr:to>
      <xdr:col>22</xdr:col>
      <xdr:colOff>203200</xdr:colOff>
      <xdr:row>61</xdr:row>
      <xdr:rowOff>162814</xdr:rowOff>
    </xdr:to>
    <xdr:cxnSp macro="">
      <xdr:nvCxnSpPr>
        <xdr:cNvPr id="320" name="直線コネクタ 319"/>
        <xdr:cNvCxnSpPr/>
      </xdr:nvCxnSpPr>
      <xdr:spPr>
        <a:xfrm>
          <a:off x="14401800" y="10602161"/>
          <a:ext cx="889000" cy="1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83587</xdr:rowOff>
    </xdr:from>
    <xdr:to>
      <xdr:col>22</xdr:col>
      <xdr:colOff>254000</xdr:colOff>
      <xdr:row>61</xdr:row>
      <xdr:rowOff>13737</xdr:rowOff>
    </xdr:to>
    <xdr:sp macro="" textlink="">
      <xdr:nvSpPr>
        <xdr:cNvPr id="321" name="フローチャート : 判断 320"/>
        <xdr:cNvSpPr/>
      </xdr:nvSpPr>
      <xdr:spPr>
        <a:xfrm>
          <a:off x="15240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23914</xdr:rowOff>
    </xdr:from>
    <xdr:ext cx="762000" cy="259045"/>
    <xdr:sp macro="" textlink="">
      <xdr:nvSpPr>
        <xdr:cNvPr id="322" name="テキスト ボックス 321"/>
        <xdr:cNvSpPr txBox="1"/>
      </xdr:nvSpPr>
      <xdr:spPr>
        <a:xfrm>
          <a:off x="14909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143711</xdr:rowOff>
    </xdr:from>
    <xdr:to>
      <xdr:col>21</xdr:col>
      <xdr:colOff>0</xdr:colOff>
      <xdr:row>61</xdr:row>
      <xdr:rowOff>157385</xdr:rowOff>
    </xdr:to>
    <xdr:cxnSp macro="">
      <xdr:nvCxnSpPr>
        <xdr:cNvPr id="323" name="直線コネクタ 322"/>
        <xdr:cNvCxnSpPr/>
      </xdr:nvCxnSpPr>
      <xdr:spPr>
        <a:xfrm flipV="1">
          <a:off x="13512800" y="10602161"/>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88413</xdr:rowOff>
    </xdr:from>
    <xdr:to>
      <xdr:col>21</xdr:col>
      <xdr:colOff>50800</xdr:colOff>
      <xdr:row>61</xdr:row>
      <xdr:rowOff>18563</xdr:rowOff>
    </xdr:to>
    <xdr:sp macro="" textlink="">
      <xdr:nvSpPr>
        <xdr:cNvPr id="324" name="フローチャート : 判断 323"/>
        <xdr:cNvSpPr/>
      </xdr:nvSpPr>
      <xdr:spPr>
        <a:xfrm>
          <a:off x="14351000" y="1037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28740</xdr:rowOff>
    </xdr:from>
    <xdr:ext cx="762000" cy="259045"/>
    <xdr:sp macro="" textlink="">
      <xdr:nvSpPr>
        <xdr:cNvPr id="325" name="テキスト ボックス 324"/>
        <xdr:cNvSpPr txBox="1"/>
      </xdr:nvSpPr>
      <xdr:spPr>
        <a:xfrm>
          <a:off x="14020800" y="1014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83587</xdr:rowOff>
    </xdr:from>
    <xdr:to>
      <xdr:col>19</xdr:col>
      <xdr:colOff>533400</xdr:colOff>
      <xdr:row>61</xdr:row>
      <xdr:rowOff>13737</xdr:rowOff>
    </xdr:to>
    <xdr:sp macro="" textlink="">
      <xdr:nvSpPr>
        <xdr:cNvPr id="326" name="フローチャート : 判断 325"/>
        <xdr:cNvSpPr/>
      </xdr:nvSpPr>
      <xdr:spPr>
        <a:xfrm>
          <a:off x="13462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23914</xdr:rowOff>
    </xdr:from>
    <xdr:ext cx="762000" cy="259045"/>
    <xdr:sp macro="" textlink="">
      <xdr:nvSpPr>
        <xdr:cNvPr id="327" name="テキスト ボックス 326"/>
        <xdr:cNvSpPr txBox="1"/>
      </xdr:nvSpPr>
      <xdr:spPr>
        <a:xfrm>
          <a:off x="13131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110606</xdr:rowOff>
    </xdr:from>
    <xdr:to>
      <xdr:col>24</xdr:col>
      <xdr:colOff>609600</xdr:colOff>
      <xdr:row>62</xdr:row>
      <xdr:rowOff>40756</xdr:rowOff>
    </xdr:to>
    <xdr:sp macro="" textlink="">
      <xdr:nvSpPr>
        <xdr:cNvPr id="333" name="円/楕円 332"/>
        <xdr:cNvSpPr/>
      </xdr:nvSpPr>
      <xdr:spPr>
        <a:xfrm>
          <a:off x="16967200" y="1056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82683</xdr:rowOff>
    </xdr:from>
    <xdr:ext cx="762000" cy="259045"/>
    <xdr:sp macro="" textlink="">
      <xdr:nvSpPr>
        <xdr:cNvPr id="334" name="定員管理の状況該当値テキスト"/>
        <xdr:cNvSpPr txBox="1"/>
      </xdr:nvSpPr>
      <xdr:spPr>
        <a:xfrm>
          <a:off x="17106900" y="1054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31.29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110204</xdr:rowOff>
    </xdr:from>
    <xdr:to>
      <xdr:col>23</xdr:col>
      <xdr:colOff>457200</xdr:colOff>
      <xdr:row>62</xdr:row>
      <xdr:rowOff>40354</xdr:rowOff>
    </xdr:to>
    <xdr:sp macro="" textlink="">
      <xdr:nvSpPr>
        <xdr:cNvPr id="335" name="円/楕円 334"/>
        <xdr:cNvSpPr/>
      </xdr:nvSpPr>
      <xdr:spPr>
        <a:xfrm>
          <a:off x="16129000" y="1056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25131</xdr:rowOff>
    </xdr:from>
    <xdr:ext cx="736600" cy="259045"/>
    <xdr:sp macro="" textlink="">
      <xdr:nvSpPr>
        <xdr:cNvPr id="336" name="テキスト ボックス 335"/>
        <xdr:cNvSpPr txBox="1"/>
      </xdr:nvSpPr>
      <xdr:spPr>
        <a:xfrm>
          <a:off x="15798800" y="10655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112014</xdr:rowOff>
    </xdr:from>
    <xdr:to>
      <xdr:col>22</xdr:col>
      <xdr:colOff>254000</xdr:colOff>
      <xdr:row>62</xdr:row>
      <xdr:rowOff>42164</xdr:rowOff>
    </xdr:to>
    <xdr:sp macro="" textlink="">
      <xdr:nvSpPr>
        <xdr:cNvPr id="337" name="円/楕円 336"/>
        <xdr:cNvSpPr/>
      </xdr:nvSpPr>
      <xdr:spPr>
        <a:xfrm>
          <a:off x="15240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26941</xdr:rowOff>
    </xdr:from>
    <xdr:ext cx="762000" cy="259045"/>
    <xdr:sp macro="" textlink="">
      <xdr:nvSpPr>
        <xdr:cNvPr id="338" name="テキスト ボックス 337"/>
        <xdr:cNvSpPr txBox="1"/>
      </xdr:nvSpPr>
      <xdr:spPr>
        <a:xfrm>
          <a:off x="149098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92911</xdr:rowOff>
    </xdr:from>
    <xdr:to>
      <xdr:col>21</xdr:col>
      <xdr:colOff>50800</xdr:colOff>
      <xdr:row>62</xdr:row>
      <xdr:rowOff>23061</xdr:rowOff>
    </xdr:to>
    <xdr:sp macro="" textlink="">
      <xdr:nvSpPr>
        <xdr:cNvPr id="339" name="円/楕円 338"/>
        <xdr:cNvSpPr/>
      </xdr:nvSpPr>
      <xdr:spPr>
        <a:xfrm>
          <a:off x="14351000" y="1055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7838</xdr:rowOff>
    </xdr:from>
    <xdr:ext cx="762000" cy="259045"/>
    <xdr:sp macro="" textlink="">
      <xdr:nvSpPr>
        <xdr:cNvPr id="340" name="テキスト ボックス 339"/>
        <xdr:cNvSpPr txBox="1"/>
      </xdr:nvSpPr>
      <xdr:spPr>
        <a:xfrm>
          <a:off x="14020800" y="10637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106585</xdr:rowOff>
    </xdr:from>
    <xdr:to>
      <xdr:col>19</xdr:col>
      <xdr:colOff>533400</xdr:colOff>
      <xdr:row>62</xdr:row>
      <xdr:rowOff>36735</xdr:rowOff>
    </xdr:to>
    <xdr:sp macro="" textlink="">
      <xdr:nvSpPr>
        <xdr:cNvPr id="341" name="円/楕円 340"/>
        <xdr:cNvSpPr/>
      </xdr:nvSpPr>
      <xdr:spPr>
        <a:xfrm>
          <a:off x="13462000" y="1056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21512</xdr:rowOff>
    </xdr:from>
    <xdr:ext cx="762000" cy="259045"/>
    <xdr:sp macro="" textlink="">
      <xdr:nvSpPr>
        <xdr:cNvPr id="342" name="テキスト ボックス 341"/>
        <xdr:cNvSpPr txBox="1"/>
      </xdr:nvSpPr>
      <xdr:spPr>
        <a:xfrm>
          <a:off x="13131800" y="10651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実質公債費比率は、平成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年度に地方債発行に県の許可が必要となる</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％を上回り地方債発行許可団体となった。こうした状況から健全財政安定化を図るため、地方債発行の抑制並びに、高利率の既往債を積極的に繰上償還を進めてきた。前年度比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ポイント増加しているものの安定した数値となっている。類似団体比からみても</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ポイント良好な状況となっている。</a:t>
          </a:r>
          <a:endParaRPr lang="ja-JP" altLang="ja-JP" sz="1400">
            <a:effectLst/>
          </a:endParaRPr>
        </a:p>
        <a:p>
          <a:r>
            <a:rPr kumimoji="1" lang="ja-JP" altLang="ja-JP" sz="1100">
              <a:solidFill>
                <a:schemeClr val="dk1"/>
              </a:solidFill>
              <a:effectLst/>
              <a:latin typeface="+mn-lt"/>
              <a:ea typeface="+mn-ea"/>
              <a:cs typeface="+mn-cs"/>
            </a:rPr>
            <a:t>　今後も財政計画に基づき財政安定化を図る。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123372</xdr:rowOff>
    </xdr:from>
    <xdr:to>
      <xdr:col>24</xdr:col>
      <xdr:colOff>558800</xdr:colOff>
      <xdr:row>44</xdr:row>
      <xdr:rowOff>109946</xdr:rowOff>
    </xdr:to>
    <xdr:cxnSp macro="">
      <xdr:nvCxnSpPr>
        <xdr:cNvPr id="372" name="直線コネクタ 371"/>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82023</xdr:rowOff>
    </xdr:from>
    <xdr:ext cx="762000" cy="259045"/>
    <xdr:sp macro="" textlink="">
      <xdr:nvSpPr>
        <xdr:cNvPr id="37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109946</xdr:rowOff>
    </xdr:from>
    <xdr:to>
      <xdr:col>24</xdr:col>
      <xdr:colOff>647700</xdr:colOff>
      <xdr:row>44</xdr:row>
      <xdr:rowOff>109946</xdr:rowOff>
    </xdr:to>
    <xdr:cxnSp macro="">
      <xdr:nvCxnSpPr>
        <xdr:cNvPr id="374" name="直線コネクタ 37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38299</xdr:rowOff>
    </xdr:from>
    <xdr:ext cx="762000" cy="259045"/>
    <xdr:sp macro="" textlink="">
      <xdr:nvSpPr>
        <xdr:cNvPr id="375"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123372</xdr:rowOff>
    </xdr:from>
    <xdr:to>
      <xdr:col>24</xdr:col>
      <xdr:colOff>647700</xdr:colOff>
      <xdr:row>36</xdr:row>
      <xdr:rowOff>123372</xdr:rowOff>
    </xdr:to>
    <xdr:cxnSp macro="">
      <xdr:nvCxnSpPr>
        <xdr:cNvPr id="376" name="直線コネクタ 375"/>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35560</xdr:rowOff>
    </xdr:from>
    <xdr:to>
      <xdr:col>24</xdr:col>
      <xdr:colOff>558800</xdr:colOff>
      <xdr:row>38</xdr:row>
      <xdr:rowOff>56243</xdr:rowOff>
    </xdr:to>
    <xdr:cxnSp macro="">
      <xdr:nvCxnSpPr>
        <xdr:cNvPr id="377" name="直線コネクタ 376"/>
        <xdr:cNvCxnSpPr/>
      </xdr:nvCxnSpPr>
      <xdr:spPr>
        <a:xfrm>
          <a:off x="16179800" y="6550660"/>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143890</xdr:rowOff>
    </xdr:from>
    <xdr:ext cx="762000" cy="259045"/>
    <xdr:sp macro="" textlink="">
      <xdr:nvSpPr>
        <xdr:cNvPr id="378" name="公債費負担の状況平均値テキスト"/>
        <xdr:cNvSpPr txBox="1"/>
      </xdr:nvSpPr>
      <xdr:spPr>
        <a:xfrm>
          <a:off x="17106900" y="6830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363</xdr:rowOff>
    </xdr:from>
    <xdr:to>
      <xdr:col>24</xdr:col>
      <xdr:colOff>609600</xdr:colOff>
      <xdr:row>40</xdr:row>
      <xdr:rowOff>101963</xdr:rowOff>
    </xdr:to>
    <xdr:sp macro="" textlink="">
      <xdr:nvSpPr>
        <xdr:cNvPr id="379" name="フローチャート : 判断 378"/>
        <xdr:cNvSpPr/>
      </xdr:nvSpPr>
      <xdr:spPr>
        <a:xfrm>
          <a:off x="169672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28666</xdr:rowOff>
    </xdr:from>
    <xdr:to>
      <xdr:col>23</xdr:col>
      <xdr:colOff>406400</xdr:colOff>
      <xdr:row>38</xdr:row>
      <xdr:rowOff>35560</xdr:rowOff>
    </xdr:to>
    <xdr:cxnSp macro="">
      <xdr:nvCxnSpPr>
        <xdr:cNvPr id="380" name="直線コネクタ 379"/>
        <xdr:cNvCxnSpPr/>
      </xdr:nvCxnSpPr>
      <xdr:spPr>
        <a:xfrm>
          <a:off x="15290800" y="654376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81" name="フローチャート : 判断 380"/>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4915</xdr:rowOff>
    </xdr:from>
    <xdr:ext cx="736600" cy="259045"/>
    <xdr:sp macro="" textlink="">
      <xdr:nvSpPr>
        <xdr:cNvPr id="382" name="テキスト ボックス 381"/>
        <xdr:cNvSpPr txBox="1"/>
      </xdr:nvSpPr>
      <xdr:spPr>
        <a:xfrm>
          <a:off x="15798800" y="703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28666</xdr:rowOff>
    </xdr:from>
    <xdr:to>
      <xdr:col>22</xdr:col>
      <xdr:colOff>203200</xdr:colOff>
      <xdr:row>38</xdr:row>
      <xdr:rowOff>111397</xdr:rowOff>
    </xdr:to>
    <xdr:cxnSp macro="">
      <xdr:nvCxnSpPr>
        <xdr:cNvPr id="383" name="直線コネクタ 382"/>
        <xdr:cNvCxnSpPr/>
      </xdr:nvCxnSpPr>
      <xdr:spPr>
        <a:xfrm flipV="1">
          <a:off x="14401800" y="6543766"/>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84" name="フローチャート : 判断 383"/>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66964</xdr:rowOff>
    </xdr:from>
    <xdr:ext cx="762000" cy="259045"/>
    <xdr:sp macro="" textlink="">
      <xdr:nvSpPr>
        <xdr:cNvPr id="385" name="テキスト ボックス 384"/>
        <xdr:cNvSpPr txBox="1"/>
      </xdr:nvSpPr>
      <xdr:spPr>
        <a:xfrm>
          <a:off x="14909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111397</xdr:rowOff>
    </xdr:from>
    <xdr:to>
      <xdr:col>21</xdr:col>
      <xdr:colOff>0</xdr:colOff>
      <xdr:row>40</xdr:row>
      <xdr:rowOff>147683</xdr:rowOff>
    </xdr:to>
    <xdr:cxnSp macro="">
      <xdr:nvCxnSpPr>
        <xdr:cNvPr id="386" name="直線コネクタ 385"/>
        <xdr:cNvCxnSpPr/>
      </xdr:nvCxnSpPr>
      <xdr:spPr>
        <a:xfrm flipV="1">
          <a:off x="13512800" y="6626497"/>
          <a:ext cx="889000" cy="3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56424</xdr:rowOff>
    </xdr:from>
    <xdr:to>
      <xdr:col>21</xdr:col>
      <xdr:colOff>50800</xdr:colOff>
      <xdr:row>41</xdr:row>
      <xdr:rowOff>158024</xdr:rowOff>
    </xdr:to>
    <xdr:sp macro="" textlink="">
      <xdr:nvSpPr>
        <xdr:cNvPr id="387" name="フローチャート : 判断 386"/>
        <xdr:cNvSpPr/>
      </xdr:nvSpPr>
      <xdr:spPr>
        <a:xfrm>
          <a:off x="14351000" y="708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142801</xdr:rowOff>
    </xdr:from>
    <xdr:ext cx="762000" cy="259045"/>
    <xdr:sp macro="" textlink="">
      <xdr:nvSpPr>
        <xdr:cNvPr id="388" name="テキスト ボックス 387"/>
        <xdr:cNvSpPr txBox="1"/>
      </xdr:nvSpPr>
      <xdr:spPr>
        <a:xfrm>
          <a:off x="14020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132262</xdr:rowOff>
    </xdr:from>
    <xdr:to>
      <xdr:col>19</xdr:col>
      <xdr:colOff>533400</xdr:colOff>
      <xdr:row>42</xdr:row>
      <xdr:rowOff>62412</xdr:rowOff>
    </xdr:to>
    <xdr:sp macro="" textlink="">
      <xdr:nvSpPr>
        <xdr:cNvPr id="389" name="フローチャート : 判断 388"/>
        <xdr:cNvSpPr/>
      </xdr:nvSpPr>
      <xdr:spPr>
        <a:xfrm>
          <a:off x="13462000" y="716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47189</xdr:rowOff>
    </xdr:from>
    <xdr:ext cx="762000" cy="259045"/>
    <xdr:sp macro="" textlink="">
      <xdr:nvSpPr>
        <xdr:cNvPr id="390" name="テキスト ボックス 389"/>
        <xdr:cNvSpPr txBox="1"/>
      </xdr:nvSpPr>
      <xdr:spPr>
        <a:xfrm>
          <a:off x="13131800" y="724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5443</xdr:rowOff>
    </xdr:from>
    <xdr:to>
      <xdr:col>24</xdr:col>
      <xdr:colOff>609600</xdr:colOff>
      <xdr:row>38</xdr:row>
      <xdr:rowOff>107043</xdr:rowOff>
    </xdr:to>
    <xdr:sp macro="" textlink="">
      <xdr:nvSpPr>
        <xdr:cNvPr id="396" name="円/楕円 395"/>
        <xdr:cNvSpPr/>
      </xdr:nvSpPr>
      <xdr:spPr>
        <a:xfrm>
          <a:off x="169672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21970</xdr:rowOff>
    </xdr:from>
    <xdr:ext cx="762000" cy="259045"/>
    <xdr:sp macro="" textlink="">
      <xdr:nvSpPr>
        <xdr:cNvPr id="397" name="公債費負担の状況該当値テキスト"/>
        <xdr:cNvSpPr txBox="1"/>
      </xdr:nvSpPr>
      <xdr:spPr>
        <a:xfrm>
          <a:off x="17106900" y="636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156210</xdr:rowOff>
    </xdr:from>
    <xdr:to>
      <xdr:col>23</xdr:col>
      <xdr:colOff>457200</xdr:colOff>
      <xdr:row>38</xdr:row>
      <xdr:rowOff>86360</xdr:rowOff>
    </xdr:to>
    <xdr:sp macro="" textlink="">
      <xdr:nvSpPr>
        <xdr:cNvPr id="398" name="円/楕円 397"/>
        <xdr:cNvSpPr/>
      </xdr:nvSpPr>
      <xdr:spPr>
        <a:xfrm>
          <a:off x="1612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99" name="テキスト ボックス 398"/>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149316</xdr:rowOff>
    </xdr:from>
    <xdr:to>
      <xdr:col>22</xdr:col>
      <xdr:colOff>254000</xdr:colOff>
      <xdr:row>38</xdr:row>
      <xdr:rowOff>79466</xdr:rowOff>
    </xdr:to>
    <xdr:sp macro="" textlink="">
      <xdr:nvSpPr>
        <xdr:cNvPr id="400" name="円/楕円 399"/>
        <xdr:cNvSpPr/>
      </xdr:nvSpPr>
      <xdr:spPr>
        <a:xfrm>
          <a:off x="15240000" y="64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89643</xdr:rowOff>
    </xdr:from>
    <xdr:ext cx="762000" cy="259045"/>
    <xdr:sp macro="" textlink="">
      <xdr:nvSpPr>
        <xdr:cNvPr id="401" name="テキスト ボックス 400"/>
        <xdr:cNvSpPr txBox="1"/>
      </xdr:nvSpPr>
      <xdr:spPr>
        <a:xfrm>
          <a:off x="14909800" y="62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60597</xdr:rowOff>
    </xdr:from>
    <xdr:to>
      <xdr:col>21</xdr:col>
      <xdr:colOff>50800</xdr:colOff>
      <xdr:row>38</xdr:row>
      <xdr:rowOff>162197</xdr:rowOff>
    </xdr:to>
    <xdr:sp macro="" textlink="">
      <xdr:nvSpPr>
        <xdr:cNvPr id="402" name="円/楕円 401"/>
        <xdr:cNvSpPr/>
      </xdr:nvSpPr>
      <xdr:spPr>
        <a:xfrm>
          <a:off x="14351000" y="657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924</xdr:rowOff>
    </xdr:from>
    <xdr:ext cx="762000" cy="259045"/>
    <xdr:sp macro="" textlink="">
      <xdr:nvSpPr>
        <xdr:cNvPr id="403" name="テキスト ボックス 402"/>
        <xdr:cNvSpPr txBox="1"/>
      </xdr:nvSpPr>
      <xdr:spPr>
        <a:xfrm>
          <a:off x="14020800" y="634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96883</xdr:rowOff>
    </xdr:from>
    <xdr:to>
      <xdr:col>19</xdr:col>
      <xdr:colOff>533400</xdr:colOff>
      <xdr:row>41</xdr:row>
      <xdr:rowOff>27033</xdr:rowOff>
    </xdr:to>
    <xdr:sp macro="" textlink="">
      <xdr:nvSpPr>
        <xdr:cNvPr id="404" name="円/楕円 403"/>
        <xdr:cNvSpPr/>
      </xdr:nvSpPr>
      <xdr:spPr>
        <a:xfrm>
          <a:off x="13462000" y="69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37210</xdr:rowOff>
    </xdr:from>
    <xdr:ext cx="762000" cy="259045"/>
    <xdr:sp macro="" textlink="">
      <xdr:nvSpPr>
        <xdr:cNvPr id="405" name="テキスト ボックス 404"/>
        <xdr:cNvSpPr txBox="1"/>
      </xdr:nvSpPr>
      <xdr:spPr>
        <a:xfrm>
          <a:off x="13131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既往債の繰上償還による借入残高の削減等将来に及ぼす負担額の軽減に努めている。また、平成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年度より既存の目的基金の見直しを行い財政調整基金への積み直し等を実施している。財政調整基金保有額は前年度比</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百万円多い</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7,500</a:t>
          </a:r>
          <a:r>
            <a:rPr kumimoji="1" lang="ja-JP" altLang="ja-JP" sz="1100">
              <a:solidFill>
                <a:schemeClr val="dk1"/>
              </a:solidFill>
              <a:effectLst/>
              <a:latin typeface="+mn-lt"/>
              <a:ea typeface="+mn-ea"/>
              <a:cs typeface="+mn-cs"/>
            </a:rPr>
            <a:t>万円と</a:t>
          </a:r>
          <a:r>
            <a:rPr kumimoji="1" lang="ja-JP" altLang="en-US" sz="1100">
              <a:solidFill>
                <a:schemeClr val="dk1"/>
              </a:solidFill>
              <a:effectLst/>
              <a:latin typeface="+mn-lt"/>
              <a:ea typeface="+mn-ea"/>
              <a:cs typeface="+mn-cs"/>
            </a:rPr>
            <a:t>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今後も後世へ負担をかけることの無いよう財政健全化に努め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159106</xdr:rowOff>
    </xdr:to>
    <xdr:cxnSp macro="">
      <xdr:nvCxnSpPr>
        <xdr:cNvPr id="432" name="直線コネクタ 431"/>
        <xdr:cNvCxnSpPr/>
      </xdr:nvCxnSpPr>
      <xdr:spPr>
        <a:xfrm flipV="1">
          <a:off x="17018000" y="2451100"/>
          <a:ext cx="0" cy="1137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131183</xdr:rowOff>
    </xdr:from>
    <xdr:ext cx="762000" cy="259045"/>
    <xdr:sp macro="" textlink="">
      <xdr:nvSpPr>
        <xdr:cNvPr id="433" name="将来負担の状況最小値テキスト"/>
        <xdr:cNvSpPr txBox="1"/>
      </xdr:nvSpPr>
      <xdr:spPr>
        <a:xfrm>
          <a:off x="17106900" y="35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235.6</a:t>
          </a:r>
          <a:endParaRPr kumimoji="1" lang="ja-JP" altLang="en-US" sz="1000" b="1">
            <a:latin typeface="ＭＳ Ｐゴシック"/>
          </a:endParaRPr>
        </a:p>
      </xdr:txBody>
    </xdr:sp>
    <xdr:clientData/>
  </xdr:oneCellAnchor>
  <xdr:twoCellAnchor>
    <xdr:from>
      <xdr:col>24</xdr:col>
      <xdr:colOff>469900</xdr:colOff>
      <xdr:row>20</xdr:row>
      <xdr:rowOff>159106</xdr:rowOff>
    </xdr:from>
    <xdr:to>
      <xdr:col>24</xdr:col>
      <xdr:colOff>647700</xdr:colOff>
      <xdr:row>20</xdr:row>
      <xdr:rowOff>159106</xdr:rowOff>
    </xdr:to>
    <xdr:cxnSp macro="">
      <xdr:nvCxnSpPr>
        <xdr:cNvPr id="434" name="直線コネクタ 433"/>
        <xdr:cNvCxnSpPr/>
      </xdr:nvCxnSpPr>
      <xdr:spPr>
        <a:xfrm>
          <a:off x="16929100" y="3588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35"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143527</xdr:rowOff>
    </xdr:from>
    <xdr:ext cx="762000" cy="259045"/>
    <xdr:sp macro="" textlink="">
      <xdr:nvSpPr>
        <xdr:cNvPr id="437"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8" name="フローチャート : 判断 437"/>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0</xdr:rowOff>
    </xdr:from>
    <xdr:to>
      <xdr:col>23</xdr:col>
      <xdr:colOff>457200</xdr:colOff>
      <xdr:row>14</xdr:row>
      <xdr:rowOff>101600</xdr:rowOff>
    </xdr:to>
    <xdr:sp macro="" textlink="">
      <xdr:nvSpPr>
        <xdr:cNvPr id="439" name="フローチャート : 判断 438"/>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40" name="テキスト ボックス 439"/>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0</xdr:rowOff>
    </xdr:from>
    <xdr:to>
      <xdr:col>22</xdr:col>
      <xdr:colOff>254000</xdr:colOff>
      <xdr:row>14</xdr:row>
      <xdr:rowOff>101600</xdr:rowOff>
    </xdr:to>
    <xdr:sp macro="" textlink="">
      <xdr:nvSpPr>
        <xdr:cNvPr id="441" name="フローチャート : 判断 440"/>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42" name="テキスト ボックス 441"/>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0</xdr:rowOff>
    </xdr:from>
    <xdr:to>
      <xdr:col>21</xdr:col>
      <xdr:colOff>50800</xdr:colOff>
      <xdr:row>14</xdr:row>
      <xdr:rowOff>101600</xdr:rowOff>
    </xdr:to>
    <xdr:sp macro="" textlink="">
      <xdr:nvSpPr>
        <xdr:cNvPr id="443" name="フローチャート : 判断 442"/>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111777</xdr:rowOff>
    </xdr:from>
    <xdr:ext cx="762000" cy="259045"/>
    <xdr:sp macro="" textlink="">
      <xdr:nvSpPr>
        <xdr:cNvPr id="444" name="テキスト ボックス 443"/>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0</xdr:rowOff>
    </xdr:from>
    <xdr:to>
      <xdr:col>19</xdr:col>
      <xdr:colOff>533400</xdr:colOff>
      <xdr:row>14</xdr:row>
      <xdr:rowOff>101600</xdr:rowOff>
    </xdr:to>
    <xdr:sp macro="" textlink="">
      <xdr:nvSpPr>
        <xdr:cNvPr id="445" name="フローチャート : 判断 444"/>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111777</xdr:rowOff>
    </xdr:from>
    <xdr:ext cx="762000" cy="259045"/>
    <xdr:sp macro="" textlink="">
      <xdr:nvSpPr>
        <xdr:cNvPr id="446" name="テキスト ボックス 445"/>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岐阜県白川村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1,694
1,673
356.64
3,679,507
3,287,321
343,168
1,855,797
3,252,375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人件費に係る経常収支比率が類似他団体を</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新規職員採用の抑制などを進めてきたことによる一定の効果が表れている。一方、若年層が少ないなど年齢層に隔たりがあることから、一般行政職における年齢構成の平準化を図り</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歳未満の採用を進め、退職者の補充を基本として採用を図る。また、消防職員の確保が必要であるため計画的な増員を図る必要がある。</a:t>
          </a:r>
          <a:endParaRPr lang="ja-JP" altLang="ja-JP" sz="1400">
            <a:effectLst/>
          </a:endParaRPr>
        </a:p>
        <a:p>
          <a:r>
            <a:rPr kumimoji="1" lang="ja-JP" altLang="ja-JP" sz="1100">
              <a:solidFill>
                <a:schemeClr val="dk1"/>
              </a:solidFill>
              <a:effectLst/>
              <a:latin typeface="+mn-lt"/>
              <a:ea typeface="+mn-ea"/>
              <a:cs typeface="+mn-cs"/>
            </a:rPr>
            <a:t>　職員給与等の適正化により人件費の抑制に努めていく。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130266</xdr:rowOff>
    </xdr:to>
    <xdr:cxnSp macro="">
      <xdr:nvCxnSpPr>
        <xdr:cNvPr id="62" name="直線コネクタ 61"/>
        <xdr:cNvCxnSpPr/>
      </xdr:nvCxnSpPr>
      <xdr:spPr>
        <a:xfrm flipV="1">
          <a:off x="4826000" y="5796280"/>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102343</xdr:rowOff>
    </xdr:from>
    <xdr:ext cx="762000" cy="259045"/>
    <xdr:sp macro="" textlink="">
      <xdr:nvSpPr>
        <xdr:cNvPr id="63"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612775</xdr:colOff>
      <xdr:row>40</xdr:row>
      <xdr:rowOff>130266</xdr:rowOff>
    </xdr:from>
    <xdr:to>
      <xdr:col>7</xdr:col>
      <xdr:colOff>104775</xdr:colOff>
      <xdr:row>40</xdr:row>
      <xdr:rowOff>130266</xdr:rowOff>
    </xdr:to>
    <xdr:cxnSp macro="">
      <xdr:nvCxnSpPr>
        <xdr:cNvPr id="64" name="直線コネクタ 63"/>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5"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6" name="直線コネクタ 65"/>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64951</xdr:rowOff>
    </xdr:from>
    <xdr:to>
      <xdr:col>7</xdr:col>
      <xdr:colOff>15875</xdr:colOff>
      <xdr:row>36</xdr:row>
      <xdr:rowOff>97608</xdr:rowOff>
    </xdr:to>
    <xdr:cxnSp macro="">
      <xdr:nvCxnSpPr>
        <xdr:cNvPr id="67" name="直線コネクタ 66"/>
        <xdr:cNvCxnSpPr/>
      </xdr:nvCxnSpPr>
      <xdr:spPr>
        <a:xfrm>
          <a:off x="3987800" y="623715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142983</xdr:rowOff>
    </xdr:from>
    <xdr:ext cx="762000" cy="259045"/>
    <xdr:sp macro="" textlink="">
      <xdr:nvSpPr>
        <xdr:cNvPr id="68" name="人件費平均値テキスト"/>
        <xdr:cNvSpPr txBox="1"/>
      </xdr:nvSpPr>
      <xdr:spPr>
        <a:xfrm>
          <a:off x="4914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9" name="フローチャート : 判断 68"/>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167822</xdr:rowOff>
    </xdr:from>
    <xdr:to>
      <xdr:col>5</xdr:col>
      <xdr:colOff>549275</xdr:colOff>
      <xdr:row>36</xdr:row>
      <xdr:rowOff>64951</xdr:rowOff>
    </xdr:to>
    <xdr:cxnSp macro="">
      <xdr:nvCxnSpPr>
        <xdr:cNvPr id="70" name="直線コネクタ 69"/>
        <xdr:cNvCxnSpPr/>
      </xdr:nvCxnSpPr>
      <xdr:spPr>
        <a:xfrm>
          <a:off x="3098800" y="616857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38644</xdr:rowOff>
    </xdr:from>
    <xdr:to>
      <xdr:col>5</xdr:col>
      <xdr:colOff>600075</xdr:colOff>
      <xdr:row>37</xdr:row>
      <xdr:rowOff>140244</xdr:rowOff>
    </xdr:to>
    <xdr:sp macro="" textlink="">
      <xdr:nvSpPr>
        <xdr:cNvPr id="71" name="フローチャート : 判断 70"/>
        <xdr:cNvSpPr/>
      </xdr:nvSpPr>
      <xdr:spPr>
        <a:xfrm>
          <a:off x="3937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125021</xdr:rowOff>
    </xdr:from>
    <xdr:ext cx="736600" cy="259045"/>
    <xdr:sp macro="" textlink="">
      <xdr:nvSpPr>
        <xdr:cNvPr id="72" name="テキスト ボックス 71"/>
        <xdr:cNvSpPr txBox="1"/>
      </xdr:nvSpPr>
      <xdr:spPr>
        <a:xfrm>
          <a:off x="3606800" y="646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151493</xdr:rowOff>
    </xdr:from>
    <xdr:to>
      <xdr:col>4</xdr:col>
      <xdr:colOff>346075</xdr:colOff>
      <xdr:row>35</xdr:row>
      <xdr:rowOff>167822</xdr:rowOff>
    </xdr:to>
    <xdr:cxnSp macro="">
      <xdr:nvCxnSpPr>
        <xdr:cNvPr id="73" name="直線コネクタ 72"/>
        <xdr:cNvCxnSpPr/>
      </xdr:nvCxnSpPr>
      <xdr:spPr>
        <a:xfrm>
          <a:off x="2209800" y="61522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4" name="フローチャート : 判断 73"/>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75" name="テキスト ボックス 74"/>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151493</xdr:rowOff>
    </xdr:from>
    <xdr:to>
      <xdr:col>3</xdr:col>
      <xdr:colOff>142875</xdr:colOff>
      <xdr:row>36</xdr:row>
      <xdr:rowOff>84546</xdr:rowOff>
    </xdr:to>
    <xdr:cxnSp macro="">
      <xdr:nvCxnSpPr>
        <xdr:cNvPr id="76" name="直線コネクタ 75"/>
        <xdr:cNvCxnSpPr/>
      </xdr:nvCxnSpPr>
      <xdr:spPr>
        <a:xfrm flipV="1">
          <a:off x="1320800" y="6152243"/>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9253</xdr:rowOff>
    </xdr:from>
    <xdr:to>
      <xdr:col>3</xdr:col>
      <xdr:colOff>193675</xdr:colOff>
      <xdr:row>37</xdr:row>
      <xdr:rowOff>110853</xdr:rowOff>
    </xdr:to>
    <xdr:sp macro="" textlink="">
      <xdr:nvSpPr>
        <xdr:cNvPr id="77" name="フローチャート : 判断 76"/>
        <xdr:cNvSpPr/>
      </xdr:nvSpPr>
      <xdr:spPr>
        <a:xfrm>
          <a:off x="2159000" y="635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95630</xdr:rowOff>
    </xdr:from>
    <xdr:ext cx="762000" cy="259045"/>
    <xdr:sp macro="" textlink="">
      <xdr:nvSpPr>
        <xdr:cNvPr id="78" name="テキスト ボックス 77"/>
        <xdr:cNvSpPr txBox="1"/>
      </xdr:nvSpPr>
      <xdr:spPr>
        <a:xfrm>
          <a:off x="1828800" y="643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45176</xdr:rowOff>
    </xdr:from>
    <xdr:to>
      <xdr:col>1</xdr:col>
      <xdr:colOff>676275</xdr:colOff>
      <xdr:row>37</xdr:row>
      <xdr:rowOff>146776</xdr:rowOff>
    </xdr:to>
    <xdr:sp macro="" textlink="">
      <xdr:nvSpPr>
        <xdr:cNvPr id="79" name="フローチャート : 判断 78"/>
        <xdr:cNvSpPr/>
      </xdr:nvSpPr>
      <xdr:spPr>
        <a:xfrm>
          <a:off x="1270000" y="63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131553</xdr:rowOff>
    </xdr:from>
    <xdr:ext cx="762000" cy="259045"/>
    <xdr:sp macro="" textlink="">
      <xdr:nvSpPr>
        <xdr:cNvPr id="80" name="テキスト ボックス 79"/>
        <xdr:cNvSpPr txBox="1"/>
      </xdr:nvSpPr>
      <xdr:spPr>
        <a:xfrm>
          <a:off x="939800" y="647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46808</xdr:rowOff>
    </xdr:from>
    <xdr:to>
      <xdr:col>7</xdr:col>
      <xdr:colOff>66675</xdr:colOff>
      <xdr:row>36</xdr:row>
      <xdr:rowOff>148408</xdr:rowOff>
    </xdr:to>
    <xdr:sp macro="" textlink="">
      <xdr:nvSpPr>
        <xdr:cNvPr id="86" name="円/楕円 85"/>
        <xdr:cNvSpPr/>
      </xdr:nvSpPr>
      <xdr:spPr>
        <a:xfrm>
          <a:off x="4775200" y="621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63335</xdr:rowOff>
    </xdr:from>
    <xdr:ext cx="762000" cy="259045"/>
    <xdr:sp macro="" textlink="">
      <xdr:nvSpPr>
        <xdr:cNvPr id="87" name="人件費該当値テキスト"/>
        <xdr:cNvSpPr txBox="1"/>
      </xdr:nvSpPr>
      <xdr:spPr>
        <a:xfrm>
          <a:off x="4914900" y="606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14151</xdr:rowOff>
    </xdr:from>
    <xdr:to>
      <xdr:col>5</xdr:col>
      <xdr:colOff>600075</xdr:colOff>
      <xdr:row>36</xdr:row>
      <xdr:rowOff>115751</xdr:rowOff>
    </xdr:to>
    <xdr:sp macro="" textlink="">
      <xdr:nvSpPr>
        <xdr:cNvPr id="88" name="円/楕円 87"/>
        <xdr:cNvSpPr/>
      </xdr:nvSpPr>
      <xdr:spPr>
        <a:xfrm>
          <a:off x="39370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125928</xdr:rowOff>
    </xdr:from>
    <xdr:ext cx="736600" cy="259045"/>
    <xdr:sp macro="" textlink="">
      <xdr:nvSpPr>
        <xdr:cNvPr id="89" name="テキスト ボックス 88"/>
        <xdr:cNvSpPr txBox="1"/>
      </xdr:nvSpPr>
      <xdr:spPr>
        <a:xfrm>
          <a:off x="3606800" y="5955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117022</xdr:rowOff>
    </xdr:from>
    <xdr:to>
      <xdr:col>4</xdr:col>
      <xdr:colOff>396875</xdr:colOff>
      <xdr:row>36</xdr:row>
      <xdr:rowOff>47172</xdr:rowOff>
    </xdr:to>
    <xdr:sp macro="" textlink="">
      <xdr:nvSpPr>
        <xdr:cNvPr id="90" name="円/楕円 89"/>
        <xdr:cNvSpPr/>
      </xdr:nvSpPr>
      <xdr:spPr>
        <a:xfrm>
          <a:off x="3048000" y="611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57349</xdr:rowOff>
    </xdr:from>
    <xdr:ext cx="762000" cy="259045"/>
    <xdr:sp macro="" textlink="">
      <xdr:nvSpPr>
        <xdr:cNvPr id="91" name="テキスト ボックス 90"/>
        <xdr:cNvSpPr txBox="1"/>
      </xdr:nvSpPr>
      <xdr:spPr>
        <a:xfrm>
          <a:off x="2717800" y="588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100693</xdr:rowOff>
    </xdr:from>
    <xdr:to>
      <xdr:col>3</xdr:col>
      <xdr:colOff>193675</xdr:colOff>
      <xdr:row>36</xdr:row>
      <xdr:rowOff>30843</xdr:rowOff>
    </xdr:to>
    <xdr:sp macro="" textlink="">
      <xdr:nvSpPr>
        <xdr:cNvPr id="92" name="円/楕円 91"/>
        <xdr:cNvSpPr/>
      </xdr:nvSpPr>
      <xdr:spPr>
        <a:xfrm>
          <a:off x="2159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41020</xdr:rowOff>
    </xdr:from>
    <xdr:ext cx="762000" cy="259045"/>
    <xdr:sp macro="" textlink="">
      <xdr:nvSpPr>
        <xdr:cNvPr id="93" name="テキスト ボックス 92"/>
        <xdr:cNvSpPr txBox="1"/>
      </xdr:nvSpPr>
      <xdr:spPr>
        <a:xfrm>
          <a:off x="1828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33746</xdr:rowOff>
    </xdr:from>
    <xdr:to>
      <xdr:col>1</xdr:col>
      <xdr:colOff>676275</xdr:colOff>
      <xdr:row>36</xdr:row>
      <xdr:rowOff>135346</xdr:rowOff>
    </xdr:to>
    <xdr:sp macro="" textlink="">
      <xdr:nvSpPr>
        <xdr:cNvPr id="94" name="円/楕円 93"/>
        <xdr:cNvSpPr/>
      </xdr:nvSpPr>
      <xdr:spPr>
        <a:xfrm>
          <a:off x="1270000" y="6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145523</xdr:rowOff>
    </xdr:from>
    <xdr:ext cx="762000" cy="259045"/>
    <xdr:sp macro="" textlink="">
      <xdr:nvSpPr>
        <xdr:cNvPr id="95" name="テキスト ボックス 94"/>
        <xdr:cNvSpPr txBox="1"/>
      </xdr:nvSpPr>
      <xdr:spPr>
        <a:xfrm>
          <a:off x="939800" y="597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物件費に係る経常収支比率が類似他団体平均を</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当村にて直営で</a:t>
          </a:r>
          <a:r>
            <a:rPr kumimoji="1" lang="ja-JP" altLang="ja-JP" sz="1100">
              <a:solidFill>
                <a:schemeClr val="dk1"/>
              </a:solidFill>
              <a:effectLst/>
              <a:latin typeface="+mn-lt"/>
              <a:ea typeface="+mn-ea"/>
              <a:cs typeface="+mn-cs"/>
            </a:rPr>
            <a:t>ゴミ処理業務や消防業務</a:t>
          </a:r>
          <a:r>
            <a:rPr kumimoji="1" lang="ja-JP" altLang="en-US" sz="1100">
              <a:solidFill>
                <a:schemeClr val="dk1"/>
              </a:solidFill>
              <a:effectLst/>
              <a:latin typeface="+mn-lt"/>
              <a:ea typeface="+mn-ea"/>
              <a:cs typeface="+mn-cs"/>
            </a:rPr>
            <a:t>が出来ないため、</a:t>
          </a:r>
          <a:r>
            <a:rPr kumimoji="1" lang="ja-JP" altLang="ja-JP" sz="1100">
              <a:solidFill>
                <a:schemeClr val="dk1"/>
              </a:solidFill>
              <a:effectLst/>
              <a:latin typeface="+mn-lt"/>
              <a:ea typeface="+mn-ea"/>
              <a:cs typeface="+mn-cs"/>
            </a:rPr>
            <a:t>近隣市へ委託</a:t>
          </a:r>
          <a:r>
            <a:rPr kumimoji="1" lang="ja-JP" altLang="en-US" sz="1100">
              <a:solidFill>
                <a:schemeClr val="dk1"/>
              </a:solidFill>
              <a:effectLst/>
              <a:latin typeface="+mn-lt"/>
              <a:ea typeface="+mn-ea"/>
              <a:cs typeface="+mn-cs"/>
            </a:rPr>
            <a:t>しているため、委託費</a:t>
          </a:r>
          <a:r>
            <a:rPr kumimoji="1" lang="ja-JP" altLang="ja-JP" sz="1100">
              <a:solidFill>
                <a:schemeClr val="dk1"/>
              </a:solidFill>
              <a:effectLst/>
              <a:latin typeface="+mn-lt"/>
              <a:ea typeface="+mn-ea"/>
              <a:cs typeface="+mn-cs"/>
            </a:rPr>
            <a:t>が大きな費用負担となっている。</a:t>
          </a:r>
          <a:endParaRPr lang="ja-JP" altLang="ja-JP" sz="1400">
            <a:effectLst/>
          </a:endParaRPr>
        </a:p>
        <a:p>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個人番号制度や個人情報保護に伴う電算関連のセキュリティ対策や機器類の保守管理などの費用が増えている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今後においても、一層の徹底した節減合理化や行政改革の取り組みを進めて行く。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104140</xdr:rowOff>
    </xdr:from>
    <xdr:to>
      <xdr:col>24</xdr:col>
      <xdr:colOff>31750</xdr:colOff>
      <xdr:row>20</xdr:row>
      <xdr:rowOff>53848</xdr:rowOff>
    </xdr:to>
    <xdr:cxnSp macro="">
      <xdr:nvCxnSpPr>
        <xdr:cNvPr id="120" name="直線コネクタ 119"/>
        <xdr:cNvCxnSpPr/>
      </xdr:nvCxnSpPr>
      <xdr:spPr>
        <a:xfrm flipV="1">
          <a:off x="16510000" y="250444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25925</xdr:rowOff>
    </xdr:from>
    <xdr:ext cx="762000" cy="259045"/>
    <xdr:sp macro="" textlink="">
      <xdr:nvSpPr>
        <xdr:cNvPr id="121" name="物件費最小値テキスト"/>
        <xdr:cNvSpPr txBox="1"/>
      </xdr:nvSpPr>
      <xdr:spPr>
        <a:xfrm>
          <a:off x="16598900" y="345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20</xdr:row>
      <xdr:rowOff>53848</xdr:rowOff>
    </xdr:from>
    <xdr:to>
      <xdr:col>24</xdr:col>
      <xdr:colOff>120650</xdr:colOff>
      <xdr:row>20</xdr:row>
      <xdr:rowOff>53848</xdr:rowOff>
    </xdr:to>
    <xdr:cxnSp macro="">
      <xdr:nvCxnSpPr>
        <xdr:cNvPr id="122" name="直線コネクタ 121"/>
        <xdr:cNvCxnSpPr/>
      </xdr:nvCxnSpPr>
      <xdr:spPr>
        <a:xfrm>
          <a:off x="16421100" y="3482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19067</xdr:rowOff>
    </xdr:from>
    <xdr:ext cx="762000" cy="259045"/>
    <xdr:sp macro="" textlink="">
      <xdr:nvSpPr>
        <xdr:cNvPr id="123"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4" name="直線コネクタ 123"/>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94996</xdr:rowOff>
    </xdr:from>
    <xdr:to>
      <xdr:col>24</xdr:col>
      <xdr:colOff>31750</xdr:colOff>
      <xdr:row>16</xdr:row>
      <xdr:rowOff>136144</xdr:rowOff>
    </xdr:to>
    <xdr:cxnSp macro="">
      <xdr:nvCxnSpPr>
        <xdr:cNvPr id="125" name="直線コネクタ 124"/>
        <xdr:cNvCxnSpPr/>
      </xdr:nvCxnSpPr>
      <xdr:spPr>
        <a:xfrm flipV="1">
          <a:off x="15671800" y="28381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98569</xdr:rowOff>
    </xdr:from>
    <xdr:ext cx="762000" cy="259045"/>
    <xdr:sp macro="" textlink="">
      <xdr:nvSpPr>
        <xdr:cNvPr id="126"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27" name="フローチャート :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124714</xdr:rowOff>
    </xdr:from>
    <xdr:to>
      <xdr:col>22</xdr:col>
      <xdr:colOff>565150</xdr:colOff>
      <xdr:row>16</xdr:row>
      <xdr:rowOff>136144</xdr:rowOff>
    </xdr:to>
    <xdr:cxnSp macro="">
      <xdr:nvCxnSpPr>
        <xdr:cNvPr id="128" name="直線コネクタ 127"/>
        <xdr:cNvCxnSpPr/>
      </xdr:nvCxnSpPr>
      <xdr:spPr>
        <a:xfrm>
          <a:off x="14782800" y="269646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9" name="フローチャート : 判断 128"/>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50563</xdr:rowOff>
    </xdr:from>
    <xdr:ext cx="736600" cy="259045"/>
    <xdr:sp macro="" textlink="">
      <xdr:nvSpPr>
        <xdr:cNvPr id="130" name="テキスト ボックス 129"/>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92710</xdr:rowOff>
    </xdr:from>
    <xdr:to>
      <xdr:col>21</xdr:col>
      <xdr:colOff>361950</xdr:colOff>
      <xdr:row>15</xdr:row>
      <xdr:rowOff>124714</xdr:rowOff>
    </xdr:to>
    <xdr:cxnSp macro="">
      <xdr:nvCxnSpPr>
        <xdr:cNvPr id="131" name="直線コネクタ 130"/>
        <xdr:cNvCxnSpPr/>
      </xdr:nvCxnSpPr>
      <xdr:spPr>
        <a:xfrm>
          <a:off x="13893800" y="26644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32" name="フローチャート : 判断 131"/>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9415</xdr:rowOff>
    </xdr:from>
    <xdr:ext cx="762000" cy="259045"/>
    <xdr:sp macro="" textlink="">
      <xdr:nvSpPr>
        <xdr:cNvPr id="133" name="テキスト ボックス 132"/>
        <xdr:cNvSpPr txBox="1"/>
      </xdr:nvSpPr>
      <xdr:spPr>
        <a:xfrm>
          <a:off x="14401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92710</xdr:rowOff>
    </xdr:from>
    <xdr:to>
      <xdr:col>20</xdr:col>
      <xdr:colOff>158750</xdr:colOff>
      <xdr:row>15</xdr:row>
      <xdr:rowOff>161290</xdr:rowOff>
    </xdr:to>
    <xdr:cxnSp macro="">
      <xdr:nvCxnSpPr>
        <xdr:cNvPr id="134" name="直線コネクタ 133"/>
        <xdr:cNvCxnSpPr/>
      </xdr:nvCxnSpPr>
      <xdr:spPr>
        <a:xfrm flipV="1">
          <a:off x="13004800" y="2664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5" name="フローチャート :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6" name="テキスト ボックス 135"/>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7" name="フローチャート : 判断 136"/>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8" name="テキスト ボックス 137"/>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44196</xdr:rowOff>
    </xdr:from>
    <xdr:to>
      <xdr:col>24</xdr:col>
      <xdr:colOff>82550</xdr:colOff>
      <xdr:row>16</xdr:row>
      <xdr:rowOff>145796</xdr:rowOff>
    </xdr:to>
    <xdr:sp macro="" textlink="">
      <xdr:nvSpPr>
        <xdr:cNvPr id="144" name="円/楕円 143"/>
        <xdr:cNvSpPr/>
      </xdr:nvSpPr>
      <xdr:spPr>
        <a:xfrm>
          <a:off x="164592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60723</xdr:rowOff>
    </xdr:from>
    <xdr:ext cx="762000" cy="259045"/>
    <xdr:sp macro="" textlink="">
      <xdr:nvSpPr>
        <xdr:cNvPr id="145" name="物件費該当値テキスト"/>
        <xdr:cNvSpPr txBox="1"/>
      </xdr:nvSpPr>
      <xdr:spPr>
        <a:xfrm>
          <a:off x="16598900" y="263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85344</xdr:rowOff>
    </xdr:from>
    <xdr:to>
      <xdr:col>22</xdr:col>
      <xdr:colOff>615950</xdr:colOff>
      <xdr:row>17</xdr:row>
      <xdr:rowOff>15494</xdr:rowOff>
    </xdr:to>
    <xdr:sp macro="" textlink="">
      <xdr:nvSpPr>
        <xdr:cNvPr id="146" name="円/楕円 145"/>
        <xdr:cNvSpPr/>
      </xdr:nvSpPr>
      <xdr:spPr>
        <a:xfrm>
          <a:off x="15621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25671</xdr:rowOff>
    </xdr:from>
    <xdr:ext cx="736600" cy="259045"/>
    <xdr:sp macro="" textlink="">
      <xdr:nvSpPr>
        <xdr:cNvPr id="147" name="テキスト ボックス 146"/>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73914</xdr:rowOff>
    </xdr:from>
    <xdr:to>
      <xdr:col>21</xdr:col>
      <xdr:colOff>412750</xdr:colOff>
      <xdr:row>16</xdr:row>
      <xdr:rowOff>4064</xdr:rowOff>
    </xdr:to>
    <xdr:sp macro="" textlink="">
      <xdr:nvSpPr>
        <xdr:cNvPr id="148" name="円/楕円 147"/>
        <xdr:cNvSpPr/>
      </xdr:nvSpPr>
      <xdr:spPr>
        <a:xfrm>
          <a:off x="147320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14241</xdr:rowOff>
    </xdr:from>
    <xdr:ext cx="762000" cy="259045"/>
    <xdr:sp macro="" textlink="">
      <xdr:nvSpPr>
        <xdr:cNvPr id="149" name="テキスト ボックス 148"/>
        <xdr:cNvSpPr txBox="1"/>
      </xdr:nvSpPr>
      <xdr:spPr>
        <a:xfrm>
          <a:off x="14401800" y="241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41910</xdr:rowOff>
    </xdr:from>
    <xdr:to>
      <xdr:col>20</xdr:col>
      <xdr:colOff>209550</xdr:colOff>
      <xdr:row>15</xdr:row>
      <xdr:rowOff>143510</xdr:rowOff>
    </xdr:to>
    <xdr:sp macro="" textlink="">
      <xdr:nvSpPr>
        <xdr:cNvPr id="150" name="円/楕円 149"/>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153687</xdr:rowOff>
    </xdr:from>
    <xdr:ext cx="762000" cy="259045"/>
    <xdr:sp macro="" textlink="">
      <xdr:nvSpPr>
        <xdr:cNvPr id="151" name="テキスト ボックス 150"/>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110490</xdr:rowOff>
    </xdr:from>
    <xdr:to>
      <xdr:col>19</xdr:col>
      <xdr:colOff>6350</xdr:colOff>
      <xdr:row>16</xdr:row>
      <xdr:rowOff>40640</xdr:rowOff>
    </xdr:to>
    <xdr:sp macro="" textlink="">
      <xdr:nvSpPr>
        <xdr:cNvPr id="152" name="円/楕円 151"/>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50817</xdr:rowOff>
    </xdr:from>
    <xdr:ext cx="762000" cy="259045"/>
    <xdr:sp macro="" textlink="">
      <xdr:nvSpPr>
        <xdr:cNvPr id="153" name="テキスト ボックス 152"/>
        <xdr:cNvSpPr txBox="1"/>
      </xdr:nvSpPr>
      <xdr:spPr>
        <a:xfrm>
          <a:off x="12623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扶助費に係る経常収支比率が類似他団体を</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生活保護世帯に係る費用負担の伸びが緩やかであることが挙げられる。</a:t>
          </a:r>
          <a:endParaRPr lang="ja-JP" altLang="ja-JP" sz="1400">
            <a:effectLst/>
          </a:endParaRPr>
        </a:p>
        <a:p>
          <a:r>
            <a:rPr kumimoji="1" lang="ja-JP" altLang="ja-JP" sz="1100">
              <a:solidFill>
                <a:schemeClr val="dk1"/>
              </a:solidFill>
              <a:effectLst/>
              <a:latin typeface="+mn-lt"/>
              <a:ea typeface="+mn-ea"/>
              <a:cs typeface="+mn-cs"/>
            </a:rPr>
            <a:t>　一方、少子高齢化対策など社会福祉や高齢者福祉に係る費用負担が膨らむことで、財政を圧迫することがないよう計画的かつ、効果的な取り組みを行う。</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61</xdr:row>
      <xdr:rowOff>146050</xdr:rowOff>
    </xdr:to>
    <xdr:cxnSp macro="">
      <xdr:nvCxnSpPr>
        <xdr:cNvPr id="180" name="直線コネクタ 179"/>
        <xdr:cNvCxnSpPr/>
      </xdr:nvCxnSpPr>
      <xdr:spPr>
        <a:xfrm flipV="1">
          <a:off x="4826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3"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4" name="直線コネクタ 183"/>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165100</xdr:rowOff>
    </xdr:from>
    <xdr:to>
      <xdr:col>7</xdr:col>
      <xdr:colOff>15875</xdr:colOff>
      <xdr:row>54</xdr:row>
      <xdr:rowOff>12700</xdr:rowOff>
    </xdr:to>
    <xdr:cxnSp macro="">
      <xdr:nvCxnSpPr>
        <xdr:cNvPr id="185" name="直線コネクタ 184"/>
        <xdr:cNvCxnSpPr/>
      </xdr:nvCxnSpPr>
      <xdr:spPr>
        <a:xfrm flipV="1">
          <a:off x="3987800" y="9251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6"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7" name="フローチャート : 判断 186"/>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165100</xdr:rowOff>
    </xdr:from>
    <xdr:to>
      <xdr:col>5</xdr:col>
      <xdr:colOff>549275</xdr:colOff>
      <xdr:row>54</xdr:row>
      <xdr:rowOff>12700</xdr:rowOff>
    </xdr:to>
    <xdr:cxnSp macro="">
      <xdr:nvCxnSpPr>
        <xdr:cNvPr id="188" name="直線コネクタ 187"/>
        <xdr:cNvCxnSpPr/>
      </xdr:nvCxnSpPr>
      <xdr:spPr>
        <a:xfrm>
          <a:off x="3098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9" name="フローチャート :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0" name="テキスト ボックス 189"/>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53</xdr:row>
      <xdr:rowOff>165100</xdr:rowOff>
    </xdr:to>
    <xdr:cxnSp macro="">
      <xdr:nvCxnSpPr>
        <xdr:cNvPr id="191" name="直線コネクタ 190"/>
        <xdr:cNvCxnSpPr/>
      </xdr:nvCxnSpPr>
      <xdr:spPr>
        <a:xfrm>
          <a:off x="2209800" y="9232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2" name="フローチャート : 判断 191"/>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193" name="テキスト ボックス 192"/>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54</xdr:row>
      <xdr:rowOff>12700</xdr:rowOff>
    </xdr:to>
    <xdr:cxnSp macro="">
      <xdr:nvCxnSpPr>
        <xdr:cNvPr id="194" name="直線コネクタ 193"/>
        <xdr:cNvCxnSpPr/>
      </xdr:nvCxnSpPr>
      <xdr:spPr>
        <a:xfrm flipV="1">
          <a:off x="1320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6" name="テキスト ボックス 195"/>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7" name="フローチャート : 判断 19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8" name="テキスト ボックス 197"/>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114300</xdr:rowOff>
    </xdr:from>
    <xdr:to>
      <xdr:col>7</xdr:col>
      <xdr:colOff>66675</xdr:colOff>
      <xdr:row>54</xdr:row>
      <xdr:rowOff>44450</xdr:rowOff>
    </xdr:to>
    <xdr:sp macro="" textlink="">
      <xdr:nvSpPr>
        <xdr:cNvPr id="204" name="円/楕円 203"/>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22877</xdr:rowOff>
    </xdr:from>
    <xdr:ext cx="762000" cy="259045"/>
    <xdr:sp macro="" textlink="">
      <xdr:nvSpPr>
        <xdr:cNvPr id="205" name="扶助費該当値テキスト"/>
        <xdr:cNvSpPr txBox="1"/>
      </xdr:nvSpPr>
      <xdr:spPr>
        <a:xfrm>
          <a:off x="4914900" y="910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6" name="円/楕円 205"/>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07" name="テキスト ボックス 206"/>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114300</xdr:rowOff>
    </xdr:from>
    <xdr:to>
      <xdr:col>4</xdr:col>
      <xdr:colOff>396875</xdr:colOff>
      <xdr:row>54</xdr:row>
      <xdr:rowOff>44450</xdr:rowOff>
    </xdr:to>
    <xdr:sp macro="" textlink="">
      <xdr:nvSpPr>
        <xdr:cNvPr id="208" name="円/楕円 207"/>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54627</xdr:rowOff>
    </xdr:from>
    <xdr:ext cx="762000" cy="259045"/>
    <xdr:sp macro="" textlink="">
      <xdr:nvSpPr>
        <xdr:cNvPr id="209" name="テキスト ボックス 208"/>
        <xdr:cNvSpPr txBox="1"/>
      </xdr:nvSpPr>
      <xdr:spPr>
        <a:xfrm>
          <a:off x="2717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10" name="円/楕円 209"/>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11" name="テキスト ボックス 210"/>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2" name="円/楕円 211"/>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3" name="テキスト ボックス 212"/>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その他経費に係る経常収支比率</a:t>
          </a:r>
          <a:r>
            <a:rPr kumimoji="1" lang="ja-JP" altLang="en-US" sz="1100">
              <a:solidFill>
                <a:schemeClr val="dk1"/>
              </a:solidFill>
              <a:effectLst/>
              <a:latin typeface="+mn-lt"/>
              <a:ea typeface="+mn-ea"/>
              <a:cs typeface="+mn-cs"/>
            </a:rPr>
            <a:t>は、平成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年度までは</a:t>
          </a:r>
          <a:r>
            <a:rPr kumimoji="1" lang="ja-JP" altLang="ja-JP" sz="1100">
              <a:solidFill>
                <a:schemeClr val="dk1"/>
              </a:solidFill>
              <a:effectLst/>
              <a:latin typeface="+mn-lt"/>
              <a:ea typeface="+mn-ea"/>
              <a:cs typeface="+mn-cs"/>
            </a:rPr>
            <a:t>類似他団体平均とほぼ</a:t>
          </a:r>
          <a:r>
            <a:rPr kumimoji="1" lang="ja-JP" altLang="en-US" sz="1100">
              <a:solidFill>
                <a:schemeClr val="dk1"/>
              </a:solidFill>
              <a:effectLst/>
              <a:latin typeface="+mn-lt"/>
              <a:ea typeface="+mn-ea"/>
              <a:cs typeface="+mn-cs"/>
            </a:rPr>
            <a:t>同水準であったが、平成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4.6</a:t>
          </a:r>
          <a:r>
            <a:rPr kumimoji="1" lang="ja-JP" altLang="en-US" sz="1100">
              <a:solidFill>
                <a:schemeClr val="dk1"/>
              </a:solidFill>
              <a:effectLst/>
              <a:latin typeface="+mn-lt"/>
              <a:ea typeface="+mn-ea"/>
              <a:cs typeface="+mn-cs"/>
            </a:rPr>
            <a:t>ポイント上回っている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要因としては特別会計への繰出金の増加が挙げられる。簡易水道特別会計において大規模改修工事を行った際に充当した起債の繰上償還を行ったためである。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今後は再び類似団体平均とほぼ同水準、もしくは平均を下回ることとなる予定である。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19558</xdr:rowOff>
    </xdr:to>
    <xdr:cxnSp macro="">
      <xdr:nvCxnSpPr>
        <xdr:cNvPr id="238" name="直線コネクタ 237"/>
        <xdr:cNvCxnSpPr/>
      </xdr:nvCxnSpPr>
      <xdr:spPr>
        <a:xfrm flipV="1">
          <a:off x="16510000" y="915670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163085</xdr:rowOff>
    </xdr:from>
    <xdr:ext cx="762000" cy="259045"/>
    <xdr:sp macro="" textlink="">
      <xdr:nvSpPr>
        <xdr:cNvPr id="239" name="その他最小値テキスト"/>
        <xdr:cNvSpPr txBox="1"/>
      </xdr:nvSpPr>
      <xdr:spPr>
        <a:xfrm>
          <a:off x="16598900" y="104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19558</xdr:rowOff>
    </xdr:from>
    <xdr:to>
      <xdr:col>24</xdr:col>
      <xdr:colOff>120650</xdr:colOff>
      <xdr:row>61</xdr:row>
      <xdr:rowOff>19558</xdr:rowOff>
    </xdr:to>
    <xdr:cxnSp macro="">
      <xdr:nvCxnSpPr>
        <xdr:cNvPr id="240" name="直線コネクタ 239"/>
        <xdr:cNvCxnSpPr/>
      </xdr:nvCxnSpPr>
      <xdr:spPr>
        <a:xfrm>
          <a:off x="16421100" y="104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2" name="直線コネクタ 24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17272</xdr:rowOff>
    </xdr:from>
    <xdr:to>
      <xdr:col>24</xdr:col>
      <xdr:colOff>31750</xdr:colOff>
      <xdr:row>57</xdr:row>
      <xdr:rowOff>74422</xdr:rowOff>
    </xdr:to>
    <xdr:cxnSp macro="">
      <xdr:nvCxnSpPr>
        <xdr:cNvPr id="243" name="直線コネクタ 242"/>
        <xdr:cNvCxnSpPr/>
      </xdr:nvCxnSpPr>
      <xdr:spPr>
        <a:xfrm>
          <a:off x="15671800" y="9618472"/>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1287</xdr:rowOff>
    </xdr:from>
    <xdr:ext cx="762000" cy="259045"/>
    <xdr:sp macro="" textlink="">
      <xdr:nvSpPr>
        <xdr:cNvPr id="244" name="その他平均値テキスト"/>
        <xdr:cNvSpPr txBox="1"/>
      </xdr:nvSpPr>
      <xdr:spPr>
        <a:xfrm>
          <a:off x="16598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5" name="フローチャート : 判断 244"/>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17272</xdr:rowOff>
    </xdr:from>
    <xdr:to>
      <xdr:col>22</xdr:col>
      <xdr:colOff>565150</xdr:colOff>
      <xdr:row>56</xdr:row>
      <xdr:rowOff>35560</xdr:rowOff>
    </xdr:to>
    <xdr:cxnSp macro="">
      <xdr:nvCxnSpPr>
        <xdr:cNvPr id="246" name="直線コネクタ 245"/>
        <xdr:cNvCxnSpPr/>
      </xdr:nvCxnSpPr>
      <xdr:spPr>
        <a:xfrm flipV="1">
          <a:off x="14782800" y="96184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7" name="フローチャート : 判断 246"/>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107713</xdr:rowOff>
    </xdr:from>
    <xdr:ext cx="736600" cy="259045"/>
    <xdr:sp macro="" textlink="">
      <xdr:nvSpPr>
        <xdr:cNvPr id="248" name="テキスト ボックス 247"/>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35560</xdr:rowOff>
    </xdr:from>
    <xdr:to>
      <xdr:col>21</xdr:col>
      <xdr:colOff>361950</xdr:colOff>
      <xdr:row>56</xdr:row>
      <xdr:rowOff>67564</xdr:rowOff>
    </xdr:to>
    <xdr:cxnSp macro="">
      <xdr:nvCxnSpPr>
        <xdr:cNvPr id="249" name="直線コネクタ 248"/>
        <xdr:cNvCxnSpPr/>
      </xdr:nvCxnSpPr>
      <xdr:spPr>
        <a:xfrm flipV="1">
          <a:off x="13893800" y="96367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0" name="フローチャート : 判断 249"/>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1" name="テキスト ボックス 250"/>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67564</xdr:rowOff>
    </xdr:from>
    <xdr:to>
      <xdr:col>20</xdr:col>
      <xdr:colOff>158750</xdr:colOff>
      <xdr:row>57</xdr:row>
      <xdr:rowOff>88138</xdr:rowOff>
    </xdr:to>
    <xdr:cxnSp macro="">
      <xdr:nvCxnSpPr>
        <xdr:cNvPr id="252" name="直線コネクタ 251"/>
        <xdr:cNvCxnSpPr/>
      </xdr:nvCxnSpPr>
      <xdr:spPr>
        <a:xfrm flipV="1">
          <a:off x="13004800" y="966876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3" name="フローチャート : 判断 252"/>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4" name="テキスト ボックス 253"/>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5" name="フローチャート : 判断 254"/>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91965</xdr:rowOff>
    </xdr:from>
    <xdr:ext cx="762000" cy="259045"/>
    <xdr:sp macro="" textlink="">
      <xdr:nvSpPr>
        <xdr:cNvPr id="256" name="テキスト ボックス 255"/>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23622</xdr:rowOff>
    </xdr:from>
    <xdr:to>
      <xdr:col>24</xdr:col>
      <xdr:colOff>82550</xdr:colOff>
      <xdr:row>57</xdr:row>
      <xdr:rowOff>125222</xdr:rowOff>
    </xdr:to>
    <xdr:sp macro="" textlink="">
      <xdr:nvSpPr>
        <xdr:cNvPr id="262" name="円/楕円 261"/>
        <xdr:cNvSpPr/>
      </xdr:nvSpPr>
      <xdr:spPr>
        <a:xfrm>
          <a:off x="164592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167149</xdr:rowOff>
    </xdr:from>
    <xdr:ext cx="762000" cy="259045"/>
    <xdr:sp macro="" textlink="">
      <xdr:nvSpPr>
        <xdr:cNvPr id="263" name="その他該当値テキスト"/>
        <xdr:cNvSpPr txBox="1"/>
      </xdr:nvSpPr>
      <xdr:spPr>
        <a:xfrm>
          <a:off x="165989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137922</xdr:rowOff>
    </xdr:from>
    <xdr:to>
      <xdr:col>22</xdr:col>
      <xdr:colOff>615950</xdr:colOff>
      <xdr:row>56</xdr:row>
      <xdr:rowOff>68072</xdr:rowOff>
    </xdr:to>
    <xdr:sp macro="" textlink="">
      <xdr:nvSpPr>
        <xdr:cNvPr id="264" name="円/楕円 263"/>
        <xdr:cNvSpPr/>
      </xdr:nvSpPr>
      <xdr:spPr>
        <a:xfrm>
          <a:off x="15621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78249</xdr:rowOff>
    </xdr:from>
    <xdr:ext cx="736600" cy="259045"/>
    <xdr:sp macro="" textlink="">
      <xdr:nvSpPr>
        <xdr:cNvPr id="265" name="テキスト ボックス 264"/>
        <xdr:cNvSpPr txBox="1"/>
      </xdr:nvSpPr>
      <xdr:spPr>
        <a:xfrm>
          <a:off x="15290800" y="933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156210</xdr:rowOff>
    </xdr:from>
    <xdr:to>
      <xdr:col>21</xdr:col>
      <xdr:colOff>412750</xdr:colOff>
      <xdr:row>56</xdr:row>
      <xdr:rowOff>86360</xdr:rowOff>
    </xdr:to>
    <xdr:sp macro="" textlink="">
      <xdr:nvSpPr>
        <xdr:cNvPr id="266" name="円/楕円 265"/>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67" name="テキスト ボックス 266"/>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16764</xdr:rowOff>
    </xdr:from>
    <xdr:to>
      <xdr:col>20</xdr:col>
      <xdr:colOff>209550</xdr:colOff>
      <xdr:row>56</xdr:row>
      <xdr:rowOff>118364</xdr:rowOff>
    </xdr:to>
    <xdr:sp macro="" textlink="">
      <xdr:nvSpPr>
        <xdr:cNvPr id="268" name="円/楕円 267"/>
        <xdr:cNvSpPr/>
      </xdr:nvSpPr>
      <xdr:spPr>
        <a:xfrm>
          <a:off x="13843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103141</xdr:rowOff>
    </xdr:from>
    <xdr:ext cx="762000" cy="259045"/>
    <xdr:sp macro="" textlink="">
      <xdr:nvSpPr>
        <xdr:cNvPr id="269" name="テキスト ボックス 268"/>
        <xdr:cNvSpPr txBox="1"/>
      </xdr:nvSpPr>
      <xdr:spPr>
        <a:xfrm>
          <a:off x="13512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37338</xdr:rowOff>
    </xdr:from>
    <xdr:to>
      <xdr:col>19</xdr:col>
      <xdr:colOff>6350</xdr:colOff>
      <xdr:row>57</xdr:row>
      <xdr:rowOff>138938</xdr:rowOff>
    </xdr:to>
    <xdr:sp macro="" textlink="">
      <xdr:nvSpPr>
        <xdr:cNvPr id="270" name="円/楕円 269"/>
        <xdr:cNvSpPr/>
      </xdr:nvSpPr>
      <xdr:spPr>
        <a:xfrm>
          <a:off x="12954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123715</xdr:rowOff>
    </xdr:from>
    <xdr:ext cx="762000" cy="259045"/>
    <xdr:sp macro="" textlink="">
      <xdr:nvSpPr>
        <xdr:cNvPr id="271" name="テキスト ボックス 270"/>
        <xdr:cNvSpPr txBox="1"/>
      </xdr:nvSpPr>
      <xdr:spPr>
        <a:xfrm>
          <a:off x="12623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に係る経常収支比率が類似他団体平均を</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要因としては、集中改革プランを推進し事業内容の見直しを実施</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補助金交付規則の見直し</a:t>
          </a:r>
          <a:r>
            <a:rPr kumimoji="1" lang="ja-JP" altLang="en-US" sz="1100">
              <a:solidFill>
                <a:schemeClr val="dk1"/>
              </a:solidFill>
              <a:effectLst/>
              <a:latin typeface="+mn-lt"/>
              <a:ea typeface="+mn-ea"/>
              <a:cs typeface="+mn-cs"/>
            </a:rPr>
            <a:t>や経費の削減を行ったことによる。今後も補助費については</a:t>
          </a:r>
          <a:r>
            <a:rPr kumimoji="1" lang="ja-JP" altLang="ja-JP" sz="1100">
              <a:solidFill>
                <a:schemeClr val="dk1"/>
              </a:solidFill>
              <a:effectLst/>
              <a:latin typeface="+mn-lt"/>
              <a:ea typeface="+mn-ea"/>
              <a:cs typeface="+mn-cs"/>
            </a:rPr>
            <a:t>費用対効果の高い事業</a:t>
          </a:r>
          <a:r>
            <a:rPr kumimoji="1" lang="ja-JP" altLang="en-US" sz="1100">
              <a:solidFill>
                <a:schemeClr val="dk1"/>
              </a:solidFill>
              <a:effectLst/>
              <a:latin typeface="+mn-lt"/>
              <a:ea typeface="+mn-ea"/>
              <a:cs typeface="+mn-cs"/>
            </a:rPr>
            <a:t>中心に</a:t>
          </a:r>
          <a:r>
            <a:rPr kumimoji="1" lang="ja-JP" altLang="ja-JP" sz="1100">
              <a:solidFill>
                <a:schemeClr val="dk1"/>
              </a:solidFill>
              <a:effectLst/>
              <a:latin typeface="+mn-lt"/>
              <a:ea typeface="+mn-ea"/>
              <a:cs typeface="+mn-cs"/>
            </a:rPr>
            <a:t>進めていく。</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41</xdr:row>
      <xdr:rowOff>74422</xdr:rowOff>
    </xdr:to>
    <xdr:cxnSp macro="">
      <xdr:nvCxnSpPr>
        <xdr:cNvPr id="296" name="直線コネクタ 295"/>
        <xdr:cNvCxnSpPr/>
      </xdr:nvCxnSpPr>
      <xdr:spPr>
        <a:xfrm flipV="1">
          <a:off x="16510000" y="584657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46499</xdr:rowOff>
    </xdr:from>
    <xdr:ext cx="762000" cy="259045"/>
    <xdr:sp macro="" textlink="">
      <xdr:nvSpPr>
        <xdr:cNvPr id="297" name="補助費等最小値テキスト"/>
        <xdr:cNvSpPr txBox="1"/>
      </xdr:nvSpPr>
      <xdr:spPr>
        <a:xfrm>
          <a:off x="16598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628650</xdr:colOff>
      <xdr:row>41</xdr:row>
      <xdr:rowOff>74422</xdr:rowOff>
    </xdr:from>
    <xdr:to>
      <xdr:col>24</xdr:col>
      <xdr:colOff>120650</xdr:colOff>
      <xdr:row>41</xdr:row>
      <xdr:rowOff>74422</xdr:rowOff>
    </xdr:to>
    <xdr:cxnSp macro="">
      <xdr:nvCxnSpPr>
        <xdr:cNvPr id="298" name="直線コネクタ 297"/>
        <xdr:cNvCxnSpPr/>
      </xdr:nvCxnSpPr>
      <xdr:spPr>
        <a:xfrm>
          <a:off x="16421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131572</xdr:rowOff>
    </xdr:from>
    <xdr:to>
      <xdr:col>24</xdr:col>
      <xdr:colOff>31750</xdr:colOff>
      <xdr:row>35</xdr:row>
      <xdr:rowOff>147574</xdr:rowOff>
    </xdr:to>
    <xdr:cxnSp macro="">
      <xdr:nvCxnSpPr>
        <xdr:cNvPr id="301" name="直線コネクタ 300"/>
        <xdr:cNvCxnSpPr/>
      </xdr:nvCxnSpPr>
      <xdr:spPr>
        <a:xfrm flipV="1">
          <a:off x="15671800" y="5960872"/>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02"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3" name="フローチャート : 判断 30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46990</xdr:rowOff>
    </xdr:from>
    <xdr:to>
      <xdr:col>22</xdr:col>
      <xdr:colOff>565150</xdr:colOff>
      <xdr:row>35</xdr:row>
      <xdr:rowOff>147574</xdr:rowOff>
    </xdr:to>
    <xdr:cxnSp macro="">
      <xdr:nvCxnSpPr>
        <xdr:cNvPr id="304" name="直線コネクタ 303"/>
        <xdr:cNvCxnSpPr/>
      </xdr:nvCxnSpPr>
      <xdr:spPr>
        <a:xfrm>
          <a:off x="14782800" y="60477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05" name="フローチャート : 判断 304"/>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06" name="テキスト ボックス 305"/>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46990</xdr:rowOff>
    </xdr:from>
    <xdr:to>
      <xdr:col>21</xdr:col>
      <xdr:colOff>361950</xdr:colOff>
      <xdr:row>35</xdr:row>
      <xdr:rowOff>65278</xdr:rowOff>
    </xdr:to>
    <xdr:cxnSp macro="">
      <xdr:nvCxnSpPr>
        <xdr:cNvPr id="307" name="直線コネクタ 306"/>
        <xdr:cNvCxnSpPr/>
      </xdr:nvCxnSpPr>
      <xdr:spPr>
        <a:xfrm flipV="1">
          <a:off x="13893800" y="60477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8" name="フローチャート : 判断 30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09" name="テキスト ボックス 308"/>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65278</xdr:rowOff>
    </xdr:from>
    <xdr:to>
      <xdr:col>20</xdr:col>
      <xdr:colOff>158750</xdr:colOff>
      <xdr:row>35</xdr:row>
      <xdr:rowOff>124714</xdr:rowOff>
    </xdr:to>
    <xdr:cxnSp macro="">
      <xdr:nvCxnSpPr>
        <xdr:cNvPr id="310" name="直線コネクタ 309"/>
        <xdr:cNvCxnSpPr/>
      </xdr:nvCxnSpPr>
      <xdr:spPr>
        <a:xfrm flipV="1">
          <a:off x="13004800" y="60660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53340</xdr:rowOff>
    </xdr:from>
    <xdr:to>
      <xdr:col>20</xdr:col>
      <xdr:colOff>209550</xdr:colOff>
      <xdr:row>36</xdr:row>
      <xdr:rowOff>154940</xdr:rowOff>
    </xdr:to>
    <xdr:sp macro="" textlink="">
      <xdr:nvSpPr>
        <xdr:cNvPr id="311" name="フローチャート : 判断 310"/>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139717</xdr:rowOff>
    </xdr:from>
    <xdr:ext cx="762000" cy="259045"/>
    <xdr:sp macro="" textlink="">
      <xdr:nvSpPr>
        <xdr:cNvPr id="312" name="テキスト ボックス 311"/>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80772</xdr:rowOff>
    </xdr:from>
    <xdr:to>
      <xdr:col>24</xdr:col>
      <xdr:colOff>82550</xdr:colOff>
      <xdr:row>35</xdr:row>
      <xdr:rowOff>10922</xdr:rowOff>
    </xdr:to>
    <xdr:sp macro="" textlink="">
      <xdr:nvSpPr>
        <xdr:cNvPr id="320" name="円/楕円 319"/>
        <xdr:cNvSpPr/>
      </xdr:nvSpPr>
      <xdr:spPr>
        <a:xfrm>
          <a:off x="164592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160799</xdr:rowOff>
    </xdr:from>
    <xdr:ext cx="762000" cy="259045"/>
    <xdr:sp macro="" textlink="">
      <xdr:nvSpPr>
        <xdr:cNvPr id="321" name="補助費等該当値テキスト"/>
        <xdr:cNvSpPr txBox="1"/>
      </xdr:nvSpPr>
      <xdr:spPr>
        <a:xfrm>
          <a:off x="16598900" y="58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96774</xdr:rowOff>
    </xdr:from>
    <xdr:to>
      <xdr:col>22</xdr:col>
      <xdr:colOff>615950</xdr:colOff>
      <xdr:row>36</xdr:row>
      <xdr:rowOff>26924</xdr:rowOff>
    </xdr:to>
    <xdr:sp macro="" textlink="">
      <xdr:nvSpPr>
        <xdr:cNvPr id="322" name="円/楕円 321"/>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37101</xdr:rowOff>
    </xdr:from>
    <xdr:ext cx="736600" cy="259045"/>
    <xdr:sp macro="" textlink="">
      <xdr:nvSpPr>
        <xdr:cNvPr id="323" name="テキスト ボックス 322"/>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167640</xdr:rowOff>
    </xdr:from>
    <xdr:to>
      <xdr:col>21</xdr:col>
      <xdr:colOff>412750</xdr:colOff>
      <xdr:row>35</xdr:row>
      <xdr:rowOff>97790</xdr:rowOff>
    </xdr:to>
    <xdr:sp macro="" textlink="">
      <xdr:nvSpPr>
        <xdr:cNvPr id="324" name="円/楕円 323"/>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107967</xdr:rowOff>
    </xdr:from>
    <xdr:ext cx="762000" cy="259045"/>
    <xdr:sp macro="" textlink="">
      <xdr:nvSpPr>
        <xdr:cNvPr id="325" name="テキスト ボックス 324"/>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14478</xdr:rowOff>
    </xdr:from>
    <xdr:to>
      <xdr:col>20</xdr:col>
      <xdr:colOff>209550</xdr:colOff>
      <xdr:row>35</xdr:row>
      <xdr:rowOff>116078</xdr:rowOff>
    </xdr:to>
    <xdr:sp macro="" textlink="">
      <xdr:nvSpPr>
        <xdr:cNvPr id="326" name="円/楕円 325"/>
        <xdr:cNvSpPr/>
      </xdr:nvSpPr>
      <xdr:spPr>
        <a:xfrm>
          <a:off x="13843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126255</xdr:rowOff>
    </xdr:from>
    <xdr:ext cx="762000" cy="259045"/>
    <xdr:sp macro="" textlink="">
      <xdr:nvSpPr>
        <xdr:cNvPr id="327" name="テキスト ボックス 326"/>
        <xdr:cNvSpPr txBox="1"/>
      </xdr:nvSpPr>
      <xdr:spPr>
        <a:xfrm>
          <a:off x="13512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73914</xdr:rowOff>
    </xdr:from>
    <xdr:to>
      <xdr:col>19</xdr:col>
      <xdr:colOff>6350</xdr:colOff>
      <xdr:row>36</xdr:row>
      <xdr:rowOff>4064</xdr:rowOff>
    </xdr:to>
    <xdr:sp macro="" textlink="">
      <xdr:nvSpPr>
        <xdr:cNvPr id="328" name="円/楕円 327"/>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14241</xdr:rowOff>
    </xdr:from>
    <xdr:ext cx="762000" cy="259045"/>
    <xdr:sp macro="" textlink="">
      <xdr:nvSpPr>
        <xdr:cNvPr id="329" name="テキスト ボックス 328"/>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類似他団体</a:t>
          </a:r>
          <a:r>
            <a:rPr kumimoji="1" lang="ja-JP" altLang="en-US" sz="1100">
              <a:solidFill>
                <a:schemeClr val="dk1"/>
              </a:solidFill>
              <a:effectLst/>
              <a:latin typeface="+mn-lt"/>
              <a:ea typeface="+mn-ea"/>
              <a:cs typeface="+mn-cs"/>
            </a:rPr>
            <a:t>とほぼ同水準で、</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現在は</a:t>
          </a:r>
          <a:r>
            <a:rPr kumimoji="1" lang="ja-JP" altLang="ja-JP" sz="1100">
              <a:solidFill>
                <a:schemeClr val="dk1"/>
              </a:solidFill>
              <a:effectLst/>
              <a:latin typeface="+mn-lt"/>
              <a:ea typeface="+mn-ea"/>
              <a:cs typeface="+mn-cs"/>
            </a:rPr>
            <a:t>財政計画に基づき地方債発行の抑制に務めているが、平成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度</a:t>
          </a:r>
          <a:r>
            <a:rPr kumimoji="1" lang="ja-JP" altLang="ja-JP" sz="1100">
              <a:solidFill>
                <a:schemeClr val="dk1"/>
              </a:solidFill>
              <a:effectLst/>
              <a:latin typeface="+mn-lt"/>
              <a:ea typeface="+mn-ea"/>
              <a:cs typeface="+mn-cs"/>
            </a:rPr>
            <a:t>より小学校校舎など公共施設の耐震化工事</a:t>
          </a:r>
          <a:r>
            <a:rPr kumimoji="1" lang="ja-JP" altLang="en-US" sz="1100">
              <a:solidFill>
                <a:schemeClr val="dk1"/>
              </a:solidFill>
              <a:effectLst/>
              <a:latin typeface="+mn-lt"/>
              <a:ea typeface="+mn-ea"/>
              <a:cs typeface="+mn-cs"/>
            </a:rPr>
            <a:t>などの大規模な公共事業者に充当した起債や、</a:t>
          </a:r>
          <a:r>
            <a:rPr kumimoji="1" lang="ja-JP" altLang="ja-JP" sz="1100">
              <a:solidFill>
                <a:schemeClr val="dk1"/>
              </a:solidFill>
              <a:effectLst/>
              <a:latin typeface="+mn-lt"/>
              <a:ea typeface="+mn-ea"/>
              <a:cs typeface="+mn-cs"/>
            </a:rPr>
            <a:t>臨時財政対策債の償還など年々増加していく状況にあり、平成</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年に公債費のピークを迎える見込みである。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123189</xdr:rowOff>
    </xdr:to>
    <xdr:cxnSp macro="">
      <xdr:nvCxnSpPr>
        <xdr:cNvPr id="356" name="直線コネクタ 355"/>
        <xdr:cNvCxnSpPr/>
      </xdr:nvCxnSpPr>
      <xdr:spPr>
        <a:xfrm flipV="1">
          <a:off x="4826000" y="12517120"/>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95266</xdr:rowOff>
    </xdr:from>
    <xdr:ext cx="762000" cy="259045"/>
    <xdr:sp macro="" textlink="">
      <xdr:nvSpPr>
        <xdr:cNvPr id="357" name="公債費最小値テキスト"/>
        <xdr:cNvSpPr txBox="1"/>
      </xdr:nvSpPr>
      <xdr:spPr>
        <a:xfrm>
          <a:off x="4914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80</xdr:row>
      <xdr:rowOff>123189</xdr:rowOff>
    </xdr:from>
    <xdr:to>
      <xdr:col>7</xdr:col>
      <xdr:colOff>104775</xdr:colOff>
      <xdr:row>80</xdr:row>
      <xdr:rowOff>123189</xdr:rowOff>
    </xdr:to>
    <xdr:cxnSp macro="">
      <xdr:nvCxnSpPr>
        <xdr:cNvPr id="358" name="直線コネクタ 357"/>
        <xdr:cNvCxnSpPr/>
      </xdr:nvCxnSpPr>
      <xdr:spPr>
        <a:xfrm>
          <a:off x="4737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0" name="直線コネクタ 35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81280</xdr:rowOff>
    </xdr:from>
    <xdr:to>
      <xdr:col>7</xdr:col>
      <xdr:colOff>15875</xdr:colOff>
      <xdr:row>76</xdr:row>
      <xdr:rowOff>149861</xdr:rowOff>
    </xdr:to>
    <xdr:cxnSp macro="">
      <xdr:nvCxnSpPr>
        <xdr:cNvPr id="361" name="直線コネクタ 360"/>
        <xdr:cNvCxnSpPr/>
      </xdr:nvCxnSpPr>
      <xdr:spPr>
        <a:xfrm flipV="1">
          <a:off x="3987800" y="131114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43197</xdr:rowOff>
    </xdr:from>
    <xdr:ext cx="762000" cy="259045"/>
    <xdr:sp macro="" textlink="">
      <xdr:nvSpPr>
        <xdr:cNvPr id="362" name="公債費平均値テキスト"/>
        <xdr:cNvSpPr txBox="1"/>
      </xdr:nvSpPr>
      <xdr:spPr>
        <a:xfrm>
          <a:off x="4914900" y="12901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63" name="フローチャート : 判断 362"/>
        <xdr:cNvSpPr/>
      </xdr:nvSpPr>
      <xdr:spPr>
        <a:xfrm>
          <a:off x="47752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81280</xdr:rowOff>
    </xdr:from>
    <xdr:to>
      <xdr:col>5</xdr:col>
      <xdr:colOff>549275</xdr:colOff>
      <xdr:row>76</xdr:row>
      <xdr:rowOff>149861</xdr:rowOff>
    </xdr:to>
    <xdr:cxnSp macro="">
      <xdr:nvCxnSpPr>
        <xdr:cNvPr id="364" name="直線コネクタ 363"/>
        <xdr:cNvCxnSpPr/>
      </xdr:nvCxnSpPr>
      <xdr:spPr>
        <a:xfrm>
          <a:off x="3098800" y="131114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5" name="フローチャート : 判断 364"/>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17797</xdr:rowOff>
    </xdr:from>
    <xdr:ext cx="736600" cy="259045"/>
    <xdr:sp macro="" textlink="">
      <xdr:nvSpPr>
        <xdr:cNvPr id="366" name="テキスト ボックス 365"/>
        <xdr:cNvSpPr txBox="1"/>
      </xdr:nvSpPr>
      <xdr:spPr>
        <a:xfrm>
          <a:off x="3606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8889</xdr:rowOff>
    </xdr:from>
    <xdr:to>
      <xdr:col>4</xdr:col>
      <xdr:colOff>346075</xdr:colOff>
      <xdr:row>76</xdr:row>
      <xdr:rowOff>81280</xdr:rowOff>
    </xdr:to>
    <xdr:cxnSp macro="">
      <xdr:nvCxnSpPr>
        <xdr:cNvPr id="367" name="直線コネクタ 366"/>
        <xdr:cNvCxnSpPr/>
      </xdr:nvCxnSpPr>
      <xdr:spPr>
        <a:xfrm>
          <a:off x="2209800" y="130390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8" name="フローチャート : 判断 367"/>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17797</xdr:rowOff>
    </xdr:from>
    <xdr:ext cx="762000" cy="259045"/>
    <xdr:sp macro="" textlink="">
      <xdr:nvSpPr>
        <xdr:cNvPr id="369" name="テキスト ボックス 368"/>
        <xdr:cNvSpPr txBox="1"/>
      </xdr:nvSpPr>
      <xdr:spPr>
        <a:xfrm>
          <a:off x="2717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8889</xdr:rowOff>
    </xdr:from>
    <xdr:to>
      <xdr:col>3</xdr:col>
      <xdr:colOff>142875</xdr:colOff>
      <xdr:row>76</xdr:row>
      <xdr:rowOff>69850</xdr:rowOff>
    </xdr:to>
    <xdr:cxnSp macro="">
      <xdr:nvCxnSpPr>
        <xdr:cNvPr id="370" name="直線コネクタ 369"/>
        <xdr:cNvCxnSpPr/>
      </xdr:nvCxnSpPr>
      <xdr:spPr>
        <a:xfrm flipV="1">
          <a:off x="1320800" y="130390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71" name="フローチャート : 判断 37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44466</xdr:rowOff>
    </xdr:from>
    <xdr:ext cx="762000" cy="259045"/>
    <xdr:sp macro="" textlink="">
      <xdr:nvSpPr>
        <xdr:cNvPr id="372" name="テキスト ボックス 371"/>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3" name="フローチャート : 判断 37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4" name="テキスト ボックス 373"/>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80" name="円/楕円 379"/>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2557</xdr:rowOff>
    </xdr:from>
    <xdr:ext cx="762000" cy="259045"/>
    <xdr:sp macro="" textlink="">
      <xdr:nvSpPr>
        <xdr:cNvPr id="381" name="公債費該当値テキスト"/>
        <xdr:cNvSpPr txBox="1"/>
      </xdr:nvSpPr>
      <xdr:spPr>
        <a:xfrm>
          <a:off x="49149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99061</xdr:rowOff>
    </xdr:from>
    <xdr:to>
      <xdr:col>5</xdr:col>
      <xdr:colOff>600075</xdr:colOff>
      <xdr:row>77</xdr:row>
      <xdr:rowOff>29211</xdr:rowOff>
    </xdr:to>
    <xdr:sp macro="" textlink="">
      <xdr:nvSpPr>
        <xdr:cNvPr id="382" name="円/楕円 381"/>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39387</xdr:rowOff>
    </xdr:from>
    <xdr:ext cx="736600" cy="259045"/>
    <xdr:sp macro="" textlink="">
      <xdr:nvSpPr>
        <xdr:cNvPr id="383" name="テキスト ボックス 382"/>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30480</xdr:rowOff>
    </xdr:from>
    <xdr:to>
      <xdr:col>4</xdr:col>
      <xdr:colOff>396875</xdr:colOff>
      <xdr:row>76</xdr:row>
      <xdr:rowOff>132080</xdr:rowOff>
    </xdr:to>
    <xdr:sp macro="" textlink="">
      <xdr:nvSpPr>
        <xdr:cNvPr id="384" name="円/楕円 383"/>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142257</xdr:rowOff>
    </xdr:from>
    <xdr:ext cx="762000" cy="259045"/>
    <xdr:sp macro="" textlink="">
      <xdr:nvSpPr>
        <xdr:cNvPr id="385" name="テキスト ボックス 384"/>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129540</xdr:rowOff>
    </xdr:from>
    <xdr:to>
      <xdr:col>3</xdr:col>
      <xdr:colOff>193675</xdr:colOff>
      <xdr:row>76</xdr:row>
      <xdr:rowOff>59689</xdr:rowOff>
    </xdr:to>
    <xdr:sp macro="" textlink="">
      <xdr:nvSpPr>
        <xdr:cNvPr id="386" name="円/楕円 385"/>
        <xdr:cNvSpPr/>
      </xdr:nvSpPr>
      <xdr:spPr>
        <a:xfrm>
          <a:off x="2159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69867</xdr:rowOff>
    </xdr:from>
    <xdr:ext cx="762000" cy="259045"/>
    <xdr:sp macro="" textlink="">
      <xdr:nvSpPr>
        <xdr:cNvPr id="387" name="テキスト ボックス 386"/>
        <xdr:cNvSpPr txBox="1"/>
      </xdr:nvSpPr>
      <xdr:spPr>
        <a:xfrm>
          <a:off x="1828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19050</xdr:rowOff>
    </xdr:from>
    <xdr:to>
      <xdr:col>1</xdr:col>
      <xdr:colOff>676275</xdr:colOff>
      <xdr:row>76</xdr:row>
      <xdr:rowOff>120650</xdr:rowOff>
    </xdr:to>
    <xdr:sp macro="" textlink="">
      <xdr:nvSpPr>
        <xdr:cNvPr id="388" name="円/楕円 387"/>
        <xdr:cNvSpPr/>
      </xdr:nvSpPr>
      <xdr:spPr>
        <a:xfrm>
          <a:off x="1270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130827</xdr:rowOff>
    </xdr:from>
    <xdr:ext cx="762000" cy="259045"/>
    <xdr:sp macro="" textlink="">
      <xdr:nvSpPr>
        <xdr:cNvPr id="389" name="テキスト ボックス 388"/>
        <xdr:cNvSpPr txBox="1"/>
      </xdr:nvSpPr>
      <xdr:spPr>
        <a:xfrm>
          <a:off x="939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その他の項目を除き</a:t>
          </a:r>
          <a:r>
            <a:rPr kumimoji="1" lang="ja-JP" altLang="ja-JP" sz="1200">
              <a:solidFill>
                <a:schemeClr val="dk1"/>
              </a:solidFill>
              <a:effectLst/>
              <a:latin typeface="+mn-lt"/>
              <a:ea typeface="+mn-ea"/>
              <a:cs typeface="+mn-cs"/>
            </a:rPr>
            <a:t>各費目で類似団体平均を下回っている。</a:t>
          </a:r>
          <a:endParaRPr lang="ja-JP" altLang="ja-JP" sz="1600">
            <a:effectLst/>
          </a:endParaRPr>
        </a:p>
        <a:p>
          <a:r>
            <a:rPr kumimoji="1" lang="ja-JP" altLang="ja-JP" sz="1200">
              <a:solidFill>
                <a:schemeClr val="dk1"/>
              </a:solidFill>
              <a:effectLst/>
              <a:latin typeface="+mn-lt"/>
              <a:ea typeface="+mn-ea"/>
              <a:cs typeface="+mn-cs"/>
            </a:rPr>
            <a:t>　今後においても、行政改革に取り組みを通じて一層の義務的経費の削減に努める。</a:t>
          </a:r>
          <a:endParaRPr lang="ja-JP" altLang="ja-JP" sz="16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4" name="直線コネクタ 40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5" name="テキスト ボックス 40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6" name="直線コネクタ 40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7" name="テキスト ボックス 40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8" name="直線コネクタ 40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9" name="テキスト ボックス 40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0" name="直線コネクタ 40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1" name="テキスト ボックス 41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2" name="直線コネクタ 41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3" name="テキスト ボックス 41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4" name="直線コネクタ 41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5" name="テキスト ボックス 41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144962</xdr:rowOff>
    </xdr:from>
    <xdr:to>
      <xdr:col>24</xdr:col>
      <xdr:colOff>31750</xdr:colOff>
      <xdr:row>82</xdr:row>
      <xdr:rowOff>71482</xdr:rowOff>
    </xdr:to>
    <xdr:cxnSp macro="">
      <xdr:nvCxnSpPr>
        <xdr:cNvPr id="419" name="直線コネクタ 418"/>
        <xdr:cNvCxnSpPr/>
      </xdr:nvCxnSpPr>
      <xdr:spPr>
        <a:xfrm flipV="1">
          <a:off x="16510000" y="12660812"/>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43559</xdr:rowOff>
    </xdr:from>
    <xdr:ext cx="762000" cy="259045"/>
    <xdr:sp macro="" textlink="">
      <xdr:nvSpPr>
        <xdr:cNvPr id="420"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628650</xdr:colOff>
      <xdr:row>82</xdr:row>
      <xdr:rowOff>71482</xdr:rowOff>
    </xdr:from>
    <xdr:to>
      <xdr:col>24</xdr:col>
      <xdr:colOff>120650</xdr:colOff>
      <xdr:row>82</xdr:row>
      <xdr:rowOff>71482</xdr:rowOff>
    </xdr:to>
    <xdr:cxnSp macro="">
      <xdr:nvCxnSpPr>
        <xdr:cNvPr id="421" name="直線コネクタ 420"/>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59889</xdr:rowOff>
    </xdr:from>
    <xdr:ext cx="762000" cy="259045"/>
    <xdr:sp macro="" textlink="">
      <xdr:nvSpPr>
        <xdr:cNvPr id="422" name="公債費以外最大値テキスト"/>
        <xdr:cNvSpPr txBox="1"/>
      </xdr:nvSpPr>
      <xdr:spPr>
        <a:xfrm>
          <a:off x="16598900" y="1240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628650</xdr:colOff>
      <xdr:row>73</xdr:row>
      <xdr:rowOff>144962</xdr:rowOff>
    </xdr:from>
    <xdr:to>
      <xdr:col>24</xdr:col>
      <xdr:colOff>120650</xdr:colOff>
      <xdr:row>73</xdr:row>
      <xdr:rowOff>144962</xdr:rowOff>
    </xdr:to>
    <xdr:cxnSp macro="">
      <xdr:nvCxnSpPr>
        <xdr:cNvPr id="423" name="直線コネクタ 422"/>
        <xdr:cNvCxnSpPr/>
      </xdr:nvCxnSpPr>
      <xdr:spPr>
        <a:xfrm>
          <a:off x="16421100" y="1266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162923</xdr:rowOff>
    </xdr:from>
    <xdr:to>
      <xdr:col>24</xdr:col>
      <xdr:colOff>31750</xdr:colOff>
      <xdr:row>77</xdr:row>
      <xdr:rowOff>20864</xdr:rowOff>
    </xdr:to>
    <xdr:cxnSp macro="">
      <xdr:nvCxnSpPr>
        <xdr:cNvPr id="424" name="直線コネクタ 423"/>
        <xdr:cNvCxnSpPr/>
      </xdr:nvCxnSpPr>
      <xdr:spPr>
        <a:xfrm>
          <a:off x="15671800" y="1319312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100528</xdr:rowOff>
    </xdr:from>
    <xdr:ext cx="762000" cy="259045"/>
    <xdr:sp macro="" textlink="">
      <xdr:nvSpPr>
        <xdr:cNvPr id="425" name="公債費以外平均値テキスト"/>
        <xdr:cNvSpPr txBox="1"/>
      </xdr:nvSpPr>
      <xdr:spPr>
        <a:xfrm>
          <a:off x="16598900" y="13473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128451</xdr:rowOff>
    </xdr:from>
    <xdr:to>
      <xdr:col>24</xdr:col>
      <xdr:colOff>82550</xdr:colOff>
      <xdr:row>79</xdr:row>
      <xdr:rowOff>58601</xdr:rowOff>
    </xdr:to>
    <xdr:sp macro="" textlink="">
      <xdr:nvSpPr>
        <xdr:cNvPr id="426" name="フローチャート : 判断 425"/>
        <xdr:cNvSpPr/>
      </xdr:nvSpPr>
      <xdr:spPr>
        <a:xfrm>
          <a:off x="164592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73116</xdr:rowOff>
    </xdr:from>
    <xdr:to>
      <xdr:col>22</xdr:col>
      <xdr:colOff>565150</xdr:colOff>
      <xdr:row>76</xdr:row>
      <xdr:rowOff>162923</xdr:rowOff>
    </xdr:to>
    <xdr:cxnSp macro="">
      <xdr:nvCxnSpPr>
        <xdr:cNvPr id="427" name="直線コネクタ 426"/>
        <xdr:cNvCxnSpPr/>
      </xdr:nvCxnSpPr>
      <xdr:spPr>
        <a:xfrm>
          <a:off x="14782800" y="12931866"/>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45176</xdr:rowOff>
    </xdr:from>
    <xdr:to>
      <xdr:col>22</xdr:col>
      <xdr:colOff>615950</xdr:colOff>
      <xdr:row>79</xdr:row>
      <xdr:rowOff>146776</xdr:rowOff>
    </xdr:to>
    <xdr:sp macro="" textlink="">
      <xdr:nvSpPr>
        <xdr:cNvPr id="428" name="フローチャート : 判断 427"/>
        <xdr:cNvSpPr/>
      </xdr:nvSpPr>
      <xdr:spPr>
        <a:xfrm>
          <a:off x="15621000" y="13589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131553</xdr:rowOff>
    </xdr:from>
    <xdr:ext cx="736600" cy="259045"/>
    <xdr:sp macro="" textlink="">
      <xdr:nvSpPr>
        <xdr:cNvPr id="429" name="テキスト ボックス 428"/>
        <xdr:cNvSpPr txBox="1"/>
      </xdr:nvSpPr>
      <xdr:spPr>
        <a:xfrm>
          <a:off x="15290800" y="13676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66584</xdr:rowOff>
    </xdr:from>
    <xdr:to>
      <xdr:col>21</xdr:col>
      <xdr:colOff>361950</xdr:colOff>
      <xdr:row>75</xdr:row>
      <xdr:rowOff>73116</xdr:rowOff>
    </xdr:to>
    <xdr:cxnSp macro="">
      <xdr:nvCxnSpPr>
        <xdr:cNvPr id="430" name="直線コネクタ 429"/>
        <xdr:cNvCxnSpPr/>
      </xdr:nvCxnSpPr>
      <xdr:spPr>
        <a:xfrm>
          <a:off x="13893800" y="129253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95794</xdr:rowOff>
    </xdr:from>
    <xdr:to>
      <xdr:col>21</xdr:col>
      <xdr:colOff>412750</xdr:colOff>
      <xdr:row>79</xdr:row>
      <xdr:rowOff>25944</xdr:rowOff>
    </xdr:to>
    <xdr:sp macro="" textlink="">
      <xdr:nvSpPr>
        <xdr:cNvPr id="431" name="フローチャート : 判断 430"/>
        <xdr:cNvSpPr/>
      </xdr:nvSpPr>
      <xdr:spPr>
        <a:xfrm>
          <a:off x="14732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10721</xdr:rowOff>
    </xdr:from>
    <xdr:ext cx="762000" cy="259045"/>
    <xdr:sp macro="" textlink="">
      <xdr:nvSpPr>
        <xdr:cNvPr id="432" name="テキスト ボックス 431"/>
        <xdr:cNvSpPr txBox="1"/>
      </xdr:nvSpPr>
      <xdr:spPr>
        <a:xfrm>
          <a:off x="14401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66584</xdr:rowOff>
    </xdr:from>
    <xdr:to>
      <xdr:col>20</xdr:col>
      <xdr:colOff>158750</xdr:colOff>
      <xdr:row>77</xdr:row>
      <xdr:rowOff>63319</xdr:rowOff>
    </xdr:to>
    <xdr:cxnSp macro="">
      <xdr:nvCxnSpPr>
        <xdr:cNvPr id="433" name="直線コネクタ 432"/>
        <xdr:cNvCxnSpPr/>
      </xdr:nvCxnSpPr>
      <xdr:spPr>
        <a:xfrm flipV="1">
          <a:off x="13004800" y="12925334"/>
          <a:ext cx="889000" cy="33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85998</xdr:rowOff>
    </xdr:from>
    <xdr:to>
      <xdr:col>20</xdr:col>
      <xdr:colOff>209550</xdr:colOff>
      <xdr:row>79</xdr:row>
      <xdr:rowOff>16148</xdr:rowOff>
    </xdr:to>
    <xdr:sp macro="" textlink="">
      <xdr:nvSpPr>
        <xdr:cNvPr id="434" name="フローチャート : 判断 433"/>
        <xdr:cNvSpPr/>
      </xdr:nvSpPr>
      <xdr:spPr>
        <a:xfrm>
          <a:off x="13843000" y="1345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925</xdr:rowOff>
    </xdr:from>
    <xdr:ext cx="762000" cy="259045"/>
    <xdr:sp macro="" textlink="">
      <xdr:nvSpPr>
        <xdr:cNvPr id="435" name="テキスト ボックス 434"/>
        <xdr:cNvSpPr txBox="1"/>
      </xdr:nvSpPr>
      <xdr:spPr>
        <a:xfrm>
          <a:off x="13512800" y="1354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112123</xdr:rowOff>
    </xdr:from>
    <xdr:to>
      <xdr:col>19</xdr:col>
      <xdr:colOff>6350</xdr:colOff>
      <xdr:row>79</xdr:row>
      <xdr:rowOff>42273</xdr:rowOff>
    </xdr:to>
    <xdr:sp macro="" textlink="">
      <xdr:nvSpPr>
        <xdr:cNvPr id="436" name="フローチャート : 判断 435"/>
        <xdr:cNvSpPr/>
      </xdr:nvSpPr>
      <xdr:spPr>
        <a:xfrm>
          <a:off x="12954000" y="1348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27050</xdr:rowOff>
    </xdr:from>
    <xdr:ext cx="762000" cy="259045"/>
    <xdr:sp macro="" textlink="">
      <xdr:nvSpPr>
        <xdr:cNvPr id="437" name="テキスト ボックス 436"/>
        <xdr:cNvSpPr txBox="1"/>
      </xdr:nvSpPr>
      <xdr:spPr>
        <a:xfrm>
          <a:off x="12623800" y="1357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141514</xdr:rowOff>
    </xdr:from>
    <xdr:to>
      <xdr:col>24</xdr:col>
      <xdr:colOff>82550</xdr:colOff>
      <xdr:row>77</xdr:row>
      <xdr:rowOff>71664</xdr:rowOff>
    </xdr:to>
    <xdr:sp macro="" textlink="">
      <xdr:nvSpPr>
        <xdr:cNvPr id="443" name="円/楕円 442"/>
        <xdr:cNvSpPr/>
      </xdr:nvSpPr>
      <xdr:spPr>
        <a:xfrm>
          <a:off x="164592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158041</xdr:rowOff>
    </xdr:from>
    <xdr:ext cx="762000" cy="259045"/>
    <xdr:sp macro="" textlink="">
      <xdr:nvSpPr>
        <xdr:cNvPr id="444" name="公債費以外該当値テキスト"/>
        <xdr:cNvSpPr txBox="1"/>
      </xdr:nvSpPr>
      <xdr:spPr>
        <a:xfrm>
          <a:off x="16598900" y="1301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112123</xdr:rowOff>
    </xdr:from>
    <xdr:to>
      <xdr:col>22</xdr:col>
      <xdr:colOff>615950</xdr:colOff>
      <xdr:row>77</xdr:row>
      <xdr:rowOff>42273</xdr:rowOff>
    </xdr:to>
    <xdr:sp macro="" textlink="">
      <xdr:nvSpPr>
        <xdr:cNvPr id="445" name="円/楕円 444"/>
        <xdr:cNvSpPr/>
      </xdr:nvSpPr>
      <xdr:spPr>
        <a:xfrm>
          <a:off x="15621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52450</xdr:rowOff>
    </xdr:from>
    <xdr:ext cx="736600" cy="259045"/>
    <xdr:sp macro="" textlink="">
      <xdr:nvSpPr>
        <xdr:cNvPr id="446" name="テキスト ボックス 445"/>
        <xdr:cNvSpPr txBox="1"/>
      </xdr:nvSpPr>
      <xdr:spPr>
        <a:xfrm>
          <a:off x="15290800" y="1291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22316</xdr:rowOff>
    </xdr:from>
    <xdr:to>
      <xdr:col>21</xdr:col>
      <xdr:colOff>412750</xdr:colOff>
      <xdr:row>75</xdr:row>
      <xdr:rowOff>123916</xdr:rowOff>
    </xdr:to>
    <xdr:sp macro="" textlink="">
      <xdr:nvSpPr>
        <xdr:cNvPr id="447" name="円/楕円 446"/>
        <xdr:cNvSpPr/>
      </xdr:nvSpPr>
      <xdr:spPr>
        <a:xfrm>
          <a:off x="147320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134093</xdr:rowOff>
    </xdr:from>
    <xdr:ext cx="762000" cy="259045"/>
    <xdr:sp macro="" textlink="">
      <xdr:nvSpPr>
        <xdr:cNvPr id="448" name="テキスト ボックス 447"/>
        <xdr:cNvSpPr txBox="1"/>
      </xdr:nvSpPr>
      <xdr:spPr>
        <a:xfrm>
          <a:off x="14401800" y="1264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15784</xdr:rowOff>
    </xdr:from>
    <xdr:to>
      <xdr:col>20</xdr:col>
      <xdr:colOff>209550</xdr:colOff>
      <xdr:row>75</xdr:row>
      <xdr:rowOff>117384</xdr:rowOff>
    </xdr:to>
    <xdr:sp macro="" textlink="">
      <xdr:nvSpPr>
        <xdr:cNvPr id="449" name="円/楕円 448"/>
        <xdr:cNvSpPr/>
      </xdr:nvSpPr>
      <xdr:spPr>
        <a:xfrm>
          <a:off x="13843000" y="128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127561</xdr:rowOff>
    </xdr:from>
    <xdr:ext cx="762000" cy="259045"/>
    <xdr:sp macro="" textlink="">
      <xdr:nvSpPr>
        <xdr:cNvPr id="450" name="テキスト ボックス 449"/>
        <xdr:cNvSpPr txBox="1"/>
      </xdr:nvSpPr>
      <xdr:spPr>
        <a:xfrm>
          <a:off x="13512800" y="1264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12519</xdr:rowOff>
    </xdr:from>
    <xdr:to>
      <xdr:col>19</xdr:col>
      <xdr:colOff>6350</xdr:colOff>
      <xdr:row>77</xdr:row>
      <xdr:rowOff>114119</xdr:rowOff>
    </xdr:to>
    <xdr:sp macro="" textlink="">
      <xdr:nvSpPr>
        <xdr:cNvPr id="451" name="円/楕円 450"/>
        <xdr:cNvSpPr/>
      </xdr:nvSpPr>
      <xdr:spPr>
        <a:xfrm>
          <a:off x="12954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124296</xdr:rowOff>
    </xdr:from>
    <xdr:ext cx="762000" cy="259045"/>
    <xdr:sp macro="" textlink="">
      <xdr:nvSpPr>
        <xdr:cNvPr id="452" name="テキスト ボックス 451"/>
        <xdr:cNvSpPr txBox="1"/>
      </xdr:nvSpPr>
      <xdr:spPr>
        <a:xfrm>
          <a:off x="12623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岐阜県白川村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157141</xdr:rowOff>
    </xdr:from>
    <xdr:to>
      <xdr:col>4</xdr:col>
      <xdr:colOff>1117600</xdr:colOff>
      <xdr:row>19</xdr:row>
      <xdr:rowOff>61963</xdr:rowOff>
    </xdr:to>
    <xdr:cxnSp macro="">
      <xdr:nvCxnSpPr>
        <xdr:cNvPr id="44" name="直線コネクタ 43"/>
        <xdr:cNvCxnSpPr/>
      </xdr:nvCxnSpPr>
      <xdr:spPr bwMode="auto">
        <a:xfrm flipV="1">
          <a:off x="5651500" y="1919266"/>
          <a:ext cx="0" cy="14478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34040</xdr:rowOff>
    </xdr:from>
    <xdr:ext cx="762000" cy="259045"/>
    <xdr:sp macro="" textlink="">
      <xdr:nvSpPr>
        <xdr:cNvPr id="45" name="人口1人当たり決算額の推移最小値テキスト130"/>
        <xdr:cNvSpPr txBox="1"/>
      </xdr:nvSpPr>
      <xdr:spPr>
        <a:xfrm>
          <a:off x="5740400" y="333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99,140</a:t>
          </a:r>
          <a:endParaRPr kumimoji="1" lang="ja-JP" altLang="en-US" sz="1000" b="1">
            <a:latin typeface="ＭＳ Ｐゴシック"/>
          </a:endParaRPr>
        </a:p>
      </xdr:txBody>
    </xdr:sp>
    <xdr:clientData/>
  </xdr:oneCellAnchor>
  <xdr:twoCellAnchor>
    <xdr:from>
      <xdr:col>4</xdr:col>
      <xdr:colOff>1028700</xdr:colOff>
      <xdr:row>19</xdr:row>
      <xdr:rowOff>61963</xdr:rowOff>
    </xdr:from>
    <xdr:to>
      <xdr:col>5</xdr:col>
      <xdr:colOff>73025</xdr:colOff>
      <xdr:row>19</xdr:row>
      <xdr:rowOff>61963</xdr:rowOff>
    </xdr:to>
    <xdr:cxnSp macro="">
      <xdr:nvCxnSpPr>
        <xdr:cNvPr id="46" name="直線コネクタ 45"/>
        <xdr:cNvCxnSpPr/>
      </xdr:nvCxnSpPr>
      <xdr:spPr bwMode="auto">
        <a:xfrm>
          <a:off x="5562600" y="3367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72068</xdr:rowOff>
    </xdr:from>
    <xdr:ext cx="762000" cy="259045"/>
    <xdr:sp macro="" textlink="">
      <xdr:nvSpPr>
        <xdr:cNvPr id="47" name="人口1人当たり決算額の推移最大値テキスト130"/>
        <xdr:cNvSpPr txBox="1"/>
      </xdr:nvSpPr>
      <xdr:spPr>
        <a:xfrm>
          <a:off x="5740400" y="16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859,178</a:t>
          </a:r>
          <a:endParaRPr kumimoji="1" lang="ja-JP" altLang="en-US" sz="1000" b="1">
            <a:latin typeface="ＭＳ Ｐゴシック"/>
          </a:endParaRPr>
        </a:p>
      </xdr:txBody>
    </xdr:sp>
    <xdr:clientData/>
  </xdr:oneCellAnchor>
  <xdr:twoCellAnchor>
    <xdr:from>
      <xdr:col>4</xdr:col>
      <xdr:colOff>1028700</xdr:colOff>
      <xdr:row>10</xdr:row>
      <xdr:rowOff>157141</xdr:rowOff>
    </xdr:from>
    <xdr:to>
      <xdr:col>5</xdr:col>
      <xdr:colOff>73025</xdr:colOff>
      <xdr:row>10</xdr:row>
      <xdr:rowOff>157141</xdr:rowOff>
    </xdr:to>
    <xdr:cxnSp macro="">
      <xdr:nvCxnSpPr>
        <xdr:cNvPr id="48" name="直線コネクタ 47"/>
        <xdr:cNvCxnSpPr/>
      </xdr:nvCxnSpPr>
      <xdr:spPr bwMode="auto">
        <a:xfrm>
          <a:off x="5562600" y="1919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50179</xdr:rowOff>
    </xdr:from>
    <xdr:to>
      <xdr:col>4</xdr:col>
      <xdr:colOff>1117600</xdr:colOff>
      <xdr:row>17</xdr:row>
      <xdr:rowOff>89239</xdr:rowOff>
    </xdr:to>
    <xdr:cxnSp macro="">
      <xdr:nvCxnSpPr>
        <xdr:cNvPr id="49" name="直線コネクタ 48"/>
        <xdr:cNvCxnSpPr/>
      </xdr:nvCxnSpPr>
      <xdr:spPr bwMode="auto">
        <a:xfrm flipV="1">
          <a:off x="5003800" y="3012454"/>
          <a:ext cx="647700" cy="39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54070</xdr:rowOff>
    </xdr:from>
    <xdr:ext cx="762000" cy="259045"/>
    <xdr:sp macro="" textlink="">
      <xdr:nvSpPr>
        <xdr:cNvPr id="50" name="人口1人当たり決算額の推移平均値テキスト130"/>
        <xdr:cNvSpPr txBox="1"/>
      </xdr:nvSpPr>
      <xdr:spPr>
        <a:xfrm>
          <a:off x="5740400" y="301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81993</xdr:rowOff>
    </xdr:from>
    <xdr:to>
      <xdr:col>5</xdr:col>
      <xdr:colOff>34925</xdr:colOff>
      <xdr:row>18</xdr:row>
      <xdr:rowOff>12143</xdr:rowOff>
    </xdr:to>
    <xdr:sp macro="" textlink="">
      <xdr:nvSpPr>
        <xdr:cNvPr id="51" name="フローチャート : 判断 50"/>
        <xdr:cNvSpPr/>
      </xdr:nvSpPr>
      <xdr:spPr bwMode="auto">
        <a:xfrm>
          <a:off x="56007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89239</xdr:rowOff>
    </xdr:from>
    <xdr:to>
      <xdr:col>4</xdr:col>
      <xdr:colOff>469900</xdr:colOff>
      <xdr:row>17</xdr:row>
      <xdr:rowOff>124830</xdr:rowOff>
    </xdr:to>
    <xdr:cxnSp macro="">
      <xdr:nvCxnSpPr>
        <xdr:cNvPr id="52" name="直線コネクタ 51"/>
        <xdr:cNvCxnSpPr/>
      </xdr:nvCxnSpPr>
      <xdr:spPr bwMode="auto">
        <a:xfrm flipV="1">
          <a:off x="4305300" y="3051514"/>
          <a:ext cx="698500" cy="35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167604</xdr:rowOff>
    </xdr:from>
    <xdr:ext cx="736600" cy="259045"/>
    <xdr:sp macro="" textlink="">
      <xdr:nvSpPr>
        <xdr:cNvPr id="54" name="テキスト ボックス 53"/>
        <xdr:cNvSpPr txBox="1"/>
      </xdr:nvSpPr>
      <xdr:spPr>
        <a:xfrm>
          <a:off x="4622800" y="3129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120491</xdr:rowOff>
    </xdr:from>
    <xdr:to>
      <xdr:col>3</xdr:col>
      <xdr:colOff>904875</xdr:colOff>
      <xdr:row>17</xdr:row>
      <xdr:rowOff>124830</xdr:rowOff>
    </xdr:to>
    <xdr:cxnSp macro="">
      <xdr:nvCxnSpPr>
        <xdr:cNvPr id="55" name="直線コネクタ 54"/>
        <xdr:cNvCxnSpPr/>
      </xdr:nvCxnSpPr>
      <xdr:spPr bwMode="auto">
        <a:xfrm>
          <a:off x="3606800" y="3082766"/>
          <a:ext cx="698500" cy="4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14231</xdr:rowOff>
    </xdr:from>
    <xdr:ext cx="762000" cy="259045"/>
    <xdr:sp macro="" textlink="">
      <xdr:nvSpPr>
        <xdr:cNvPr id="57" name="テキスト ボックス 56"/>
        <xdr:cNvSpPr txBox="1"/>
      </xdr:nvSpPr>
      <xdr:spPr>
        <a:xfrm>
          <a:off x="3924300" y="314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120491</xdr:rowOff>
    </xdr:from>
    <xdr:to>
      <xdr:col>3</xdr:col>
      <xdr:colOff>206375</xdr:colOff>
      <xdr:row>17</xdr:row>
      <xdr:rowOff>133365</xdr:rowOff>
    </xdr:to>
    <xdr:cxnSp macro="">
      <xdr:nvCxnSpPr>
        <xdr:cNvPr id="58" name="直線コネクタ 57"/>
        <xdr:cNvCxnSpPr/>
      </xdr:nvCxnSpPr>
      <xdr:spPr bwMode="auto">
        <a:xfrm flipV="1">
          <a:off x="2908300" y="3082766"/>
          <a:ext cx="698500" cy="12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17172</xdr:rowOff>
    </xdr:from>
    <xdr:ext cx="762000" cy="259045"/>
    <xdr:sp macro="" textlink="">
      <xdr:nvSpPr>
        <xdr:cNvPr id="60" name="テキスト ボックス 59"/>
        <xdr:cNvSpPr txBox="1"/>
      </xdr:nvSpPr>
      <xdr:spPr>
        <a:xfrm>
          <a:off x="3225800" y="31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17551</xdr:rowOff>
    </xdr:from>
    <xdr:ext cx="762000" cy="259045"/>
    <xdr:sp macro="" textlink="">
      <xdr:nvSpPr>
        <xdr:cNvPr id="62" name="テキスト ボックス 61"/>
        <xdr:cNvSpPr txBox="1"/>
      </xdr:nvSpPr>
      <xdr:spPr>
        <a:xfrm>
          <a:off x="2527300" y="315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170829</xdr:rowOff>
    </xdr:from>
    <xdr:to>
      <xdr:col>5</xdr:col>
      <xdr:colOff>34925</xdr:colOff>
      <xdr:row>17</xdr:row>
      <xdr:rowOff>100979</xdr:rowOff>
    </xdr:to>
    <xdr:sp macro="" textlink="">
      <xdr:nvSpPr>
        <xdr:cNvPr id="68" name="円/楕円 67"/>
        <xdr:cNvSpPr/>
      </xdr:nvSpPr>
      <xdr:spPr bwMode="auto">
        <a:xfrm>
          <a:off x="5600700" y="2961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15906</xdr:rowOff>
    </xdr:from>
    <xdr:ext cx="762000" cy="259045"/>
    <xdr:sp macro="" textlink="">
      <xdr:nvSpPr>
        <xdr:cNvPr id="69" name="人口1人当たり決算額の推移該当値テキスト130"/>
        <xdr:cNvSpPr txBox="1"/>
      </xdr:nvSpPr>
      <xdr:spPr>
        <a:xfrm>
          <a:off x="5740400" y="2806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285,326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38439</xdr:rowOff>
    </xdr:from>
    <xdr:to>
      <xdr:col>4</xdr:col>
      <xdr:colOff>520700</xdr:colOff>
      <xdr:row>17</xdr:row>
      <xdr:rowOff>140039</xdr:rowOff>
    </xdr:to>
    <xdr:sp macro="" textlink="">
      <xdr:nvSpPr>
        <xdr:cNvPr id="70" name="円/楕円 69"/>
        <xdr:cNvSpPr/>
      </xdr:nvSpPr>
      <xdr:spPr bwMode="auto">
        <a:xfrm>
          <a:off x="4953000" y="3000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150216</xdr:rowOff>
    </xdr:from>
    <xdr:ext cx="736600" cy="259045"/>
    <xdr:sp macro="" textlink="">
      <xdr:nvSpPr>
        <xdr:cNvPr id="71" name="テキスト ボックス 70"/>
        <xdr:cNvSpPr txBox="1"/>
      </xdr:nvSpPr>
      <xdr:spPr>
        <a:xfrm>
          <a:off x="4622800" y="276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264,822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74030</xdr:rowOff>
    </xdr:from>
    <xdr:to>
      <xdr:col>3</xdr:col>
      <xdr:colOff>955675</xdr:colOff>
      <xdr:row>18</xdr:row>
      <xdr:rowOff>4180</xdr:rowOff>
    </xdr:to>
    <xdr:sp macro="" textlink="">
      <xdr:nvSpPr>
        <xdr:cNvPr id="72" name="円/楕円 71"/>
        <xdr:cNvSpPr/>
      </xdr:nvSpPr>
      <xdr:spPr bwMode="auto">
        <a:xfrm>
          <a:off x="4254500" y="3036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14357</xdr:rowOff>
    </xdr:from>
    <xdr:ext cx="762000" cy="259045"/>
    <xdr:sp macro="" textlink="">
      <xdr:nvSpPr>
        <xdr:cNvPr id="73" name="テキスト ボックス 72"/>
        <xdr:cNvSpPr txBox="1"/>
      </xdr:nvSpPr>
      <xdr:spPr>
        <a:xfrm>
          <a:off x="3924300" y="280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246,139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69691</xdr:rowOff>
    </xdr:from>
    <xdr:to>
      <xdr:col>3</xdr:col>
      <xdr:colOff>257175</xdr:colOff>
      <xdr:row>17</xdr:row>
      <xdr:rowOff>171291</xdr:rowOff>
    </xdr:to>
    <xdr:sp macro="" textlink="">
      <xdr:nvSpPr>
        <xdr:cNvPr id="74" name="円/楕円 73"/>
        <xdr:cNvSpPr/>
      </xdr:nvSpPr>
      <xdr:spPr bwMode="auto">
        <a:xfrm>
          <a:off x="3556000" y="3031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10018</xdr:rowOff>
    </xdr:from>
    <xdr:ext cx="762000" cy="259045"/>
    <xdr:sp macro="" textlink="">
      <xdr:nvSpPr>
        <xdr:cNvPr id="75" name="テキスト ボックス 74"/>
        <xdr:cNvSpPr txBox="1"/>
      </xdr:nvSpPr>
      <xdr:spPr>
        <a:xfrm>
          <a:off x="3225800" y="280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248,417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82565</xdr:rowOff>
    </xdr:from>
    <xdr:to>
      <xdr:col>2</xdr:col>
      <xdr:colOff>692150</xdr:colOff>
      <xdr:row>18</xdr:row>
      <xdr:rowOff>12715</xdr:rowOff>
    </xdr:to>
    <xdr:sp macro="" textlink="">
      <xdr:nvSpPr>
        <xdr:cNvPr id="76" name="円/楕円 75"/>
        <xdr:cNvSpPr/>
      </xdr:nvSpPr>
      <xdr:spPr bwMode="auto">
        <a:xfrm>
          <a:off x="2857500" y="3044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22892</xdr:rowOff>
    </xdr:from>
    <xdr:ext cx="762000" cy="259045"/>
    <xdr:sp macro="" textlink="">
      <xdr:nvSpPr>
        <xdr:cNvPr id="77" name="テキスト ボックス 76"/>
        <xdr:cNvSpPr txBox="1"/>
      </xdr:nvSpPr>
      <xdr:spPr>
        <a:xfrm>
          <a:off x="2527300" y="281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241,659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12723</xdr:rowOff>
    </xdr:from>
    <xdr:to>
      <xdr:col>4</xdr:col>
      <xdr:colOff>1117600</xdr:colOff>
      <xdr:row>37</xdr:row>
      <xdr:rowOff>151378</xdr:rowOff>
    </xdr:to>
    <xdr:cxnSp macro="">
      <xdr:nvCxnSpPr>
        <xdr:cNvPr id="103" name="直線コネクタ 102"/>
        <xdr:cNvCxnSpPr/>
      </xdr:nvCxnSpPr>
      <xdr:spPr bwMode="auto">
        <a:xfrm flipV="1">
          <a:off x="5651500" y="6280173"/>
          <a:ext cx="0" cy="995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123455</xdr:rowOff>
    </xdr:from>
    <xdr:ext cx="762000" cy="259045"/>
    <xdr:sp macro="" textlink="">
      <xdr:nvSpPr>
        <xdr:cNvPr id="104" name="人口1人当たり決算額の推移最小値テキスト445"/>
        <xdr:cNvSpPr txBox="1"/>
      </xdr:nvSpPr>
      <xdr:spPr>
        <a:xfrm>
          <a:off x="5740400" y="724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-55,332</a:t>
          </a:r>
          <a:endParaRPr kumimoji="1" lang="ja-JP" altLang="en-US" sz="1000" b="1">
            <a:latin typeface="ＭＳ Ｐゴシック"/>
          </a:endParaRPr>
        </a:p>
      </xdr:txBody>
    </xdr:sp>
    <xdr:clientData/>
  </xdr:oneCellAnchor>
  <xdr:twoCellAnchor>
    <xdr:from>
      <xdr:col>4</xdr:col>
      <xdr:colOff>1028700</xdr:colOff>
      <xdr:row>37</xdr:row>
      <xdr:rowOff>151378</xdr:rowOff>
    </xdr:from>
    <xdr:to>
      <xdr:col>5</xdr:col>
      <xdr:colOff>73025</xdr:colOff>
      <xdr:row>37</xdr:row>
      <xdr:rowOff>151378</xdr:rowOff>
    </xdr:to>
    <xdr:cxnSp macro="">
      <xdr:nvCxnSpPr>
        <xdr:cNvPr id="105" name="直線コネクタ 104"/>
        <xdr:cNvCxnSpPr/>
      </xdr:nvCxnSpPr>
      <xdr:spPr bwMode="auto">
        <a:xfrm>
          <a:off x="5562600" y="72760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99100</xdr:rowOff>
    </xdr:from>
    <xdr:ext cx="762000" cy="259045"/>
    <xdr:sp macro="" textlink="">
      <xdr:nvSpPr>
        <xdr:cNvPr id="106" name="人口1人当たり決算額の推移最大値テキスト445"/>
        <xdr:cNvSpPr txBox="1"/>
      </xdr:nvSpPr>
      <xdr:spPr>
        <a:xfrm>
          <a:off x="5740400" y="60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162,495</a:t>
          </a:r>
          <a:endParaRPr kumimoji="1" lang="ja-JP" altLang="en-US" sz="1000" b="1">
            <a:latin typeface="ＭＳ Ｐゴシック"/>
          </a:endParaRPr>
        </a:p>
      </xdr:txBody>
    </xdr:sp>
    <xdr:clientData/>
  </xdr:oneCellAnchor>
  <xdr:twoCellAnchor>
    <xdr:from>
      <xdr:col>4</xdr:col>
      <xdr:colOff>1028700</xdr:colOff>
      <xdr:row>34</xdr:row>
      <xdr:rowOff>12723</xdr:rowOff>
    </xdr:from>
    <xdr:to>
      <xdr:col>5</xdr:col>
      <xdr:colOff>73025</xdr:colOff>
      <xdr:row>34</xdr:row>
      <xdr:rowOff>12723</xdr:rowOff>
    </xdr:to>
    <xdr:cxnSp macro="">
      <xdr:nvCxnSpPr>
        <xdr:cNvPr id="107" name="直線コネクタ 106"/>
        <xdr:cNvCxnSpPr/>
      </xdr:nvCxnSpPr>
      <xdr:spPr bwMode="auto">
        <a:xfrm>
          <a:off x="5562600" y="62801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320286</xdr:rowOff>
    </xdr:from>
    <xdr:to>
      <xdr:col>4</xdr:col>
      <xdr:colOff>1117600</xdr:colOff>
      <xdr:row>36</xdr:row>
      <xdr:rowOff>6057</xdr:rowOff>
    </xdr:to>
    <xdr:cxnSp macro="">
      <xdr:nvCxnSpPr>
        <xdr:cNvPr id="108" name="直線コネクタ 107"/>
        <xdr:cNvCxnSpPr/>
      </xdr:nvCxnSpPr>
      <xdr:spPr bwMode="auto">
        <a:xfrm>
          <a:off x="5003800" y="6930636"/>
          <a:ext cx="647700" cy="28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51314</xdr:rowOff>
    </xdr:from>
    <xdr:ext cx="762000" cy="259045"/>
    <xdr:sp macro="" textlink="">
      <xdr:nvSpPr>
        <xdr:cNvPr id="109" name="人口1人当たり決算額の推移平均値テキスト445"/>
        <xdr:cNvSpPr txBox="1"/>
      </xdr:nvSpPr>
      <xdr:spPr>
        <a:xfrm>
          <a:off x="5740400" y="6661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206237</xdr:rowOff>
    </xdr:from>
    <xdr:to>
      <xdr:col>5</xdr:col>
      <xdr:colOff>34925</xdr:colOff>
      <xdr:row>35</xdr:row>
      <xdr:rowOff>307837</xdr:rowOff>
    </xdr:to>
    <xdr:sp macro="" textlink="">
      <xdr:nvSpPr>
        <xdr:cNvPr id="110" name="フローチャート : 判断 109"/>
        <xdr:cNvSpPr/>
      </xdr:nvSpPr>
      <xdr:spPr bwMode="auto">
        <a:xfrm>
          <a:off x="56007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320286</xdr:rowOff>
    </xdr:from>
    <xdr:to>
      <xdr:col>4</xdr:col>
      <xdr:colOff>469900</xdr:colOff>
      <xdr:row>36</xdr:row>
      <xdr:rowOff>42464</xdr:rowOff>
    </xdr:to>
    <xdr:cxnSp macro="">
      <xdr:nvCxnSpPr>
        <xdr:cNvPr id="111" name="直線コネクタ 110"/>
        <xdr:cNvCxnSpPr/>
      </xdr:nvCxnSpPr>
      <xdr:spPr bwMode="auto">
        <a:xfrm flipV="1">
          <a:off x="4305300" y="6930636"/>
          <a:ext cx="698500" cy="65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181109</xdr:rowOff>
    </xdr:from>
    <xdr:to>
      <xdr:col>4</xdr:col>
      <xdr:colOff>520700</xdr:colOff>
      <xdr:row>35</xdr:row>
      <xdr:rowOff>282709</xdr:rowOff>
    </xdr:to>
    <xdr:sp macro="" textlink="">
      <xdr:nvSpPr>
        <xdr:cNvPr id="112" name="フローチャート : 判断 111"/>
        <xdr:cNvSpPr/>
      </xdr:nvSpPr>
      <xdr:spPr bwMode="auto">
        <a:xfrm>
          <a:off x="4953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292886</xdr:rowOff>
    </xdr:from>
    <xdr:ext cx="736600" cy="259045"/>
    <xdr:sp macro="" textlink="">
      <xdr:nvSpPr>
        <xdr:cNvPr id="113" name="テキスト ボックス 112"/>
        <xdr:cNvSpPr txBox="1"/>
      </xdr:nvSpPr>
      <xdr:spPr>
        <a:xfrm>
          <a:off x="4622800" y="6560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37161</xdr:rowOff>
    </xdr:from>
    <xdr:to>
      <xdr:col>3</xdr:col>
      <xdr:colOff>904875</xdr:colOff>
      <xdr:row>36</xdr:row>
      <xdr:rowOff>42464</xdr:rowOff>
    </xdr:to>
    <xdr:cxnSp macro="">
      <xdr:nvCxnSpPr>
        <xdr:cNvPr id="114" name="直線コネクタ 113"/>
        <xdr:cNvCxnSpPr/>
      </xdr:nvCxnSpPr>
      <xdr:spPr bwMode="auto">
        <a:xfrm>
          <a:off x="3606800" y="6990411"/>
          <a:ext cx="698500" cy="5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157147</xdr:rowOff>
    </xdr:from>
    <xdr:to>
      <xdr:col>3</xdr:col>
      <xdr:colOff>955675</xdr:colOff>
      <xdr:row>35</xdr:row>
      <xdr:rowOff>258747</xdr:rowOff>
    </xdr:to>
    <xdr:sp macro="" textlink="">
      <xdr:nvSpPr>
        <xdr:cNvPr id="115" name="フローチャート : 判断 114"/>
        <xdr:cNvSpPr/>
      </xdr:nvSpPr>
      <xdr:spPr bwMode="auto">
        <a:xfrm>
          <a:off x="4254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268924</xdr:rowOff>
    </xdr:from>
    <xdr:ext cx="762000" cy="259045"/>
    <xdr:sp macro="" textlink="">
      <xdr:nvSpPr>
        <xdr:cNvPr id="116" name="テキスト ボックス 115"/>
        <xdr:cNvSpPr txBox="1"/>
      </xdr:nvSpPr>
      <xdr:spPr>
        <a:xfrm>
          <a:off x="3924300" y="653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341747</xdr:rowOff>
    </xdr:from>
    <xdr:to>
      <xdr:col>3</xdr:col>
      <xdr:colOff>206375</xdr:colOff>
      <xdr:row>36</xdr:row>
      <xdr:rowOff>37161</xdr:rowOff>
    </xdr:to>
    <xdr:cxnSp macro="">
      <xdr:nvCxnSpPr>
        <xdr:cNvPr id="117" name="直線コネクタ 116"/>
        <xdr:cNvCxnSpPr/>
      </xdr:nvCxnSpPr>
      <xdr:spPr bwMode="auto">
        <a:xfrm>
          <a:off x="2908300" y="6952097"/>
          <a:ext cx="698500" cy="38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134196</xdr:rowOff>
    </xdr:from>
    <xdr:to>
      <xdr:col>3</xdr:col>
      <xdr:colOff>257175</xdr:colOff>
      <xdr:row>35</xdr:row>
      <xdr:rowOff>235796</xdr:rowOff>
    </xdr:to>
    <xdr:sp macro="" textlink="">
      <xdr:nvSpPr>
        <xdr:cNvPr id="118" name="フローチャート : 判断 117"/>
        <xdr:cNvSpPr/>
      </xdr:nvSpPr>
      <xdr:spPr bwMode="auto">
        <a:xfrm>
          <a:off x="35560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245973</xdr:rowOff>
    </xdr:from>
    <xdr:ext cx="762000" cy="259045"/>
    <xdr:sp macro="" textlink="">
      <xdr:nvSpPr>
        <xdr:cNvPr id="119" name="テキスト ボックス 118"/>
        <xdr:cNvSpPr txBox="1"/>
      </xdr:nvSpPr>
      <xdr:spPr>
        <a:xfrm>
          <a:off x="32258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114906</xdr:rowOff>
    </xdr:from>
    <xdr:to>
      <xdr:col>2</xdr:col>
      <xdr:colOff>692150</xdr:colOff>
      <xdr:row>35</xdr:row>
      <xdr:rowOff>216506</xdr:rowOff>
    </xdr:to>
    <xdr:sp macro="" textlink="">
      <xdr:nvSpPr>
        <xdr:cNvPr id="120" name="フローチャート : 判断 119"/>
        <xdr:cNvSpPr/>
      </xdr:nvSpPr>
      <xdr:spPr bwMode="auto">
        <a:xfrm>
          <a:off x="28575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226683</xdr:rowOff>
    </xdr:from>
    <xdr:ext cx="762000" cy="259045"/>
    <xdr:sp macro="" textlink="">
      <xdr:nvSpPr>
        <xdr:cNvPr id="121" name="テキスト ボックス 120"/>
        <xdr:cNvSpPr txBox="1"/>
      </xdr:nvSpPr>
      <xdr:spPr>
        <a:xfrm>
          <a:off x="2527300" y="64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298157</xdr:rowOff>
    </xdr:from>
    <xdr:to>
      <xdr:col>5</xdr:col>
      <xdr:colOff>34925</xdr:colOff>
      <xdr:row>36</xdr:row>
      <xdr:rowOff>56857</xdr:rowOff>
    </xdr:to>
    <xdr:sp macro="" textlink="">
      <xdr:nvSpPr>
        <xdr:cNvPr id="127" name="円/楕円 126"/>
        <xdr:cNvSpPr/>
      </xdr:nvSpPr>
      <xdr:spPr bwMode="auto">
        <a:xfrm>
          <a:off x="5600700" y="6908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270234</xdr:rowOff>
    </xdr:from>
    <xdr:ext cx="762000" cy="259045"/>
    <xdr:sp macro="" textlink="">
      <xdr:nvSpPr>
        <xdr:cNvPr id="128" name="人口1人当たり決算額の推移該当値テキスト445"/>
        <xdr:cNvSpPr txBox="1"/>
      </xdr:nvSpPr>
      <xdr:spPr>
        <a:xfrm>
          <a:off x="5740400" y="688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13,953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269486</xdr:rowOff>
    </xdr:from>
    <xdr:to>
      <xdr:col>4</xdr:col>
      <xdr:colOff>520700</xdr:colOff>
      <xdr:row>36</xdr:row>
      <xdr:rowOff>28186</xdr:rowOff>
    </xdr:to>
    <xdr:sp macro="" textlink="">
      <xdr:nvSpPr>
        <xdr:cNvPr id="129" name="円/楕円 128"/>
        <xdr:cNvSpPr/>
      </xdr:nvSpPr>
      <xdr:spPr bwMode="auto">
        <a:xfrm>
          <a:off x="4953000" y="6879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12963</xdr:rowOff>
    </xdr:from>
    <xdr:ext cx="736600" cy="259045"/>
    <xdr:sp macro="" textlink="">
      <xdr:nvSpPr>
        <xdr:cNvPr id="130" name="テキスト ボックス 129"/>
        <xdr:cNvSpPr txBox="1"/>
      </xdr:nvSpPr>
      <xdr:spPr>
        <a:xfrm>
          <a:off x="4622800" y="6966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20,224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334564</xdr:rowOff>
    </xdr:from>
    <xdr:to>
      <xdr:col>3</xdr:col>
      <xdr:colOff>955675</xdr:colOff>
      <xdr:row>36</xdr:row>
      <xdr:rowOff>93264</xdr:rowOff>
    </xdr:to>
    <xdr:sp macro="" textlink="">
      <xdr:nvSpPr>
        <xdr:cNvPr id="131" name="円/楕円 130"/>
        <xdr:cNvSpPr/>
      </xdr:nvSpPr>
      <xdr:spPr bwMode="auto">
        <a:xfrm>
          <a:off x="4254500" y="6944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78041</xdr:rowOff>
    </xdr:from>
    <xdr:ext cx="762000" cy="259045"/>
    <xdr:sp macro="" textlink="">
      <xdr:nvSpPr>
        <xdr:cNvPr id="132" name="テキスト ボックス 131"/>
        <xdr:cNvSpPr txBox="1"/>
      </xdr:nvSpPr>
      <xdr:spPr>
        <a:xfrm>
          <a:off x="3924300" y="7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329261</xdr:rowOff>
    </xdr:from>
    <xdr:to>
      <xdr:col>3</xdr:col>
      <xdr:colOff>257175</xdr:colOff>
      <xdr:row>36</xdr:row>
      <xdr:rowOff>87961</xdr:rowOff>
    </xdr:to>
    <xdr:sp macro="" textlink="">
      <xdr:nvSpPr>
        <xdr:cNvPr id="133" name="円/楕円 132"/>
        <xdr:cNvSpPr/>
      </xdr:nvSpPr>
      <xdr:spPr bwMode="auto">
        <a:xfrm>
          <a:off x="3556000" y="6939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72738</xdr:rowOff>
    </xdr:from>
    <xdr:ext cx="762000" cy="259045"/>
    <xdr:sp macro="" textlink="">
      <xdr:nvSpPr>
        <xdr:cNvPr id="134" name="テキスト ボックス 133"/>
        <xdr:cNvSpPr txBox="1"/>
      </xdr:nvSpPr>
      <xdr:spPr>
        <a:xfrm>
          <a:off x="3225800" y="702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290947</xdr:rowOff>
    </xdr:from>
    <xdr:to>
      <xdr:col>2</xdr:col>
      <xdr:colOff>692150</xdr:colOff>
      <xdr:row>36</xdr:row>
      <xdr:rowOff>49647</xdr:rowOff>
    </xdr:to>
    <xdr:sp macro="" textlink="">
      <xdr:nvSpPr>
        <xdr:cNvPr id="135" name="円/楕円 134"/>
        <xdr:cNvSpPr/>
      </xdr:nvSpPr>
      <xdr:spPr bwMode="auto">
        <a:xfrm>
          <a:off x="2857500" y="6901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34424</xdr:rowOff>
    </xdr:from>
    <xdr:ext cx="762000" cy="259045"/>
    <xdr:sp macro="" textlink="">
      <xdr:nvSpPr>
        <xdr:cNvPr id="136" name="テキスト ボックス 135"/>
        <xdr:cNvSpPr txBox="1"/>
      </xdr:nvSpPr>
      <xdr:spPr>
        <a:xfrm>
          <a:off x="2527300" y="6987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15,530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岐阜県白川村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1,694
1,673
356.64
3,679,507
3,287,321
343,168
1,855,797
3,252,375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33256</xdr:rowOff>
    </xdr:from>
    <xdr:to>
      <xdr:col>6</xdr:col>
      <xdr:colOff>510540</xdr:colOff>
      <xdr:row>38</xdr:row>
      <xdr:rowOff>60854</xdr:rowOff>
    </xdr:to>
    <xdr:cxnSp macro="">
      <xdr:nvCxnSpPr>
        <xdr:cNvPr id="55" name="直線コネクタ 54"/>
        <xdr:cNvCxnSpPr/>
      </xdr:nvCxnSpPr>
      <xdr:spPr>
        <a:xfrm flipV="1">
          <a:off x="4633595" y="5348206"/>
          <a:ext cx="1270" cy="122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64681</xdr:rowOff>
    </xdr:from>
    <xdr:ext cx="534377" cy="259045"/>
    <xdr:sp macro="" textlink="">
      <xdr:nvSpPr>
        <xdr:cNvPr id="56" name="人件費最小値テキスト"/>
        <xdr:cNvSpPr txBox="1"/>
      </xdr:nvSpPr>
      <xdr:spPr>
        <a:xfrm>
          <a:off x="4686300" y="6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81,389</a:t>
          </a:r>
          <a:endParaRPr kumimoji="1" lang="ja-JP" altLang="en-US" sz="1000" b="1">
            <a:latin typeface="ＭＳ Ｐゴシック"/>
          </a:endParaRPr>
        </a:p>
      </xdr:txBody>
    </xdr:sp>
    <xdr:clientData/>
  </xdr:oneCellAnchor>
  <xdr:twoCellAnchor>
    <xdr:from>
      <xdr:col>6</xdr:col>
      <xdr:colOff>422275</xdr:colOff>
      <xdr:row>38</xdr:row>
      <xdr:rowOff>60854</xdr:rowOff>
    </xdr:from>
    <xdr:to>
      <xdr:col>6</xdr:col>
      <xdr:colOff>600075</xdr:colOff>
      <xdr:row>38</xdr:row>
      <xdr:rowOff>60854</xdr:rowOff>
    </xdr:to>
    <xdr:cxnSp macro="">
      <xdr:nvCxnSpPr>
        <xdr:cNvPr id="57" name="直線コネクタ 56"/>
        <xdr:cNvCxnSpPr/>
      </xdr:nvCxnSpPr>
      <xdr:spPr>
        <a:xfrm>
          <a:off x="4546600" y="657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151383</xdr:rowOff>
    </xdr:from>
    <xdr:ext cx="599010" cy="259045"/>
    <xdr:sp macro="" textlink="">
      <xdr:nvSpPr>
        <xdr:cNvPr id="58" name="人件費最大値テキスト"/>
        <xdr:cNvSpPr txBox="1"/>
      </xdr:nvSpPr>
      <xdr:spPr>
        <a:xfrm>
          <a:off x="4686300" y="51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725,876</a:t>
          </a:r>
          <a:endParaRPr kumimoji="1" lang="ja-JP" altLang="en-US" sz="1000" b="1">
            <a:latin typeface="ＭＳ Ｐゴシック"/>
          </a:endParaRPr>
        </a:p>
      </xdr:txBody>
    </xdr:sp>
    <xdr:clientData/>
  </xdr:oneCellAnchor>
  <xdr:twoCellAnchor>
    <xdr:from>
      <xdr:col>6</xdr:col>
      <xdr:colOff>422275</xdr:colOff>
      <xdr:row>31</xdr:row>
      <xdr:rowOff>33256</xdr:rowOff>
    </xdr:from>
    <xdr:to>
      <xdr:col>6</xdr:col>
      <xdr:colOff>600075</xdr:colOff>
      <xdr:row>31</xdr:row>
      <xdr:rowOff>33256</xdr:rowOff>
    </xdr:to>
    <xdr:cxnSp macro="">
      <xdr:nvCxnSpPr>
        <xdr:cNvPr id="59" name="直線コネクタ 58"/>
        <xdr:cNvCxnSpPr/>
      </xdr:nvCxnSpPr>
      <xdr:spPr>
        <a:xfrm>
          <a:off x="4546600" y="534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36565</xdr:rowOff>
    </xdr:from>
    <xdr:to>
      <xdr:col>6</xdr:col>
      <xdr:colOff>511175</xdr:colOff>
      <xdr:row>36</xdr:row>
      <xdr:rowOff>77757</xdr:rowOff>
    </xdr:to>
    <xdr:cxnSp macro="">
      <xdr:nvCxnSpPr>
        <xdr:cNvPr id="60" name="直線コネクタ 59"/>
        <xdr:cNvCxnSpPr/>
      </xdr:nvCxnSpPr>
      <xdr:spPr>
        <a:xfrm flipV="1">
          <a:off x="3797300" y="6208765"/>
          <a:ext cx="838200" cy="4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106608</xdr:rowOff>
    </xdr:from>
    <xdr:ext cx="599010" cy="259045"/>
    <xdr:sp macro="" textlink="">
      <xdr:nvSpPr>
        <xdr:cNvPr id="61" name="人件費平均値テキスト"/>
        <xdr:cNvSpPr txBox="1"/>
      </xdr:nvSpPr>
      <xdr:spPr>
        <a:xfrm>
          <a:off x="4686300" y="627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128181</xdr:rowOff>
    </xdr:from>
    <xdr:to>
      <xdr:col>6</xdr:col>
      <xdr:colOff>561975</xdr:colOff>
      <xdr:row>37</xdr:row>
      <xdr:rowOff>58331</xdr:rowOff>
    </xdr:to>
    <xdr:sp macro="" textlink="">
      <xdr:nvSpPr>
        <xdr:cNvPr id="62" name="フローチャート : 判断 61"/>
        <xdr:cNvSpPr/>
      </xdr:nvSpPr>
      <xdr:spPr>
        <a:xfrm>
          <a:off x="45847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77757</xdr:rowOff>
    </xdr:from>
    <xdr:to>
      <xdr:col>5</xdr:col>
      <xdr:colOff>358775</xdr:colOff>
      <xdr:row>36</xdr:row>
      <xdr:rowOff>108010</xdr:rowOff>
    </xdr:to>
    <xdr:cxnSp macro="">
      <xdr:nvCxnSpPr>
        <xdr:cNvPr id="63" name="直線コネクタ 62"/>
        <xdr:cNvCxnSpPr/>
      </xdr:nvCxnSpPr>
      <xdr:spPr>
        <a:xfrm flipV="1">
          <a:off x="2908300" y="6249957"/>
          <a:ext cx="889000" cy="3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50828</xdr:rowOff>
    </xdr:from>
    <xdr:ext cx="599010" cy="259045"/>
    <xdr:sp macro="" textlink="">
      <xdr:nvSpPr>
        <xdr:cNvPr id="65" name="テキスト ボックス 64"/>
        <xdr:cNvSpPr txBox="1"/>
      </xdr:nvSpPr>
      <xdr:spPr>
        <a:xfrm>
          <a:off x="3497794" y="639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108010</xdr:rowOff>
    </xdr:from>
    <xdr:to>
      <xdr:col>4</xdr:col>
      <xdr:colOff>155575</xdr:colOff>
      <xdr:row>36</xdr:row>
      <xdr:rowOff>114007</xdr:rowOff>
    </xdr:to>
    <xdr:cxnSp macro="">
      <xdr:nvCxnSpPr>
        <xdr:cNvPr id="66" name="直線コネクタ 65"/>
        <xdr:cNvCxnSpPr/>
      </xdr:nvCxnSpPr>
      <xdr:spPr>
        <a:xfrm flipV="1">
          <a:off x="2019300" y="6280210"/>
          <a:ext cx="889000" cy="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62837</xdr:rowOff>
    </xdr:from>
    <xdr:ext cx="599010" cy="259045"/>
    <xdr:sp macro="" textlink="">
      <xdr:nvSpPr>
        <xdr:cNvPr id="68" name="テキスト ボックス 67"/>
        <xdr:cNvSpPr txBox="1"/>
      </xdr:nvSpPr>
      <xdr:spPr>
        <a:xfrm>
          <a:off x="2608794" y="640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114007</xdr:rowOff>
    </xdr:from>
    <xdr:to>
      <xdr:col>2</xdr:col>
      <xdr:colOff>638175</xdr:colOff>
      <xdr:row>36</xdr:row>
      <xdr:rowOff>121424</xdr:rowOff>
    </xdr:to>
    <xdr:cxnSp macro="">
      <xdr:nvCxnSpPr>
        <xdr:cNvPr id="69" name="直線コネクタ 68"/>
        <xdr:cNvCxnSpPr/>
      </xdr:nvCxnSpPr>
      <xdr:spPr>
        <a:xfrm flipV="1">
          <a:off x="1130300" y="6286207"/>
          <a:ext cx="889000" cy="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62570</xdr:rowOff>
    </xdr:from>
    <xdr:ext cx="599010" cy="259045"/>
    <xdr:sp macro="" textlink="">
      <xdr:nvSpPr>
        <xdr:cNvPr id="71" name="テキスト ボックス 70"/>
        <xdr:cNvSpPr txBox="1"/>
      </xdr:nvSpPr>
      <xdr:spPr>
        <a:xfrm>
          <a:off x="1719794" y="640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64134</xdr:rowOff>
    </xdr:from>
    <xdr:ext cx="599010" cy="259045"/>
    <xdr:sp macro="" textlink="">
      <xdr:nvSpPr>
        <xdr:cNvPr id="73" name="テキスト ボックス 72"/>
        <xdr:cNvSpPr txBox="1"/>
      </xdr:nvSpPr>
      <xdr:spPr>
        <a:xfrm>
          <a:off x="830794" y="640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157215</xdr:rowOff>
    </xdr:from>
    <xdr:to>
      <xdr:col>6</xdr:col>
      <xdr:colOff>561975</xdr:colOff>
      <xdr:row>36</xdr:row>
      <xdr:rowOff>87365</xdr:rowOff>
    </xdr:to>
    <xdr:sp macro="" textlink="">
      <xdr:nvSpPr>
        <xdr:cNvPr id="79" name="円/楕円 78"/>
        <xdr:cNvSpPr/>
      </xdr:nvSpPr>
      <xdr:spPr>
        <a:xfrm>
          <a:off x="4584700" y="615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8642</xdr:rowOff>
    </xdr:from>
    <xdr:ext cx="599010" cy="259045"/>
    <xdr:sp macro="" textlink="">
      <xdr:nvSpPr>
        <xdr:cNvPr id="80" name="人件費該当値テキスト"/>
        <xdr:cNvSpPr txBox="1"/>
      </xdr:nvSpPr>
      <xdr:spPr>
        <a:xfrm>
          <a:off x="4686300" y="600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274,139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26957</xdr:rowOff>
    </xdr:from>
    <xdr:to>
      <xdr:col>5</xdr:col>
      <xdr:colOff>409575</xdr:colOff>
      <xdr:row>36</xdr:row>
      <xdr:rowOff>128557</xdr:rowOff>
    </xdr:to>
    <xdr:sp macro="" textlink="">
      <xdr:nvSpPr>
        <xdr:cNvPr id="81" name="円/楕円 80"/>
        <xdr:cNvSpPr/>
      </xdr:nvSpPr>
      <xdr:spPr>
        <a:xfrm>
          <a:off x="3746500" y="619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145084</xdr:rowOff>
    </xdr:from>
    <xdr:ext cx="599010" cy="259045"/>
    <xdr:sp macro="" textlink="">
      <xdr:nvSpPr>
        <xdr:cNvPr id="82" name="テキスト ボックス 81"/>
        <xdr:cNvSpPr txBox="1"/>
      </xdr:nvSpPr>
      <xdr:spPr>
        <a:xfrm>
          <a:off x="3497794" y="597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252,516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57210</xdr:rowOff>
    </xdr:from>
    <xdr:to>
      <xdr:col>4</xdr:col>
      <xdr:colOff>206375</xdr:colOff>
      <xdr:row>36</xdr:row>
      <xdr:rowOff>158810</xdr:rowOff>
    </xdr:to>
    <xdr:sp macro="" textlink="">
      <xdr:nvSpPr>
        <xdr:cNvPr id="83" name="円/楕円 82"/>
        <xdr:cNvSpPr/>
      </xdr:nvSpPr>
      <xdr:spPr>
        <a:xfrm>
          <a:off x="2857500" y="622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3887</xdr:rowOff>
    </xdr:from>
    <xdr:ext cx="599010" cy="259045"/>
    <xdr:sp macro="" textlink="">
      <xdr:nvSpPr>
        <xdr:cNvPr id="84" name="テキスト ボックス 83"/>
        <xdr:cNvSpPr txBox="1"/>
      </xdr:nvSpPr>
      <xdr:spPr>
        <a:xfrm>
          <a:off x="2608794" y="600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236,635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63207</xdr:rowOff>
    </xdr:from>
    <xdr:to>
      <xdr:col>3</xdr:col>
      <xdr:colOff>3175</xdr:colOff>
      <xdr:row>36</xdr:row>
      <xdr:rowOff>164807</xdr:rowOff>
    </xdr:to>
    <xdr:sp macro="" textlink="">
      <xdr:nvSpPr>
        <xdr:cNvPr id="85" name="円/楕円 84"/>
        <xdr:cNvSpPr/>
      </xdr:nvSpPr>
      <xdr:spPr>
        <a:xfrm>
          <a:off x="1968500" y="623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9884</xdr:rowOff>
    </xdr:from>
    <xdr:ext cx="599010" cy="259045"/>
    <xdr:sp macro="" textlink="">
      <xdr:nvSpPr>
        <xdr:cNvPr id="86" name="テキスト ボックス 85"/>
        <xdr:cNvSpPr txBox="1"/>
      </xdr:nvSpPr>
      <xdr:spPr>
        <a:xfrm>
          <a:off x="1719794" y="6010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233,487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70624</xdr:rowOff>
    </xdr:from>
    <xdr:to>
      <xdr:col>1</xdr:col>
      <xdr:colOff>485775</xdr:colOff>
      <xdr:row>37</xdr:row>
      <xdr:rowOff>774</xdr:rowOff>
    </xdr:to>
    <xdr:sp macro="" textlink="">
      <xdr:nvSpPr>
        <xdr:cNvPr id="87" name="円/楕円 86"/>
        <xdr:cNvSpPr/>
      </xdr:nvSpPr>
      <xdr:spPr>
        <a:xfrm>
          <a:off x="1079500" y="624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17301</xdr:rowOff>
    </xdr:from>
    <xdr:ext cx="599010" cy="259045"/>
    <xdr:sp macro="" textlink="">
      <xdr:nvSpPr>
        <xdr:cNvPr id="88" name="テキスト ボックス 87"/>
        <xdr:cNvSpPr txBox="1"/>
      </xdr:nvSpPr>
      <xdr:spPr>
        <a:xfrm>
          <a:off x="830794" y="601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229,594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58,521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98580</xdr:rowOff>
    </xdr:from>
    <xdr:to>
      <xdr:col>6</xdr:col>
      <xdr:colOff>510540</xdr:colOff>
      <xdr:row>58</xdr:row>
      <xdr:rowOff>151938</xdr:rowOff>
    </xdr:to>
    <xdr:cxnSp macro="">
      <xdr:nvCxnSpPr>
        <xdr:cNvPr id="112" name="直線コネクタ 111"/>
        <xdr:cNvCxnSpPr/>
      </xdr:nvCxnSpPr>
      <xdr:spPr>
        <a:xfrm flipV="1">
          <a:off x="4633595" y="8671080"/>
          <a:ext cx="1270" cy="14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155765</xdr:rowOff>
    </xdr:from>
    <xdr:ext cx="534377" cy="259045"/>
    <xdr:sp macro="" textlink="">
      <xdr:nvSpPr>
        <xdr:cNvPr id="113" name="物件費最小値テキスト"/>
        <xdr:cNvSpPr txBox="1"/>
      </xdr:nvSpPr>
      <xdr:spPr>
        <a:xfrm>
          <a:off x="4686300" y="100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83,940</a:t>
          </a:r>
          <a:endParaRPr kumimoji="1" lang="ja-JP" altLang="en-US" sz="1000" b="1">
            <a:latin typeface="ＭＳ Ｐゴシック"/>
          </a:endParaRPr>
        </a:p>
      </xdr:txBody>
    </xdr:sp>
    <xdr:clientData/>
  </xdr:oneCellAnchor>
  <xdr:twoCellAnchor>
    <xdr:from>
      <xdr:col>6</xdr:col>
      <xdr:colOff>422275</xdr:colOff>
      <xdr:row>58</xdr:row>
      <xdr:rowOff>151938</xdr:rowOff>
    </xdr:from>
    <xdr:to>
      <xdr:col>6</xdr:col>
      <xdr:colOff>600075</xdr:colOff>
      <xdr:row>58</xdr:row>
      <xdr:rowOff>151938</xdr:rowOff>
    </xdr:to>
    <xdr:cxnSp macro="">
      <xdr:nvCxnSpPr>
        <xdr:cNvPr id="114" name="直線コネクタ 113"/>
        <xdr:cNvCxnSpPr/>
      </xdr:nvCxnSpPr>
      <xdr:spPr>
        <a:xfrm>
          <a:off x="4546600" y="1009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45257</xdr:rowOff>
    </xdr:from>
    <xdr:ext cx="690189" cy="259045"/>
    <xdr:sp macro="" textlink="">
      <xdr:nvSpPr>
        <xdr:cNvPr id="115" name="物件費最大値テキスト"/>
        <xdr:cNvSpPr txBox="1"/>
      </xdr:nvSpPr>
      <xdr:spPr>
        <a:xfrm>
          <a:off x="4686300" y="8446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1,953,963</a:t>
          </a:r>
          <a:endParaRPr kumimoji="1" lang="ja-JP" altLang="en-US" sz="1000" b="1">
            <a:latin typeface="ＭＳ Ｐゴシック"/>
          </a:endParaRPr>
        </a:p>
      </xdr:txBody>
    </xdr:sp>
    <xdr:clientData/>
  </xdr:oneCellAnchor>
  <xdr:twoCellAnchor>
    <xdr:from>
      <xdr:col>6</xdr:col>
      <xdr:colOff>422275</xdr:colOff>
      <xdr:row>50</xdr:row>
      <xdr:rowOff>98580</xdr:rowOff>
    </xdr:from>
    <xdr:to>
      <xdr:col>6</xdr:col>
      <xdr:colOff>600075</xdr:colOff>
      <xdr:row>50</xdr:row>
      <xdr:rowOff>98580</xdr:rowOff>
    </xdr:to>
    <xdr:cxnSp macro="">
      <xdr:nvCxnSpPr>
        <xdr:cNvPr id="116" name="直線コネクタ 115"/>
        <xdr:cNvCxnSpPr/>
      </xdr:nvCxnSpPr>
      <xdr:spPr>
        <a:xfrm>
          <a:off x="4546600" y="86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90239</xdr:rowOff>
    </xdr:from>
    <xdr:to>
      <xdr:col>6</xdr:col>
      <xdr:colOff>511175</xdr:colOff>
      <xdr:row>57</xdr:row>
      <xdr:rowOff>120408</xdr:rowOff>
    </xdr:to>
    <xdr:cxnSp macro="">
      <xdr:nvCxnSpPr>
        <xdr:cNvPr id="117" name="直線コネクタ 116"/>
        <xdr:cNvCxnSpPr/>
      </xdr:nvCxnSpPr>
      <xdr:spPr>
        <a:xfrm flipV="1">
          <a:off x="3797300" y="9862889"/>
          <a:ext cx="838200" cy="3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91411</xdr:rowOff>
    </xdr:from>
    <xdr:ext cx="599010" cy="259045"/>
    <xdr:sp macro="" textlink="">
      <xdr:nvSpPr>
        <xdr:cNvPr id="118" name="物件費平均値テキスト"/>
        <xdr:cNvSpPr txBox="1"/>
      </xdr:nvSpPr>
      <xdr:spPr>
        <a:xfrm>
          <a:off x="4686300" y="9864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112984</xdr:rowOff>
    </xdr:from>
    <xdr:to>
      <xdr:col>6</xdr:col>
      <xdr:colOff>561975</xdr:colOff>
      <xdr:row>58</xdr:row>
      <xdr:rowOff>43134</xdr:rowOff>
    </xdr:to>
    <xdr:sp macro="" textlink="">
      <xdr:nvSpPr>
        <xdr:cNvPr id="119" name="フローチャート : 判断 118"/>
        <xdr:cNvSpPr/>
      </xdr:nvSpPr>
      <xdr:spPr>
        <a:xfrm>
          <a:off x="45847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120408</xdr:rowOff>
    </xdr:from>
    <xdr:to>
      <xdr:col>5</xdr:col>
      <xdr:colOff>358775</xdr:colOff>
      <xdr:row>58</xdr:row>
      <xdr:rowOff>12460</xdr:rowOff>
    </xdr:to>
    <xdr:cxnSp macro="">
      <xdr:nvCxnSpPr>
        <xdr:cNvPr id="120" name="直線コネクタ 119"/>
        <xdr:cNvCxnSpPr/>
      </xdr:nvCxnSpPr>
      <xdr:spPr>
        <a:xfrm flipV="1">
          <a:off x="2908300" y="9893058"/>
          <a:ext cx="889000" cy="6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14363</xdr:rowOff>
    </xdr:from>
    <xdr:to>
      <xdr:col>5</xdr:col>
      <xdr:colOff>409575</xdr:colOff>
      <xdr:row>58</xdr:row>
      <xdr:rowOff>115963</xdr:rowOff>
    </xdr:to>
    <xdr:sp macro="" textlink="">
      <xdr:nvSpPr>
        <xdr:cNvPr id="121" name="フローチャート : 判断 120"/>
        <xdr:cNvSpPr/>
      </xdr:nvSpPr>
      <xdr:spPr>
        <a:xfrm>
          <a:off x="3746500" y="995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107090</xdr:rowOff>
    </xdr:from>
    <xdr:ext cx="599010" cy="259045"/>
    <xdr:sp macro="" textlink="">
      <xdr:nvSpPr>
        <xdr:cNvPr id="122" name="テキスト ボックス 121"/>
        <xdr:cNvSpPr txBox="1"/>
      </xdr:nvSpPr>
      <xdr:spPr>
        <a:xfrm>
          <a:off x="3497794" y="1005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12460</xdr:rowOff>
    </xdr:from>
    <xdr:to>
      <xdr:col>4</xdr:col>
      <xdr:colOff>155575</xdr:colOff>
      <xdr:row>58</xdr:row>
      <xdr:rowOff>13940</xdr:rowOff>
    </xdr:to>
    <xdr:cxnSp macro="">
      <xdr:nvCxnSpPr>
        <xdr:cNvPr id="123" name="直線コネクタ 122"/>
        <xdr:cNvCxnSpPr/>
      </xdr:nvCxnSpPr>
      <xdr:spPr>
        <a:xfrm flipV="1">
          <a:off x="2019300" y="9956560"/>
          <a:ext cx="889000" cy="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22895</xdr:rowOff>
    </xdr:from>
    <xdr:to>
      <xdr:col>4</xdr:col>
      <xdr:colOff>206375</xdr:colOff>
      <xdr:row>58</xdr:row>
      <xdr:rowOff>124495</xdr:rowOff>
    </xdr:to>
    <xdr:sp macro="" textlink="">
      <xdr:nvSpPr>
        <xdr:cNvPr id="124" name="フローチャート : 判断 123"/>
        <xdr:cNvSpPr/>
      </xdr:nvSpPr>
      <xdr:spPr>
        <a:xfrm>
          <a:off x="2857500" y="99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115622</xdr:rowOff>
    </xdr:from>
    <xdr:ext cx="599010" cy="259045"/>
    <xdr:sp macro="" textlink="">
      <xdr:nvSpPr>
        <xdr:cNvPr id="125" name="テキスト ボックス 124"/>
        <xdr:cNvSpPr txBox="1"/>
      </xdr:nvSpPr>
      <xdr:spPr>
        <a:xfrm>
          <a:off x="2608794" y="1005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13940</xdr:rowOff>
    </xdr:from>
    <xdr:to>
      <xdr:col>2</xdr:col>
      <xdr:colOff>638175</xdr:colOff>
      <xdr:row>58</xdr:row>
      <xdr:rowOff>19245</xdr:rowOff>
    </xdr:to>
    <xdr:cxnSp macro="">
      <xdr:nvCxnSpPr>
        <xdr:cNvPr id="126" name="直線コネクタ 125"/>
        <xdr:cNvCxnSpPr/>
      </xdr:nvCxnSpPr>
      <xdr:spPr>
        <a:xfrm flipV="1">
          <a:off x="1130300" y="9958040"/>
          <a:ext cx="889000" cy="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33158</xdr:rowOff>
    </xdr:from>
    <xdr:to>
      <xdr:col>3</xdr:col>
      <xdr:colOff>3175</xdr:colOff>
      <xdr:row>58</xdr:row>
      <xdr:rowOff>134758</xdr:rowOff>
    </xdr:to>
    <xdr:sp macro="" textlink="">
      <xdr:nvSpPr>
        <xdr:cNvPr id="127" name="フローチャート : 判断 126"/>
        <xdr:cNvSpPr/>
      </xdr:nvSpPr>
      <xdr:spPr>
        <a:xfrm>
          <a:off x="1968500" y="997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125885</xdr:rowOff>
    </xdr:from>
    <xdr:ext cx="599010" cy="259045"/>
    <xdr:sp macro="" textlink="">
      <xdr:nvSpPr>
        <xdr:cNvPr id="128" name="テキスト ボックス 127"/>
        <xdr:cNvSpPr txBox="1"/>
      </xdr:nvSpPr>
      <xdr:spPr>
        <a:xfrm>
          <a:off x="1719794" y="1006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32562</xdr:rowOff>
    </xdr:from>
    <xdr:to>
      <xdr:col>1</xdr:col>
      <xdr:colOff>485775</xdr:colOff>
      <xdr:row>58</xdr:row>
      <xdr:rowOff>134162</xdr:rowOff>
    </xdr:to>
    <xdr:sp macro="" textlink="">
      <xdr:nvSpPr>
        <xdr:cNvPr id="129" name="フローチャート : 判断 128"/>
        <xdr:cNvSpPr/>
      </xdr:nvSpPr>
      <xdr:spPr>
        <a:xfrm>
          <a:off x="1079500" y="997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125289</xdr:rowOff>
    </xdr:from>
    <xdr:ext cx="599010" cy="259045"/>
    <xdr:sp macro="" textlink="">
      <xdr:nvSpPr>
        <xdr:cNvPr id="130" name="テキスト ボックス 129"/>
        <xdr:cNvSpPr txBox="1"/>
      </xdr:nvSpPr>
      <xdr:spPr>
        <a:xfrm>
          <a:off x="830794" y="1006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39439</xdr:rowOff>
    </xdr:from>
    <xdr:to>
      <xdr:col>6</xdr:col>
      <xdr:colOff>561975</xdr:colOff>
      <xdr:row>57</xdr:row>
      <xdr:rowOff>141039</xdr:rowOff>
    </xdr:to>
    <xdr:sp macro="" textlink="">
      <xdr:nvSpPr>
        <xdr:cNvPr id="136" name="円/楕円 135"/>
        <xdr:cNvSpPr/>
      </xdr:nvSpPr>
      <xdr:spPr>
        <a:xfrm>
          <a:off x="4584700" y="981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62316</xdr:rowOff>
    </xdr:from>
    <xdr:ext cx="599010" cy="259045"/>
    <xdr:sp macro="" textlink="">
      <xdr:nvSpPr>
        <xdr:cNvPr id="137" name="物件費該当値テキスト"/>
        <xdr:cNvSpPr txBox="1"/>
      </xdr:nvSpPr>
      <xdr:spPr>
        <a:xfrm>
          <a:off x="4686300" y="966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389,909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69608</xdr:rowOff>
    </xdr:from>
    <xdr:to>
      <xdr:col>5</xdr:col>
      <xdr:colOff>409575</xdr:colOff>
      <xdr:row>57</xdr:row>
      <xdr:rowOff>171208</xdr:rowOff>
    </xdr:to>
    <xdr:sp macro="" textlink="">
      <xdr:nvSpPr>
        <xdr:cNvPr id="138" name="円/楕円 137"/>
        <xdr:cNvSpPr/>
      </xdr:nvSpPr>
      <xdr:spPr>
        <a:xfrm>
          <a:off x="3746500" y="984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16285</xdr:rowOff>
    </xdr:from>
    <xdr:ext cx="599010" cy="259045"/>
    <xdr:sp macro="" textlink="">
      <xdr:nvSpPr>
        <xdr:cNvPr id="139" name="テキスト ボックス 138"/>
        <xdr:cNvSpPr txBox="1"/>
      </xdr:nvSpPr>
      <xdr:spPr>
        <a:xfrm>
          <a:off x="3497794" y="961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350,317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133110</xdr:rowOff>
    </xdr:from>
    <xdr:to>
      <xdr:col>4</xdr:col>
      <xdr:colOff>206375</xdr:colOff>
      <xdr:row>58</xdr:row>
      <xdr:rowOff>63260</xdr:rowOff>
    </xdr:to>
    <xdr:sp macro="" textlink="">
      <xdr:nvSpPr>
        <xdr:cNvPr id="140" name="円/楕円 139"/>
        <xdr:cNvSpPr/>
      </xdr:nvSpPr>
      <xdr:spPr>
        <a:xfrm>
          <a:off x="2857500" y="990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79787</xdr:rowOff>
    </xdr:from>
    <xdr:ext cx="599010" cy="259045"/>
    <xdr:sp macro="" textlink="">
      <xdr:nvSpPr>
        <xdr:cNvPr id="141" name="テキスト ボックス 140"/>
        <xdr:cNvSpPr txBox="1"/>
      </xdr:nvSpPr>
      <xdr:spPr>
        <a:xfrm>
          <a:off x="2608794" y="9680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266,982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134590</xdr:rowOff>
    </xdr:from>
    <xdr:to>
      <xdr:col>3</xdr:col>
      <xdr:colOff>3175</xdr:colOff>
      <xdr:row>58</xdr:row>
      <xdr:rowOff>64740</xdr:rowOff>
    </xdr:to>
    <xdr:sp macro="" textlink="">
      <xdr:nvSpPr>
        <xdr:cNvPr id="142" name="円/楕円 141"/>
        <xdr:cNvSpPr/>
      </xdr:nvSpPr>
      <xdr:spPr>
        <a:xfrm>
          <a:off x="1968500" y="990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81267</xdr:rowOff>
    </xdr:from>
    <xdr:ext cx="599010" cy="259045"/>
    <xdr:sp macro="" textlink="">
      <xdr:nvSpPr>
        <xdr:cNvPr id="143" name="テキスト ボックス 142"/>
        <xdr:cNvSpPr txBox="1"/>
      </xdr:nvSpPr>
      <xdr:spPr>
        <a:xfrm>
          <a:off x="1719794" y="9682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265,039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139895</xdr:rowOff>
    </xdr:from>
    <xdr:to>
      <xdr:col>1</xdr:col>
      <xdr:colOff>485775</xdr:colOff>
      <xdr:row>58</xdr:row>
      <xdr:rowOff>70045</xdr:rowOff>
    </xdr:to>
    <xdr:sp macro="" textlink="">
      <xdr:nvSpPr>
        <xdr:cNvPr id="144" name="円/楕円 143"/>
        <xdr:cNvSpPr/>
      </xdr:nvSpPr>
      <xdr:spPr>
        <a:xfrm>
          <a:off x="1079500" y="991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86572</xdr:rowOff>
    </xdr:from>
    <xdr:ext cx="599010" cy="259045"/>
    <xdr:sp macro="" textlink="">
      <xdr:nvSpPr>
        <xdr:cNvPr id="145" name="テキスト ボックス 144"/>
        <xdr:cNvSpPr txBox="1"/>
      </xdr:nvSpPr>
      <xdr:spPr>
        <a:xfrm>
          <a:off x="830794" y="9687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258,077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114760</xdr:rowOff>
    </xdr:from>
    <xdr:to>
      <xdr:col>6</xdr:col>
      <xdr:colOff>510540</xdr:colOff>
      <xdr:row>78</xdr:row>
      <xdr:rowOff>139261</xdr:rowOff>
    </xdr:to>
    <xdr:cxnSp macro="">
      <xdr:nvCxnSpPr>
        <xdr:cNvPr id="167" name="直線コネクタ 166"/>
        <xdr:cNvCxnSpPr/>
      </xdr:nvCxnSpPr>
      <xdr:spPr>
        <a:xfrm flipV="1">
          <a:off x="4633595" y="12287710"/>
          <a:ext cx="1270" cy="122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143088</xdr:rowOff>
    </xdr:from>
    <xdr:ext cx="313932" cy="259045"/>
    <xdr:sp macro="" textlink="">
      <xdr:nvSpPr>
        <xdr:cNvPr id="168" name="維持補修費最小値テキスト"/>
        <xdr:cNvSpPr txBox="1"/>
      </xdr:nvSpPr>
      <xdr:spPr>
        <a:xfrm>
          <a:off x="4686300" y="13516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422275</xdr:colOff>
      <xdr:row>78</xdr:row>
      <xdr:rowOff>139261</xdr:rowOff>
    </xdr:from>
    <xdr:to>
      <xdr:col>6</xdr:col>
      <xdr:colOff>600075</xdr:colOff>
      <xdr:row>78</xdr:row>
      <xdr:rowOff>139261</xdr:rowOff>
    </xdr:to>
    <xdr:cxnSp macro="">
      <xdr:nvCxnSpPr>
        <xdr:cNvPr id="169" name="直線コネクタ 168"/>
        <xdr:cNvCxnSpPr/>
      </xdr:nvCxnSpPr>
      <xdr:spPr>
        <a:xfrm>
          <a:off x="4546600" y="1351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61437</xdr:rowOff>
    </xdr:from>
    <xdr:ext cx="599010" cy="259045"/>
    <xdr:sp macro="" textlink="">
      <xdr:nvSpPr>
        <xdr:cNvPr id="170" name="維持補修費最大値テキスト"/>
        <xdr:cNvSpPr txBox="1"/>
      </xdr:nvSpPr>
      <xdr:spPr>
        <a:xfrm>
          <a:off x="4686300" y="120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267,955</a:t>
          </a:r>
          <a:endParaRPr kumimoji="1" lang="ja-JP" altLang="en-US" sz="1000" b="1">
            <a:latin typeface="ＭＳ Ｐゴシック"/>
          </a:endParaRPr>
        </a:p>
      </xdr:txBody>
    </xdr:sp>
    <xdr:clientData/>
  </xdr:oneCellAnchor>
  <xdr:twoCellAnchor>
    <xdr:from>
      <xdr:col>6</xdr:col>
      <xdr:colOff>422275</xdr:colOff>
      <xdr:row>71</xdr:row>
      <xdr:rowOff>114760</xdr:rowOff>
    </xdr:from>
    <xdr:to>
      <xdr:col>6</xdr:col>
      <xdr:colOff>600075</xdr:colOff>
      <xdr:row>71</xdr:row>
      <xdr:rowOff>114760</xdr:rowOff>
    </xdr:to>
    <xdr:cxnSp macro="">
      <xdr:nvCxnSpPr>
        <xdr:cNvPr id="171" name="直線コネクタ 170"/>
        <xdr:cNvCxnSpPr/>
      </xdr:nvCxnSpPr>
      <xdr:spPr>
        <a:xfrm>
          <a:off x="4546600" y="1228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119583</xdr:rowOff>
    </xdr:from>
    <xdr:to>
      <xdr:col>6</xdr:col>
      <xdr:colOff>511175</xdr:colOff>
      <xdr:row>77</xdr:row>
      <xdr:rowOff>49626</xdr:rowOff>
    </xdr:to>
    <xdr:cxnSp macro="">
      <xdr:nvCxnSpPr>
        <xdr:cNvPr id="172" name="直線コネクタ 171"/>
        <xdr:cNvCxnSpPr/>
      </xdr:nvCxnSpPr>
      <xdr:spPr>
        <a:xfrm>
          <a:off x="3797300" y="12978333"/>
          <a:ext cx="838200" cy="27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155525</xdr:rowOff>
    </xdr:from>
    <xdr:ext cx="534377" cy="259045"/>
    <xdr:sp macro="" textlink="">
      <xdr:nvSpPr>
        <xdr:cNvPr id="173" name="維持補修費平均値テキスト"/>
        <xdr:cNvSpPr txBox="1"/>
      </xdr:nvSpPr>
      <xdr:spPr>
        <a:xfrm>
          <a:off x="4686300" y="13357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5648</xdr:rowOff>
    </xdr:from>
    <xdr:to>
      <xdr:col>6</xdr:col>
      <xdr:colOff>561975</xdr:colOff>
      <xdr:row>78</xdr:row>
      <xdr:rowOff>107248</xdr:rowOff>
    </xdr:to>
    <xdr:sp macro="" textlink="">
      <xdr:nvSpPr>
        <xdr:cNvPr id="174" name="フローチャート : 判断 173"/>
        <xdr:cNvSpPr/>
      </xdr:nvSpPr>
      <xdr:spPr>
        <a:xfrm>
          <a:off x="45847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119583</xdr:rowOff>
    </xdr:from>
    <xdr:to>
      <xdr:col>5</xdr:col>
      <xdr:colOff>358775</xdr:colOff>
      <xdr:row>76</xdr:row>
      <xdr:rowOff>130240</xdr:rowOff>
    </xdr:to>
    <xdr:cxnSp macro="">
      <xdr:nvCxnSpPr>
        <xdr:cNvPr id="175" name="直線コネクタ 174"/>
        <xdr:cNvCxnSpPr/>
      </xdr:nvCxnSpPr>
      <xdr:spPr>
        <a:xfrm flipV="1">
          <a:off x="2908300" y="12978333"/>
          <a:ext cx="889000" cy="18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2150</xdr:rowOff>
    </xdr:from>
    <xdr:to>
      <xdr:col>5</xdr:col>
      <xdr:colOff>409575</xdr:colOff>
      <xdr:row>78</xdr:row>
      <xdr:rowOff>103750</xdr:rowOff>
    </xdr:to>
    <xdr:sp macro="" textlink="">
      <xdr:nvSpPr>
        <xdr:cNvPr id="176" name="フローチャート : 判断 175"/>
        <xdr:cNvSpPr/>
      </xdr:nvSpPr>
      <xdr:spPr>
        <a:xfrm>
          <a:off x="3746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94877</xdr:rowOff>
    </xdr:from>
    <xdr:ext cx="534377" cy="259045"/>
    <xdr:sp macro="" textlink="">
      <xdr:nvSpPr>
        <xdr:cNvPr id="177" name="テキスト ボックス 176"/>
        <xdr:cNvSpPr txBox="1"/>
      </xdr:nvSpPr>
      <xdr:spPr>
        <a:xfrm>
          <a:off x="3530111" y="13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123254</xdr:rowOff>
    </xdr:from>
    <xdr:to>
      <xdr:col>4</xdr:col>
      <xdr:colOff>155575</xdr:colOff>
      <xdr:row>76</xdr:row>
      <xdr:rowOff>130240</xdr:rowOff>
    </xdr:to>
    <xdr:cxnSp macro="">
      <xdr:nvCxnSpPr>
        <xdr:cNvPr id="178" name="直線コネクタ 177"/>
        <xdr:cNvCxnSpPr/>
      </xdr:nvCxnSpPr>
      <xdr:spPr>
        <a:xfrm>
          <a:off x="2019300" y="13153454"/>
          <a:ext cx="889000" cy="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10055</xdr:rowOff>
    </xdr:from>
    <xdr:to>
      <xdr:col>4</xdr:col>
      <xdr:colOff>206375</xdr:colOff>
      <xdr:row>78</xdr:row>
      <xdr:rowOff>111655</xdr:rowOff>
    </xdr:to>
    <xdr:sp macro="" textlink="">
      <xdr:nvSpPr>
        <xdr:cNvPr id="179" name="フローチャート : 判断 178"/>
        <xdr:cNvSpPr/>
      </xdr:nvSpPr>
      <xdr:spPr>
        <a:xfrm>
          <a:off x="2857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102782</xdr:rowOff>
    </xdr:from>
    <xdr:ext cx="534377" cy="259045"/>
    <xdr:sp macro="" textlink="">
      <xdr:nvSpPr>
        <xdr:cNvPr id="180" name="テキスト ボックス 179"/>
        <xdr:cNvSpPr txBox="1"/>
      </xdr:nvSpPr>
      <xdr:spPr>
        <a:xfrm>
          <a:off x="2641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101442</xdr:rowOff>
    </xdr:from>
    <xdr:to>
      <xdr:col>2</xdr:col>
      <xdr:colOff>638175</xdr:colOff>
      <xdr:row>76</xdr:row>
      <xdr:rowOff>123254</xdr:rowOff>
    </xdr:to>
    <xdr:cxnSp macro="">
      <xdr:nvCxnSpPr>
        <xdr:cNvPr id="181" name="直線コネクタ 180"/>
        <xdr:cNvCxnSpPr/>
      </xdr:nvCxnSpPr>
      <xdr:spPr>
        <a:xfrm>
          <a:off x="1130300" y="13131642"/>
          <a:ext cx="889000" cy="2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17289</xdr:rowOff>
    </xdr:from>
    <xdr:to>
      <xdr:col>3</xdr:col>
      <xdr:colOff>3175</xdr:colOff>
      <xdr:row>78</xdr:row>
      <xdr:rowOff>118889</xdr:rowOff>
    </xdr:to>
    <xdr:sp macro="" textlink="">
      <xdr:nvSpPr>
        <xdr:cNvPr id="182" name="フローチャート : 判断 181"/>
        <xdr:cNvSpPr/>
      </xdr:nvSpPr>
      <xdr:spPr>
        <a:xfrm>
          <a:off x="1968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110016</xdr:rowOff>
    </xdr:from>
    <xdr:ext cx="534377" cy="259045"/>
    <xdr:sp macro="" textlink="">
      <xdr:nvSpPr>
        <xdr:cNvPr id="183" name="テキスト ボックス 182"/>
        <xdr:cNvSpPr txBox="1"/>
      </xdr:nvSpPr>
      <xdr:spPr>
        <a:xfrm>
          <a:off x="1752111" y="134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21664</xdr:rowOff>
    </xdr:from>
    <xdr:to>
      <xdr:col>1</xdr:col>
      <xdr:colOff>485775</xdr:colOff>
      <xdr:row>78</xdr:row>
      <xdr:rowOff>123264</xdr:rowOff>
    </xdr:to>
    <xdr:sp macro="" textlink="">
      <xdr:nvSpPr>
        <xdr:cNvPr id="184" name="フローチャート : 判断 183"/>
        <xdr:cNvSpPr/>
      </xdr:nvSpPr>
      <xdr:spPr>
        <a:xfrm>
          <a:off x="1079500" y="133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114391</xdr:rowOff>
    </xdr:from>
    <xdr:ext cx="534377" cy="259045"/>
    <xdr:sp macro="" textlink="">
      <xdr:nvSpPr>
        <xdr:cNvPr id="185" name="テキスト ボックス 184"/>
        <xdr:cNvSpPr txBox="1"/>
      </xdr:nvSpPr>
      <xdr:spPr>
        <a:xfrm>
          <a:off x="863111" y="134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170276</xdr:rowOff>
    </xdr:from>
    <xdr:to>
      <xdr:col>6</xdr:col>
      <xdr:colOff>561975</xdr:colOff>
      <xdr:row>77</xdr:row>
      <xdr:rowOff>100426</xdr:rowOff>
    </xdr:to>
    <xdr:sp macro="" textlink="">
      <xdr:nvSpPr>
        <xdr:cNvPr id="191" name="円/楕円 190"/>
        <xdr:cNvSpPr/>
      </xdr:nvSpPr>
      <xdr:spPr>
        <a:xfrm>
          <a:off x="4584700" y="1320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21703</xdr:rowOff>
    </xdr:from>
    <xdr:ext cx="534377" cy="259045"/>
    <xdr:sp macro="" textlink="">
      <xdr:nvSpPr>
        <xdr:cNvPr id="192" name="維持補修費該当値テキスト"/>
        <xdr:cNvSpPr txBox="1"/>
      </xdr:nvSpPr>
      <xdr:spPr>
        <a:xfrm>
          <a:off x="4686300" y="1305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57,201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68783</xdr:rowOff>
    </xdr:from>
    <xdr:to>
      <xdr:col>5</xdr:col>
      <xdr:colOff>409575</xdr:colOff>
      <xdr:row>75</xdr:row>
      <xdr:rowOff>170383</xdr:rowOff>
    </xdr:to>
    <xdr:sp macro="" textlink="">
      <xdr:nvSpPr>
        <xdr:cNvPr id="193" name="円/楕円 192"/>
        <xdr:cNvSpPr/>
      </xdr:nvSpPr>
      <xdr:spPr>
        <a:xfrm>
          <a:off x="3746500" y="1292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15460</xdr:rowOff>
    </xdr:from>
    <xdr:ext cx="599010" cy="259045"/>
    <xdr:sp macro="" textlink="">
      <xdr:nvSpPr>
        <xdr:cNvPr id="194" name="テキスト ボックス 193"/>
        <xdr:cNvSpPr txBox="1"/>
      </xdr:nvSpPr>
      <xdr:spPr>
        <a:xfrm>
          <a:off x="3497794" y="1270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116,900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79440</xdr:rowOff>
    </xdr:from>
    <xdr:to>
      <xdr:col>4</xdr:col>
      <xdr:colOff>206375</xdr:colOff>
      <xdr:row>77</xdr:row>
      <xdr:rowOff>9590</xdr:rowOff>
    </xdr:to>
    <xdr:sp macro="" textlink="">
      <xdr:nvSpPr>
        <xdr:cNvPr id="195" name="円/楕円 194"/>
        <xdr:cNvSpPr/>
      </xdr:nvSpPr>
      <xdr:spPr>
        <a:xfrm>
          <a:off x="2857500" y="131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26118</xdr:rowOff>
    </xdr:from>
    <xdr:ext cx="534377" cy="259045"/>
    <xdr:sp macro="" textlink="">
      <xdr:nvSpPr>
        <xdr:cNvPr id="196" name="テキスト ボックス 195"/>
        <xdr:cNvSpPr txBox="1"/>
      </xdr:nvSpPr>
      <xdr:spPr>
        <a:xfrm>
          <a:off x="2641111" y="1288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77,069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72454</xdr:rowOff>
    </xdr:from>
    <xdr:to>
      <xdr:col>3</xdr:col>
      <xdr:colOff>3175</xdr:colOff>
      <xdr:row>77</xdr:row>
      <xdr:rowOff>2604</xdr:rowOff>
    </xdr:to>
    <xdr:sp macro="" textlink="">
      <xdr:nvSpPr>
        <xdr:cNvPr id="197" name="円/楕円 196"/>
        <xdr:cNvSpPr/>
      </xdr:nvSpPr>
      <xdr:spPr>
        <a:xfrm>
          <a:off x="1968500" y="1310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19131</xdr:rowOff>
    </xdr:from>
    <xdr:ext cx="534377" cy="259045"/>
    <xdr:sp macro="" textlink="">
      <xdr:nvSpPr>
        <xdr:cNvPr id="198" name="テキスト ボックス 197"/>
        <xdr:cNvSpPr txBox="1"/>
      </xdr:nvSpPr>
      <xdr:spPr>
        <a:xfrm>
          <a:off x="1752111" y="1287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78,597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50642</xdr:rowOff>
    </xdr:from>
    <xdr:to>
      <xdr:col>1</xdr:col>
      <xdr:colOff>485775</xdr:colOff>
      <xdr:row>76</xdr:row>
      <xdr:rowOff>152242</xdr:rowOff>
    </xdr:to>
    <xdr:sp macro="" textlink="">
      <xdr:nvSpPr>
        <xdr:cNvPr id="199" name="円/楕円 198"/>
        <xdr:cNvSpPr/>
      </xdr:nvSpPr>
      <xdr:spPr>
        <a:xfrm>
          <a:off x="1079500" y="1308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168769</xdr:rowOff>
    </xdr:from>
    <xdr:ext cx="534377" cy="259045"/>
    <xdr:sp macro="" textlink="">
      <xdr:nvSpPr>
        <xdr:cNvPr id="200" name="テキスト ボックス 199"/>
        <xdr:cNvSpPr txBox="1"/>
      </xdr:nvSpPr>
      <xdr:spPr>
        <a:xfrm>
          <a:off x="863111" y="1285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102493</xdr:rowOff>
    </xdr:from>
    <xdr:to>
      <xdr:col>6</xdr:col>
      <xdr:colOff>510540</xdr:colOff>
      <xdr:row>98</xdr:row>
      <xdr:rowOff>53006</xdr:rowOff>
    </xdr:to>
    <xdr:cxnSp macro="">
      <xdr:nvCxnSpPr>
        <xdr:cNvPr id="226" name="直線コネクタ 225"/>
        <xdr:cNvCxnSpPr/>
      </xdr:nvCxnSpPr>
      <xdr:spPr>
        <a:xfrm flipV="1">
          <a:off x="4633595" y="15532993"/>
          <a:ext cx="1270" cy="132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56833</xdr:rowOff>
    </xdr:from>
    <xdr:ext cx="534377" cy="259045"/>
    <xdr:sp macro="" textlink="">
      <xdr:nvSpPr>
        <xdr:cNvPr id="227" name="扶助費最小値テキスト"/>
        <xdr:cNvSpPr txBox="1"/>
      </xdr:nvSpPr>
      <xdr:spPr>
        <a:xfrm>
          <a:off x="4686300" y="168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19,964</a:t>
          </a:r>
          <a:endParaRPr kumimoji="1" lang="ja-JP" altLang="en-US" sz="1000" b="1">
            <a:latin typeface="ＭＳ Ｐゴシック"/>
          </a:endParaRPr>
        </a:p>
      </xdr:txBody>
    </xdr:sp>
    <xdr:clientData/>
  </xdr:oneCellAnchor>
  <xdr:twoCellAnchor>
    <xdr:from>
      <xdr:col>6</xdr:col>
      <xdr:colOff>422275</xdr:colOff>
      <xdr:row>98</xdr:row>
      <xdr:rowOff>53006</xdr:rowOff>
    </xdr:from>
    <xdr:to>
      <xdr:col>6</xdr:col>
      <xdr:colOff>600075</xdr:colOff>
      <xdr:row>98</xdr:row>
      <xdr:rowOff>53006</xdr:rowOff>
    </xdr:to>
    <xdr:cxnSp macro="">
      <xdr:nvCxnSpPr>
        <xdr:cNvPr id="228" name="直線コネクタ 227"/>
        <xdr:cNvCxnSpPr/>
      </xdr:nvCxnSpPr>
      <xdr:spPr>
        <a:xfrm>
          <a:off x="4546600" y="1685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49170</xdr:rowOff>
    </xdr:from>
    <xdr:ext cx="599010" cy="259045"/>
    <xdr:sp macro="" textlink="">
      <xdr:nvSpPr>
        <xdr:cNvPr id="229" name="扶助費最大値テキスト"/>
        <xdr:cNvSpPr txBox="1"/>
      </xdr:nvSpPr>
      <xdr:spPr>
        <a:xfrm>
          <a:off x="4686300" y="1530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141,418</a:t>
          </a:r>
          <a:endParaRPr kumimoji="1" lang="ja-JP" altLang="en-US" sz="1000" b="1">
            <a:latin typeface="ＭＳ Ｐゴシック"/>
          </a:endParaRPr>
        </a:p>
      </xdr:txBody>
    </xdr:sp>
    <xdr:clientData/>
  </xdr:oneCellAnchor>
  <xdr:twoCellAnchor>
    <xdr:from>
      <xdr:col>6</xdr:col>
      <xdr:colOff>422275</xdr:colOff>
      <xdr:row>90</xdr:row>
      <xdr:rowOff>102493</xdr:rowOff>
    </xdr:from>
    <xdr:to>
      <xdr:col>6</xdr:col>
      <xdr:colOff>600075</xdr:colOff>
      <xdr:row>90</xdr:row>
      <xdr:rowOff>102493</xdr:rowOff>
    </xdr:to>
    <xdr:cxnSp macro="">
      <xdr:nvCxnSpPr>
        <xdr:cNvPr id="230" name="直線コネクタ 229"/>
        <xdr:cNvCxnSpPr/>
      </xdr:nvCxnSpPr>
      <xdr:spPr>
        <a:xfrm>
          <a:off x="4546600" y="1553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170583</xdr:rowOff>
    </xdr:from>
    <xdr:to>
      <xdr:col>6</xdr:col>
      <xdr:colOff>511175</xdr:colOff>
      <xdr:row>97</xdr:row>
      <xdr:rowOff>20631</xdr:rowOff>
    </xdr:to>
    <xdr:cxnSp macro="">
      <xdr:nvCxnSpPr>
        <xdr:cNvPr id="231" name="直線コネクタ 230"/>
        <xdr:cNvCxnSpPr/>
      </xdr:nvCxnSpPr>
      <xdr:spPr>
        <a:xfrm>
          <a:off x="3797300" y="16629783"/>
          <a:ext cx="838200" cy="2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80263</xdr:rowOff>
    </xdr:from>
    <xdr:ext cx="534377" cy="259045"/>
    <xdr:sp macro="" textlink="">
      <xdr:nvSpPr>
        <xdr:cNvPr id="232" name="扶助費平均値テキスト"/>
        <xdr:cNvSpPr txBox="1"/>
      </xdr:nvSpPr>
      <xdr:spPr>
        <a:xfrm>
          <a:off x="4686300" y="16196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57386</xdr:rowOff>
    </xdr:from>
    <xdr:to>
      <xdr:col>6</xdr:col>
      <xdr:colOff>561975</xdr:colOff>
      <xdr:row>95</xdr:row>
      <xdr:rowOff>158986</xdr:rowOff>
    </xdr:to>
    <xdr:sp macro="" textlink="">
      <xdr:nvSpPr>
        <xdr:cNvPr id="233" name="フローチャート : 判断 232"/>
        <xdr:cNvSpPr/>
      </xdr:nvSpPr>
      <xdr:spPr>
        <a:xfrm>
          <a:off x="45847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170583</xdr:rowOff>
    </xdr:from>
    <xdr:to>
      <xdr:col>5</xdr:col>
      <xdr:colOff>358775</xdr:colOff>
      <xdr:row>97</xdr:row>
      <xdr:rowOff>31224</xdr:rowOff>
    </xdr:to>
    <xdr:cxnSp macro="">
      <xdr:nvCxnSpPr>
        <xdr:cNvPr id="234" name="直線コネクタ 233"/>
        <xdr:cNvCxnSpPr/>
      </xdr:nvCxnSpPr>
      <xdr:spPr>
        <a:xfrm flipV="1">
          <a:off x="2908300" y="16629783"/>
          <a:ext cx="889000" cy="3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5" name="フローチャート : 判断 234"/>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2354</xdr:rowOff>
    </xdr:from>
    <xdr:ext cx="534377" cy="259045"/>
    <xdr:sp macro="" textlink="">
      <xdr:nvSpPr>
        <xdr:cNvPr id="236" name="テキスト ボックス 235"/>
        <xdr:cNvSpPr txBox="1"/>
      </xdr:nvSpPr>
      <xdr:spPr>
        <a:xfrm>
          <a:off x="3530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31224</xdr:rowOff>
    </xdr:from>
    <xdr:to>
      <xdr:col>4</xdr:col>
      <xdr:colOff>155575</xdr:colOff>
      <xdr:row>97</xdr:row>
      <xdr:rowOff>41326</xdr:rowOff>
    </xdr:to>
    <xdr:cxnSp macro="">
      <xdr:nvCxnSpPr>
        <xdr:cNvPr id="237" name="直線コネクタ 236"/>
        <xdr:cNvCxnSpPr/>
      </xdr:nvCxnSpPr>
      <xdr:spPr>
        <a:xfrm flipV="1">
          <a:off x="2019300" y="16661874"/>
          <a:ext cx="889000" cy="1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8" name="フローチャート : 判断 237"/>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58546</xdr:rowOff>
    </xdr:from>
    <xdr:ext cx="534377" cy="259045"/>
    <xdr:sp macro="" textlink="">
      <xdr:nvSpPr>
        <xdr:cNvPr id="239" name="テキスト ボックス 238"/>
        <xdr:cNvSpPr txBox="1"/>
      </xdr:nvSpPr>
      <xdr:spPr>
        <a:xfrm>
          <a:off x="2641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41326</xdr:rowOff>
    </xdr:from>
    <xdr:to>
      <xdr:col>2</xdr:col>
      <xdr:colOff>638175</xdr:colOff>
      <xdr:row>97</xdr:row>
      <xdr:rowOff>43993</xdr:rowOff>
    </xdr:to>
    <xdr:cxnSp macro="">
      <xdr:nvCxnSpPr>
        <xdr:cNvPr id="240" name="直線コネクタ 239"/>
        <xdr:cNvCxnSpPr/>
      </xdr:nvCxnSpPr>
      <xdr:spPr>
        <a:xfrm flipV="1">
          <a:off x="1130300" y="1667197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41" name="フローチャート : 判断 240"/>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65470</xdr:rowOff>
    </xdr:from>
    <xdr:ext cx="534377" cy="259045"/>
    <xdr:sp macro="" textlink="">
      <xdr:nvSpPr>
        <xdr:cNvPr id="242" name="テキスト ボックス 241"/>
        <xdr:cNvSpPr txBox="1"/>
      </xdr:nvSpPr>
      <xdr:spPr>
        <a:xfrm>
          <a:off x="1752111" y="1618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3" name="フローチャート : 判断 242"/>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111820</xdr:rowOff>
    </xdr:from>
    <xdr:ext cx="534377" cy="259045"/>
    <xdr:sp macro="" textlink="">
      <xdr:nvSpPr>
        <xdr:cNvPr id="244" name="テキスト ボックス 243"/>
        <xdr:cNvSpPr txBox="1"/>
      </xdr:nvSpPr>
      <xdr:spPr>
        <a:xfrm>
          <a:off x="863111" y="1622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141281</xdr:rowOff>
    </xdr:from>
    <xdr:to>
      <xdr:col>6</xdr:col>
      <xdr:colOff>561975</xdr:colOff>
      <xdr:row>97</xdr:row>
      <xdr:rowOff>71431</xdr:rowOff>
    </xdr:to>
    <xdr:sp macro="" textlink="">
      <xdr:nvSpPr>
        <xdr:cNvPr id="250" name="円/楕円 249"/>
        <xdr:cNvSpPr/>
      </xdr:nvSpPr>
      <xdr:spPr>
        <a:xfrm>
          <a:off x="4584700" y="1660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119708</xdr:rowOff>
    </xdr:from>
    <xdr:ext cx="534377" cy="259045"/>
    <xdr:sp macro="" textlink="">
      <xdr:nvSpPr>
        <xdr:cNvPr id="251" name="扶助費該当値テキスト"/>
        <xdr:cNvSpPr txBox="1"/>
      </xdr:nvSpPr>
      <xdr:spPr>
        <a:xfrm>
          <a:off x="4686300" y="1657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38,688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119783</xdr:rowOff>
    </xdr:from>
    <xdr:to>
      <xdr:col>5</xdr:col>
      <xdr:colOff>409575</xdr:colOff>
      <xdr:row>97</xdr:row>
      <xdr:rowOff>49933</xdr:rowOff>
    </xdr:to>
    <xdr:sp macro="" textlink="">
      <xdr:nvSpPr>
        <xdr:cNvPr id="252" name="円/楕円 251"/>
        <xdr:cNvSpPr/>
      </xdr:nvSpPr>
      <xdr:spPr>
        <a:xfrm>
          <a:off x="3746500" y="1657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41060</xdr:rowOff>
    </xdr:from>
    <xdr:ext cx="534377" cy="259045"/>
    <xdr:sp macro="" textlink="">
      <xdr:nvSpPr>
        <xdr:cNvPr id="253" name="テキスト ボックス 252"/>
        <xdr:cNvSpPr txBox="1"/>
      </xdr:nvSpPr>
      <xdr:spPr>
        <a:xfrm>
          <a:off x="3530111" y="1667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40,663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151874</xdr:rowOff>
    </xdr:from>
    <xdr:to>
      <xdr:col>4</xdr:col>
      <xdr:colOff>206375</xdr:colOff>
      <xdr:row>97</xdr:row>
      <xdr:rowOff>82024</xdr:rowOff>
    </xdr:to>
    <xdr:sp macro="" textlink="">
      <xdr:nvSpPr>
        <xdr:cNvPr id="254" name="円/楕円 253"/>
        <xdr:cNvSpPr/>
      </xdr:nvSpPr>
      <xdr:spPr>
        <a:xfrm>
          <a:off x="2857500" y="1661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73151</xdr:rowOff>
    </xdr:from>
    <xdr:ext cx="534377" cy="259045"/>
    <xdr:sp macro="" textlink="">
      <xdr:nvSpPr>
        <xdr:cNvPr id="255" name="テキスト ボックス 254"/>
        <xdr:cNvSpPr txBox="1"/>
      </xdr:nvSpPr>
      <xdr:spPr>
        <a:xfrm>
          <a:off x="2641111" y="1670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37,715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161976</xdr:rowOff>
    </xdr:from>
    <xdr:to>
      <xdr:col>3</xdr:col>
      <xdr:colOff>3175</xdr:colOff>
      <xdr:row>97</xdr:row>
      <xdr:rowOff>92126</xdr:rowOff>
    </xdr:to>
    <xdr:sp macro="" textlink="">
      <xdr:nvSpPr>
        <xdr:cNvPr id="256" name="円/楕円 255"/>
        <xdr:cNvSpPr/>
      </xdr:nvSpPr>
      <xdr:spPr>
        <a:xfrm>
          <a:off x="1968500" y="1662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83253</xdr:rowOff>
    </xdr:from>
    <xdr:ext cx="534377" cy="259045"/>
    <xdr:sp macro="" textlink="">
      <xdr:nvSpPr>
        <xdr:cNvPr id="257" name="テキスト ボックス 256"/>
        <xdr:cNvSpPr txBox="1"/>
      </xdr:nvSpPr>
      <xdr:spPr>
        <a:xfrm>
          <a:off x="1752111" y="1671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164643</xdr:rowOff>
    </xdr:from>
    <xdr:to>
      <xdr:col>1</xdr:col>
      <xdr:colOff>485775</xdr:colOff>
      <xdr:row>97</xdr:row>
      <xdr:rowOff>94793</xdr:rowOff>
    </xdr:to>
    <xdr:sp macro="" textlink="">
      <xdr:nvSpPr>
        <xdr:cNvPr id="258" name="円/楕円 257"/>
        <xdr:cNvSpPr/>
      </xdr:nvSpPr>
      <xdr:spPr>
        <a:xfrm>
          <a:off x="1079500" y="1662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85920</xdr:rowOff>
    </xdr:from>
    <xdr:ext cx="534377" cy="259045"/>
    <xdr:sp macro="" textlink="">
      <xdr:nvSpPr>
        <xdr:cNvPr id="259" name="テキスト ボックス 258"/>
        <xdr:cNvSpPr txBox="1"/>
      </xdr:nvSpPr>
      <xdr:spPr>
        <a:xfrm>
          <a:off x="863111" y="1671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36,542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135970</xdr:rowOff>
    </xdr:from>
    <xdr:to>
      <xdr:col>15</xdr:col>
      <xdr:colOff>180340</xdr:colOff>
      <xdr:row>38</xdr:row>
      <xdr:rowOff>145628</xdr:rowOff>
    </xdr:to>
    <xdr:cxnSp macro="">
      <xdr:nvCxnSpPr>
        <xdr:cNvPr id="285" name="直線コネクタ 284"/>
        <xdr:cNvCxnSpPr/>
      </xdr:nvCxnSpPr>
      <xdr:spPr>
        <a:xfrm flipV="1">
          <a:off x="10475595" y="5108020"/>
          <a:ext cx="1270" cy="155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149455</xdr:rowOff>
    </xdr:from>
    <xdr:ext cx="534377" cy="259045"/>
    <xdr:sp macro="" textlink="">
      <xdr:nvSpPr>
        <xdr:cNvPr id="286" name="補助費等最小値テキスト"/>
        <xdr:cNvSpPr txBox="1"/>
      </xdr:nvSpPr>
      <xdr:spPr>
        <a:xfrm>
          <a:off x="10528300" y="66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38,185</a:t>
          </a:r>
          <a:endParaRPr kumimoji="1" lang="ja-JP" altLang="en-US" sz="1000" b="1">
            <a:latin typeface="ＭＳ Ｐゴシック"/>
          </a:endParaRPr>
        </a:p>
      </xdr:txBody>
    </xdr:sp>
    <xdr:clientData/>
  </xdr:oneCellAnchor>
  <xdr:twoCellAnchor>
    <xdr:from>
      <xdr:col>15</xdr:col>
      <xdr:colOff>92075</xdr:colOff>
      <xdr:row>38</xdr:row>
      <xdr:rowOff>145628</xdr:rowOff>
    </xdr:from>
    <xdr:to>
      <xdr:col>15</xdr:col>
      <xdr:colOff>269875</xdr:colOff>
      <xdr:row>38</xdr:row>
      <xdr:rowOff>145628</xdr:rowOff>
    </xdr:to>
    <xdr:cxnSp macro="">
      <xdr:nvCxnSpPr>
        <xdr:cNvPr id="287" name="直線コネクタ 286"/>
        <xdr:cNvCxnSpPr/>
      </xdr:nvCxnSpPr>
      <xdr:spPr>
        <a:xfrm>
          <a:off x="10388600" y="666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82647</xdr:rowOff>
    </xdr:from>
    <xdr:ext cx="599010" cy="259045"/>
    <xdr:sp macro="" textlink="">
      <xdr:nvSpPr>
        <xdr:cNvPr id="288" name="補助費等最大値テキスト"/>
        <xdr:cNvSpPr txBox="1"/>
      </xdr:nvSpPr>
      <xdr:spPr>
        <a:xfrm>
          <a:off x="10528300" y="488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513,642</a:t>
          </a:r>
          <a:endParaRPr kumimoji="1" lang="ja-JP" altLang="en-US" sz="1000" b="1">
            <a:latin typeface="ＭＳ Ｐゴシック"/>
          </a:endParaRPr>
        </a:p>
      </xdr:txBody>
    </xdr:sp>
    <xdr:clientData/>
  </xdr:oneCellAnchor>
  <xdr:twoCellAnchor>
    <xdr:from>
      <xdr:col>15</xdr:col>
      <xdr:colOff>92075</xdr:colOff>
      <xdr:row>29</xdr:row>
      <xdr:rowOff>135970</xdr:rowOff>
    </xdr:from>
    <xdr:to>
      <xdr:col>15</xdr:col>
      <xdr:colOff>269875</xdr:colOff>
      <xdr:row>29</xdr:row>
      <xdr:rowOff>135970</xdr:rowOff>
    </xdr:to>
    <xdr:cxnSp macro="">
      <xdr:nvCxnSpPr>
        <xdr:cNvPr id="289" name="直線コネクタ 288"/>
        <xdr:cNvCxnSpPr/>
      </xdr:nvCxnSpPr>
      <xdr:spPr>
        <a:xfrm>
          <a:off x="10388600" y="510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97341</xdr:rowOff>
    </xdr:from>
    <xdr:to>
      <xdr:col>15</xdr:col>
      <xdr:colOff>180975</xdr:colOff>
      <xdr:row>35</xdr:row>
      <xdr:rowOff>136493</xdr:rowOff>
    </xdr:to>
    <xdr:cxnSp macro="">
      <xdr:nvCxnSpPr>
        <xdr:cNvPr id="290" name="直線コネクタ 289"/>
        <xdr:cNvCxnSpPr/>
      </xdr:nvCxnSpPr>
      <xdr:spPr>
        <a:xfrm>
          <a:off x="9639300" y="6098091"/>
          <a:ext cx="838200" cy="3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152503</xdr:rowOff>
    </xdr:from>
    <xdr:ext cx="599010" cy="259045"/>
    <xdr:sp macro="" textlink="">
      <xdr:nvSpPr>
        <xdr:cNvPr id="291" name="補助費等平均値テキスト"/>
        <xdr:cNvSpPr txBox="1"/>
      </xdr:nvSpPr>
      <xdr:spPr>
        <a:xfrm>
          <a:off x="10528300" y="6153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2626</xdr:rowOff>
    </xdr:from>
    <xdr:to>
      <xdr:col>15</xdr:col>
      <xdr:colOff>231775</xdr:colOff>
      <xdr:row>36</xdr:row>
      <xdr:rowOff>104226</xdr:rowOff>
    </xdr:to>
    <xdr:sp macro="" textlink="">
      <xdr:nvSpPr>
        <xdr:cNvPr id="292" name="フローチャート : 判断 291"/>
        <xdr:cNvSpPr/>
      </xdr:nvSpPr>
      <xdr:spPr>
        <a:xfrm>
          <a:off x="104267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97341</xdr:rowOff>
    </xdr:from>
    <xdr:to>
      <xdr:col>14</xdr:col>
      <xdr:colOff>28575</xdr:colOff>
      <xdr:row>36</xdr:row>
      <xdr:rowOff>80480</xdr:rowOff>
    </xdr:to>
    <xdr:cxnSp macro="">
      <xdr:nvCxnSpPr>
        <xdr:cNvPr id="293" name="直線コネクタ 292"/>
        <xdr:cNvCxnSpPr/>
      </xdr:nvCxnSpPr>
      <xdr:spPr>
        <a:xfrm flipV="1">
          <a:off x="8750300" y="6098091"/>
          <a:ext cx="889000" cy="15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59956</xdr:rowOff>
    </xdr:from>
    <xdr:to>
      <xdr:col>14</xdr:col>
      <xdr:colOff>79375</xdr:colOff>
      <xdr:row>36</xdr:row>
      <xdr:rowOff>161556</xdr:rowOff>
    </xdr:to>
    <xdr:sp macro="" textlink="">
      <xdr:nvSpPr>
        <xdr:cNvPr id="294" name="フローチャート : 判断 293"/>
        <xdr:cNvSpPr/>
      </xdr:nvSpPr>
      <xdr:spPr>
        <a:xfrm>
          <a:off x="9588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152683</xdr:rowOff>
    </xdr:from>
    <xdr:ext cx="599010" cy="259045"/>
    <xdr:sp macro="" textlink="">
      <xdr:nvSpPr>
        <xdr:cNvPr id="295" name="テキスト ボックス 294"/>
        <xdr:cNvSpPr txBox="1"/>
      </xdr:nvSpPr>
      <xdr:spPr>
        <a:xfrm>
          <a:off x="9339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80480</xdr:rowOff>
    </xdr:from>
    <xdr:to>
      <xdr:col>12</xdr:col>
      <xdr:colOff>511175</xdr:colOff>
      <xdr:row>36</xdr:row>
      <xdr:rowOff>99590</xdr:rowOff>
    </xdr:to>
    <xdr:cxnSp macro="">
      <xdr:nvCxnSpPr>
        <xdr:cNvPr id="296" name="直線コネクタ 295"/>
        <xdr:cNvCxnSpPr/>
      </xdr:nvCxnSpPr>
      <xdr:spPr>
        <a:xfrm flipV="1">
          <a:off x="7861300" y="6252680"/>
          <a:ext cx="889000" cy="1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90895</xdr:rowOff>
    </xdr:from>
    <xdr:to>
      <xdr:col>12</xdr:col>
      <xdr:colOff>561975</xdr:colOff>
      <xdr:row>37</xdr:row>
      <xdr:rowOff>21045</xdr:rowOff>
    </xdr:to>
    <xdr:sp macro="" textlink="">
      <xdr:nvSpPr>
        <xdr:cNvPr id="297" name="フローチャート : 判断 296"/>
        <xdr:cNvSpPr/>
      </xdr:nvSpPr>
      <xdr:spPr>
        <a:xfrm>
          <a:off x="8699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12172</xdr:rowOff>
    </xdr:from>
    <xdr:ext cx="599010" cy="259045"/>
    <xdr:sp macro="" textlink="">
      <xdr:nvSpPr>
        <xdr:cNvPr id="298" name="テキスト ボックス 297"/>
        <xdr:cNvSpPr txBox="1"/>
      </xdr:nvSpPr>
      <xdr:spPr>
        <a:xfrm>
          <a:off x="8450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99590</xdr:rowOff>
    </xdr:from>
    <xdr:to>
      <xdr:col>11</xdr:col>
      <xdr:colOff>307975</xdr:colOff>
      <xdr:row>36</xdr:row>
      <xdr:rowOff>105652</xdr:rowOff>
    </xdr:to>
    <xdr:cxnSp macro="">
      <xdr:nvCxnSpPr>
        <xdr:cNvPr id="299" name="直線コネクタ 298"/>
        <xdr:cNvCxnSpPr/>
      </xdr:nvCxnSpPr>
      <xdr:spPr>
        <a:xfrm flipV="1">
          <a:off x="6972300" y="6271790"/>
          <a:ext cx="889000" cy="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103769</xdr:rowOff>
    </xdr:from>
    <xdr:to>
      <xdr:col>11</xdr:col>
      <xdr:colOff>358775</xdr:colOff>
      <xdr:row>37</xdr:row>
      <xdr:rowOff>33919</xdr:rowOff>
    </xdr:to>
    <xdr:sp macro="" textlink="">
      <xdr:nvSpPr>
        <xdr:cNvPr id="300" name="フローチャート : 判断 299"/>
        <xdr:cNvSpPr/>
      </xdr:nvSpPr>
      <xdr:spPr>
        <a:xfrm>
          <a:off x="7810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25046</xdr:rowOff>
    </xdr:from>
    <xdr:ext cx="599010" cy="259045"/>
    <xdr:sp macro="" textlink="">
      <xdr:nvSpPr>
        <xdr:cNvPr id="301" name="テキスト ボックス 300"/>
        <xdr:cNvSpPr txBox="1"/>
      </xdr:nvSpPr>
      <xdr:spPr>
        <a:xfrm>
          <a:off x="7561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124274</xdr:rowOff>
    </xdr:from>
    <xdr:to>
      <xdr:col>10</xdr:col>
      <xdr:colOff>155575</xdr:colOff>
      <xdr:row>37</xdr:row>
      <xdr:rowOff>54424</xdr:rowOff>
    </xdr:to>
    <xdr:sp macro="" textlink="">
      <xdr:nvSpPr>
        <xdr:cNvPr id="302" name="フローチャート : 判断 301"/>
        <xdr:cNvSpPr/>
      </xdr:nvSpPr>
      <xdr:spPr>
        <a:xfrm>
          <a:off x="6921500" y="629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45551</xdr:rowOff>
    </xdr:from>
    <xdr:ext cx="599010" cy="259045"/>
    <xdr:sp macro="" textlink="">
      <xdr:nvSpPr>
        <xdr:cNvPr id="303" name="テキスト ボックス 302"/>
        <xdr:cNvSpPr txBox="1"/>
      </xdr:nvSpPr>
      <xdr:spPr>
        <a:xfrm>
          <a:off x="6672794" y="638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85693</xdr:rowOff>
    </xdr:from>
    <xdr:to>
      <xdr:col>15</xdr:col>
      <xdr:colOff>231775</xdr:colOff>
      <xdr:row>36</xdr:row>
      <xdr:rowOff>15843</xdr:rowOff>
    </xdr:to>
    <xdr:sp macro="" textlink="">
      <xdr:nvSpPr>
        <xdr:cNvPr id="309" name="円/楕円 308"/>
        <xdr:cNvSpPr/>
      </xdr:nvSpPr>
      <xdr:spPr>
        <a:xfrm>
          <a:off x="10426700" y="608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108570</xdr:rowOff>
    </xdr:from>
    <xdr:ext cx="599010" cy="259045"/>
    <xdr:sp macro="" textlink="">
      <xdr:nvSpPr>
        <xdr:cNvPr id="310" name="補助費等該当値テキスト"/>
        <xdr:cNvSpPr txBox="1"/>
      </xdr:nvSpPr>
      <xdr:spPr>
        <a:xfrm>
          <a:off x="10528300" y="593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198,482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46541</xdr:rowOff>
    </xdr:from>
    <xdr:to>
      <xdr:col>14</xdr:col>
      <xdr:colOff>79375</xdr:colOff>
      <xdr:row>35</xdr:row>
      <xdr:rowOff>148141</xdr:rowOff>
    </xdr:to>
    <xdr:sp macro="" textlink="">
      <xdr:nvSpPr>
        <xdr:cNvPr id="311" name="円/楕円 310"/>
        <xdr:cNvSpPr/>
      </xdr:nvSpPr>
      <xdr:spPr>
        <a:xfrm>
          <a:off x="9588500" y="604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164668</xdr:rowOff>
    </xdr:from>
    <xdr:ext cx="599010" cy="259045"/>
    <xdr:sp macro="" textlink="">
      <xdr:nvSpPr>
        <xdr:cNvPr id="312" name="テキスト ボックス 311"/>
        <xdr:cNvSpPr txBox="1"/>
      </xdr:nvSpPr>
      <xdr:spPr>
        <a:xfrm>
          <a:off x="9339794" y="5822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210,471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29680</xdr:rowOff>
    </xdr:from>
    <xdr:to>
      <xdr:col>12</xdr:col>
      <xdr:colOff>561975</xdr:colOff>
      <xdr:row>36</xdr:row>
      <xdr:rowOff>131280</xdr:rowOff>
    </xdr:to>
    <xdr:sp macro="" textlink="">
      <xdr:nvSpPr>
        <xdr:cNvPr id="313" name="円/楕円 312"/>
        <xdr:cNvSpPr/>
      </xdr:nvSpPr>
      <xdr:spPr>
        <a:xfrm>
          <a:off x="8699500" y="620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147807</xdr:rowOff>
    </xdr:from>
    <xdr:ext cx="599010" cy="259045"/>
    <xdr:sp macro="" textlink="">
      <xdr:nvSpPr>
        <xdr:cNvPr id="314" name="テキスト ボックス 313"/>
        <xdr:cNvSpPr txBox="1"/>
      </xdr:nvSpPr>
      <xdr:spPr>
        <a:xfrm>
          <a:off x="8450794" y="597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163,134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48790</xdr:rowOff>
    </xdr:from>
    <xdr:to>
      <xdr:col>11</xdr:col>
      <xdr:colOff>358775</xdr:colOff>
      <xdr:row>36</xdr:row>
      <xdr:rowOff>150390</xdr:rowOff>
    </xdr:to>
    <xdr:sp macro="" textlink="">
      <xdr:nvSpPr>
        <xdr:cNvPr id="315" name="円/楕円 314"/>
        <xdr:cNvSpPr/>
      </xdr:nvSpPr>
      <xdr:spPr>
        <a:xfrm>
          <a:off x="7810500" y="622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166917</xdr:rowOff>
    </xdr:from>
    <xdr:ext cx="599010" cy="259045"/>
    <xdr:sp macro="" textlink="">
      <xdr:nvSpPr>
        <xdr:cNvPr id="316" name="テキスト ボックス 315"/>
        <xdr:cNvSpPr txBox="1"/>
      </xdr:nvSpPr>
      <xdr:spPr>
        <a:xfrm>
          <a:off x="7561794" y="599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157,282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54852</xdr:rowOff>
    </xdr:from>
    <xdr:to>
      <xdr:col>10</xdr:col>
      <xdr:colOff>155575</xdr:colOff>
      <xdr:row>36</xdr:row>
      <xdr:rowOff>156452</xdr:rowOff>
    </xdr:to>
    <xdr:sp macro="" textlink="">
      <xdr:nvSpPr>
        <xdr:cNvPr id="317" name="円/楕円 316"/>
        <xdr:cNvSpPr/>
      </xdr:nvSpPr>
      <xdr:spPr>
        <a:xfrm>
          <a:off x="6921500" y="622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1529</xdr:rowOff>
    </xdr:from>
    <xdr:ext cx="599010" cy="259045"/>
    <xdr:sp macro="" textlink="">
      <xdr:nvSpPr>
        <xdr:cNvPr id="318" name="テキスト ボックス 317"/>
        <xdr:cNvSpPr txBox="1"/>
      </xdr:nvSpPr>
      <xdr:spPr>
        <a:xfrm>
          <a:off x="6672794" y="6002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34" name="テキスト ボックス 33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24242</xdr:rowOff>
    </xdr:from>
    <xdr:to>
      <xdr:col>15</xdr:col>
      <xdr:colOff>180340</xdr:colOff>
      <xdr:row>58</xdr:row>
      <xdr:rowOff>20213</xdr:rowOff>
    </xdr:to>
    <xdr:cxnSp macro="">
      <xdr:nvCxnSpPr>
        <xdr:cNvPr id="338" name="直線コネクタ 337"/>
        <xdr:cNvCxnSpPr/>
      </xdr:nvCxnSpPr>
      <xdr:spPr>
        <a:xfrm flipV="1">
          <a:off x="10475595" y="8768192"/>
          <a:ext cx="1270" cy="1196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24040</xdr:rowOff>
    </xdr:from>
    <xdr:ext cx="469744" cy="259045"/>
    <xdr:sp macro="" textlink="">
      <xdr:nvSpPr>
        <xdr:cNvPr id="339" name="普通建設事業費最小値テキスト"/>
        <xdr:cNvSpPr txBox="1"/>
      </xdr:nvSpPr>
      <xdr:spPr>
        <a:xfrm>
          <a:off x="10528300" y="99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9,077</a:t>
          </a:r>
          <a:endParaRPr kumimoji="1" lang="ja-JP" altLang="en-US" sz="1000" b="1">
            <a:latin typeface="ＭＳ Ｐゴシック"/>
          </a:endParaRPr>
        </a:p>
      </xdr:txBody>
    </xdr:sp>
    <xdr:clientData/>
  </xdr:oneCellAnchor>
  <xdr:twoCellAnchor>
    <xdr:from>
      <xdr:col>15</xdr:col>
      <xdr:colOff>92075</xdr:colOff>
      <xdr:row>58</xdr:row>
      <xdr:rowOff>20213</xdr:rowOff>
    </xdr:from>
    <xdr:to>
      <xdr:col>15</xdr:col>
      <xdr:colOff>269875</xdr:colOff>
      <xdr:row>58</xdr:row>
      <xdr:rowOff>20213</xdr:rowOff>
    </xdr:to>
    <xdr:cxnSp macro="">
      <xdr:nvCxnSpPr>
        <xdr:cNvPr id="340" name="直線コネクタ 339"/>
        <xdr:cNvCxnSpPr/>
      </xdr:nvCxnSpPr>
      <xdr:spPr>
        <a:xfrm>
          <a:off x="10388600" y="996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142369</xdr:rowOff>
    </xdr:from>
    <xdr:ext cx="690189" cy="259045"/>
    <xdr:sp macro="" textlink="">
      <xdr:nvSpPr>
        <xdr:cNvPr id="341" name="普通建設事業費最大値テキスト"/>
        <xdr:cNvSpPr txBox="1"/>
      </xdr:nvSpPr>
      <xdr:spPr>
        <a:xfrm>
          <a:off x="10528300" y="8543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2,102,027</a:t>
          </a:r>
          <a:endParaRPr kumimoji="1" lang="ja-JP" altLang="en-US" sz="1000" b="1">
            <a:latin typeface="ＭＳ Ｐゴシック"/>
          </a:endParaRPr>
        </a:p>
      </xdr:txBody>
    </xdr:sp>
    <xdr:clientData/>
  </xdr:oneCellAnchor>
  <xdr:twoCellAnchor>
    <xdr:from>
      <xdr:col>15</xdr:col>
      <xdr:colOff>92075</xdr:colOff>
      <xdr:row>51</xdr:row>
      <xdr:rowOff>24242</xdr:rowOff>
    </xdr:from>
    <xdr:to>
      <xdr:col>15</xdr:col>
      <xdr:colOff>269875</xdr:colOff>
      <xdr:row>51</xdr:row>
      <xdr:rowOff>24242</xdr:rowOff>
    </xdr:to>
    <xdr:cxnSp macro="">
      <xdr:nvCxnSpPr>
        <xdr:cNvPr id="342" name="直線コネクタ 341"/>
        <xdr:cNvCxnSpPr/>
      </xdr:nvCxnSpPr>
      <xdr:spPr>
        <a:xfrm>
          <a:off x="10388600" y="876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81948</xdr:rowOff>
    </xdr:from>
    <xdr:to>
      <xdr:col>15</xdr:col>
      <xdr:colOff>180975</xdr:colOff>
      <xdr:row>56</xdr:row>
      <xdr:rowOff>118042</xdr:rowOff>
    </xdr:to>
    <xdr:cxnSp macro="">
      <xdr:nvCxnSpPr>
        <xdr:cNvPr id="343" name="直線コネクタ 342"/>
        <xdr:cNvCxnSpPr/>
      </xdr:nvCxnSpPr>
      <xdr:spPr>
        <a:xfrm>
          <a:off x="9639300" y="9683148"/>
          <a:ext cx="838200" cy="3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131384</xdr:rowOff>
    </xdr:from>
    <xdr:ext cx="599010" cy="259045"/>
    <xdr:sp macro="" textlink="">
      <xdr:nvSpPr>
        <xdr:cNvPr id="344" name="普通建設事業費平均値テキスト"/>
        <xdr:cNvSpPr txBox="1"/>
      </xdr:nvSpPr>
      <xdr:spPr>
        <a:xfrm>
          <a:off x="10528300" y="9732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152957</xdr:rowOff>
    </xdr:from>
    <xdr:to>
      <xdr:col>15</xdr:col>
      <xdr:colOff>231775</xdr:colOff>
      <xdr:row>57</xdr:row>
      <xdr:rowOff>83107</xdr:rowOff>
    </xdr:to>
    <xdr:sp macro="" textlink="">
      <xdr:nvSpPr>
        <xdr:cNvPr id="345" name="フローチャート : 判断 344"/>
        <xdr:cNvSpPr/>
      </xdr:nvSpPr>
      <xdr:spPr>
        <a:xfrm>
          <a:off x="104267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81948</xdr:rowOff>
    </xdr:from>
    <xdr:to>
      <xdr:col>14</xdr:col>
      <xdr:colOff>28575</xdr:colOff>
      <xdr:row>57</xdr:row>
      <xdr:rowOff>8468</xdr:rowOff>
    </xdr:to>
    <xdr:cxnSp macro="">
      <xdr:nvCxnSpPr>
        <xdr:cNvPr id="346" name="直線コネクタ 345"/>
        <xdr:cNvCxnSpPr/>
      </xdr:nvCxnSpPr>
      <xdr:spPr>
        <a:xfrm flipV="1">
          <a:off x="8750300" y="9683148"/>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7" name="フローチャート : 判断 346"/>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73871</xdr:rowOff>
    </xdr:from>
    <xdr:ext cx="599010" cy="259045"/>
    <xdr:sp macro="" textlink="">
      <xdr:nvSpPr>
        <xdr:cNvPr id="348" name="テキスト ボックス 347"/>
        <xdr:cNvSpPr txBox="1"/>
      </xdr:nvSpPr>
      <xdr:spPr>
        <a:xfrm>
          <a:off x="9339794" y="984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128066</xdr:rowOff>
    </xdr:from>
    <xdr:to>
      <xdr:col>12</xdr:col>
      <xdr:colOff>511175</xdr:colOff>
      <xdr:row>57</xdr:row>
      <xdr:rowOff>8468</xdr:rowOff>
    </xdr:to>
    <xdr:cxnSp macro="">
      <xdr:nvCxnSpPr>
        <xdr:cNvPr id="349" name="直線コネクタ 348"/>
        <xdr:cNvCxnSpPr/>
      </xdr:nvCxnSpPr>
      <xdr:spPr>
        <a:xfrm>
          <a:off x="7861300" y="9729266"/>
          <a:ext cx="889000" cy="5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50" name="フローチャート : 判断 349"/>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102302</xdr:rowOff>
    </xdr:from>
    <xdr:ext cx="599010" cy="259045"/>
    <xdr:sp macro="" textlink="">
      <xdr:nvSpPr>
        <xdr:cNvPr id="351" name="テキスト ボックス 350"/>
        <xdr:cNvSpPr txBox="1"/>
      </xdr:nvSpPr>
      <xdr:spPr>
        <a:xfrm>
          <a:off x="8450794" y="987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128066</xdr:rowOff>
    </xdr:from>
    <xdr:to>
      <xdr:col>11</xdr:col>
      <xdr:colOff>307975</xdr:colOff>
      <xdr:row>57</xdr:row>
      <xdr:rowOff>57331</xdr:rowOff>
    </xdr:to>
    <xdr:cxnSp macro="">
      <xdr:nvCxnSpPr>
        <xdr:cNvPr id="352" name="直線コネクタ 351"/>
        <xdr:cNvCxnSpPr/>
      </xdr:nvCxnSpPr>
      <xdr:spPr>
        <a:xfrm flipV="1">
          <a:off x="6972300" y="9729266"/>
          <a:ext cx="889000" cy="10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53" name="フローチャート : 判断 352"/>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133039</xdr:rowOff>
    </xdr:from>
    <xdr:ext cx="599010" cy="259045"/>
    <xdr:sp macro="" textlink="">
      <xdr:nvSpPr>
        <xdr:cNvPr id="354" name="テキスト ボックス 353"/>
        <xdr:cNvSpPr txBox="1"/>
      </xdr:nvSpPr>
      <xdr:spPr>
        <a:xfrm>
          <a:off x="7561794" y="990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55" name="フローチャート : 判断 354"/>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122438</xdr:rowOff>
    </xdr:from>
    <xdr:ext cx="599010" cy="259045"/>
    <xdr:sp macro="" textlink="">
      <xdr:nvSpPr>
        <xdr:cNvPr id="356" name="テキスト ボックス 355"/>
        <xdr:cNvSpPr txBox="1"/>
      </xdr:nvSpPr>
      <xdr:spPr>
        <a:xfrm>
          <a:off x="6672794" y="989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67242</xdr:rowOff>
    </xdr:from>
    <xdr:to>
      <xdr:col>15</xdr:col>
      <xdr:colOff>231775</xdr:colOff>
      <xdr:row>56</xdr:row>
      <xdr:rowOff>168842</xdr:rowOff>
    </xdr:to>
    <xdr:sp macro="" textlink="">
      <xdr:nvSpPr>
        <xdr:cNvPr id="362" name="円/楕円 361"/>
        <xdr:cNvSpPr/>
      </xdr:nvSpPr>
      <xdr:spPr>
        <a:xfrm>
          <a:off x="10426700" y="966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90119</xdr:rowOff>
    </xdr:from>
    <xdr:ext cx="599010" cy="259045"/>
    <xdr:sp macro="" textlink="">
      <xdr:nvSpPr>
        <xdr:cNvPr id="363" name="普通建設事業費該当値テキスト"/>
        <xdr:cNvSpPr txBox="1"/>
      </xdr:nvSpPr>
      <xdr:spPr>
        <a:xfrm>
          <a:off x="10528300" y="95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437,896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31148</xdr:rowOff>
    </xdr:from>
    <xdr:to>
      <xdr:col>14</xdr:col>
      <xdr:colOff>79375</xdr:colOff>
      <xdr:row>56</xdr:row>
      <xdr:rowOff>132748</xdr:rowOff>
    </xdr:to>
    <xdr:sp macro="" textlink="">
      <xdr:nvSpPr>
        <xdr:cNvPr id="364" name="円/楕円 363"/>
        <xdr:cNvSpPr/>
      </xdr:nvSpPr>
      <xdr:spPr>
        <a:xfrm>
          <a:off x="9588500" y="96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149275</xdr:rowOff>
    </xdr:from>
    <xdr:ext cx="599010" cy="259045"/>
    <xdr:sp macro="" textlink="">
      <xdr:nvSpPr>
        <xdr:cNvPr id="365" name="テキスト ボックス 364"/>
        <xdr:cNvSpPr txBox="1"/>
      </xdr:nvSpPr>
      <xdr:spPr>
        <a:xfrm>
          <a:off x="9339794" y="9407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501,053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129118</xdr:rowOff>
    </xdr:from>
    <xdr:to>
      <xdr:col>12</xdr:col>
      <xdr:colOff>561975</xdr:colOff>
      <xdr:row>57</xdr:row>
      <xdr:rowOff>59268</xdr:rowOff>
    </xdr:to>
    <xdr:sp macro="" textlink="">
      <xdr:nvSpPr>
        <xdr:cNvPr id="366" name="円/楕円 365"/>
        <xdr:cNvSpPr/>
      </xdr:nvSpPr>
      <xdr:spPr>
        <a:xfrm>
          <a:off x="8699500" y="97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75795</xdr:rowOff>
    </xdr:from>
    <xdr:ext cx="599010" cy="259045"/>
    <xdr:sp macro="" textlink="">
      <xdr:nvSpPr>
        <xdr:cNvPr id="367" name="テキスト ボックス 366"/>
        <xdr:cNvSpPr txBox="1"/>
      </xdr:nvSpPr>
      <xdr:spPr>
        <a:xfrm>
          <a:off x="8450794" y="950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329,627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77266</xdr:rowOff>
    </xdr:from>
    <xdr:to>
      <xdr:col>11</xdr:col>
      <xdr:colOff>358775</xdr:colOff>
      <xdr:row>57</xdr:row>
      <xdr:rowOff>7416</xdr:rowOff>
    </xdr:to>
    <xdr:sp macro="" textlink="">
      <xdr:nvSpPr>
        <xdr:cNvPr id="368" name="円/楕円 367"/>
        <xdr:cNvSpPr/>
      </xdr:nvSpPr>
      <xdr:spPr>
        <a:xfrm>
          <a:off x="7810500" y="967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23943</xdr:rowOff>
    </xdr:from>
    <xdr:ext cx="599010" cy="259045"/>
    <xdr:sp macro="" textlink="">
      <xdr:nvSpPr>
        <xdr:cNvPr id="369" name="テキスト ボックス 368"/>
        <xdr:cNvSpPr txBox="1"/>
      </xdr:nvSpPr>
      <xdr:spPr>
        <a:xfrm>
          <a:off x="7561794" y="945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420,357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6531</xdr:rowOff>
    </xdr:from>
    <xdr:to>
      <xdr:col>10</xdr:col>
      <xdr:colOff>155575</xdr:colOff>
      <xdr:row>57</xdr:row>
      <xdr:rowOff>108131</xdr:rowOff>
    </xdr:to>
    <xdr:sp macro="" textlink="">
      <xdr:nvSpPr>
        <xdr:cNvPr id="370" name="円/楕円 369"/>
        <xdr:cNvSpPr/>
      </xdr:nvSpPr>
      <xdr:spPr>
        <a:xfrm>
          <a:off x="6921500" y="977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124658</xdr:rowOff>
    </xdr:from>
    <xdr:ext cx="599010" cy="259045"/>
    <xdr:sp macro="" textlink="">
      <xdr:nvSpPr>
        <xdr:cNvPr id="371" name="テキスト ボックス 370"/>
        <xdr:cNvSpPr txBox="1"/>
      </xdr:nvSpPr>
      <xdr:spPr>
        <a:xfrm>
          <a:off x="6672794" y="955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244,128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92771</xdr:rowOff>
    </xdr:from>
    <xdr:to>
      <xdr:col>15</xdr:col>
      <xdr:colOff>180340</xdr:colOff>
      <xdr:row>79</xdr:row>
      <xdr:rowOff>44450</xdr:rowOff>
    </xdr:to>
    <xdr:cxnSp macro="">
      <xdr:nvCxnSpPr>
        <xdr:cNvPr id="395" name="直線コネクタ 394"/>
        <xdr:cNvCxnSpPr/>
      </xdr:nvCxnSpPr>
      <xdr:spPr>
        <a:xfrm flipV="1">
          <a:off x="10475595" y="12094271"/>
          <a:ext cx="1270" cy="1494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39448</xdr:rowOff>
    </xdr:from>
    <xdr:ext cx="690189" cy="259045"/>
    <xdr:sp macro="" textlink="">
      <xdr:nvSpPr>
        <xdr:cNvPr id="398" name="普通建設事業費 （ うち新規整備　）最大値テキスト"/>
        <xdr:cNvSpPr txBox="1"/>
      </xdr:nvSpPr>
      <xdr:spPr>
        <a:xfrm>
          <a:off x="10528300" y="11869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1,176,952</a:t>
          </a:r>
          <a:endParaRPr kumimoji="1" lang="ja-JP" altLang="en-US" sz="1000" b="1">
            <a:latin typeface="ＭＳ Ｐゴシック"/>
          </a:endParaRPr>
        </a:p>
      </xdr:txBody>
    </xdr:sp>
    <xdr:clientData/>
  </xdr:oneCellAnchor>
  <xdr:twoCellAnchor>
    <xdr:from>
      <xdr:col>15</xdr:col>
      <xdr:colOff>92075</xdr:colOff>
      <xdr:row>70</xdr:row>
      <xdr:rowOff>92771</xdr:rowOff>
    </xdr:from>
    <xdr:to>
      <xdr:col>15</xdr:col>
      <xdr:colOff>269875</xdr:colOff>
      <xdr:row>70</xdr:row>
      <xdr:rowOff>92771</xdr:rowOff>
    </xdr:to>
    <xdr:cxnSp macro="">
      <xdr:nvCxnSpPr>
        <xdr:cNvPr id="399" name="直線コネクタ 398"/>
        <xdr:cNvCxnSpPr/>
      </xdr:nvCxnSpPr>
      <xdr:spPr>
        <a:xfrm>
          <a:off x="10388600" y="1209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157257</xdr:rowOff>
    </xdr:from>
    <xdr:to>
      <xdr:col>15</xdr:col>
      <xdr:colOff>180975</xdr:colOff>
      <xdr:row>79</xdr:row>
      <xdr:rowOff>44450</xdr:rowOff>
    </xdr:to>
    <xdr:cxnSp macro="">
      <xdr:nvCxnSpPr>
        <xdr:cNvPr id="400" name="直線コネクタ 399"/>
        <xdr:cNvCxnSpPr/>
      </xdr:nvCxnSpPr>
      <xdr:spPr>
        <a:xfrm flipV="1">
          <a:off x="9639300" y="13530357"/>
          <a:ext cx="838200" cy="5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31370</xdr:rowOff>
    </xdr:from>
    <xdr:ext cx="599010" cy="259045"/>
    <xdr:sp macro="" textlink="">
      <xdr:nvSpPr>
        <xdr:cNvPr id="401" name="普通建設事業費 （ うち新規整備　）平均値テキスト"/>
        <xdr:cNvSpPr txBox="1"/>
      </xdr:nvSpPr>
      <xdr:spPr>
        <a:xfrm>
          <a:off x="10528300" y="13233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8493</xdr:rowOff>
    </xdr:from>
    <xdr:to>
      <xdr:col>15</xdr:col>
      <xdr:colOff>231775</xdr:colOff>
      <xdr:row>78</xdr:row>
      <xdr:rowOff>110093</xdr:rowOff>
    </xdr:to>
    <xdr:sp macro="" textlink="">
      <xdr:nvSpPr>
        <xdr:cNvPr id="402" name="フローチャート : 判断 401"/>
        <xdr:cNvSpPr/>
      </xdr:nvSpPr>
      <xdr:spPr>
        <a:xfrm>
          <a:off x="104267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403" name="フローチャート : 判断 402"/>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121242</xdr:rowOff>
    </xdr:from>
    <xdr:ext cx="599010" cy="259045"/>
    <xdr:sp macro="" textlink="">
      <xdr:nvSpPr>
        <xdr:cNvPr id="404" name="テキスト ボックス 403"/>
        <xdr:cNvSpPr txBox="1"/>
      </xdr:nvSpPr>
      <xdr:spPr>
        <a:xfrm>
          <a:off x="9339794"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106457</xdr:rowOff>
    </xdr:from>
    <xdr:to>
      <xdr:col>15</xdr:col>
      <xdr:colOff>231775</xdr:colOff>
      <xdr:row>79</xdr:row>
      <xdr:rowOff>36607</xdr:rowOff>
    </xdr:to>
    <xdr:sp macro="" textlink="">
      <xdr:nvSpPr>
        <xdr:cNvPr id="410" name="円/楕円 409"/>
        <xdr:cNvSpPr/>
      </xdr:nvSpPr>
      <xdr:spPr>
        <a:xfrm>
          <a:off x="10426700" y="1347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21384</xdr:rowOff>
    </xdr:from>
    <xdr:ext cx="534377" cy="259045"/>
    <xdr:sp macro="" textlink="">
      <xdr:nvSpPr>
        <xdr:cNvPr id="411" name="普通建設事業費 （ うち新規整備　）該当値テキスト"/>
        <xdr:cNvSpPr txBox="1"/>
      </xdr:nvSpPr>
      <xdr:spPr>
        <a:xfrm>
          <a:off x="10528300" y="1339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46,175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165100</xdr:rowOff>
    </xdr:from>
    <xdr:to>
      <xdr:col>14</xdr:col>
      <xdr:colOff>79375</xdr:colOff>
      <xdr:row>79</xdr:row>
      <xdr:rowOff>95250</xdr:rowOff>
    </xdr:to>
    <xdr:sp macro="" textlink="">
      <xdr:nvSpPr>
        <xdr:cNvPr id="412" name="円/楕円 411"/>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86377</xdr:rowOff>
    </xdr:from>
    <xdr:ext cx="249299" cy="259045"/>
    <xdr:sp macro="" textlink="">
      <xdr:nvSpPr>
        <xdr:cNvPr id="413" name="テキスト ボックス 412"/>
        <xdr:cNvSpPr txBox="1"/>
      </xdr:nvSpPr>
      <xdr:spPr>
        <a:xfrm>
          <a:off x="9514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7" name="テキスト ボックス 42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29" name="テキスト ボックス 42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1" name="テキスト ボックス 43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3" name="テキスト ボックス 43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74051</xdr:rowOff>
    </xdr:from>
    <xdr:to>
      <xdr:col>15</xdr:col>
      <xdr:colOff>180340</xdr:colOff>
      <xdr:row>98</xdr:row>
      <xdr:rowOff>139700</xdr:rowOff>
    </xdr:to>
    <xdr:cxnSp macro="">
      <xdr:nvCxnSpPr>
        <xdr:cNvPr id="435" name="直線コネクタ 434"/>
        <xdr:cNvCxnSpPr/>
      </xdr:nvCxnSpPr>
      <xdr:spPr>
        <a:xfrm flipV="1">
          <a:off x="10475595" y="15504551"/>
          <a:ext cx="1270" cy="143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20728</xdr:rowOff>
    </xdr:from>
    <xdr:ext cx="690189" cy="259045"/>
    <xdr:sp macro="" textlink="">
      <xdr:nvSpPr>
        <xdr:cNvPr id="438" name="普通建設事業費 （ うち更新整備　）最大値テキスト"/>
        <xdr:cNvSpPr txBox="1"/>
      </xdr:nvSpPr>
      <xdr:spPr>
        <a:xfrm>
          <a:off x="10528300" y="15279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1,571,795</a:t>
          </a:r>
          <a:endParaRPr kumimoji="1" lang="ja-JP" altLang="en-US" sz="1000" b="1">
            <a:latin typeface="ＭＳ Ｐゴシック"/>
          </a:endParaRPr>
        </a:p>
      </xdr:txBody>
    </xdr:sp>
    <xdr:clientData/>
  </xdr:oneCellAnchor>
  <xdr:twoCellAnchor>
    <xdr:from>
      <xdr:col>15</xdr:col>
      <xdr:colOff>92075</xdr:colOff>
      <xdr:row>90</xdr:row>
      <xdr:rowOff>74051</xdr:rowOff>
    </xdr:from>
    <xdr:to>
      <xdr:col>15</xdr:col>
      <xdr:colOff>269875</xdr:colOff>
      <xdr:row>90</xdr:row>
      <xdr:rowOff>74051</xdr:rowOff>
    </xdr:to>
    <xdr:cxnSp macro="">
      <xdr:nvCxnSpPr>
        <xdr:cNvPr id="439" name="直線コネクタ 438"/>
        <xdr:cNvCxnSpPr/>
      </xdr:nvCxnSpPr>
      <xdr:spPr>
        <a:xfrm>
          <a:off x="10388600" y="1550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134579</xdr:rowOff>
    </xdr:from>
    <xdr:to>
      <xdr:col>15</xdr:col>
      <xdr:colOff>180975</xdr:colOff>
      <xdr:row>97</xdr:row>
      <xdr:rowOff>57786</xdr:rowOff>
    </xdr:to>
    <xdr:cxnSp macro="">
      <xdr:nvCxnSpPr>
        <xdr:cNvPr id="440" name="直線コネクタ 439"/>
        <xdr:cNvCxnSpPr/>
      </xdr:nvCxnSpPr>
      <xdr:spPr>
        <a:xfrm>
          <a:off x="9639300" y="16593779"/>
          <a:ext cx="838200" cy="9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119177</xdr:rowOff>
    </xdr:from>
    <xdr:ext cx="599010" cy="259045"/>
    <xdr:sp macro="" textlink="">
      <xdr:nvSpPr>
        <xdr:cNvPr id="441" name="普通建設事業費 （ うち更新整備　）平均値テキスト"/>
        <xdr:cNvSpPr txBox="1"/>
      </xdr:nvSpPr>
      <xdr:spPr>
        <a:xfrm>
          <a:off x="10528300" y="167498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140750</xdr:rowOff>
    </xdr:from>
    <xdr:to>
      <xdr:col>15</xdr:col>
      <xdr:colOff>231775</xdr:colOff>
      <xdr:row>98</xdr:row>
      <xdr:rowOff>70900</xdr:rowOff>
    </xdr:to>
    <xdr:sp macro="" textlink="">
      <xdr:nvSpPr>
        <xdr:cNvPr id="442" name="フローチャート : 判断 441"/>
        <xdr:cNvSpPr/>
      </xdr:nvSpPr>
      <xdr:spPr>
        <a:xfrm>
          <a:off x="104267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139356</xdr:rowOff>
    </xdr:from>
    <xdr:to>
      <xdr:col>14</xdr:col>
      <xdr:colOff>79375</xdr:colOff>
      <xdr:row>98</xdr:row>
      <xdr:rowOff>69506</xdr:rowOff>
    </xdr:to>
    <xdr:sp macro="" textlink="">
      <xdr:nvSpPr>
        <xdr:cNvPr id="443" name="フローチャート : 判断 442"/>
        <xdr:cNvSpPr/>
      </xdr:nvSpPr>
      <xdr:spPr>
        <a:xfrm>
          <a:off x="9588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60633</xdr:rowOff>
    </xdr:from>
    <xdr:ext cx="599010" cy="259045"/>
    <xdr:sp macro="" textlink="">
      <xdr:nvSpPr>
        <xdr:cNvPr id="444" name="テキスト ボックス 443"/>
        <xdr:cNvSpPr txBox="1"/>
      </xdr:nvSpPr>
      <xdr:spPr>
        <a:xfrm>
          <a:off x="9339794" y="168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6986</xdr:rowOff>
    </xdr:from>
    <xdr:to>
      <xdr:col>15</xdr:col>
      <xdr:colOff>231775</xdr:colOff>
      <xdr:row>97</xdr:row>
      <xdr:rowOff>108586</xdr:rowOff>
    </xdr:to>
    <xdr:sp macro="" textlink="">
      <xdr:nvSpPr>
        <xdr:cNvPr id="450" name="円/楕円 449"/>
        <xdr:cNvSpPr/>
      </xdr:nvSpPr>
      <xdr:spPr>
        <a:xfrm>
          <a:off x="10426700" y="1663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29863</xdr:rowOff>
    </xdr:from>
    <xdr:ext cx="599010" cy="259045"/>
    <xdr:sp macro="" textlink="">
      <xdr:nvSpPr>
        <xdr:cNvPr id="451" name="普通建設事業費 （ うち更新整備　）該当値テキスト"/>
        <xdr:cNvSpPr txBox="1"/>
      </xdr:nvSpPr>
      <xdr:spPr>
        <a:xfrm>
          <a:off x="10528300" y="16489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277,082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83779</xdr:rowOff>
    </xdr:from>
    <xdr:to>
      <xdr:col>14</xdr:col>
      <xdr:colOff>79375</xdr:colOff>
      <xdr:row>97</xdr:row>
      <xdr:rowOff>13929</xdr:rowOff>
    </xdr:to>
    <xdr:sp macro="" textlink="">
      <xdr:nvSpPr>
        <xdr:cNvPr id="452" name="円/楕円 451"/>
        <xdr:cNvSpPr/>
      </xdr:nvSpPr>
      <xdr:spPr>
        <a:xfrm>
          <a:off x="9588500" y="1654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30456</xdr:rowOff>
    </xdr:from>
    <xdr:ext cx="599010" cy="259045"/>
    <xdr:sp macro="" textlink="">
      <xdr:nvSpPr>
        <xdr:cNvPr id="453" name="テキスト ボックス 452"/>
        <xdr:cNvSpPr txBox="1"/>
      </xdr:nvSpPr>
      <xdr:spPr>
        <a:xfrm>
          <a:off x="9339794" y="16318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380,600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7" name="テキスト ボックス 46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92727</xdr:rowOff>
    </xdr:from>
    <xdr:ext cx="685572" cy="259045"/>
    <xdr:sp macro="" textlink="">
      <xdr:nvSpPr>
        <xdr:cNvPr id="473" name="テキスト ボックス 472"/>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75" name="テキスト ボックス 47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10160</xdr:rowOff>
    </xdr:from>
    <xdr:to>
      <xdr:col>23</xdr:col>
      <xdr:colOff>516889</xdr:colOff>
      <xdr:row>39</xdr:row>
      <xdr:rowOff>44450</xdr:rowOff>
    </xdr:to>
    <xdr:cxnSp macro="">
      <xdr:nvCxnSpPr>
        <xdr:cNvPr id="477" name="直線コネクタ 476"/>
        <xdr:cNvCxnSpPr/>
      </xdr:nvCxnSpPr>
      <xdr:spPr>
        <a:xfrm flipV="1">
          <a:off x="16317595" y="5153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77643</xdr:rowOff>
    </xdr:from>
    <xdr:ext cx="249299" cy="259045"/>
    <xdr:sp macro="" textlink="">
      <xdr:nvSpPr>
        <xdr:cNvPr id="478" name="災害復旧事業費最小値テキスト"/>
        <xdr:cNvSpPr txBox="1"/>
      </xdr:nvSpPr>
      <xdr:spPr>
        <a:xfrm>
          <a:off x="16370300" y="676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128287</xdr:rowOff>
    </xdr:from>
    <xdr:ext cx="690189" cy="259045"/>
    <xdr:sp macro="" textlink="">
      <xdr:nvSpPr>
        <xdr:cNvPr id="480" name="災害復旧事業費最大値テキスト"/>
        <xdr:cNvSpPr txBox="1"/>
      </xdr:nvSpPr>
      <xdr:spPr>
        <a:xfrm>
          <a:off x="16370300" y="4928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30</xdr:row>
      <xdr:rowOff>10160</xdr:rowOff>
    </xdr:from>
    <xdr:to>
      <xdr:col>23</xdr:col>
      <xdr:colOff>606425</xdr:colOff>
      <xdr:row>30</xdr:row>
      <xdr:rowOff>10160</xdr:rowOff>
    </xdr:to>
    <xdr:cxnSp macro="">
      <xdr:nvCxnSpPr>
        <xdr:cNvPr id="481" name="直線コネクタ 480"/>
        <xdr:cNvCxnSpPr/>
      </xdr:nvCxnSpPr>
      <xdr:spPr>
        <a:xfrm>
          <a:off x="16230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41392</xdr:rowOff>
    </xdr:from>
    <xdr:to>
      <xdr:col>23</xdr:col>
      <xdr:colOff>517525</xdr:colOff>
      <xdr:row>39</xdr:row>
      <xdr:rowOff>44438</xdr:rowOff>
    </xdr:to>
    <xdr:cxnSp macro="">
      <xdr:nvCxnSpPr>
        <xdr:cNvPr id="482" name="直線コネクタ 481"/>
        <xdr:cNvCxnSpPr/>
      </xdr:nvCxnSpPr>
      <xdr:spPr>
        <a:xfrm>
          <a:off x="15481300" y="6727942"/>
          <a:ext cx="838200" cy="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166543</xdr:rowOff>
    </xdr:from>
    <xdr:ext cx="534377" cy="259045"/>
    <xdr:sp macro="" textlink="">
      <xdr:nvSpPr>
        <xdr:cNvPr id="483" name="災害復旧事業費平均値テキスト"/>
        <xdr:cNvSpPr txBox="1"/>
      </xdr:nvSpPr>
      <xdr:spPr>
        <a:xfrm>
          <a:off x="16370300" y="6510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143666</xdr:rowOff>
    </xdr:from>
    <xdr:to>
      <xdr:col>23</xdr:col>
      <xdr:colOff>568325</xdr:colOff>
      <xdr:row>39</xdr:row>
      <xdr:rowOff>73816</xdr:rowOff>
    </xdr:to>
    <xdr:sp macro="" textlink="">
      <xdr:nvSpPr>
        <xdr:cNvPr id="484" name="フローチャート : 判断 483"/>
        <xdr:cNvSpPr/>
      </xdr:nvSpPr>
      <xdr:spPr>
        <a:xfrm>
          <a:off x="162687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32493</xdr:rowOff>
    </xdr:from>
    <xdr:to>
      <xdr:col>22</xdr:col>
      <xdr:colOff>365125</xdr:colOff>
      <xdr:row>39</xdr:row>
      <xdr:rowOff>41392</xdr:rowOff>
    </xdr:to>
    <xdr:cxnSp macro="">
      <xdr:nvCxnSpPr>
        <xdr:cNvPr id="485" name="直線コネクタ 484"/>
        <xdr:cNvCxnSpPr/>
      </xdr:nvCxnSpPr>
      <xdr:spPr>
        <a:xfrm>
          <a:off x="14592300" y="6719043"/>
          <a:ext cx="889000" cy="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147019</xdr:rowOff>
    </xdr:from>
    <xdr:to>
      <xdr:col>22</xdr:col>
      <xdr:colOff>415925</xdr:colOff>
      <xdr:row>39</xdr:row>
      <xdr:rowOff>77169</xdr:rowOff>
    </xdr:to>
    <xdr:sp macro="" textlink="">
      <xdr:nvSpPr>
        <xdr:cNvPr id="486" name="フローチャート : 判断 485"/>
        <xdr:cNvSpPr/>
      </xdr:nvSpPr>
      <xdr:spPr>
        <a:xfrm>
          <a:off x="15430500" y="666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93696</xdr:rowOff>
    </xdr:from>
    <xdr:ext cx="534377" cy="259045"/>
    <xdr:sp macro="" textlink="">
      <xdr:nvSpPr>
        <xdr:cNvPr id="487" name="テキスト ボックス 486"/>
        <xdr:cNvSpPr txBox="1"/>
      </xdr:nvSpPr>
      <xdr:spPr>
        <a:xfrm>
          <a:off x="15214111" y="643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32493</xdr:rowOff>
    </xdr:from>
    <xdr:to>
      <xdr:col>21</xdr:col>
      <xdr:colOff>161925</xdr:colOff>
      <xdr:row>39</xdr:row>
      <xdr:rowOff>41315</xdr:rowOff>
    </xdr:to>
    <xdr:cxnSp macro="">
      <xdr:nvCxnSpPr>
        <xdr:cNvPr id="488" name="直線コネクタ 487"/>
        <xdr:cNvCxnSpPr/>
      </xdr:nvCxnSpPr>
      <xdr:spPr>
        <a:xfrm flipV="1">
          <a:off x="13703300" y="6719043"/>
          <a:ext cx="889000" cy="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145181</xdr:rowOff>
    </xdr:from>
    <xdr:to>
      <xdr:col>21</xdr:col>
      <xdr:colOff>212725</xdr:colOff>
      <xdr:row>39</xdr:row>
      <xdr:rowOff>75331</xdr:rowOff>
    </xdr:to>
    <xdr:sp macro="" textlink="">
      <xdr:nvSpPr>
        <xdr:cNvPr id="489" name="フローチャート : 判断 488"/>
        <xdr:cNvSpPr/>
      </xdr:nvSpPr>
      <xdr:spPr>
        <a:xfrm>
          <a:off x="14541500" y="666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91858</xdr:rowOff>
    </xdr:from>
    <xdr:ext cx="534377" cy="259045"/>
    <xdr:sp macro="" textlink="">
      <xdr:nvSpPr>
        <xdr:cNvPr id="490" name="テキスト ボックス 489"/>
        <xdr:cNvSpPr txBox="1"/>
      </xdr:nvSpPr>
      <xdr:spPr>
        <a:xfrm>
          <a:off x="14325111" y="643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41315</xdr:rowOff>
    </xdr:from>
    <xdr:to>
      <xdr:col>19</xdr:col>
      <xdr:colOff>644525</xdr:colOff>
      <xdr:row>39</xdr:row>
      <xdr:rowOff>44448</xdr:rowOff>
    </xdr:to>
    <xdr:cxnSp macro="">
      <xdr:nvCxnSpPr>
        <xdr:cNvPr id="491" name="直線コネクタ 490"/>
        <xdr:cNvCxnSpPr/>
      </xdr:nvCxnSpPr>
      <xdr:spPr>
        <a:xfrm flipV="1">
          <a:off x="12814300" y="6727865"/>
          <a:ext cx="889000" cy="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133306</xdr:rowOff>
    </xdr:from>
    <xdr:to>
      <xdr:col>20</xdr:col>
      <xdr:colOff>9525</xdr:colOff>
      <xdr:row>39</xdr:row>
      <xdr:rowOff>63456</xdr:rowOff>
    </xdr:to>
    <xdr:sp macro="" textlink="">
      <xdr:nvSpPr>
        <xdr:cNvPr id="492" name="フローチャート : 判断 491"/>
        <xdr:cNvSpPr/>
      </xdr:nvSpPr>
      <xdr:spPr>
        <a:xfrm>
          <a:off x="13652500" y="66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79982</xdr:rowOff>
    </xdr:from>
    <xdr:ext cx="534377" cy="259045"/>
    <xdr:sp macro="" textlink="">
      <xdr:nvSpPr>
        <xdr:cNvPr id="493" name="テキスト ボックス 492"/>
        <xdr:cNvSpPr txBox="1"/>
      </xdr:nvSpPr>
      <xdr:spPr>
        <a:xfrm>
          <a:off x="13436111" y="642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145131</xdr:rowOff>
    </xdr:from>
    <xdr:to>
      <xdr:col>18</xdr:col>
      <xdr:colOff>492125</xdr:colOff>
      <xdr:row>39</xdr:row>
      <xdr:rowOff>75281</xdr:rowOff>
    </xdr:to>
    <xdr:sp macro="" textlink="">
      <xdr:nvSpPr>
        <xdr:cNvPr id="494" name="フローチャート : 判断 493"/>
        <xdr:cNvSpPr/>
      </xdr:nvSpPr>
      <xdr:spPr>
        <a:xfrm>
          <a:off x="12763500" y="666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91809</xdr:rowOff>
    </xdr:from>
    <xdr:ext cx="534377" cy="259045"/>
    <xdr:sp macro="" textlink="">
      <xdr:nvSpPr>
        <xdr:cNvPr id="495" name="テキスト ボックス 494"/>
        <xdr:cNvSpPr txBox="1"/>
      </xdr:nvSpPr>
      <xdr:spPr>
        <a:xfrm>
          <a:off x="12547111" y="643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165088</xdr:rowOff>
    </xdr:from>
    <xdr:to>
      <xdr:col>23</xdr:col>
      <xdr:colOff>568325</xdr:colOff>
      <xdr:row>39</xdr:row>
      <xdr:rowOff>95238</xdr:rowOff>
    </xdr:to>
    <xdr:sp macro="" textlink="">
      <xdr:nvSpPr>
        <xdr:cNvPr id="501" name="円/楕円 500"/>
        <xdr:cNvSpPr/>
      </xdr:nvSpPr>
      <xdr:spPr>
        <a:xfrm>
          <a:off x="16268700" y="66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122094</xdr:rowOff>
    </xdr:from>
    <xdr:ext cx="313932" cy="259045"/>
    <xdr:sp macro="" textlink="">
      <xdr:nvSpPr>
        <xdr:cNvPr id="502" name="災害復旧事業費該当値テキスト"/>
        <xdr:cNvSpPr txBox="1"/>
      </xdr:nvSpPr>
      <xdr:spPr>
        <a:xfrm>
          <a:off x="16370300" y="6637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162042</xdr:rowOff>
    </xdr:from>
    <xdr:to>
      <xdr:col>22</xdr:col>
      <xdr:colOff>415925</xdr:colOff>
      <xdr:row>39</xdr:row>
      <xdr:rowOff>92192</xdr:rowOff>
    </xdr:to>
    <xdr:sp macro="" textlink="">
      <xdr:nvSpPr>
        <xdr:cNvPr id="503" name="円/楕円 502"/>
        <xdr:cNvSpPr/>
      </xdr:nvSpPr>
      <xdr:spPr>
        <a:xfrm>
          <a:off x="15430500" y="667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83319</xdr:rowOff>
    </xdr:from>
    <xdr:ext cx="469744" cy="259045"/>
    <xdr:sp macro="" textlink="">
      <xdr:nvSpPr>
        <xdr:cNvPr id="504" name="テキスト ボックス 503"/>
        <xdr:cNvSpPr txBox="1"/>
      </xdr:nvSpPr>
      <xdr:spPr>
        <a:xfrm>
          <a:off x="15246427" y="676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153143</xdr:rowOff>
    </xdr:from>
    <xdr:to>
      <xdr:col>21</xdr:col>
      <xdr:colOff>212725</xdr:colOff>
      <xdr:row>39</xdr:row>
      <xdr:rowOff>83293</xdr:rowOff>
    </xdr:to>
    <xdr:sp macro="" textlink="">
      <xdr:nvSpPr>
        <xdr:cNvPr id="505" name="円/楕円 504"/>
        <xdr:cNvSpPr/>
      </xdr:nvSpPr>
      <xdr:spPr>
        <a:xfrm>
          <a:off x="14541500" y="666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74420</xdr:rowOff>
    </xdr:from>
    <xdr:ext cx="469744" cy="259045"/>
    <xdr:sp macro="" textlink="">
      <xdr:nvSpPr>
        <xdr:cNvPr id="506" name="テキスト ボックス 505"/>
        <xdr:cNvSpPr txBox="1"/>
      </xdr:nvSpPr>
      <xdr:spPr>
        <a:xfrm>
          <a:off x="14357427" y="6760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161965</xdr:rowOff>
    </xdr:from>
    <xdr:to>
      <xdr:col>20</xdr:col>
      <xdr:colOff>9525</xdr:colOff>
      <xdr:row>39</xdr:row>
      <xdr:rowOff>92115</xdr:rowOff>
    </xdr:to>
    <xdr:sp macro="" textlink="">
      <xdr:nvSpPr>
        <xdr:cNvPr id="507" name="円/楕円 506"/>
        <xdr:cNvSpPr/>
      </xdr:nvSpPr>
      <xdr:spPr>
        <a:xfrm>
          <a:off x="13652500" y="667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83242</xdr:rowOff>
    </xdr:from>
    <xdr:ext cx="469744" cy="259045"/>
    <xdr:sp macro="" textlink="">
      <xdr:nvSpPr>
        <xdr:cNvPr id="508" name="テキスト ボックス 507"/>
        <xdr:cNvSpPr txBox="1"/>
      </xdr:nvSpPr>
      <xdr:spPr>
        <a:xfrm>
          <a:off x="13468427" y="676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165098</xdr:rowOff>
    </xdr:from>
    <xdr:to>
      <xdr:col>18</xdr:col>
      <xdr:colOff>492125</xdr:colOff>
      <xdr:row>39</xdr:row>
      <xdr:rowOff>95248</xdr:rowOff>
    </xdr:to>
    <xdr:sp macro="" textlink="">
      <xdr:nvSpPr>
        <xdr:cNvPr id="509" name="円/楕円 508"/>
        <xdr:cNvSpPr/>
      </xdr:nvSpPr>
      <xdr:spPr>
        <a:xfrm>
          <a:off x="12763500" y="668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86375</xdr:rowOff>
    </xdr:from>
    <xdr:ext cx="249299" cy="259045"/>
    <xdr:sp macro="" textlink="">
      <xdr:nvSpPr>
        <xdr:cNvPr id="510" name="テキスト ボックス 509"/>
        <xdr:cNvSpPr txBox="1"/>
      </xdr:nvSpPr>
      <xdr:spPr>
        <a:xfrm>
          <a:off x="12689649" y="67729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1" name="直線コネクタ 52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2" name="テキスト ボックス 52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3" name="直線コネクタ 52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4" name="テキスト ボックス 523"/>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6" name="テキスト ボックス 525"/>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7" name="直線コネクタ 52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8" name="テキスト ボックス 527"/>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9" name="直線コネクタ 52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0" name="テキスト ボックス 529"/>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2" name="テキスト ボックス 53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4" name="直線コネクタ 53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6" name="直線コネクタ 53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8" name="直線コネクタ 53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9" name="直線コネクタ 53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1" name="フローチャート : 判断 54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2" name="直線コネクタ 54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43" name="フローチャート : 判断 542"/>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4" name="テキスト ボックス 54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5" name="直線コネクタ 54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6" name="フローチャート : 判断 545"/>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7" name="テキスト ボックス 546"/>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8" name="直線コネクタ 54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9" name="フローチャート : 判断 548"/>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50" name="テキスト ボックス 549"/>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51" name="フローチャート : 判断 550"/>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52" name="テキスト ボックス 551"/>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8" name="円/楕円 55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0" name="円/楕円 55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61" name="テキスト ボックス 560"/>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2" name="円/楕円 56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63" name="テキスト ボックス 562"/>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4" name="円/楕円 56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円/楕円 56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8" name="直線コネクタ 57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9" name="テキスト ボックス 57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0" name="直線コネクタ 57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1" name="テキスト ボックス 58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3" name="テキスト ボックス 58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4" name="直線コネクタ 58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5" name="テキスト ボックス 58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6" name="直線コネクタ 58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7" name="テキスト ボックス 58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89" name="テキスト ボックス 58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50367</xdr:rowOff>
    </xdr:from>
    <xdr:to>
      <xdr:col>23</xdr:col>
      <xdr:colOff>516889</xdr:colOff>
      <xdr:row>79</xdr:row>
      <xdr:rowOff>43041</xdr:rowOff>
    </xdr:to>
    <xdr:cxnSp macro="">
      <xdr:nvCxnSpPr>
        <xdr:cNvPr id="591" name="直線コネクタ 590"/>
        <xdr:cNvCxnSpPr/>
      </xdr:nvCxnSpPr>
      <xdr:spPr>
        <a:xfrm flipV="1">
          <a:off x="16317595" y="12051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46868</xdr:rowOff>
    </xdr:from>
    <xdr:ext cx="378565" cy="259045"/>
    <xdr:sp macro="" textlink="">
      <xdr:nvSpPr>
        <xdr:cNvPr id="592" name="公債費最小値テキスト"/>
        <xdr:cNvSpPr txBox="1"/>
      </xdr:nvSpPr>
      <xdr:spPr>
        <a:xfrm>
          <a:off x="16370300" y="13591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79</xdr:row>
      <xdr:rowOff>43041</xdr:rowOff>
    </xdr:from>
    <xdr:to>
      <xdr:col>23</xdr:col>
      <xdr:colOff>606425</xdr:colOff>
      <xdr:row>79</xdr:row>
      <xdr:rowOff>43041</xdr:rowOff>
    </xdr:to>
    <xdr:cxnSp macro="">
      <xdr:nvCxnSpPr>
        <xdr:cNvPr id="593" name="直線コネクタ 592"/>
        <xdr:cNvCxnSpPr/>
      </xdr:nvCxnSpPr>
      <xdr:spPr>
        <a:xfrm>
          <a:off x="16230600" y="1358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168494</xdr:rowOff>
    </xdr:from>
    <xdr:ext cx="599010" cy="259045"/>
    <xdr:sp macro="" textlink="">
      <xdr:nvSpPr>
        <xdr:cNvPr id="594" name="公債費最大値テキスト"/>
        <xdr:cNvSpPr txBox="1"/>
      </xdr:nvSpPr>
      <xdr:spPr>
        <a:xfrm>
          <a:off x="16370300" y="1182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70</xdr:row>
      <xdr:rowOff>50367</xdr:rowOff>
    </xdr:from>
    <xdr:to>
      <xdr:col>23</xdr:col>
      <xdr:colOff>606425</xdr:colOff>
      <xdr:row>70</xdr:row>
      <xdr:rowOff>50367</xdr:rowOff>
    </xdr:to>
    <xdr:cxnSp macro="">
      <xdr:nvCxnSpPr>
        <xdr:cNvPr id="595" name="直線コネクタ 594"/>
        <xdr:cNvCxnSpPr/>
      </xdr:nvCxnSpPr>
      <xdr:spPr>
        <a:xfrm>
          <a:off x="16230600" y="120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7288</xdr:rowOff>
    </xdr:from>
    <xdr:to>
      <xdr:col>23</xdr:col>
      <xdr:colOff>517525</xdr:colOff>
      <xdr:row>77</xdr:row>
      <xdr:rowOff>36590</xdr:rowOff>
    </xdr:to>
    <xdr:cxnSp macro="">
      <xdr:nvCxnSpPr>
        <xdr:cNvPr id="596" name="直線コネクタ 595"/>
        <xdr:cNvCxnSpPr/>
      </xdr:nvCxnSpPr>
      <xdr:spPr>
        <a:xfrm>
          <a:off x="15481300" y="13208938"/>
          <a:ext cx="838200" cy="2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85734</xdr:rowOff>
    </xdr:from>
    <xdr:ext cx="599010" cy="259045"/>
    <xdr:sp macro="" textlink="">
      <xdr:nvSpPr>
        <xdr:cNvPr id="597" name="公債費平均値テキスト"/>
        <xdr:cNvSpPr txBox="1"/>
      </xdr:nvSpPr>
      <xdr:spPr>
        <a:xfrm>
          <a:off x="16370300" y="13287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107307</xdr:rowOff>
    </xdr:from>
    <xdr:to>
      <xdr:col>23</xdr:col>
      <xdr:colOff>568325</xdr:colOff>
      <xdr:row>78</xdr:row>
      <xdr:rowOff>37457</xdr:rowOff>
    </xdr:to>
    <xdr:sp macro="" textlink="">
      <xdr:nvSpPr>
        <xdr:cNvPr id="598" name="フローチャート : 判断 597"/>
        <xdr:cNvSpPr/>
      </xdr:nvSpPr>
      <xdr:spPr>
        <a:xfrm>
          <a:off x="162687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7288</xdr:rowOff>
    </xdr:from>
    <xdr:to>
      <xdr:col>22</xdr:col>
      <xdr:colOff>365125</xdr:colOff>
      <xdr:row>77</xdr:row>
      <xdr:rowOff>16408</xdr:rowOff>
    </xdr:to>
    <xdr:cxnSp macro="">
      <xdr:nvCxnSpPr>
        <xdr:cNvPr id="599" name="直線コネクタ 598"/>
        <xdr:cNvCxnSpPr/>
      </xdr:nvCxnSpPr>
      <xdr:spPr>
        <a:xfrm flipV="1">
          <a:off x="14592300" y="13208938"/>
          <a:ext cx="889000" cy="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71571</xdr:rowOff>
    </xdr:from>
    <xdr:to>
      <xdr:col>22</xdr:col>
      <xdr:colOff>415925</xdr:colOff>
      <xdr:row>78</xdr:row>
      <xdr:rowOff>1721</xdr:rowOff>
    </xdr:to>
    <xdr:sp macro="" textlink="">
      <xdr:nvSpPr>
        <xdr:cNvPr id="600" name="フローチャート : 判断 599"/>
        <xdr:cNvSpPr/>
      </xdr:nvSpPr>
      <xdr:spPr>
        <a:xfrm>
          <a:off x="15430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164298</xdr:rowOff>
    </xdr:from>
    <xdr:ext cx="599010" cy="259045"/>
    <xdr:sp macro="" textlink="">
      <xdr:nvSpPr>
        <xdr:cNvPr id="601" name="テキスト ボックス 600"/>
        <xdr:cNvSpPr txBox="1"/>
      </xdr:nvSpPr>
      <xdr:spPr>
        <a:xfrm>
          <a:off x="15181794"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16408</xdr:rowOff>
    </xdr:from>
    <xdr:to>
      <xdr:col>21</xdr:col>
      <xdr:colOff>161925</xdr:colOff>
      <xdr:row>77</xdr:row>
      <xdr:rowOff>55900</xdr:rowOff>
    </xdr:to>
    <xdr:cxnSp macro="">
      <xdr:nvCxnSpPr>
        <xdr:cNvPr id="602" name="直線コネクタ 601"/>
        <xdr:cNvCxnSpPr/>
      </xdr:nvCxnSpPr>
      <xdr:spPr>
        <a:xfrm flipV="1">
          <a:off x="13703300" y="13218058"/>
          <a:ext cx="889000" cy="3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68974</xdr:rowOff>
    </xdr:from>
    <xdr:to>
      <xdr:col>21</xdr:col>
      <xdr:colOff>212725</xdr:colOff>
      <xdr:row>77</xdr:row>
      <xdr:rowOff>170574</xdr:rowOff>
    </xdr:to>
    <xdr:sp macro="" textlink="">
      <xdr:nvSpPr>
        <xdr:cNvPr id="603" name="フローチャート : 判断 602"/>
        <xdr:cNvSpPr/>
      </xdr:nvSpPr>
      <xdr:spPr>
        <a:xfrm>
          <a:off x="14541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161701</xdr:rowOff>
    </xdr:from>
    <xdr:ext cx="599010" cy="259045"/>
    <xdr:sp macro="" textlink="">
      <xdr:nvSpPr>
        <xdr:cNvPr id="604" name="テキスト ボックス 603"/>
        <xdr:cNvSpPr txBox="1"/>
      </xdr:nvSpPr>
      <xdr:spPr>
        <a:xfrm>
          <a:off x="14292794"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55900</xdr:rowOff>
    </xdr:from>
    <xdr:to>
      <xdr:col>19</xdr:col>
      <xdr:colOff>644525</xdr:colOff>
      <xdr:row>77</xdr:row>
      <xdr:rowOff>70309</xdr:rowOff>
    </xdr:to>
    <xdr:cxnSp macro="">
      <xdr:nvCxnSpPr>
        <xdr:cNvPr id="605" name="直線コネクタ 604"/>
        <xdr:cNvCxnSpPr/>
      </xdr:nvCxnSpPr>
      <xdr:spPr>
        <a:xfrm flipV="1">
          <a:off x="12814300" y="13257550"/>
          <a:ext cx="889000" cy="1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55626</xdr:rowOff>
    </xdr:from>
    <xdr:to>
      <xdr:col>20</xdr:col>
      <xdr:colOff>9525</xdr:colOff>
      <xdr:row>77</xdr:row>
      <xdr:rowOff>157226</xdr:rowOff>
    </xdr:to>
    <xdr:sp macro="" textlink="">
      <xdr:nvSpPr>
        <xdr:cNvPr id="606" name="フローチャート : 判断 605"/>
        <xdr:cNvSpPr/>
      </xdr:nvSpPr>
      <xdr:spPr>
        <a:xfrm>
          <a:off x="136525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148353</xdr:rowOff>
    </xdr:from>
    <xdr:ext cx="599010" cy="259045"/>
    <xdr:sp macro="" textlink="">
      <xdr:nvSpPr>
        <xdr:cNvPr id="607" name="テキスト ボックス 606"/>
        <xdr:cNvSpPr txBox="1"/>
      </xdr:nvSpPr>
      <xdr:spPr>
        <a:xfrm>
          <a:off x="13403794" y="1335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48082</xdr:rowOff>
    </xdr:from>
    <xdr:to>
      <xdr:col>18</xdr:col>
      <xdr:colOff>492125</xdr:colOff>
      <xdr:row>77</xdr:row>
      <xdr:rowOff>149682</xdr:rowOff>
    </xdr:to>
    <xdr:sp macro="" textlink="">
      <xdr:nvSpPr>
        <xdr:cNvPr id="608" name="フローチャート : 判断 607"/>
        <xdr:cNvSpPr/>
      </xdr:nvSpPr>
      <xdr:spPr>
        <a:xfrm>
          <a:off x="12763500" y="1324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140809</xdr:rowOff>
    </xdr:from>
    <xdr:ext cx="599010" cy="259045"/>
    <xdr:sp macro="" textlink="">
      <xdr:nvSpPr>
        <xdr:cNvPr id="609" name="テキスト ボックス 608"/>
        <xdr:cNvSpPr txBox="1"/>
      </xdr:nvSpPr>
      <xdr:spPr>
        <a:xfrm>
          <a:off x="12514794" y="1334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157240</xdr:rowOff>
    </xdr:from>
    <xdr:to>
      <xdr:col>23</xdr:col>
      <xdr:colOff>568325</xdr:colOff>
      <xdr:row>77</xdr:row>
      <xdr:rowOff>87390</xdr:rowOff>
    </xdr:to>
    <xdr:sp macro="" textlink="">
      <xdr:nvSpPr>
        <xdr:cNvPr id="615" name="円/楕円 614"/>
        <xdr:cNvSpPr/>
      </xdr:nvSpPr>
      <xdr:spPr>
        <a:xfrm>
          <a:off x="16268700" y="13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8667</xdr:rowOff>
    </xdr:from>
    <xdr:ext cx="599010" cy="259045"/>
    <xdr:sp macro="" textlink="">
      <xdr:nvSpPr>
        <xdr:cNvPr id="616" name="公債費該当値テキスト"/>
        <xdr:cNvSpPr txBox="1"/>
      </xdr:nvSpPr>
      <xdr:spPr>
        <a:xfrm>
          <a:off x="16370300" y="1303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184,126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127938</xdr:rowOff>
    </xdr:from>
    <xdr:to>
      <xdr:col>22</xdr:col>
      <xdr:colOff>415925</xdr:colOff>
      <xdr:row>77</xdr:row>
      <xdr:rowOff>58088</xdr:rowOff>
    </xdr:to>
    <xdr:sp macro="" textlink="">
      <xdr:nvSpPr>
        <xdr:cNvPr id="617" name="円/楕円 616"/>
        <xdr:cNvSpPr/>
      </xdr:nvSpPr>
      <xdr:spPr>
        <a:xfrm>
          <a:off x="15430500" y="1315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74614</xdr:rowOff>
    </xdr:from>
    <xdr:ext cx="599010" cy="259045"/>
    <xdr:sp macro="" textlink="">
      <xdr:nvSpPr>
        <xdr:cNvPr id="618" name="テキスト ボックス 617"/>
        <xdr:cNvSpPr txBox="1"/>
      </xdr:nvSpPr>
      <xdr:spPr>
        <a:xfrm>
          <a:off x="15181794" y="1293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199,508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137058</xdr:rowOff>
    </xdr:from>
    <xdr:to>
      <xdr:col>21</xdr:col>
      <xdr:colOff>212725</xdr:colOff>
      <xdr:row>77</xdr:row>
      <xdr:rowOff>67208</xdr:rowOff>
    </xdr:to>
    <xdr:sp macro="" textlink="">
      <xdr:nvSpPr>
        <xdr:cNvPr id="619" name="円/楕円 618"/>
        <xdr:cNvSpPr/>
      </xdr:nvSpPr>
      <xdr:spPr>
        <a:xfrm>
          <a:off x="14541500" y="1316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83735</xdr:rowOff>
    </xdr:from>
    <xdr:ext cx="599010" cy="259045"/>
    <xdr:sp macro="" textlink="">
      <xdr:nvSpPr>
        <xdr:cNvPr id="620" name="テキスト ボックス 619"/>
        <xdr:cNvSpPr txBox="1"/>
      </xdr:nvSpPr>
      <xdr:spPr>
        <a:xfrm>
          <a:off x="14292794" y="12942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194,720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5100</xdr:rowOff>
    </xdr:from>
    <xdr:to>
      <xdr:col>20</xdr:col>
      <xdr:colOff>9525</xdr:colOff>
      <xdr:row>77</xdr:row>
      <xdr:rowOff>106700</xdr:rowOff>
    </xdr:to>
    <xdr:sp macro="" textlink="">
      <xdr:nvSpPr>
        <xdr:cNvPr id="621" name="円/楕円 620"/>
        <xdr:cNvSpPr/>
      </xdr:nvSpPr>
      <xdr:spPr>
        <a:xfrm>
          <a:off x="13652500" y="1320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123227</xdr:rowOff>
    </xdr:from>
    <xdr:ext cx="599010" cy="259045"/>
    <xdr:sp macro="" textlink="">
      <xdr:nvSpPr>
        <xdr:cNvPr id="622" name="テキスト ボックス 621"/>
        <xdr:cNvSpPr txBox="1"/>
      </xdr:nvSpPr>
      <xdr:spPr>
        <a:xfrm>
          <a:off x="13403794" y="12981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173,989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19509</xdr:rowOff>
    </xdr:from>
    <xdr:to>
      <xdr:col>18</xdr:col>
      <xdr:colOff>492125</xdr:colOff>
      <xdr:row>77</xdr:row>
      <xdr:rowOff>121109</xdr:rowOff>
    </xdr:to>
    <xdr:sp macro="" textlink="">
      <xdr:nvSpPr>
        <xdr:cNvPr id="623" name="円/楕円 622"/>
        <xdr:cNvSpPr/>
      </xdr:nvSpPr>
      <xdr:spPr>
        <a:xfrm>
          <a:off x="12763500" y="132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137636</xdr:rowOff>
    </xdr:from>
    <xdr:ext cx="599010" cy="259045"/>
    <xdr:sp macro="" textlink="">
      <xdr:nvSpPr>
        <xdr:cNvPr id="624" name="テキスト ボックス 623"/>
        <xdr:cNvSpPr txBox="1"/>
      </xdr:nvSpPr>
      <xdr:spPr>
        <a:xfrm>
          <a:off x="12514794" y="1299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166,426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5" name="直線コネクタ 63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6" name="テキスト ボックス 63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7" name="直線コネクタ 63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8" name="テキスト ボックス 63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9" name="直線コネクタ 63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0" name="テキスト ボックス 63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1" name="直線コネクタ 64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2" name="テキスト ボックス 64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3" name="直線コネクタ 64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4" name="テキスト ボックス 64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6" name="テキスト ボックス 64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92983</xdr:rowOff>
    </xdr:from>
    <xdr:to>
      <xdr:col>23</xdr:col>
      <xdr:colOff>516889</xdr:colOff>
      <xdr:row>99</xdr:row>
      <xdr:rowOff>44450</xdr:rowOff>
    </xdr:to>
    <xdr:cxnSp macro="">
      <xdr:nvCxnSpPr>
        <xdr:cNvPr id="648" name="直線コネクタ 647"/>
        <xdr:cNvCxnSpPr/>
      </xdr:nvCxnSpPr>
      <xdr:spPr>
        <a:xfrm flipV="1">
          <a:off x="16317595" y="15523483"/>
          <a:ext cx="1269" cy="1494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48277</xdr:rowOff>
    </xdr:from>
    <xdr:ext cx="249299" cy="259045"/>
    <xdr:sp macro="" textlink="">
      <xdr:nvSpPr>
        <xdr:cNvPr id="649"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50" name="直線コネクタ 64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39660</xdr:rowOff>
    </xdr:from>
    <xdr:ext cx="599010" cy="259045"/>
    <xdr:sp macro="" textlink="">
      <xdr:nvSpPr>
        <xdr:cNvPr id="651" name="積立金最大値テキスト"/>
        <xdr:cNvSpPr txBox="1"/>
      </xdr:nvSpPr>
      <xdr:spPr>
        <a:xfrm>
          <a:off x="16370300" y="1529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784,523</a:t>
          </a:r>
          <a:endParaRPr kumimoji="1" lang="ja-JP" altLang="en-US" sz="1000" b="1">
            <a:latin typeface="ＭＳ Ｐゴシック"/>
          </a:endParaRPr>
        </a:p>
      </xdr:txBody>
    </xdr:sp>
    <xdr:clientData/>
  </xdr:oneCellAnchor>
  <xdr:twoCellAnchor>
    <xdr:from>
      <xdr:col>23</xdr:col>
      <xdr:colOff>428625</xdr:colOff>
      <xdr:row>90</xdr:row>
      <xdr:rowOff>92983</xdr:rowOff>
    </xdr:from>
    <xdr:to>
      <xdr:col>23</xdr:col>
      <xdr:colOff>606425</xdr:colOff>
      <xdr:row>90</xdr:row>
      <xdr:rowOff>92983</xdr:rowOff>
    </xdr:to>
    <xdr:cxnSp macro="">
      <xdr:nvCxnSpPr>
        <xdr:cNvPr id="652" name="直線コネクタ 651"/>
        <xdr:cNvCxnSpPr/>
      </xdr:nvCxnSpPr>
      <xdr:spPr>
        <a:xfrm>
          <a:off x="16230600" y="1552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86464</xdr:rowOff>
    </xdr:from>
    <xdr:to>
      <xdr:col>23</xdr:col>
      <xdr:colOff>517525</xdr:colOff>
      <xdr:row>98</xdr:row>
      <xdr:rowOff>155947</xdr:rowOff>
    </xdr:to>
    <xdr:cxnSp macro="">
      <xdr:nvCxnSpPr>
        <xdr:cNvPr id="653" name="直線コネクタ 652"/>
        <xdr:cNvCxnSpPr/>
      </xdr:nvCxnSpPr>
      <xdr:spPr>
        <a:xfrm flipV="1">
          <a:off x="15481300" y="16888564"/>
          <a:ext cx="838200" cy="6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41372</xdr:rowOff>
    </xdr:from>
    <xdr:ext cx="599010" cy="259045"/>
    <xdr:sp macro="" textlink="">
      <xdr:nvSpPr>
        <xdr:cNvPr id="654" name="積立金平均値テキスト"/>
        <xdr:cNvSpPr txBox="1"/>
      </xdr:nvSpPr>
      <xdr:spPr>
        <a:xfrm>
          <a:off x="16370300" y="16500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18495</xdr:rowOff>
    </xdr:from>
    <xdr:to>
      <xdr:col>23</xdr:col>
      <xdr:colOff>568325</xdr:colOff>
      <xdr:row>97</xdr:row>
      <xdr:rowOff>120095</xdr:rowOff>
    </xdr:to>
    <xdr:sp macro="" textlink="">
      <xdr:nvSpPr>
        <xdr:cNvPr id="655" name="フローチャート : 判断 654"/>
        <xdr:cNvSpPr/>
      </xdr:nvSpPr>
      <xdr:spPr>
        <a:xfrm>
          <a:off x="16268700" y="166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49887</xdr:rowOff>
    </xdr:from>
    <xdr:to>
      <xdr:col>22</xdr:col>
      <xdr:colOff>365125</xdr:colOff>
      <xdr:row>98</xdr:row>
      <xdr:rowOff>155947</xdr:rowOff>
    </xdr:to>
    <xdr:cxnSp macro="">
      <xdr:nvCxnSpPr>
        <xdr:cNvPr id="656" name="直線コネクタ 655"/>
        <xdr:cNvCxnSpPr/>
      </xdr:nvCxnSpPr>
      <xdr:spPr>
        <a:xfrm>
          <a:off x="14592300" y="16337637"/>
          <a:ext cx="889000" cy="62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53859</xdr:rowOff>
    </xdr:from>
    <xdr:to>
      <xdr:col>22</xdr:col>
      <xdr:colOff>415925</xdr:colOff>
      <xdr:row>98</xdr:row>
      <xdr:rowOff>155459</xdr:rowOff>
    </xdr:to>
    <xdr:sp macro="" textlink="">
      <xdr:nvSpPr>
        <xdr:cNvPr id="657" name="フローチャート : 判断 656"/>
        <xdr:cNvSpPr/>
      </xdr:nvSpPr>
      <xdr:spPr>
        <a:xfrm>
          <a:off x="15430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536</xdr:rowOff>
    </xdr:from>
    <xdr:ext cx="534377" cy="259045"/>
    <xdr:sp macro="" textlink="">
      <xdr:nvSpPr>
        <xdr:cNvPr id="658" name="テキスト ボックス 657"/>
        <xdr:cNvSpPr txBox="1"/>
      </xdr:nvSpPr>
      <xdr:spPr>
        <a:xfrm>
          <a:off x="15214111" y="1663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107398</xdr:rowOff>
    </xdr:from>
    <xdr:to>
      <xdr:col>21</xdr:col>
      <xdr:colOff>161925</xdr:colOff>
      <xdr:row>95</xdr:row>
      <xdr:rowOff>49887</xdr:rowOff>
    </xdr:to>
    <xdr:cxnSp macro="">
      <xdr:nvCxnSpPr>
        <xdr:cNvPr id="659" name="直線コネクタ 658"/>
        <xdr:cNvCxnSpPr/>
      </xdr:nvCxnSpPr>
      <xdr:spPr>
        <a:xfrm>
          <a:off x="13703300" y="16223698"/>
          <a:ext cx="889000" cy="11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147534</xdr:rowOff>
    </xdr:from>
    <xdr:to>
      <xdr:col>21</xdr:col>
      <xdr:colOff>212725</xdr:colOff>
      <xdr:row>98</xdr:row>
      <xdr:rowOff>77684</xdr:rowOff>
    </xdr:to>
    <xdr:sp macro="" textlink="">
      <xdr:nvSpPr>
        <xdr:cNvPr id="660" name="フローチャート : 判断 659"/>
        <xdr:cNvSpPr/>
      </xdr:nvSpPr>
      <xdr:spPr>
        <a:xfrm>
          <a:off x="14541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68811</xdr:rowOff>
    </xdr:from>
    <xdr:ext cx="534377" cy="259045"/>
    <xdr:sp macro="" textlink="">
      <xdr:nvSpPr>
        <xdr:cNvPr id="661" name="テキスト ボックス 660"/>
        <xdr:cNvSpPr txBox="1"/>
      </xdr:nvSpPr>
      <xdr:spPr>
        <a:xfrm>
          <a:off x="14325111" y="1687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107398</xdr:rowOff>
    </xdr:from>
    <xdr:to>
      <xdr:col>19</xdr:col>
      <xdr:colOff>644525</xdr:colOff>
      <xdr:row>98</xdr:row>
      <xdr:rowOff>36499</xdr:rowOff>
    </xdr:to>
    <xdr:cxnSp macro="">
      <xdr:nvCxnSpPr>
        <xdr:cNvPr id="662" name="直線コネクタ 661"/>
        <xdr:cNvCxnSpPr/>
      </xdr:nvCxnSpPr>
      <xdr:spPr>
        <a:xfrm flipV="1">
          <a:off x="12814300" y="16223698"/>
          <a:ext cx="889000" cy="61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121620</xdr:rowOff>
    </xdr:from>
    <xdr:to>
      <xdr:col>20</xdr:col>
      <xdr:colOff>9525</xdr:colOff>
      <xdr:row>98</xdr:row>
      <xdr:rowOff>51770</xdr:rowOff>
    </xdr:to>
    <xdr:sp macro="" textlink="">
      <xdr:nvSpPr>
        <xdr:cNvPr id="663" name="フローチャート : 判断 662"/>
        <xdr:cNvSpPr/>
      </xdr:nvSpPr>
      <xdr:spPr>
        <a:xfrm>
          <a:off x="13652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42897</xdr:rowOff>
    </xdr:from>
    <xdr:ext cx="599010" cy="259045"/>
    <xdr:sp macro="" textlink="">
      <xdr:nvSpPr>
        <xdr:cNvPr id="664" name="テキスト ボックス 663"/>
        <xdr:cNvSpPr txBox="1"/>
      </xdr:nvSpPr>
      <xdr:spPr>
        <a:xfrm>
          <a:off x="13403794" y="1684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154904</xdr:rowOff>
    </xdr:from>
    <xdr:to>
      <xdr:col>18</xdr:col>
      <xdr:colOff>492125</xdr:colOff>
      <xdr:row>98</xdr:row>
      <xdr:rowOff>85054</xdr:rowOff>
    </xdr:to>
    <xdr:sp macro="" textlink="">
      <xdr:nvSpPr>
        <xdr:cNvPr id="665" name="フローチャート : 判断 664"/>
        <xdr:cNvSpPr/>
      </xdr:nvSpPr>
      <xdr:spPr>
        <a:xfrm>
          <a:off x="12763500" y="1678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101581</xdr:rowOff>
    </xdr:from>
    <xdr:ext cx="534377" cy="259045"/>
    <xdr:sp macro="" textlink="">
      <xdr:nvSpPr>
        <xdr:cNvPr id="666" name="テキスト ボックス 665"/>
        <xdr:cNvSpPr txBox="1"/>
      </xdr:nvSpPr>
      <xdr:spPr>
        <a:xfrm>
          <a:off x="12547111" y="1656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35664</xdr:rowOff>
    </xdr:from>
    <xdr:to>
      <xdr:col>23</xdr:col>
      <xdr:colOff>568325</xdr:colOff>
      <xdr:row>98</xdr:row>
      <xdr:rowOff>137264</xdr:rowOff>
    </xdr:to>
    <xdr:sp macro="" textlink="">
      <xdr:nvSpPr>
        <xdr:cNvPr id="672" name="円/楕円 671"/>
        <xdr:cNvSpPr/>
      </xdr:nvSpPr>
      <xdr:spPr>
        <a:xfrm>
          <a:off x="16268700" y="1683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14091</xdr:rowOff>
    </xdr:from>
    <xdr:ext cx="534377" cy="259045"/>
    <xdr:sp macro="" textlink="">
      <xdr:nvSpPr>
        <xdr:cNvPr id="673" name="積立金該当値テキスト"/>
        <xdr:cNvSpPr txBox="1"/>
      </xdr:nvSpPr>
      <xdr:spPr>
        <a:xfrm>
          <a:off x="16370300" y="1681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67,945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105147</xdr:rowOff>
    </xdr:from>
    <xdr:to>
      <xdr:col>22</xdr:col>
      <xdr:colOff>415925</xdr:colOff>
      <xdr:row>99</xdr:row>
      <xdr:rowOff>35297</xdr:rowOff>
    </xdr:to>
    <xdr:sp macro="" textlink="">
      <xdr:nvSpPr>
        <xdr:cNvPr id="674" name="円/楕円 673"/>
        <xdr:cNvSpPr/>
      </xdr:nvSpPr>
      <xdr:spPr>
        <a:xfrm>
          <a:off x="15430500" y="1690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26424</xdr:rowOff>
    </xdr:from>
    <xdr:ext cx="534377" cy="259045"/>
    <xdr:sp macro="" textlink="">
      <xdr:nvSpPr>
        <xdr:cNvPr id="675" name="テキスト ボックス 674"/>
        <xdr:cNvSpPr txBox="1"/>
      </xdr:nvSpPr>
      <xdr:spPr>
        <a:xfrm>
          <a:off x="15214111" y="1699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31,471</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170537</xdr:rowOff>
    </xdr:from>
    <xdr:to>
      <xdr:col>21</xdr:col>
      <xdr:colOff>212725</xdr:colOff>
      <xdr:row>95</xdr:row>
      <xdr:rowOff>100687</xdr:rowOff>
    </xdr:to>
    <xdr:sp macro="" textlink="">
      <xdr:nvSpPr>
        <xdr:cNvPr id="676" name="円/楕円 675"/>
        <xdr:cNvSpPr/>
      </xdr:nvSpPr>
      <xdr:spPr>
        <a:xfrm>
          <a:off x="14541500" y="1628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117214</xdr:rowOff>
    </xdr:from>
    <xdr:ext cx="599010" cy="259045"/>
    <xdr:sp macro="" textlink="">
      <xdr:nvSpPr>
        <xdr:cNvPr id="677" name="テキスト ボックス 676"/>
        <xdr:cNvSpPr txBox="1"/>
      </xdr:nvSpPr>
      <xdr:spPr>
        <a:xfrm>
          <a:off x="14292794" y="1606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357,146</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56598</xdr:rowOff>
    </xdr:from>
    <xdr:to>
      <xdr:col>20</xdr:col>
      <xdr:colOff>9525</xdr:colOff>
      <xdr:row>94</xdr:row>
      <xdr:rowOff>158198</xdr:rowOff>
    </xdr:to>
    <xdr:sp macro="" textlink="">
      <xdr:nvSpPr>
        <xdr:cNvPr id="678" name="円/楕円 677"/>
        <xdr:cNvSpPr/>
      </xdr:nvSpPr>
      <xdr:spPr>
        <a:xfrm>
          <a:off x="13652500" y="1617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3275</xdr:rowOff>
    </xdr:from>
    <xdr:ext cx="599010" cy="259045"/>
    <xdr:sp macro="" textlink="">
      <xdr:nvSpPr>
        <xdr:cNvPr id="679" name="テキスト ボックス 678"/>
        <xdr:cNvSpPr txBox="1"/>
      </xdr:nvSpPr>
      <xdr:spPr>
        <a:xfrm>
          <a:off x="13403794" y="1594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416,956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157149</xdr:rowOff>
    </xdr:from>
    <xdr:to>
      <xdr:col>18</xdr:col>
      <xdr:colOff>492125</xdr:colOff>
      <xdr:row>98</xdr:row>
      <xdr:rowOff>87299</xdr:rowOff>
    </xdr:to>
    <xdr:sp macro="" textlink="">
      <xdr:nvSpPr>
        <xdr:cNvPr id="680" name="円/楕円 679"/>
        <xdr:cNvSpPr/>
      </xdr:nvSpPr>
      <xdr:spPr>
        <a:xfrm>
          <a:off x="12763500" y="1678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78426</xdr:rowOff>
    </xdr:from>
    <xdr:ext cx="534377" cy="259045"/>
    <xdr:sp macro="" textlink="">
      <xdr:nvSpPr>
        <xdr:cNvPr id="681" name="テキスト ボックス 680"/>
        <xdr:cNvSpPr txBox="1"/>
      </xdr:nvSpPr>
      <xdr:spPr>
        <a:xfrm>
          <a:off x="12547111" y="1688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2" name="直線コネクタ 69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3" name="テキスト ボックス 69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4" name="直線コネクタ 69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5" name="テキスト ボックス 69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6" name="直線コネクタ 69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7" name="テキスト ボックス 69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8" name="直線コネクタ 69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9" name="テキスト ボックス 69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0" name="直線コネクタ 69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1" name="テキスト ボックス 70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42697</xdr:rowOff>
    </xdr:from>
    <xdr:to>
      <xdr:col>32</xdr:col>
      <xdr:colOff>186689</xdr:colOff>
      <xdr:row>39</xdr:row>
      <xdr:rowOff>44450</xdr:rowOff>
    </xdr:to>
    <xdr:cxnSp macro="">
      <xdr:nvCxnSpPr>
        <xdr:cNvPr id="705" name="直線コネクタ 704"/>
        <xdr:cNvCxnSpPr/>
      </xdr:nvCxnSpPr>
      <xdr:spPr>
        <a:xfrm flipV="1">
          <a:off x="22159595" y="5186197"/>
          <a:ext cx="1269" cy="154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56329</xdr:rowOff>
    </xdr:from>
    <xdr:ext cx="249299" cy="259045"/>
    <xdr:sp macro="" textlink="">
      <xdr:nvSpPr>
        <xdr:cNvPr id="706" name="投資及び出資金最小値テキスト"/>
        <xdr:cNvSpPr txBox="1"/>
      </xdr:nvSpPr>
      <xdr:spPr>
        <a:xfrm>
          <a:off x="22212300" y="6742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7" name="直線コネクタ 70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160824</xdr:rowOff>
    </xdr:from>
    <xdr:ext cx="534377" cy="259045"/>
    <xdr:sp macro="" textlink="">
      <xdr:nvSpPr>
        <xdr:cNvPr id="708" name="投資及び出資金最大値テキスト"/>
        <xdr:cNvSpPr txBox="1"/>
      </xdr:nvSpPr>
      <xdr:spPr>
        <a:xfrm>
          <a:off x="22212300" y="49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40,546</a:t>
          </a:r>
          <a:endParaRPr kumimoji="1" lang="ja-JP" altLang="en-US" sz="1000" b="1">
            <a:latin typeface="ＭＳ Ｐゴシック"/>
          </a:endParaRPr>
        </a:p>
      </xdr:txBody>
    </xdr:sp>
    <xdr:clientData/>
  </xdr:oneCellAnchor>
  <xdr:twoCellAnchor>
    <xdr:from>
      <xdr:col>32</xdr:col>
      <xdr:colOff>98425</xdr:colOff>
      <xdr:row>30</xdr:row>
      <xdr:rowOff>42697</xdr:rowOff>
    </xdr:from>
    <xdr:to>
      <xdr:col>32</xdr:col>
      <xdr:colOff>276225</xdr:colOff>
      <xdr:row>30</xdr:row>
      <xdr:rowOff>42697</xdr:rowOff>
    </xdr:to>
    <xdr:cxnSp macro="">
      <xdr:nvCxnSpPr>
        <xdr:cNvPr id="709" name="直線コネクタ 708"/>
        <xdr:cNvCxnSpPr/>
      </xdr:nvCxnSpPr>
      <xdr:spPr>
        <a:xfrm>
          <a:off x="22072600" y="518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44374</xdr:rowOff>
    </xdr:from>
    <xdr:to>
      <xdr:col>32</xdr:col>
      <xdr:colOff>187325</xdr:colOff>
      <xdr:row>39</xdr:row>
      <xdr:rowOff>44374</xdr:rowOff>
    </xdr:to>
    <xdr:cxnSp macro="">
      <xdr:nvCxnSpPr>
        <xdr:cNvPr id="710" name="直線コネクタ 709"/>
        <xdr:cNvCxnSpPr/>
      </xdr:nvCxnSpPr>
      <xdr:spPr>
        <a:xfrm>
          <a:off x="21323300" y="6730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145228</xdr:rowOff>
    </xdr:from>
    <xdr:ext cx="469744" cy="259045"/>
    <xdr:sp macro="" textlink="">
      <xdr:nvSpPr>
        <xdr:cNvPr id="711" name="投資及び出資金平均値テキスト"/>
        <xdr:cNvSpPr txBox="1"/>
      </xdr:nvSpPr>
      <xdr:spPr>
        <a:xfrm>
          <a:off x="22212300" y="648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122351</xdr:rowOff>
    </xdr:from>
    <xdr:to>
      <xdr:col>32</xdr:col>
      <xdr:colOff>238125</xdr:colOff>
      <xdr:row>39</xdr:row>
      <xdr:rowOff>52501</xdr:rowOff>
    </xdr:to>
    <xdr:sp macro="" textlink="">
      <xdr:nvSpPr>
        <xdr:cNvPr id="712" name="フローチャート : 判断 711"/>
        <xdr:cNvSpPr/>
      </xdr:nvSpPr>
      <xdr:spPr>
        <a:xfrm>
          <a:off x="221107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44374</xdr:rowOff>
    </xdr:from>
    <xdr:to>
      <xdr:col>31</xdr:col>
      <xdr:colOff>34925</xdr:colOff>
      <xdr:row>39</xdr:row>
      <xdr:rowOff>44374</xdr:rowOff>
    </xdr:to>
    <xdr:cxnSp macro="">
      <xdr:nvCxnSpPr>
        <xdr:cNvPr id="713" name="直線コネクタ 712"/>
        <xdr:cNvCxnSpPr/>
      </xdr:nvCxnSpPr>
      <xdr:spPr>
        <a:xfrm>
          <a:off x="20434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14" name="フローチャート : 判断 713"/>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15" name="テキスト ボックス 714"/>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44374</xdr:rowOff>
    </xdr:from>
    <xdr:to>
      <xdr:col>29</xdr:col>
      <xdr:colOff>517525</xdr:colOff>
      <xdr:row>39</xdr:row>
      <xdr:rowOff>44374</xdr:rowOff>
    </xdr:to>
    <xdr:cxnSp macro="">
      <xdr:nvCxnSpPr>
        <xdr:cNvPr id="716" name="直線コネクタ 715"/>
        <xdr:cNvCxnSpPr/>
      </xdr:nvCxnSpPr>
      <xdr:spPr>
        <a:xfrm>
          <a:off x="19545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17" name="フローチャート : 判断 716"/>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8" name="テキスト ボックス 717"/>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44374</xdr:rowOff>
    </xdr:from>
    <xdr:to>
      <xdr:col>28</xdr:col>
      <xdr:colOff>314325</xdr:colOff>
      <xdr:row>39</xdr:row>
      <xdr:rowOff>44374</xdr:rowOff>
    </xdr:to>
    <xdr:cxnSp macro="">
      <xdr:nvCxnSpPr>
        <xdr:cNvPr id="719" name="直線コネクタ 718"/>
        <xdr:cNvCxnSpPr/>
      </xdr:nvCxnSpPr>
      <xdr:spPr>
        <a:xfrm>
          <a:off x="18656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20" name="フローチャート : 判断 719"/>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30167</xdr:rowOff>
    </xdr:from>
    <xdr:ext cx="469744" cy="259045"/>
    <xdr:sp macro="" textlink="">
      <xdr:nvSpPr>
        <xdr:cNvPr id="721" name="テキスト ボックス 720"/>
        <xdr:cNvSpPr txBox="1"/>
      </xdr:nvSpPr>
      <xdr:spPr>
        <a:xfrm>
          <a:off x="19310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22" name="フローチャート : 判断 721"/>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23" name="テキスト ボックス 722"/>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165024</xdr:rowOff>
    </xdr:from>
    <xdr:to>
      <xdr:col>32</xdr:col>
      <xdr:colOff>238125</xdr:colOff>
      <xdr:row>39</xdr:row>
      <xdr:rowOff>95174</xdr:rowOff>
    </xdr:to>
    <xdr:sp macro="" textlink="">
      <xdr:nvSpPr>
        <xdr:cNvPr id="729" name="円/楕円 728"/>
        <xdr:cNvSpPr/>
      </xdr:nvSpPr>
      <xdr:spPr>
        <a:xfrm>
          <a:off x="221107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100779</xdr:rowOff>
    </xdr:from>
    <xdr:ext cx="249299" cy="259045"/>
    <xdr:sp macro="" textlink="">
      <xdr:nvSpPr>
        <xdr:cNvPr id="730" name="投資及び出資金該当値テキスト"/>
        <xdr:cNvSpPr txBox="1"/>
      </xdr:nvSpPr>
      <xdr:spPr>
        <a:xfrm>
          <a:off x="22212300" y="6615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165024</xdr:rowOff>
    </xdr:from>
    <xdr:to>
      <xdr:col>31</xdr:col>
      <xdr:colOff>85725</xdr:colOff>
      <xdr:row>39</xdr:row>
      <xdr:rowOff>95174</xdr:rowOff>
    </xdr:to>
    <xdr:sp macro="" textlink="">
      <xdr:nvSpPr>
        <xdr:cNvPr id="731" name="円/楕円 730"/>
        <xdr:cNvSpPr/>
      </xdr:nvSpPr>
      <xdr:spPr>
        <a:xfrm>
          <a:off x="21272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86301</xdr:rowOff>
    </xdr:from>
    <xdr:ext cx="249299" cy="259045"/>
    <xdr:sp macro="" textlink="">
      <xdr:nvSpPr>
        <xdr:cNvPr id="732" name="テキスト ボックス 731"/>
        <xdr:cNvSpPr txBox="1"/>
      </xdr:nvSpPr>
      <xdr:spPr>
        <a:xfrm>
          <a:off x="21198649"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165024</xdr:rowOff>
    </xdr:from>
    <xdr:to>
      <xdr:col>29</xdr:col>
      <xdr:colOff>568325</xdr:colOff>
      <xdr:row>39</xdr:row>
      <xdr:rowOff>95174</xdr:rowOff>
    </xdr:to>
    <xdr:sp macro="" textlink="">
      <xdr:nvSpPr>
        <xdr:cNvPr id="733" name="円/楕円 732"/>
        <xdr:cNvSpPr/>
      </xdr:nvSpPr>
      <xdr:spPr>
        <a:xfrm>
          <a:off x="20383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86301</xdr:rowOff>
    </xdr:from>
    <xdr:ext cx="249299" cy="259045"/>
    <xdr:sp macro="" textlink="">
      <xdr:nvSpPr>
        <xdr:cNvPr id="734" name="テキスト ボックス 733"/>
        <xdr:cNvSpPr txBox="1"/>
      </xdr:nvSpPr>
      <xdr:spPr>
        <a:xfrm>
          <a:off x="20309649"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165024</xdr:rowOff>
    </xdr:from>
    <xdr:to>
      <xdr:col>28</xdr:col>
      <xdr:colOff>365125</xdr:colOff>
      <xdr:row>39</xdr:row>
      <xdr:rowOff>95174</xdr:rowOff>
    </xdr:to>
    <xdr:sp macro="" textlink="">
      <xdr:nvSpPr>
        <xdr:cNvPr id="735" name="円/楕円 734"/>
        <xdr:cNvSpPr/>
      </xdr:nvSpPr>
      <xdr:spPr>
        <a:xfrm>
          <a:off x="19494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86301</xdr:rowOff>
    </xdr:from>
    <xdr:ext cx="249299" cy="259045"/>
    <xdr:sp macro="" textlink="">
      <xdr:nvSpPr>
        <xdr:cNvPr id="736" name="テキスト ボックス 735"/>
        <xdr:cNvSpPr txBox="1"/>
      </xdr:nvSpPr>
      <xdr:spPr>
        <a:xfrm>
          <a:off x="19420649"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165024</xdr:rowOff>
    </xdr:from>
    <xdr:to>
      <xdr:col>27</xdr:col>
      <xdr:colOff>161925</xdr:colOff>
      <xdr:row>39</xdr:row>
      <xdr:rowOff>95174</xdr:rowOff>
    </xdr:to>
    <xdr:sp macro="" textlink="">
      <xdr:nvSpPr>
        <xdr:cNvPr id="737" name="円/楕円 736"/>
        <xdr:cNvSpPr/>
      </xdr:nvSpPr>
      <xdr:spPr>
        <a:xfrm>
          <a:off x="18605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86301</xdr:rowOff>
    </xdr:from>
    <xdr:ext cx="249299" cy="259045"/>
    <xdr:sp macro="" textlink="">
      <xdr:nvSpPr>
        <xdr:cNvPr id="738" name="テキスト ボックス 737"/>
        <xdr:cNvSpPr txBox="1"/>
      </xdr:nvSpPr>
      <xdr:spPr>
        <a:xfrm>
          <a:off x="18531649"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9" name="直線コネクタ 74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0" name="テキスト ボックス 74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1" name="直線コネクタ 75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2" name="テキスト ボックス 75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3" name="直線コネクタ 75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4" name="テキスト ボックス 75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5" name="直線コネクタ 75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6" name="テキスト ボックス 75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19456</xdr:rowOff>
    </xdr:from>
    <xdr:to>
      <xdr:col>32</xdr:col>
      <xdr:colOff>186689</xdr:colOff>
      <xdr:row>58</xdr:row>
      <xdr:rowOff>139700</xdr:rowOff>
    </xdr:to>
    <xdr:cxnSp macro="">
      <xdr:nvCxnSpPr>
        <xdr:cNvPr id="760" name="直線コネクタ 759"/>
        <xdr:cNvCxnSpPr/>
      </xdr:nvCxnSpPr>
      <xdr:spPr>
        <a:xfrm flipV="1">
          <a:off x="22159595" y="8591956"/>
          <a:ext cx="1269" cy="1491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2" name="直線コネクタ 76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137583</xdr:rowOff>
    </xdr:from>
    <xdr:ext cx="534377" cy="259045"/>
    <xdr:sp macro="" textlink="">
      <xdr:nvSpPr>
        <xdr:cNvPr id="763" name="貸付金最大値テキスト"/>
        <xdr:cNvSpPr txBox="1"/>
      </xdr:nvSpPr>
      <xdr:spPr>
        <a:xfrm>
          <a:off x="22212300" y="836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32,630</a:t>
          </a:r>
          <a:endParaRPr kumimoji="1" lang="ja-JP" altLang="en-US" sz="1000" b="1">
            <a:latin typeface="ＭＳ Ｐゴシック"/>
          </a:endParaRPr>
        </a:p>
      </xdr:txBody>
    </xdr:sp>
    <xdr:clientData/>
  </xdr:oneCellAnchor>
  <xdr:twoCellAnchor>
    <xdr:from>
      <xdr:col>32</xdr:col>
      <xdr:colOff>98425</xdr:colOff>
      <xdr:row>50</xdr:row>
      <xdr:rowOff>19456</xdr:rowOff>
    </xdr:from>
    <xdr:to>
      <xdr:col>32</xdr:col>
      <xdr:colOff>276225</xdr:colOff>
      <xdr:row>50</xdr:row>
      <xdr:rowOff>19456</xdr:rowOff>
    </xdr:to>
    <xdr:cxnSp macro="">
      <xdr:nvCxnSpPr>
        <xdr:cNvPr id="764" name="直線コネクタ 763"/>
        <xdr:cNvCxnSpPr/>
      </xdr:nvCxnSpPr>
      <xdr:spPr>
        <a:xfrm>
          <a:off x="22072600" y="8591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15799</xdr:rowOff>
    </xdr:from>
    <xdr:to>
      <xdr:col>32</xdr:col>
      <xdr:colOff>187325</xdr:colOff>
      <xdr:row>54</xdr:row>
      <xdr:rowOff>16302</xdr:rowOff>
    </xdr:to>
    <xdr:cxnSp macro="">
      <xdr:nvCxnSpPr>
        <xdr:cNvPr id="765" name="直線コネクタ 764"/>
        <xdr:cNvCxnSpPr/>
      </xdr:nvCxnSpPr>
      <xdr:spPr>
        <a:xfrm flipV="1">
          <a:off x="21323300" y="9274099"/>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157990</xdr:rowOff>
    </xdr:from>
    <xdr:ext cx="469744" cy="259045"/>
    <xdr:sp macro="" textlink="">
      <xdr:nvSpPr>
        <xdr:cNvPr id="766" name="貸付金平均値テキスト"/>
        <xdr:cNvSpPr txBox="1"/>
      </xdr:nvSpPr>
      <xdr:spPr>
        <a:xfrm>
          <a:off x="22212300" y="9759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8113</xdr:rowOff>
    </xdr:from>
    <xdr:to>
      <xdr:col>32</xdr:col>
      <xdr:colOff>238125</xdr:colOff>
      <xdr:row>57</xdr:row>
      <xdr:rowOff>109713</xdr:rowOff>
    </xdr:to>
    <xdr:sp macro="" textlink="">
      <xdr:nvSpPr>
        <xdr:cNvPr id="767" name="フローチャート : 判断 766"/>
        <xdr:cNvSpPr/>
      </xdr:nvSpPr>
      <xdr:spPr>
        <a:xfrm>
          <a:off x="221107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16302</xdr:rowOff>
    </xdr:from>
    <xdr:to>
      <xdr:col>31</xdr:col>
      <xdr:colOff>34925</xdr:colOff>
      <xdr:row>54</xdr:row>
      <xdr:rowOff>28966</xdr:rowOff>
    </xdr:to>
    <xdr:cxnSp macro="">
      <xdr:nvCxnSpPr>
        <xdr:cNvPr id="768" name="直線コネクタ 767"/>
        <xdr:cNvCxnSpPr/>
      </xdr:nvCxnSpPr>
      <xdr:spPr>
        <a:xfrm flipV="1">
          <a:off x="20434300" y="9274602"/>
          <a:ext cx="889000" cy="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142027</xdr:rowOff>
    </xdr:from>
    <xdr:to>
      <xdr:col>31</xdr:col>
      <xdr:colOff>85725</xdr:colOff>
      <xdr:row>56</xdr:row>
      <xdr:rowOff>72177</xdr:rowOff>
    </xdr:to>
    <xdr:sp macro="" textlink="">
      <xdr:nvSpPr>
        <xdr:cNvPr id="769" name="フローチャート : 判断 768"/>
        <xdr:cNvSpPr/>
      </xdr:nvSpPr>
      <xdr:spPr>
        <a:xfrm>
          <a:off x="21272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63304</xdr:rowOff>
    </xdr:from>
    <xdr:ext cx="534377" cy="259045"/>
    <xdr:sp macro="" textlink="">
      <xdr:nvSpPr>
        <xdr:cNvPr id="770" name="テキスト ボックス 769"/>
        <xdr:cNvSpPr txBox="1"/>
      </xdr:nvSpPr>
      <xdr:spPr>
        <a:xfrm>
          <a:off x="21056111" y="96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23388</xdr:rowOff>
    </xdr:from>
    <xdr:to>
      <xdr:col>29</xdr:col>
      <xdr:colOff>517525</xdr:colOff>
      <xdr:row>54</xdr:row>
      <xdr:rowOff>28966</xdr:rowOff>
    </xdr:to>
    <xdr:cxnSp macro="">
      <xdr:nvCxnSpPr>
        <xdr:cNvPr id="771" name="直線コネクタ 770"/>
        <xdr:cNvCxnSpPr/>
      </xdr:nvCxnSpPr>
      <xdr:spPr>
        <a:xfrm>
          <a:off x="19545300" y="9281688"/>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52644</xdr:rowOff>
    </xdr:from>
    <xdr:to>
      <xdr:col>29</xdr:col>
      <xdr:colOff>568325</xdr:colOff>
      <xdr:row>56</xdr:row>
      <xdr:rowOff>154244</xdr:rowOff>
    </xdr:to>
    <xdr:sp macro="" textlink="">
      <xdr:nvSpPr>
        <xdr:cNvPr id="772" name="フローチャート : 判断 771"/>
        <xdr:cNvSpPr/>
      </xdr:nvSpPr>
      <xdr:spPr>
        <a:xfrm>
          <a:off x="20383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145371</xdr:rowOff>
    </xdr:from>
    <xdr:ext cx="469744" cy="259045"/>
    <xdr:sp macro="" textlink="">
      <xdr:nvSpPr>
        <xdr:cNvPr id="773" name="テキスト ボックス 772"/>
        <xdr:cNvSpPr txBox="1"/>
      </xdr:nvSpPr>
      <xdr:spPr>
        <a:xfrm>
          <a:off x="20199427" y="97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23388</xdr:rowOff>
    </xdr:from>
    <xdr:to>
      <xdr:col>28</xdr:col>
      <xdr:colOff>314325</xdr:colOff>
      <xdr:row>54</xdr:row>
      <xdr:rowOff>35870</xdr:rowOff>
    </xdr:to>
    <xdr:cxnSp macro="">
      <xdr:nvCxnSpPr>
        <xdr:cNvPr id="774" name="直線コネクタ 773"/>
        <xdr:cNvCxnSpPr/>
      </xdr:nvCxnSpPr>
      <xdr:spPr>
        <a:xfrm flipV="1">
          <a:off x="18656300" y="9281688"/>
          <a:ext cx="889000" cy="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110480</xdr:rowOff>
    </xdr:from>
    <xdr:to>
      <xdr:col>28</xdr:col>
      <xdr:colOff>365125</xdr:colOff>
      <xdr:row>57</xdr:row>
      <xdr:rowOff>40630</xdr:rowOff>
    </xdr:to>
    <xdr:sp macro="" textlink="">
      <xdr:nvSpPr>
        <xdr:cNvPr id="775" name="フローチャート : 判断 774"/>
        <xdr:cNvSpPr/>
      </xdr:nvSpPr>
      <xdr:spPr>
        <a:xfrm>
          <a:off x="19494500" y="9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31757</xdr:rowOff>
    </xdr:from>
    <xdr:ext cx="469744" cy="259045"/>
    <xdr:sp macro="" textlink="">
      <xdr:nvSpPr>
        <xdr:cNvPr id="776" name="テキスト ボックス 775"/>
        <xdr:cNvSpPr txBox="1"/>
      </xdr:nvSpPr>
      <xdr:spPr>
        <a:xfrm>
          <a:off x="19310427" y="980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121498</xdr:rowOff>
    </xdr:from>
    <xdr:to>
      <xdr:col>27</xdr:col>
      <xdr:colOff>161925</xdr:colOff>
      <xdr:row>57</xdr:row>
      <xdr:rowOff>51648</xdr:rowOff>
    </xdr:to>
    <xdr:sp macro="" textlink="">
      <xdr:nvSpPr>
        <xdr:cNvPr id="777" name="フローチャート : 判断 776"/>
        <xdr:cNvSpPr/>
      </xdr:nvSpPr>
      <xdr:spPr>
        <a:xfrm>
          <a:off x="18605500" y="97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42775</xdr:rowOff>
    </xdr:from>
    <xdr:ext cx="469744" cy="259045"/>
    <xdr:sp macro="" textlink="">
      <xdr:nvSpPr>
        <xdr:cNvPr id="778" name="テキスト ボックス 777"/>
        <xdr:cNvSpPr txBox="1"/>
      </xdr:nvSpPr>
      <xdr:spPr>
        <a:xfrm>
          <a:off x="18421427" y="981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53</xdr:row>
      <xdr:rowOff>136449</xdr:rowOff>
    </xdr:from>
    <xdr:to>
      <xdr:col>32</xdr:col>
      <xdr:colOff>238125</xdr:colOff>
      <xdr:row>54</xdr:row>
      <xdr:rowOff>66599</xdr:rowOff>
    </xdr:to>
    <xdr:sp macro="" textlink="">
      <xdr:nvSpPr>
        <xdr:cNvPr id="784" name="円/楕円 783"/>
        <xdr:cNvSpPr/>
      </xdr:nvSpPr>
      <xdr:spPr>
        <a:xfrm>
          <a:off x="22110700" y="922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52</xdr:row>
      <xdr:rowOff>159326</xdr:rowOff>
    </xdr:from>
    <xdr:ext cx="534377" cy="259045"/>
    <xdr:sp macro="" textlink="">
      <xdr:nvSpPr>
        <xdr:cNvPr id="785" name="貸付金該当値テキスト"/>
        <xdr:cNvSpPr txBox="1"/>
      </xdr:nvSpPr>
      <xdr:spPr>
        <a:xfrm>
          <a:off x="22212300" y="907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17,710</a:t>
          </a:r>
          <a:endParaRPr kumimoji="1" lang="ja-JP" altLang="en-US" sz="1000" b="1">
            <a:solidFill>
              <a:srgbClr val="FF0000"/>
            </a:solidFill>
            <a:latin typeface="ＭＳ Ｐゴシック"/>
          </a:endParaRPr>
        </a:p>
      </xdr:txBody>
    </xdr:sp>
    <xdr:clientData/>
  </xdr:oneCellAnchor>
  <xdr:twoCellAnchor>
    <xdr:from>
      <xdr:col>30</xdr:col>
      <xdr:colOff>669925</xdr:colOff>
      <xdr:row>53</xdr:row>
      <xdr:rowOff>136952</xdr:rowOff>
    </xdr:from>
    <xdr:to>
      <xdr:col>31</xdr:col>
      <xdr:colOff>85725</xdr:colOff>
      <xdr:row>54</xdr:row>
      <xdr:rowOff>67102</xdr:rowOff>
    </xdr:to>
    <xdr:sp macro="" textlink="">
      <xdr:nvSpPr>
        <xdr:cNvPr id="786" name="円/楕円 785"/>
        <xdr:cNvSpPr/>
      </xdr:nvSpPr>
      <xdr:spPr>
        <a:xfrm>
          <a:off x="21272500" y="922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52</xdr:row>
      <xdr:rowOff>83629</xdr:rowOff>
    </xdr:from>
    <xdr:ext cx="534377" cy="259045"/>
    <xdr:sp macro="" textlink="">
      <xdr:nvSpPr>
        <xdr:cNvPr id="787" name="テキスト ボックス 786"/>
        <xdr:cNvSpPr txBox="1"/>
      </xdr:nvSpPr>
      <xdr:spPr>
        <a:xfrm>
          <a:off x="21056111" y="89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17,699</a:t>
          </a:r>
          <a:endParaRPr kumimoji="1" lang="ja-JP" altLang="en-US" sz="1000" b="1">
            <a:solidFill>
              <a:srgbClr val="FF0000"/>
            </a:solidFill>
            <a:latin typeface="ＭＳ Ｐゴシック"/>
          </a:endParaRPr>
        </a:p>
      </xdr:txBody>
    </xdr:sp>
    <xdr:clientData/>
  </xdr:oneCellAnchor>
  <xdr:twoCellAnchor>
    <xdr:from>
      <xdr:col>29</xdr:col>
      <xdr:colOff>466725</xdr:colOff>
      <xdr:row>53</xdr:row>
      <xdr:rowOff>149616</xdr:rowOff>
    </xdr:from>
    <xdr:to>
      <xdr:col>29</xdr:col>
      <xdr:colOff>568325</xdr:colOff>
      <xdr:row>54</xdr:row>
      <xdr:rowOff>79766</xdr:rowOff>
    </xdr:to>
    <xdr:sp macro="" textlink="">
      <xdr:nvSpPr>
        <xdr:cNvPr id="788" name="円/楕円 787"/>
        <xdr:cNvSpPr/>
      </xdr:nvSpPr>
      <xdr:spPr>
        <a:xfrm>
          <a:off x="20383500" y="923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96293</xdr:rowOff>
    </xdr:from>
    <xdr:ext cx="534377" cy="259045"/>
    <xdr:sp macro="" textlink="">
      <xdr:nvSpPr>
        <xdr:cNvPr id="789" name="テキスト ボックス 788"/>
        <xdr:cNvSpPr txBox="1"/>
      </xdr:nvSpPr>
      <xdr:spPr>
        <a:xfrm>
          <a:off x="20167111" y="901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17,422</a:t>
          </a:r>
          <a:endParaRPr kumimoji="1" lang="ja-JP" altLang="en-US" sz="1000" b="1">
            <a:solidFill>
              <a:srgbClr val="FF0000"/>
            </a:solidFill>
            <a:latin typeface="ＭＳ Ｐゴシック"/>
          </a:endParaRPr>
        </a:p>
      </xdr:txBody>
    </xdr:sp>
    <xdr:clientData/>
  </xdr:oneCellAnchor>
  <xdr:twoCellAnchor>
    <xdr:from>
      <xdr:col>28</xdr:col>
      <xdr:colOff>263525</xdr:colOff>
      <xdr:row>53</xdr:row>
      <xdr:rowOff>144038</xdr:rowOff>
    </xdr:from>
    <xdr:to>
      <xdr:col>28</xdr:col>
      <xdr:colOff>365125</xdr:colOff>
      <xdr:row>54</xdr:row>
      <xdr:rowOff>74188</xdr:rowOff>
    </xdr:to>
    <xdr:sp macro="" textlink="">
      <xdr:nvSpPr>
        <xdr:cNvPr id="790" name="円/楕円 789"/>
        <xdr:cNvSpPr/>
      </xdr:nvSpPr>
      <xdr:spPr>
        <a:xfrm>
          <a:off x="19494500" y="923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90715</xdr:rowOff>
    </xdr:from>
    <xdr:ext cx="534377" cy="259045"/>
    <xdr:sp macro="" textlink="">
      <xdr:nvSpPr>
        <xdr:cNvPr id="791" name="テキスト ボックス 790"/>
        <xdr:cNvSpPr txBox="1"/>
      </xdr:nvSpPr>
      <xdr:spPr>
        <a:xfrm>
          <a:off x="19278111" y="900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17,544</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156520</xdr:rowOff>
    </xdr:from>
    <xdr:to>
      <xdr:col>27</xdr:col>
      <xdr:colOff>161925</xdr:colOff>
      <xdr:row>54</xdr:row>
      <xdr:rowOff>86670</xdr:rowOff>
    </xdr:to>
    <xdr:sp macro="" textlink="">
      <xdr:nvSpPr>
        <xdr:cNvPr id="792" name="円/楕円 791"/>
        <xdr:cNvSpPr/>
      </xdr:nvSpPr>
      <xdr:spPr>
        <a:xfrm>
          <a:off x="18605500" y="92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103197</xdr:rowOff>
    </xdr:from>
    <xdr:ext cx="534377" cy="259045"/>
    <xdr:sp macro="" textlink="">
      <xdr:nvSpPr>
        <xdr:cNvPr id="793" name="テキスト ボックス 792"/>
        <xdr:cNvSpPr txBox="1"/>
      </xdr:nvSpPr>
      <xdr:spPr>
        <a:xfrm>
          <a:off x="18389111" y="901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17,271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7" name="テキスト ボックス 80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137109</xdr:rowOff>
    </xdr:from>
    <xdr:to>
      <xdr:col>32</xdr:col>
      <xdr:colOff>186689</xdr:colOff>
      <xdr:row>78</xdr:row>
      <xdr:rowOff>36956</xdr:rowOff>
    </xdr:to>
    <xdr:cxnSp macro="">
      <xdr:nvCxnSpPr>
        <xdr:cNvPr id="817" name="直線コネクタ 816"/>
        <xdr:cNvCxnSpPr/>
      </xdr:nvCxnSpPr>
      <xdr:spPr>
        <a:xfrm flipV="1">
          <a:off x="22159595" y="11967159"/>
          <a:ext cx="1269" cy="144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40783</xdr:rowOff>
    </xdr:from>
    <xdr:ext cx="534377" cy="259045"/>
    <xdr:sp macro="" textlink="">
      <xdr:nvSpPr>
        <xdr:cNvPr id="818" name="繰出金最小値テキスト"/>
        <xdr:cNvSpPr txBox="1"/>
      </xdr:nvSpPr>
      <xdr:spPr>
        <a:xfrm>
          <a:off x="22212300" y="134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46,967</a:t>
          </a:r>
          <a:endParaRPr kumimoji="1" lang="ja-JP" altLang="en-US" sz="1000" b="1">
            <a:latin typeface="ＭＳ Ｐゴシック"/>
          </a:endParaRPr>
        </a:p>
      </xdr:txBody>
    </xdr:sp>
    <xdr:clientData/>
  </xdr:oneCellAnchor>
  <xdr:twoCellAnchor>
    <xdr:from>
      <xdr:col>32</xdr:col>
      <xdr:colOff>98425</xdr:colOff>
      <xdr:row>78</xdr:row>
      <xdr:rowOff>36956</xdr:rowOff>
    </xdr:from>
    <xdr:to>
      <xdr:col>32</xdr:col>
      <xdr:colOff>276225</xdr:colOff>
      <xdr:row>78</xdr:row>
      <xdr:rowOff>36956</xdr:rowOff>
    </xdr:to>
    <xdr:cxnSp macro="">
      <xdr:nvCxnSpPr>
        <xdr:cNvPr id="819" name="直線コネクタ 818"/>
        <xdr:cNvCxnSpPr/>
      </xdr:nvCxnSpPr>
      <xdr:spPr>
        <a:xfrm>
          <a:off x="22072600" y="134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83786</xdr:rowOff>
    </xdr:from>
    <xdr:ext cx="599010" cy="259045"/>
    <xdr:sp macro="" textlink="">
      <xdr:nvSpPr>
        <xdr:cNvPr id="820" name="繰出金最大値テキスト"/>
        <xdr:cNvSpPr txBox="1"/>
      </xdr:nvSpPr>
      <xdr:spPr>
        <a:xfrm>
          <a:off x="22212300" y="1174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425,680</a:t>
          </a:r>
          <a:endParaRPr kumimoji="1" lang="ja-JP" altLang="en-US" sz="1000" b="1">
            <a:latin typeface="ＭＳ Ｐゴシック"/>
          </a:endParaRPr>
        </a:p>
      </xdr:txBody>
    </xdr:sp>
    <xdr:clientData/>
  </xdr:oneCellAnchor>
  <xdr:twoCellAnchor>
    <xdr:from>
      <xdr:col>32</xdr:col>
      <xdr:colOff>98425</xdr:colOff>
      <xdr:row>69</xdr:row>
      <xdr:rowOff>137109</xdr:rowOff>
    </xdr:from>
    <xdr:to>
      <xdr:col>32</xdr:col>
      <xdr:colOff>276225</xdr:colOff>
      <xdr:row>69</xdr:row>
      <xdr:rowOff>137109</xdr:rowOff>
    </xdr:to>
    <xdr:cxnSp macro="">
      <xdr:nvCxnSpPr>
        <xdr:cNvPr id="821" name="直線コネクタ 820"/>
        <xdr:cNvCxnSpPr/>
      </xdr:nvCxnSpPr>
      <xdr:spPr>
        <a:xfrm>
          <a:off x="22072600" y="1196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27461</xdr:rowOff>
    </xdr:from>
    <xdr:to>
      <xdr:col>32</xdr:col>
      <xdr:colOff>187325</xdr:colOff>
      <xdr:row>75</xdr:row>
      <xdr:rowOff>92757</xdr:rowOff>
    </xdr:to>
    <xdr:cxnSp macro="">
      <xdr:nvCxnSpPr>
        <xdr:cNvPr id="822" name="直線コネクタ 821"/>
        <xdr:cNvCxnSpPr/>
      </xdr:nvCxnSpPr>
      <xdr:spPr>
        <a:xfrm flipV="1">
          <a:off x="21323300" y="12543311"/>
          <a:ext cx="838200" cy="40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40161</xdr:rowOff>
    </xdr:from>
    <xdr:ext cx="599010" cy="259045"/>
    <xdr:sp macro="" textlink="">
      <xdr:nvSpPr>
        <xdr:cNvPr id="823" name="繰出金平均値テキスト"/>
        <xdr:cNvSpPr txBox="1"/>
      </xdr:nvSpPr>
      <xdr:spPr>
        <a:xfrm>
          <a:off x="22212300" y="13070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61734</xdr:rowOff>
    </xdr:from>
    <xdr:to>
      <xdr:col>32</xdr:col>
      <xdr:colOff>238125</xdr:colOff>
      <xdr:row>76</xdr:row>
      <xdr:rowOff>163334</xdr:rowOff>
    </xdr:to>
    <xdr:sp macro="" textlink="">
      <xdr:nvSpPr>
        <xdr:cNvPr id="824" name="フローチャート : 判断 823"/>
        <xdr:cNvSpPr/>
      </xdr:nvSpPr>
      <xdr:spPr>
        <a:xfrm>
          <a:off x="221107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15349</xdr:rowOff>
    </xdr:from>
    <xdr:to>
      <xdr:col>31</xdr:col>
      <xdr:colOff>34925</xdr:colOff>
      <xdr:row>75</xdr:row>
      <xdr:rowOff>92757</xdr:rowOff>
    </xdr:to>
    <xdr:cxnSp macro="">
      <xdr:nvCxnSpPr>
        <xdr:cNvPr id="825" name="直線コネクタ 824"/>
        <xdr:cNvCxnSpPr/>
      </xdr:nvCxnSpPr>
      <xdr:spPr>
        <a:xfrm>
          <a:off x="20434300" y="12874099"/>
          <a:ext cx="889000" cy="7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6" name="フローチャート : 判断 825"/>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156615</xdr:rowOff>
    </xdr:from>
    <xdr:ext cx="599010" cy="259045"/>
    <xdr:sp macro="" textlink="">
      <xdr:nvSpPr>
        <xdr:cNvPr id="827" name="テキスト ボックス 826"/>
        <xdr:cNvSpPr txBox="1"/>
      </xdr:nvSpPr>
      <xdr:spPr>
        <a:xfrm>
          <a:off x="21023794" y="131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38663</xdr:rowOff>
    </xdr:from>
    <xdr:to>
      <xdr:col>29</xdr:col>
      <xdr:colOff>517525</xdr:colOff>
      <xdr:row>75</xdr:row>
      <xdr:rowOff>15349</xdr:rowOff>
    </xdr:to>
    <xdr:cxnSp macro="">
      <xdr:nvCxnSpPr>
        <xdr:cNvPr id="828" name="直線コネクタ 827"/>
        <xdr:cNvCxnSpPr/>
      </xdr:nvCxnSpPr>
      <xdr:spPr>
        <a:xfrm>
          <a:off x="19545300" y="12211613"/>
          <a:ext cx="889000" cy="66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9" name="フローチャート : 判断 828"/>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2275</xdr:rowOff>
    </xdr:from>
    <xdr:ext cx="599010" cy="259045"/>
    <xdr:sp macro="" textlink="">
      <xdr:nvSpPr>
        <xdr:cNvPr id="830" name="テキスト ボックス 829"/>
        <xdr:cNvSpPr txBox="1"/>
      </xdr:nvSpPr>
      <xdr:spPr>
        <a:xfrm>
          <a:off x="20134794" y="1320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70</xdr:row>
      <xdr:rowOff>95161</xdr:rowOff>
    </xdr:from>
    <xdr:to>
      <xdr:col>28</xdr:col>
      <xdr:colOff>314325</xdr:colOff>
      <xdr:row>71</xdr:row>
      <xdr:rowOff>38663</xdr:rowOff>
    </xdr:to>
    <xdr:cxnSp macro="">
      <xdr:nvCxnSpPr>
        <xdr:cNvPr id="831" name="直線コネクタ 830"/>
        <xdr:cNvCxnSpPr/>
      </xdr:nvCxnSpPr>
      <xdr:spPr>
        <a:xfrm>
          <a:off x="18656300" y="12096661"/>
          <a:ext cx="889000" cy="11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32" name="フローチャート : 判断 831"/>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141660</xdr:rowOff>
    </xdr:from>
    <xdr:ext cx="599010" cy="259045"/>
    <xdr:sp macro="" textlink="">
      <xdr:nvSpPr>
        <xdr:cNvPr id="833" name="テキスト ボックス 832"/>
        <xdr:cNvSpPr txBox="1"/>
      </xdr:nvSpPr>
      <xdr:spPr>
        <a:xfrm>
          <a:off x="19245794" y="1317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34" name="フローチャート : 判断 833"/>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5861</xdr:rowOff>
    </xdr:from>
    <xdr:ext cx="599010" cy="259045"/>
    <xdr:sp macro="" textlink="">
      <xdr:nvSpPr>
        <xdr:cNvPr id="835" name="テキスト ボックス 834"/>
        <xdr:cNvSpPr txBox="1"/>
      </xdr:nvSpPr>
      <xdr:spPr>
        <a:xfrm>
          <a:off x="18356794" y="1320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148111</xdr:rowOff>
    </xdr:from>
    <xdr:to>
      <xdr:col>32</xdr:col>
      <xdr:colOff>238125</xdr:colOff>
      <xdr:row>73</xdr:row>
      <xdr:rowOff>78261</xdr:rowOff>
    </xdr:to>
    <xdr:sp macro="" textlink="">
      <xdr:nvSpPr>
        <xdr:cNvPr id="841" name="円/楕円 840"/>
        <xdr:cNvSpPr/>
      </xdr:nvSpPr>
      <xdr:spPr>
        <a:xfrm>
          <a:off x="22110700" y="1249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170988</xdr:rowOff>
    </xdr:from>
    <xdr:ext cx="599010" cy="259045"/>
    <xdr:sp macro="" textlink="">
      <xdr:nvSpPr>
        <xdr:cNvPr id="842" name="繰出金該当値テキスト"/>
        <xdr:cNvSpPr txBox="1"/>
      </xdr:nvSpPr>
      <xdr:spPr>
        <a:xfrm>
          <a:off x="22212300" y="1234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274,459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41957</xdr:rowOff>
    </xdr:from>
    <xdr:to>
      <xdr:col>31</xdr:col>
      <xdr:colOff>85725</xdr:colOff>
      <xdr:row>75</xdr:row>
      <xdr:rowOff>143557</xdr:rowOff>
    </xdr:to>
    <xdr:sp macro="" textlink="">
      <xdr:nvSpPr>
        <xdr:cNvPr id="843" name="円/楕円 842"/>
        <xdr:cNvSpPr/>
      </xdr:nvSpPr>
      <xdr:spPr>
        <a:xfrm>
          <a:off x="21272500" y="1290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160084</xdr:rowOff>
    </xdr:from>
    <xdr:ext cx="599010" cy="259045"/>
    <xdr:sp macro="" textlink="">
      <xdr:nvSpPr>
        <xdr:cNvPr id="844" name="テキスト ボックス 843"/>
        <xdr:cNvSpPr txBox="1"/>
      </xdr:nvSpPr>
      <xdr:spPr>
        <a:xfrm>
          <a:off x="21023794" y="1267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167,321</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135999</xdr:rowOff>
    </xdr:from>
    <xdr:to>
      <xdr:col>29</xdr:col>
      <xdr:colOff>568325</xdr:colOff>
      <xdr:row>75</xdr:row>
      <xdr:rowOff>66149</xdr:rowOff>
    </xdr:to>
    <xdr:sp macro="" textlink="">
      <xdr:nvSpPr>
        <xdr:cNvPr id="845" name="円/楕円 844"/>
        <xdr:cNvSpPr/>
      </xdr:nvSpPr>
      <xdr:spPr>
        <a:xfrm>
          <a:off x="20383500" y="1282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73</xdr:row>
      <xdr:rowOff>82676</xdr:rowOff>
    </xdr:from>
    <xdr:ext cx="599010" cy="259045"/>
    <xdr:sp macro="" textlink="">
      <xdr:nvSpPr>
        <xdr:cNvPr id="846" name="テキスト ボックス 845"/>
        <xdr:cNvSpPr txBox="1"/>
      </xdr:nvSpPr>
      <xdr:spPr>
        <a:xfrm>
          <a:off x="20134794" y="125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187,638</a:t>
          </a:r>
          <a:endParaRPr kumimoji="1" lang="ja-JP" altLang="en-US" sz="1000" b="1">
            <a:solidFill>
              <a:srgbClr val="FF0000"/>
            </a:solidFill>
            <a:latin typeface="ＭＳ Ｐゴシック"/>
          </a:endParaRPr>
        </a:p>
      </xdr:txBody>
    </xdr:sp>
    <xdr:clientData/>
  </xdr:oneCellAnchor>
  <xdr:twoCellAnchor>
    <xdr:from>
      <xdr:col>28</xdr:col>
      <xdr:colOff>263525</xdr:colOff>
      <xdr:row>70</xdr:row>
      <xdr:rowOff>159313</xdr:rowOff>
    </xdr:from>
    <xdr:to>
      <xdr:col>28</xdr:col>
      <xdr:colOff>365125</xdr:colOff>
      <xdr:row>71</xdr:row>
      <xdr:rowOff>89463</xdr:rowOff>
    </xdr:to>
    <xdr:sp macro="" textlink="">
      <xdr:nvSpPr>
        <xdr:cNvPr id="847" name="円/楕円 846"/>
        <xdr:cNvSpPr/>
      </xdr:nvSpPr>
      <xdr:spPr>
        <a:xfrm>
          <a:off x="19494500" y="1216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69</xdr:row>
      <xdr:rowOff>105990</xdr:rowOff>
    </xdr:from>
    <xdr:ext cx="599010" cy="259045"/>
    <xdr:sp macro="" textlink="">
      <xdr:nvSpPr>
        <xdr:cNvPr id="848" name="テキスト ボックス 847"/>
        <xdr:cNvSpPr txBox="1"/>
      </xdr:nvSpPr>
      <xdr:spPr>
        <a:xfrm>
          <a:off x="19245794" y="11936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361,519</a:t>
          </a:r>
          <a:endParaRPr kumimoji="1" lang="ja-JP" altLang="en-US" sz="1000" b="1">
            <a:solidFill>
              <a:srgbClr val="FF0000"/>
            </a:solidFill>
            <a:latin typeface="ＭＳ Ｐゴシック"/>
          </a:endParaRPr>
        </a:p>
      </xdr:txBody>
    </xdr:sp>
    <xdr:clientData/>
  </xdr:oneCellAnchor>
  <xdr:twoCellAnchor>
    <xdr:from>
      <xdr:col>27</xdr:col>
      <xdr:colOff>60325</xdr:colOff>
      <xdr:row>70</xdr:row>
      <xdr:rowOff>44361</xdr:rowOff>
    </xdr:from>
    <xdr:to>
      <xdr:col>27</xdr:col>
      <xdr:colOff>161925</xdr:colOff>
      <xdr:row>70</xdr:row>
      <xdr:rowOff>145961</xdr:rowOff>
    </xdr:to>
    <xdr:sp macro="" textlink="">
      <xdr:nvSpPr>
        <xdr:cNvPr id="849" name="円/楕円 848"/>
        <xdr:cNvSpPr/>
      </xdr:nvSpPr>
      <xdr:spPr>
        <a:xfrm>
          <a:off x="18605500" y="1204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68</xdr:row>
      <xdr:rowOff>162488</xdr:rowOff>
    </xdr:from>
    <xdr:ext cx="599010" cy="259045"/>
    <xdr:sp macro="" textlink="">
      <xdr:nvSpPr>
        <xdr:cNvPr id="850" name="テキスト ボックス 849"/>
        <xdr:cNvSpPr txBox="1"/>
      </xdr:nvSpPr>
      <xdr:spPr>
        <a:xfrm>
          <a:off x="18356794" y="1182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391,690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普通建設事業費は住民一人当たり</a:t>
          </a:r>
          <a:r>
            <a:rPr kumimoji="1" lang="en-US" altLang="ja-JP" sz="1300">
              <a:latin typeface="ＭＳ Ｐゴシック"/>
            </a:rPr>
            <a:t>437,896</a:t>
          </a:r>
          <a:r>
            <a:rPr kumimoji="1" lang="ja-JP" altLang="en-US" sz="1300">
              <a:latin typeface="ＭＳ Ｐゴシック"/>
            </a:rPr>
            <a:t>円となっており、類似団体と比較して</a:t>
          </a:r>
          <a:r>
            <a:rPr kumimoji="1" lang="en-US" altLang="ja-JP" sz="1300">
              <a:latin typeface="ＭＳ Ｐゴシック"/>
            </a:rPr>
            <a:t>149,982</a:t>
          </a:r>
          <a:r>
            <a:rPr kumimoji="1" lang="ja-JP" altLang="en-US" sz="1300">
              <a:latin typeface="ＭＳ Ｐゴシック"/>
            </a:rPr>
            <a:t>円高い状況となっている。公共施設の統廃合を含めた見直しを進めている段階であり、各施設の改修工事が近年増えていることが要因である。また、広大な面積を持つ当村においては、道路維持事業にも類似団体と比べコストがかかっていることが要因である。</a:t>
          </a:r>
          <a:endParaRPr kumimoji="1" lang="en-US" altLang="ja-JP" sz="1300">
            <a:latin typeface="ＭＳ Ｐゴシック"/>
          </a:endParaRPr>
        </a:p>
        <a:p>
          <a:r>
            <a:rPr kumimoji="1" lang="ja-JP" altLang="en-US" sz="1300">
              <a:latin typeface="ＭＳ Ｐゴシック"/>
            </a:rPr>
            <a:t>　維持補修費は住民一人当たりのコストが前年に比べ</a:t>
          </a:r>
          <a:r>
            <a:rPr kumimoji="1" lang="en-US" altLang="ja-JP" sz="1300">
              <a:latin typeface="ＭＳ Ｐゴシック"/>
            </a:rPr>
            <a:t>59,699</a:t>
          </a:r>
          <a:r>
            <a:rPr kumimoji="1" lang="ja-JP" altLang="en-US" sz="1300">
              <a:latin typeface="ＭＳ Ｐゴシック"/>
            </a:rPr>
            <a:t>円下がっているが、平成</a:t>
          </a:r>
          <a:r>
            <a:rPr kumimoji="1" lang="en-US" altLang="ja-JP" sz="1300">
              <a:latin typeface="ＭＳ Ｐゴシック"/>
            </a:rPr>
            <a:t>27</a:t>
          </a:r>
          <a:r>
            <a:rPr kumimoji="1" lang="ja-JP" altLang="en-US" sz="1300">
              <a:latin typeface="ＭＳ Ｐゴシック"/>
            </a:rPr>
            <a:t>年度は小雪のため除雪事業費が例年よりも少なくなったためである。平成</a:t>
          </a:r>
          <a:r>
            <a:rPr kumimoji="1" lang="en-US" altLang="ja-JP" sz="1300">
              <a:latin typeface="ＭＳ Ｐゴシック"/>
            </a:rPr>
            <a:t>26</a:t>
          </a:r>
          <a:r>
            <a:rPr kumimoji="1" lang="ja-JP" altLang="en-US" sz="1300">
              <a:latin typeface="ＭＳ Ｐゴシック"/>
            </a:rPr>
            <a:t>年度は大雪であり、各年の天候により左右される地域特性がある。</a:t>
          </a:r>
          <a:endParaRPr kumimoji="1" lang="en-US" altLang="ja-JP" sz="1300">
            <a:latin typeface="ＭＳ Ｐゴシック"/>
          </a:endParaRPr>
        </a:p>
        <a:p>
          <a:r>
            <a:rPr kumimoji="1" lang="ja-JP" altLang="en-US" sz="1300">
              <a:latin typeface="ＭＳ Ｐゴシック"/>
            </a:rPr>
            <a:t>　繰出金は、前年と比べ</a:t>
          </a:r>
          <a:r>
            <a:rPr kumimoji="1" lang="en-US" altLang="ja-JP" sz="1300">
              <a:latin typeface="ＭＳ Ｐゴシック"/>
            </a:rPr>
            <a:t>107,138</a:t>
          </a:r>
          <a:r>
            <a:rPr kumimoji="1" lang="ja-JP" altLang="en-US" sz="1300">
              <a:latin typeface="ＭＳ Ｐゴシック"/>
            </a:rPr>
            <a:t>円上昇しているが、簡易水道事業において大規模改修の際の財源である簡易水道事業債を繰上償還したため、繰出金が上昇している。公営企業会計における大規模事業は今後予定されておらず、繰出金については維持管理に必要な経費のみとなってくるので減少傾向となると予想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岐阜県白川村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1,694
1,673
356.64
3,679,507
3,287,321
343,168
1,855,797
3,252,375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53763</xdr:rowOff>
    </xdr:from>
    <xdr:to>
      <xdr:col>6</xdr:col>
      <xdr:colOff>510540</xdr:colOff>
      <xdr:row>38</xdr:row>
      <xdr:rowOff>139259</xdr:rowOff>
    </xdr:to>
    <xdr:cxnSp macro="">
      <xdr:nvCxnSpPr>
        <xdr:cNvPr id="57" name="直線コネクタ 56"/>
        <xdr:cNvCxnSpPr/>
      </xdr:nvCxnSpPr>
      <xdr:spPr>
        <a:xfrm flipV="1">
          <a:off x="4633595" y="5197263"/>
          <a:ext cx="1270" cy="145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143086</xdr:rowOff>
    </xdr:from>
    <xdr:ext cx="469744" cy="259045"/>
    <xdr:sp macro="" textlink="">
      <xdr:nvSpPr>
        <xdr:cNvPr id="58" name="議会費最小値テキスト"/>
        <xdr:cNvSpPr txBox="1"/>
      </xdr:nvSpPr>
      <xdr:spPr>
        <a:xfrm>
          <a:off x="4686300" y="665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8,027</a:t>
          </a:r>
          <a:endParaRPr kumimoji="1" lang="ja-JP" altLang="en-US" sz="1000" b="1">
            <a:latin typeface="ＭＳ Ｐゴシック"/>
          </a:endParaRPr>
        </a:p>
      </xdr:txBody>
    </xdr:sp>
    <xdr:clientData/>
  </xdr:oneCellAnchor>
  <xdr:twoCellAnchor>
    <xdr:from>
      <xdr:col>6</xdr:col>
      <xdr:colOff>422275</xdr:colOff>
      <xdr:row>38</xdr:row>
      <xdr:rowOff>139259</xdr:rowOff>
    </xdr:from>
    <xdr:to>
      <xdr:col>6</xdr:col>
      <xdr:colOff>600075</xdr:colOff>
      <xdr:row>38</xdr:row>
      <xdr:rowOff>139259</xdr:rowOff>
    </xdr:to>
    <xdr:cxnSp macro="">
      <xdr:nvCxnSpPr>
        <xdr:cNvPr id="59" name="直線コネクタ 58"/>
        <xdr:cNvCxnSpPr/>
      </xdr:nvCxnSpPr>
      <xdr:spPr>
        <a:xfrm>
          <a:off x="4546600" y="665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440</xdr:rowOff>
    </xdr:from>
    <xdr:ext cx="534377" cy="259045"/>
    <xdr:sp macro="" textlink="">
      <xdr:nvSpPr>
        <xdr:cNvPr id="60" name="議会費最大値テキスト"/>
        <xdr:cNvSpPr txBox="1"/>
      </xdr:nvSpPr>
      <xdr:spPr>
        <a:xfrm>
          <a:off x="4686300" y="49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97,263</a:t>
          </a:r>
          <a:endParaRPr kumimoji="1" lang="ja-JP" altLang="en-US" sz="1000" b="1">
            <a:latin typeface="ＭＳ Ｐゴシック"/>
          </a:endParaRPr>
        </a:p>
      </xdr:txBody>
    </xdr:sp>
    <xdr:clientData/>
  </xdr:oneCellAnchor>
  <xdr:twoCellAnchor>
    <xdr:from>
      <xdr:col>6</xdr:col>
      <xdr:colOff>422275</xdr:colOff>
      <xdr:row>30</xdr:row>
      <xdr:rowOff>53763</xdr:rowOff>
    </xdr:from>
    <xdr:to>
      <xdr:col>6</xdr:col>
      <xdr:colOff>600075</xdr:colOff>
      <xdr:row>30</xdr:row>
      <xdr:rowOff>53763</xdr:rowOff>
    </xdr:to>
    <xdr:cxnSp macro="">
      <xdr:nvCxnSpPr>
        <xdr:cNvPr id="61" name="直線コネクタ 60"/>
        <xdr:cNvCxnSpPr/>
      </xdr:nvCxnSpPr>
      <xdr:spPr>
        <a:xfrm>
          <a:off x="4546600" y="519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92396</xdr:rowOff>
    </xdr:from>
    <xdr:to>
      <xdr:col>6</xdr:col>
      <xdr:colOff>511175</xdr:colOff>
      <xdr:row>37</xdr:row>
      <xdr:rowOff>129756</xdr:rowOff>
    </xdr:to>
    <xdr:cxnSp macro="">
      <xdr:nvCxnSpPr>
        <xdr:cNvPr id="62" name="直線コネクタ 61"/>
        <xdr:cNvCxnSpPr/>
      </xdr:nvCxnSpPr>
      <xdr:spPr>
        <a:xfrm flipV="1">
          <a:off x="3797300" y="6436046"/>
          <a:ext cx="838200" cy="3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31502</xdr:rowOff>
    </xdr:from>
    <xdr:ext cx="534377" cy="259045"/>
    <xdr:sp macro="" textlink="">
      <xdr:nvSpPr>
        <xdr:cNvPr id="63" name="議会費平均値テキスト"/>
        <xdr:cNvSpPr txBox="1"/>
      </xdr:nvSpPr>
      <xdr:spPr>
        <a:xfrm>
          <a:off x="4686300" y="637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53075</xdr:rowOff>
    </xdr:from>
    <xdr:to>
      <xdr:col>6</xdr:col>
      <xdr:colOff>561975</xdr:colOff>
      <xdr:row>37</xdr:row>
      <xdr:rowOff>154675</xdr:rowOff>
    </xdr:to>
    <xdr:sp macro="" textlink="">
      <xdr:nvSpPr>
        <xdr:cNvPr id="64" name="フローチャート : 判断 63"/>
        <xdr:cNvSpPr/>
      </xdr:nvSpPr>
      <xdr:spPr>
        <a:xfrm>
          <a:off x="45847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129756</xdr:rowOff>
    </xdr:from>
    <xdr:to>
      <xdr:col>5</xdr:col>
      <xdr:colOff>358775</xdr:colOff>
      <xdr:row>37</xdr:row>
      <xdr:rowOff>144500</xdr:rowOff>
    </xdr:to>
    <xdr:cxnSp macro="">
      <xdr:nvCxnSpPr>
        <xdr:cNvPr id="65" name="直線コネクタ 64"/>
        <xdr:cNvCxnSpPr/>
      </xdr:nvCxnSpPr>
      <xdr:spPr>
        <a:xfrm flipV="1">
          <a:off x="2908300" y="6473406"/>
          <a:ext cx="889000" cy="1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7296</xdr:rowOff>
    </xdr:from>
    <xdr:ext cx="534377" cy="259045"/>
    <xdr:sp macro="" textlink="">
      <xdr:nvSpPr>
        <xdr:cNvPr id="67" name="テキスト ボックス 66"/>
        <xdr:cNvSpPr txBox="1"/>
      </xdr:nvSpPr>
      <xdr:spPr>
        <a:xfrm>
          <a:off x="3530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139798</xdr:rowOff>
    </xdr:from>
    <xdr:to>
      <xdr:col>4</xdr:col>
      <xdr:colOff>155575</xdr:colOff>
      <xdr:row>37</xdr:row>
      <xdr:rowOff>144500</xdr:rowOff>
    </xdr:to>
    <xdr:cxnSp macro="">
      <xdr:nvCxnSpPr>
        <xdr:cNvPr id="68" name="直線コネクタ 67"/>
        <xdr:cNvCxnSpPr/>
      </xdr:nvCxnSpPr>
      <xdr:spPr>
        <a:xfrm>
          <a:off x="2019300" y="6483448"/>
          <a:ext cx="8890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13240</xdr:rowOff>
    </xdr:from>
    <xdr:ext cx="534377" cy="259045"/>
    <xdr:sp macro="" textlink="">
      <xdr:nvSpPr>
        <xdr:cNvPr id="70" name="テキスト ボックス 69"/>
        <xdr:cNvSpPr txBox="1"/>
      </xdr:nvSpPr>
      <xdr:spPr>
        <a:xfrm>
          <a:off x="2641111" y="618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108039</xdr:rowOff>
    </xdr:from>
    <xdr:to>
      <xdr:col>2</xdr:col>
      <xdr:colOff>638175</xdr:colOff>
      <xdr:row>37</xdr:row>
      <xdr:rowOff>139798</xdr:rowOff>
    </xdr:to>
    <xdr:cxnSp macro="">
      <xdr:nvCxnSpPr>
        <xdr:cNvPr id="71" name="直線コネクタ 70"/>
        <xdr:cNvCxnSpPr/>
      </xdr:nvCxnSpPr>
      <xdr:spPr>
        <a:xfrm>
          <a:off x="1130300" y="6451689"/>
          <a:ext cx="889000" cy="3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5059</xdr:rowOff>
    </xdr:from>
    <xdr:ext cx="534377" cy="259045"/>
    <xdr:sp macro="" textlink="">
      <xdr:nvSpPr>
        <xdr:cNvPr id="73" name="テキスト ボックス 72"/>
        <xdr:cNvSpPr txBox="1"/>
      </xdr:nvSpPr>
      <xdr:spPr>
        <a:xfrm>
          <a:off x="1752111" y="617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148065</xdr:rowOff>
    </xdr:from>
    <xdr:ext cx="534377" cy="259045"/>
    <xdr:sp macro="" textlink="">
      <xdr:nvSpPr>
        <xdr:cNvPr id="75" name="テキスト ボックス 74"/>
        <xdr:cNvSpPr txBox="1"/>
      </xdr:nvSpPr>
      <xdr:spPr>
        <a:xfrm>
          <a:off x="863111" y="614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41596</xdr:rowOff>
    </xdr:from>
    <xdr:to>
      <xdr:col>6</xdr:col>
      <xdr:colOff>561975</xdr:colOff>
      <xdr:row>37</xdr:row>
      <xdr:rowOff>143196</xdr:rowOff>
    </xdr:to>
    <xdr:sp macro="" textlink="">
      <xdr:nvSpPr>
        <xdr:cNvPr id="81" name="円/楕円 80"/>
        <xdr:cNvSpPr/>
      </xdr:nvSpPr>
      <xdr:spPr>
        <a:xfrm>
          <a:off x="4584700" y="638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64473</xdr:rowOff>
    </xdr:from>
    <xdr:ext cx="534377" cy="259045"/>
    <xdr:sp macro="" textlink="">
      <xdr:nvSpPr>
        <xdr:cNvPr id="82" name="議会費該当値テキスト"/>
        <xdr:cNvSpPr txBox="1"/>
      </xdr:nvSpPr>
      <xdr:spPr>
        <a:xfrm>
          <a:off x="4686300" y="623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21,397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78956</xdr:rowOff>
    </xdr:from>
    <xdr:to>
      <xdr:col>5</xdr:col>
      <xdr:colOff>409575</xdr:colOff>
      <xdr:row>38</xdr:row>
      <xdr:rowOff>9106</xdr:rowOff>
    </xdr:to>
    <xdr:sp macro="" textlink="">
      <xdr:nvSpPr>
        <xdr:cNvPr id="83" name="円/楕円 82"/>
        <xdr:cNvSpPr/>
      </xdr:nvSpPr>
      <xdr:spPr>
        <a:xfrm>
          <a:off x="3746500" y="642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233</xdr:rowOff>
    </xdr:from>
    <xdr:ext cx="534377" cy="259045"/>
    <xdr:sp macro="" textlink="">
      <xdr:nvSpPr>
        <xdr:cNvPr id="84" name="テキスト ボックス 83"/>
        <xdr:cNvSpPr txBox="1"/>
      </xdr:nvSpPr>
      <xdr:spPr>
        <a:xfrm>
          <a:off x="3530111" y="651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19,109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93700</xdr:rowOff>
    </xdr:from>
    <xdr:to>
      <xdr:col>4</xdr:col>
      <xdr:colOff>206375</xdr:colOff>
      <xdr:row>38</xdr:row>
      <xdr:rowOff>23850</xdr:rowOff>
    </xdr:to>
    <xdr:sp macro="" textlink="">
      <xdr:nvSpPr>
        <xdr:cNvPr id="85" name="円/楕円 84"/>
        <xdr:cNvSpPr/>
      </xdr:nvSpPr>
      <xdr:spPr>
        <a:xfrm>
          <a:off x="2857500" y="64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14977</xdr:rowOff>
    </xdr:from>
    <xdr:ext cx="534377" cy="259045"/>
    <xdr:sp macro="" textlink="">
      <xdr:nvSpPr>
        <xdr:cNvPr id="86" name="テキスト ボックス 85"/>
        <xdr:cNvSpPr txBox="1"/>
      </xdr:nvSpPr>
      <xdr:spPr>
        <a:xfrm>
          <a:off x="2641111" y="653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88998</xdr:rowOff>
    </xdr:from>
    <xdr:to>
      <xdr:col>3</xdr:col>
      <xdr:colOff>3175</xdr:colOff>
      <xdr:row>38</xdr:row>
      <xdr:rowOff>19148</xdr:rowOff>
    </xdr:to>
    <xdr:sp macro="" textlink="">
      <xdr:nvSpPr>
        <xdr:cNvPr id="87" name="円/楕円 86"/>
        <xdr:cNvSpPr/>
      </xdr:nvSpPr>
      <xdr:spPr>
        <a:xfrm>
          <a:off x="1968500" y="643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10275</xdr:rowOff>
    </xdr:from>
    <xdr:ext cx="534377" cy="259045"/>
    <xdr:sp macro="" textlink="">
      <xdr:nvSpPr>
        <xdr:cNvPr id="88" name="テキスト ボックス 87"/>
        <xdr:cNvSpPr txBox="1"/>
      </xdr:nvSpPr>
      <xdr:spPr>
        <a:xfrm>
          <a:off x="1752111" y="652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57239</xdr:rowOff>
    </xdr:from>
    <xdr:to>
      <xdr:col>1</xdr:col>
      <xdr:colOff>485775</xdr:colOff>
      <xdr:row>37</xdr:row>
      <xdr:rowOff>158838</xdr:rowOff>
    </xdr:to>
    <xdr:sp macro="" textlink="">
      <xdr:nvSpPr>
        <xdr:cNvPr id="89" name="円/楕円 88"/>
        <xdr:cNvSpPr/>
      </xdr:nvSpPr>
      <xdr:spPr>
        <a:xfrm>
          <a:off x="1079500" y="6400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149966</xdr:rowOff>
    </xdr:from>
    <xdr:ext cx="534377" cy="259045"/>
    <xdr:sp macro="" textlink="">
      <xdr:nvSpPr>
        <xdr:cNvPr id="90" name="テキスト ボックス 89"/>
        <xdr:cNvSpPr txBox="1"/>
      </xdr:nvSpPr>
      <xdr:spPr>
        <a:xfrm>
          <a:off x="863111" y="649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104222</xdr:rowOff>
    </xdr:from>
    <xdr:to>
      <xdr:col>6</xdr:col>
      <xdr:colOff>510540</xdr:colOff>
      <xdr:row>57</xdr:row>
      <xdr:rowOff>124647</xdr:rowOff>
    </xdr:to>
    <xdr:cxnSp macro="">
      <xdr:nvCxnSpPr>
        <xdr:cNvPr id="110" name="直線コネクタ 109"/>
        <xdr:cNvCxnSpPr/>
      </xdr:nvCxnSpPr>
      <xdr:spPr>
        <a:xfrm flipV="1">
          <a:off x="4633595" y="8676722"/>
          <a:ext cx="1270" cy="122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128474</xdr:rowOff>
    </xdr:from>
    <xdr:ext cx="599010" cy="259045"/>
    <xdr:sp macro="" textlink="">
      <xdr:nvSpPr>
        <xdr:cNvPr id="111" name="総務費最小値テキスト"/>
        <xdr:cNvSpPr txBox="1"/>
      </xdr:nvSpPr>
      <xdr:spPr>
        <a:xfrm>
          <a:off x="4686300" y="990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126,340</a:t>
          </a:r>
          <a:endParaRPr kumimoji="1" lang="ja-JP" altLang="en-US" sz="1000" b="1">
            <a:latin typeface="ＭＳ Ｐゴシック"/>
          </a:endParaRPr>
        </a:p>
      </xdr:txBody>
    </xdr:sp>
    <xdr:clientData/>
  </xdr:oneCellAnchor>
  <xdr:twoCellAnchor>
    <xdr:from>
      <xdr:col>6</xdr:col>
      <xdr:colOff>422275</xdr:colOff>
      <xdr:row>57</xdr:row>
      <xdr:rowOff>124647</xdr:rowOff>
    </xdr:from>
    <xdr:to>
      <xdr:col>6</xdr:col>
      <xdr:colOff>600075</xdr:colOff>
      <xdr:row>57</xdr:row>
      <xdr:rowOff>124647</xdr:rowOff>
    </xdr:to>
    <xdr:cxnSp macro="">
      <xdr:nvCxnSpPr>
        <xdr:cNvPr id="112" name="直線コネクタ 111"/>
        <xdr:cNvCxnSpPr/>
      </xdr:nvCxnSpPr>
      <xdr:spPr>
        <a:xfrm>
          <a:off x="4546600" y="98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50899</xdr:rowOff>
    </xdr:from>
    <xdr:ext cx="690189" cy="259045"/>
    <xdr:sp macro="" textlink="">
      <xdr:nvSpPr>
        <xdr:cNvPr id="113" name="総務費最大値テキスト"/>
        <xdr:cNvSpPr txBox="1"/>
      </xdr:nvSpPr>
      <xdr:spPr>
        <a:xfrm>
          <a:off x="4686300" y="8451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2,262,080</a:t>
          </a:r>
          <a:endParaRPr kumimoji="1" lang="ja-JP" altLang="en-US" sz="1000" b="1">
            <a:latin typeface="ＭＳ Ｐゴシック"/>
          </a:endParaRPr>
        </a:p>
      </xdr:txBody>
    </xdr:sp>
    <xdr:clientData/>
  </xdr:oneCellAnchor>
  <xdr:twoCellAnchor>
    <xdr:from>
      <xdr:col>6</xdr:col>
      <xdr:colOff>422275</xdr:colOff>
      <xdr:row>50</xdr:row>
      <xdr:rowOff>104222</xdr:rowOff>
    </xdr:from>
    <xdr:to>
      <xdr:col>6</xdr:col>
      <xdr:colOff>600075</xdr:colOff>
      <xdr:row>50</xdr:row>
      <xdr:rowOff>104222</xdr:rowOff>
    </xdr:to>
    <xdr:cxnSp macro="">
      <xdr:nvCxnSpPr>
        <xdr:cNvPr id="114" name="直線コネクタ 113"/>
        <xdr:cNvCxnSpPr/>
      </xdr:nvCxnSpPr>
      <xdr:spPr>
        <a:xfrm>
          <a:off x="4546600" y="86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20870</xdr:rowOff>
    </xdr:from>
    <xdr:to>
      <xdr:col>6</xdr:col>
      <xdr:colOff>511175</xdr:colOff>
      <xdr:row>57</xdr:row>
      <xdr:rowOff>34005</xdr:rowOff>
    </xdr:to>
    <xdr:cxnSp macro="">
      <xdr:nvCxnSpPr>
        <xdr:cNvPr id="115" name="直線コネクタ 114"/>
        <xdr:cNvCxnSpPr/>
      </xdr:nvCxnSpPr>
      <xdr:spPr>
        <a:xfrm flipV="1">
          <a:off x="3797300" y="9793520"/>
          <a:ext cx="838200" cy="1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116408</xdr:rowOff>
    </xdr:from>
    <xdr:ext cx="599010" cy="259045"/>
    <xdr:sp macro="" textlink="">
      <xdr:nvSpPr>
        <xdr:cNvPr id="116" name="総務費平均値テキスト"/>
        <xdr:cNvSpPr txBox="1"/>
      </xdr:nvSpPr>
      <xdr:spPr>
        <a:xfrm>
          <a:off x="4686300" y="9546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93531</xdr:rowOff>
    </xdr:from>
    <xdr:to>
      <xdr:col>6</xdr:col>
      <xdr:colOff>561975</xdr:colOff>
      <xdr:row>57</xdr:row>
      <xdr:rowOff>23681</xdr:rowOff>
    </xdr:to>
    <xdr:sp macro="" textlink="">
      <xdr:nvSpPr>
        <xdr:cNvPr id="117" name="フローチャート : 判断 116"/>
        <xdr:cNvSpPr/>
      </xdr:nvSpPr>
      <xdr:spPr>
        <a:xfrm>
          <a:off x="4584700" y="969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54103</xdr:rowOff>
    </xdr:from>
    <xdr:to>
      <xdr:col>5</xdr:col>
      <xdr:colOff>358775</xdr:colOff>
      <xdr:row>57</xdr:row>
      <xdr:rowOff>34005</xdr:rowOff>
    </xdr:to>
    <xdr:cxnSp macro="">
      <xdr:nvCxnSpPr>
        <xdr:cNvPr id="118" name="直線コネクタ 117"/>
        <xdr:cNvCxnSpPr/>
      </xdr:nvCxnSpPr>
      <xdr:spPr>
        <a:xfrm>
          <a:off x="2908300" y="9655303"/>
          <a:ext cx="889000" cy="15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170152</xdr:rowOff>
    </xdr:from>
    <xdr:to>
      <xdr:col>5</xdr:col>
      <xdr:colOff>409575</xdr:colOff>
      <xdr:row>57</xdr:row>
      <xdr:rowOff>100302</xdr:rowOff>
    </xdr:to>
    <xdr:sp macro="" textlink="">
      <xdr:nvSpPr>
        <xdr:cNvPr id="119" name="フローチャート : 判断 118"/>
        <xdr:cNvSpPr/>
      </xdr:nvSpPr>
      <xdr:spPr>
        <a:xfrm>
          <a:off x="3746500" y="977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91429</xdr:rowOff>
    </xdr:from>
    <xdr:ext cx="599010" cy="259045"/>
    <xdr:sp macro="" textlink="">
      <xdr:nvSpPr>
        <xdr:cNvPr id="120" name="テキスト ボックス 119"/>
        <xdr:cNvSpPr txBox="1"/>
      </xdr:nvSpPr>
      <xdr:spPr>
        <a:xfrm>
          <a:off x="3497794" y="986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22320</xdr:rowOff>
    </xdr:from>
    <xdr:to>
      <xdr:col>4</xdr:col>
      <xdr:colOff>155575</xdr:colOff>
      <xdr:row>56</xdr:row>
      <xdr:rowOff>54103</xdr:rowOff>
    </xdr:to>
    <xdr:cxnSp macro="">
      <xdr:nvCxnSpPr>
        <xdr:cNvPr id="121" name="直線コネクタ 120"/>
        <xdr:cNvCxnSpPr/>
      </xdr:nvCxnSpPr>
      <xdr:spPr>
        <a:xfrm>
          <a:off x="2019300" y="9623520"/>
          <a:ext cx="889000" cy="3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157131</xdr:rowOff>
    </xdr:from>
    <xdr:to>
      <xdr:col>4</xdr:col>
      <xdr:colOff>206375</xdr:colOff>
      <xdr:row>57</xdr:row>
      <xdr:rowOff>87281</xdr:rowOff>
    </xdr:to>
    <xdr:sp macro="" textlink="">
      <xdr:nvSpPr>
        <xdr:cNvPr id="122" name="フローチャート : 判断 121"/>
        <xdr:cNvSpPr/>
      </xdr:nvSpPr>
      <xdr:spPr>
        <a:xfrm>
          <a:off x="2857500" y="975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78408</xdr:rowOff>
    </xdr:from>
    <xdr:ext cx="599010" cy="259045"/>
    <xdr:sp macro="" textlink="">
      <xdr:nvSpPr>
        <xdr:cNvPr id="123" name="テキスト ボックス 122"/>
        <xdr:cNvSpPr txBox="1"/>
      </xdr:nvSpPr>
      <xdr:spPr>
        <a:xfrm>
          <a:off x="2608794" y="985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22320</xdr:rowOff>
    </xdr:from>
    <xdr:to>
      <xdr:col>2</xdr:col>
      <xdr:colOff>638175</xdr:colOff>
      <xdr:row>57</xdr:row>
      <xdr:rowOff>68866</xdr:rowOff>
    </xdr:to>
    <xdr:cxnSp macro="">
      <xdr:nvCxnSpPr>
        <xdr:cNvPr id="124" name="直線コネクタ 123"/>
        <xdr:cNvCxnSpPr/>
      </xdr:nvCxnSpPr>
      <xdr:spPr>
        <a:xfrm flipV="1">
          <a:off x="1130300" y="9623520"/>
          <a:ext cx="889000" cy="21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164486</xdr:rowOff>
    </xdr:from>
    <xdr:to>
      <xdr:col>3</xdr:col>
      <xdr:colOff>3175</xdr:colOff>
      <xdr:row>57</xdr:row>
      <xdr:rowOff>94636</xdr:rowOff>
    </xdr:to>
    <xdr:sp macro="" textlink="">
      <xdr:nvSpPr>
        <xdr:cNvPr id="125" name="フローチャート : 判断 124"/>
        <xdr:cNvSpPr/>
      </xdr:nvSpPr>
      <xdr:spPr>
        <a:xfrm>
          <a:off x="1968500" y="976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85763</xdr:rowOff>
    </xdr:from>
    <xdr:ext cx="599010" cy="259045"/>
    <xdr:sp macro="" textlink="">
      <xdr:nvSpPr>
        <xdr:cNvPr id="126" name="テキスト ボックス 125"/>
        <xdr:cNvSpPr txBox="1"/>
      </xdr:nvSpPr>
      <xdr:spPr>
        <a:xfrm>
          <a:off x="1719794" y="985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164118</xdr:rowOff>
    </xdr:from>
    <xdr:to>
      <xdr:col>1</xdr:col>
      <xdr:colOff>485775</xdr:colOff>
      <xdr:row>57</xdr:row>
      <xdr:rowOff>94268</xdr:rowOff>
    </xdr:to>
    <xdr:sp macro="" textlink="">
      <xdr:nvSpPr>
        <xdr:cNvPr id="127" name="フローチャート : 判断 126"/>
        <xdr:cNvSpPr/>
      </xdr:nvSpPr>
      <xdr:spPr>
        <a:xfrm>
          <a:off x="1079500" y="976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110795</xdr:rowOff>
    </xdr:from>
    <xdr:ext cx="599010" cy="259045"/>
    <xdr:sp macro="" textlink="">
      <xdr:nvSpPr>
        <xdr:cNvPr id="128" name="テキスト ボックス 127"/>
        <xdr:cNvSpPr txBox="1"/>
      </xdr:nvSpPr>
      <xdr:spPr>
        <a:xfrm>
          <a:off x="830794" y="954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141520</xdr:rowOff>
    </xdr:from>
    <xdr:to>
      <xdr:col>6</xdr:col>
      <xdr:colOff>561975</xdr:colOff>
      <xdr:row>57</xdr:row>
      <xdr:rowOff>71670</xdr:rowOff>
    </xdr:to>
    <xdr:sp macro="" textlink="">
      <xdr:nvSpPr>
        <xdr:cNvPr id="134" name="円/楕円 133"/>
        <xdr:cNvSpPr/>
      </xdr:nvSpPr>
      <xdr:spPr>
        <a:xfrm>
          <a:off x="4584700" y="974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71958</xdr:rowOff>
    </xdr:from>
    <xdr:ext cx="599010" cy="259045"/>
    <xdr:sp macro="" textlink="">
      <xdr:nvSpPr>
        <xdr:cNvPr id="135" name="総務費該当値テキスト"/>
        <xdr:cNvSpPr txBox="1"/>
      </xdr:nvSpPr>
      <xdr:spPr>
        <a:xfrm>
          <a:off x="4686300" y="9673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307,926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154655</xdr:rowOff>
    </xdr:from>
    <xdr:to>
      <xdr:col>5</xdr:col>
      <xdr:colOff>409575</xdr:colOff>
      <xdr:row>57</xdr:row>
      <xdr:rowOff>84805</xdr:rowOff>
    </xdr:to>
    <xdr:sp macro="" textlink="">
      <xdr:nvSpPr>
        <xdr:cNvPr id="136" name="円/楕円 135"/>
        <xdr:cNvSpPr/>
      </xdr:nvSpPr>
      <xdr:spPr>
        <a:xfrm>
          <a:off x="3746500" y="97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101332</xdr:rowOff>
    </xdr:from>
    <xdr:ext cx="599010" cy="259045"/>
    <xdr:sp macro="" textlink="">
      <xdr:nvSpPr>
        <xdr:cNvPr id="137" name="テキスト ボックス 136"/>
        <xdr:cNvSpPr txBox="1"/>
      </xdr:nvSpPr>
      <xdr:spPr>
        <a:xfrm>
          <a:off x="3497794" y="953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284,943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3303</xdr:rowOff>
    </xdr:from>
    <xdr:to>
      <xdr:col>4</xdr:col>
      <xdr:colOff>206375</xdr:colOff>
      <xdr:row>56</xdr:row>
      <xdr:rowOff>104903</xdr:rowOff>
    </xdr:to>
    <xdr:sp macro="" textlink="">
      <xdr:nvSpPr>
        <xdr:cNvPr id="138" name="円/楕円 137"/>
        <xdr:cNvSpPr/>
      </xdr:nvSpPr>
      <xdr:spPr>
        <a:xfrm>
          <a:off x="2857500" y="960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121430</xdr:rowOff>
    </xdr:from>
    <xdr:ext cx="599010" cy="259045"/>
    <xdr:sp macro="" textlink="">
      <xdr:nvSpPr>
        <xdr:cNvPr id="139" name="テキスト ボックス 138"/>
        <xdr:cNvSpPr txBox="1"/>
      </xdr:nvSpPr>
      <xdr:spPr>
        <a:xfrm>
          <a:off x="2608794" y="937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549,776</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142970</xdr:rowOff>
    </xdr:from>
    <xdr:to>
      <xdr:col>3</xdr:col>
      <xdr:colOff>3175</xdr:colOff>
      <xdr:row>56</xdr:row>
      <xdr:rowOff>73120</xdr:rowOff>
    </xdr:to>
    <xdr:sp macro="" textlink="">
      <xdr:nvSpPr>
        <xdr:cNvPr id="140" name="円/楕円 139"/>
        <xdr:cNvSpPr/>
      </xdr:nvSpPr>
      <xdr:spPr>
        <a:xfrm>
          <a:off x="1968500" y="957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89647</xdr:rowOff>
    </xdr:from>
    <xdr:ext cx="599010" cy="259045"/>
    <xdr:sp macro="" textlink="">
      <xdr:nvSpPr>
        <xdr:cNvPr id="141" name="テキスト ボックス 140"/>
        <xdr:cNvSpPr txBox="1"/>
      </xdr:nvSpPr>
      <xdr:spPr>
        <a:xfrm>
          <a:off x="1719794" y="934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605,389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18066</xdr:rowOff>
    </xdr:from>
    <xdr:to>
      <xdr:col>1</xdr:col>
      <xdr:colOff>485775</xdr:colOff>
      <xdr:row>57</xdr:row>
      <xdr:rowOff>119666</xdr:rowOff>
    </xdr:to>
    <xdr:sp macro="" textlink="">
      <xdr:nvSpPr>
        <xdr:cNvPr id="142" name="円/楕円 141"/>
        <xdr:cNvSpPr/>
      </xdr:nvSpPr>
      <xdr:spPr>
        <a:xfrm>
          <a:off x="1079500" y="979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110793</xdr:rowOff>
    </xdr:from>
    <xdr:ext cx="599010" cy="259045"/>
    <xdr:sp macro="" textlink="">
      <xdr:nvSpPr>
        <xdr:cNvPr id="143" name="テキスト ボックス 142"/>
        <xdr:cNvSpPr txBox="1"/>
      </xdr:nvSpPr>
      <xdr:spPr>
        <a:xfrm>
          <a:off x="830794" y="988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59" name="テキスト ボックス 158"/>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61" name="テキスト ボックス 160"/>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3" name="テキスト ボックス 162"/>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103624</xdr:rowOff>
    </xdr:from>
    <xdr:to>
      <xdr:col>6</xdr:col>
      <xdr:colOff>510540</xdr:colOff>
      <xdr:row>78</xdr:row>
      <xdr:rowOff>126355</xdr:rowOff>
    </xdr:to>
    <xdr:cxnSp macro="">
      <xdr:nvCxnSpPr>
        <xdr:cNvPr id="167" name="直線コネクタ 166"/>
        <xdr:cNvCxnSpPr/>
      </xdr:nvCxnSpPr>
      <xdr:spPr>
        <a:xfrm flipV="1">
          <a:off x="4633595" y="12105124"/>
          <a:ext cx="1270" cy="1394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130182</xdr:rowOff>
    </xdr:from>
    <xdr:ext cx="599010" cy="259045"/>
    <xdr:sp macro="" textlink="">
      <xdr:nvSpPr>
        <xdr:cNvPr id="168" name="民生費最小値テキスト"/>
        <xdr:cNvSpPr txBox="1"/>
      </xdr:nvSpPr>
      <xdr:spPr>
        <a:xfrm>
          <a:off x="4686300" y="135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117,514</a:t>
          </a:r>
          <a:endParaRPr kumimoji="1" lang="ja-JP" altLang="en-US" sz="1000" b="1">
            <a:latin typeface="ＭＳ Ｐゴシック"/>
          </a:endParaRPr>
        </a:p>
      </xdr:txBody>
    </xdr:sp>
    <xdr:clientData/>
  </xdr:oneCellAnchor>
  <xdr:twoCellAnchor>
    <xdr:from>
      <xdr:col>6</xdr:col>
      <xdr:colOff>422275</xdr:colOff>
      <xdr:row>78</xdr:row>
      <xdr:rowOff>126355</xdr:rowOff>
    </xdr:from>
    <xdr:to>
      <xdr:col>6</xdr:col>
      <xdr:colOff>600075</xdr:colOff>
      <xdr:row>78</xdr:row>
      <xdr:rowOff>126355</xdr:rowOff>
    </xdr:to>
    <xdr:cxnSp macro="">
      <xdr:nvCxnSpPr>
        <xdr:cNvPr id="169" name="直線コネクタ 168"/>
        <xdr:cNvCxnSpPr/>
      </xdr:nvCxnSpPr>
      <xdr:spPr>
        <a:xfrm>
          <a:off x="4546600" y="1349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50301</xdr:rowOff>
    </xdr:from>
    <xdr:ext cx="690189" cy="259045"/>
    <xdr:sp macro="" textlink="">
      <xdr:nvSpPr>
        <xdr:cNvPr id="170" name="民生費最大値テキスト"/>
        <xdr:cNvSpPr txBox="1"/>
      </xdr:nvSpPr>
      <xdr:spPr>
        <a:xfrm>
          <a:off x="4686300" y="11880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1,947,344</a:t>
          </a:r>
          <a:endParaRPr kumimoji="1" lang="ja-JP" altLang="en-US" sz="1000" b="1">
            <a:latin typeface="ＭＳ Ｐゴシック"/>
          </a:endParaRPr>
        </a:p>
      </xdr:txBody>
    </xdr:sp>
    <xdr:clientData/>
  </xdr:oneCellAnchor>
  <xdr:twoCellAnchor>
    <xdr:from>
      <xdr:col>6</xdr:col>
      <xdr:colOff>422275</xdr:colOff>
      <xdr:row>70</xdr:row>
      <xdr:rowOff>103624</xdr:rowOff>
    </xdr:from>
    <xdr:to>
      <xdr:col>6</xdr:col>
      <xdr:colOff>600075</xdr:colOff>
      <xdr:row>70</xdr:row>
      <xdr:rowOff>103624</xdr:rowOff>
    </xdr:to>
    <xdr:cxnSp macro="">
      <xdr:nvCxnSpPr>
        <xdr:cNvPr id="171" name="直線コネクタ 170"/>
        <xdr:cNvCxnSpPr/>
      </xdr:nvCxnSpPr>
      <xdr:spPr>
        <a:xfrm>
          <a:off x="4546600" y="121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77195</xdr:rowOff>
    </xdr:from>
    <xdr:to>
      <xdr:col>6</xdr:col>
      <xdr:colOff>511175</xdr:colOff>
      <xdr:row>78</xdr:row>
      <xdr:rowOff>90057</xdr:rowOff>
    </xdr:to>
    <xdr:cxnSp macro="">
      <xdr:nvCxnSpPr>
        <xdr:cNvPr id="172" name="直線コネクタ 171"/>
        <xdr:cNvCxnSpPr/>
      </xdr:nvCxnSpPr>
      <xdr:spPr>
        <a:xfrm flipV="1">
          <a:off x="3797300" y="13450295"/>
          <a:ext cx="838200" cy="1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159004</xdr:rowOff>
    </xdr:from>
    <xdr:ext cx="599010" cy="259045"/>
    <xdr:sp macro="" textlink="">
      <xdr:nvSpPr>
        <xdr:cNvPr id="173" name="民生費平均値テキスト"/>
        <xdr:cNvSpPr txBox="1"/>
      </xdr:nvSpPr>
      <xdr:spPr>
        <a:xfrm>
          <a:off x="4686300" y="13189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136127</xdr:rowOff>
    </xdr:from>
    <xdr:to>
      <xdr:col>6</xdr:col>
      <xdr:colOff>561975</xdr:colOff>
      <xdr:row>78</xdr:row>
      <xdr:rowOff>66277</xdr:rowOff>
    </xdr:to>
    <xdr:sp macro="" textlink="">
      <xdr:nvSpPr>
        <xdr:cNvPr id="174" name="フローチャート : 判断 173"/>
        <xdr:cNvSpPr/>
      </xdr:nvSpPr>
      <xdr:spPr>
        <a:xfrm>
          <a:off x="45847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90057</xdr:rowOff>
    </xdr:from>
    <xdr:to>
      <xdr:col>5</xdr:col>
      <xdr:colOff>358775</xdr:colOff>
      <xdr:row>78</xdr:row>
      <xdr:rowOff>105735</xdr:rowOff>
    </xdr:to>
    <xdr:cxnSp macro="">
      <xdr:nvCxnSpPr>
        <xdr:cNvPr id="175" name="直線コネクタ 174"/>
        <xdr:cNvCxnSpPr/>
      </xdr:nvCxnSpPr>
      <xdr:spPr>
        <a:xfrm flipV="1">
          <a:off x="2908300" y="13463157"/>
          <a:ext cx="889000" cy="1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15487</xdr:rowOff>
    </xdr:from>
    <xdr:to>
      <xdr:col>5</xdr:col>
      <xdr:colOff>409575</xdr:colOff>
      <xdr:row>78</xdr:row>
      <xdr:rowOff>117087</xdr:rowOff>
    </xdr:to>
    <xdr:sp macro="" textlink="">
      <xdr:nvSpPr>
        <xdr:cNvPr id="176" name="フローチャート : 判断 175"/>
        <xdr:cNvSpPr/>
      </xdr:nvSpPr>
      <xdr:spPr>
        <a:xfrm>
          <a:off x="3746500" y="1338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133614</xdr:rowOff>
    </xdr:from>
    <xdr:ext cx="599010" cy="259045"/>
    <xdr:sp macro="" textlink="">
      <xdr:nvSpPr>
        <xdr:cNvPr id="177" name="テキスト ボックス 176"/>
        <xdr:cNvSpPr txBox="1"/>
      </xdr:nvSpPr>
      <xdr:spPr>
        <a:xfrm>
          <a:off x="3497794" y="1316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93025</xdr:rowOff>
    </xdr:from>
    <xdr:to>
      <xdr:col>4</xdr:col>
      <xdr:colOff>155575</xdr:colOff>
      <xdr:row>78</xdr:row>
      <xdr:rowOff>105735</xdr:rowOff>
    </xdr:to>
    <xdr:cxnSp macro="">
      <xdr:nvCxnSpPr>
        <xdr:cNvPr id="178" name="直線コネクタ 177"/>
        <xdr:cNvCxnSpPr/>
      </xdr:nvCxnSpPr>
      <xdr:spPr>
        <a:xfrm>
          <a:off x="2019300" y="13466125"/>
          <a:ext cx="8890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21532</xdr:rowOff>
    </xdr:from>
    <xdr:to>
      <xdr:col>4</xdr:col>
      <xdr:colOff>206375</xdr:colOff>
      <xdr:row>78</xdr:row>
      <xdr:rowOff>123132</xdr:rowOff>
    </xdr:to>
    <xdr:sp macro="" textlink="">
      <xdr:nvSpPr>
        <xdr:cNvPr id="179" name="フローチャート : 判断 178"/>
        <xdr:cNvSpPr/>
      </xdr:nvSpPr>
      <xdr:spPr>
        <a:xfrm>
          <a:off x="2857500" y="1339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139659</xdr:rowOff>
    </xdr:from>
    <xdr:ext cx="599010" cy="259045"/>
    <xdr:sp macro="" textlink="">
      <xdr:nvSpPr>
        <xdr:cNvPr id="180" name="テキスト ボックス 179"/>
        <xdr:cNvSpPr txBox="1"/>
      </xdr:nvSpPr>
      <xdr:spPr>
        <a:xfrm>
          <a:off x="2608794" y="1316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93025</xdr:rowOff>
    </xdr:from>
    <xdr:to>
      <xdr:col>2</xdr:col>
      <xdr:colOff>638175</xdr:colOff>
      <xdr:row>78</xdr:row>
      <xdr:rowOff>104617</xdr:rowOff>
    </xdr:to>
    <xdr:cxnSp macro="">
      <xdr:nvCxnSpPr>
        <xdr:cNvPr id="181" name="直線コネクタ 180"/>
        <xdr:cNvCxnSpPr/>
      </xdr:nvCxnSpPr>
      <xdr:spPr>
        <a:xfrm flipV="1">
          <a:off x="1130300" y="13466125"/>
          <a:ext cx="889000" cy="1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15387</xdr:rowOff>
    </xdr:from>
    <xdr:to>
      <xdr:col>3</xdr:col>
      <xdr:colOff>3175</xdr:colOff>
      <xdr:row>78</xdr:row>
      <xdr:rowOff>116987</xdr:rowOff>
    </xdr:to>
    <xdr:sp macro="" textlink="">
      <xdr:nvSpPr>
        <xdr:cNvPr id="182" name="フローチャート : 判断 181"/>
        <xdr:cNvSpPr/>
      </xdr:nvSpPr>
      <xdr:spPr>
        <a:xfrm>
          <a:off x="1968500" y="1338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133514</xdr:rowOff>
    </xdr:from>
    <xdr:ext cx="599010" cy="259045"/>
    <xdr:sp macro="" textlink="">
      <xdr:nvSpPr>
        <xdr:cNvPr id="183" name="テキスト ボックス 182"/>
        <xdr:cNvSpPr txBox="1"/>
      </xdr:nvSpPr>
      <xdr:spPr>
        <a:xfrm>
          <a:off x="1719794" y="1316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26423</xdr:rowOff>
    </xdr:from>
    <xdr:to>
      <xdr:col>1</xdr:col>
      <xdr:colOff>485775</xdr:colOff>
      <xdr:row>78</xdr:row>
      <xdr:rowOff>128023</xdr:rowOff>
    </xdr:to>
    <xdr:sp macro="" textlink="">
      <xdr:nvSpPr>
        <xdr:cNvPr id="184" name="フローチャート : 判断 183"/>
        <xdr:cNvSpPr/>
      </xdr:nvSpPr>
      <xdr:spPr>
        <a:xfrm>
          <a:off x="1079500" y="133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144550</xdr:rowOff>
    </xdr:from>
    <xdr:ext cx="599010" cy="259045"/>
    <xdr:sp macro="" textlink="">
      <xdr:nvSpPr>
        <xdr:cNvPr id="185" name="テキスト ボックス 184"/>
        <xdr:cNvSpPr txBox="1"/>
      </xdr:nvSpPr>
      <xdr:spPr>
        <a:xfrm>
          <a:off x="830794" y="131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26395</xdr:rowOff>
    </xdr:from>
    <xdr:to>
      <xdr:col>6</xdr:col>
      <xdr:colOff>561975</xdr:colOff>
      <xdr:row>78</xdr:row>
      <xdr:rowOff>127995</xdr:rowOff>
    </xdr:to>
    <xdr:sp macro="" textlink="">
      <xdr:nvSpPr>
        <xdr:cNvPr id="191" name="円/楕円 190"/>
        <xdr:cNvSpPr/>
      </xdr:nvSpPr>
      <xdr:spPr>
        <a:xfrm>
          <a:off x="4584700" y="133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114554</xdr:rowOff>
    </xdr:from>
    <xdr:ext cx="599010" cy="259045"/>
    <xdr:sp macro="" textlink="">
      <xdr:nvSpPr>
        <xdr:cNvPr id="192" name="民生費該当値テキスト"/>
        <xdr:cNvSpPr txBox="1"/>
      </xdr:nvSpPr>
      <xdr:spPr>
        <a:xfrm>
          <a:off x="4686300" y="1331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182,027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39257</xdr:rowOff>
    </xdr:from>
    <xdr:to>
      <xdr:col>5</xdr:col>
      <xdr:colOff>409575</xdr:colOff>
      <xdr:row>78</xdr:row>
      <xdr:rowOff>140857</xdr:rowOff>
    </xdr:to>
    <xdr:sp macro="" textlink="">
      <xdr:nvSpPr>
        <xdr:cNvPr id="193" name="円/楕円 192"/>
        <xdr:cNvSpPr/>
      </xdr:nvSpPr>
      <xdr:spPr>
        <a:xfrm>
          <a:off x="3746500" y="1341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131984</xdr:rowOff>
    </xdr:from>
    <xdr:ext cx="599010" cy="259045"/>
    <xdr:sp macro="" textlink="">
      <xdr:nvSpPr>
        <xdr:cNvPr id="194" name="テキスト ボックス 193"/>
        <xdr:cNvSpPr txBox="1"/>
      </xdr:nvSpPr>
      <xdr:spPr>
        <a:xfrm>
          <a:off x="3497794" y="1350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165,149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54935</xdr:rowOff>
    </xdr:from>
    <xdr:to>
      <xdr:col>4</xdr:col>
      <xdr:colOff>206375</xdr:colOff>
      <xdr:row>78</xdr:row>
      <xdr:rowOff>156535</xdr:rowOff>
    </xdr:to>
    <xdr:sp macro="" textlink="">
      <xdr:nvSpPr>
        <xdr:cNvPr id="195" name="円/楕円 194"/>
        <xdr:cNvSpPr/>
      </xdr:nvSpPr>
      <xdr:spPr>
        <a:xfrm>
          <a:off x="2857500" y="134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147662</xdr:rowOff>
    </xdr:from>
    <xdr:ext cx="599010" cy="259045"/>
    <xdr:sp macro="" textlink="">
      <xdr:nvSpPr>
        <xdr:cNvPr id="196" name="テキスト ボックス 195"/>
        <xdr:cNvSpPr txBox="1"/>
      </xdr:nvSpPr>
      <xdr:spPr>
        <a:xfrm>
          <a:off x="2608794" y="135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144,573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42225</xdr:rowOff>
    </xdr:from>
    <xdr:to>
      <xdr:col>3</xdr:col>
      <xdr:colOff>3175</xdr:colOff>
      <xdr:row>78</xdr:row>
      <xdr:rowOff>143825</xdr:rowOff>
    </xdr:to>
    <xdr:sp macro="" textlink="">
      <xdr:nvSpPr>
        <xdr:cNvPr id="197" name="円/楕円 196"/>
        <xdr:cNvSpPr/>
      </xdr:nvSpPr>
      <xdr:spPr>
        <a:xfrm>
          <a:off x="1968500" y="1341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134952</xdr:rowOff>
    </xdr:from>
    <xdr:ext cx="599010" cy="259045"/>
    <xdr:sp macro="" textlink="">
      <xdr:nvSpPr>
        <xdr:cNvPr id="198" name="テキスト ボックス 197"/>
        <xdr:cNvSpPr txBox="1"/>
      </xdr:nvSpPr>
      <xdr:spPr>
        <a:xfrm>
          <a:off x="1719794" y="1350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161,253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53817</xdr:rowOff>
    </xdr:from>
    <xdr:to>
      <xdr:col>1</xdr:col>
      <xdr:colOff>485775</xdr:colOff>
      <xdr:row>78</xdr:row>
      <xdr:rowOff>155417</xdr:rowOff>
    </xdr:to>
    <xdr:sp macro="" textlink="">
      <xdr:nvSpPr>
        <xdr:cNvPr id="199" name="円/楕円 198"/>
        <xdr:cNvSpPr/>
      </xdr:nvSpPr>
      <xdr:spPr>
        <a:xfrm>
          <a:off x="1079500" y="1342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146544</xdr:rowOff>
    </xdr:from>
    <xdr:ext cx="599010" cy="259045"/>
    <xdr:sp macro="" textlink="">
      <xdr:nvSpPr>
        <xdr:cNvPr id="200" name="テキスト ボックス 199"/>
        <xdr:cNvSpPr txBox="1"/>
      </xdr:nvSpPr>
      <xdr:spPr>
        <a:xfrm>
          <a:off x="830794" y="13519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4" name="テキスト ボックス 213"/>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6" name="テキスト ボックス 215"/>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134031</xdr:rowOff>
    </xdr:from>
    <xdr:to>
      <xdr:col>6</xdr:col>
      <xdr:colOff>510540</xdr:colOff>
      <xdr:row>99</xdr:row>
      <xdr:rowOff>19989</xdr:rowOff>
    </xdr:to>
    <xdr:cxnSp macro="">
      <xdr:nvCxnSpPr>
        <xdr:cNvPr id="226" name="直線コネクタ 225"/>
        <xdr:cNvCxnSpPr/>
      </xdr:nvCxnSpPr>
      <xdr:spPr>
        <a:xfrm flipV="1">
          <a:off x="4633595" y="15564531"/>
          <a:ext cx="1270" cy="142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23816</xdr:rowOff>
    </xdr:from>
    <xdr:ext cx="534377" cy="259045"/>
    <xdr:sp macro="" textlink="">
      <xdr:nvSpPr>
        <xdr:cNvPr id="227" name="衛生費最小値テキスト"/>
        <xdr:cNvSpPr txBox="1"/>
      </xdr:nvSpPr>
      <xdr:spPr>
        <a:xfrm>
          <a:off x="4686300" y="169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24,157</a:t>
          </a:r>
          <a:endParaRPr kumimoji="1" lang="ja-JP" altLang="en-US" sz="1000" b="1">
            <a:latin typeface="ＭＳ Ｐゴシック"/>
          </a:endParaRPr>
        </a:p>
      </xdr:txBody>
    </xdr:sp>
    <xdr:clientData/>
  </xdr:oneCellAnchor>
  <xdr:twoCellAnchor>
    <xdr:from>
      <xdr:col>6</xdr:col>
      <xdr:colOff>422275</xdr:colOff>
      <xdr:row>99</xdr:row>
      <xdr:rowOff>19989</xdr:rowOff>
    </xdr:from>
    <xdr:to>
      <xdr:col>6</xdr:col>
      <xdr:colOff>600075</xdr:colOff>
      <xdr:row>99</xdr:row>
      <xdr:rowOff>19989</xdr:rowOff>
    </xdr:to>
    <xdr:cxnSp macro="">
      <xdr:nvCxnSpPr>
        <xdr:cNvPr id="228" name="直線コネクタ 227"/>
        <xdr:cNvCxnSpPr/>
      </xdr:nvCxnSpPr>
      <xdr:spPr>
        <a:xfrm>
          <a:off x="4546600" y="1699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80708</xdr:rowOff>
    </xdr:from>
    <xdr:ext cx="599010" cy="259045"/>
    <xdr:sp macro="" textlink="">
      <xdr:nvSpPr>
        <xdr:cNvPr id="229" name="衛生費最大値テキスト"/>
        <xdr:cNvSpPr txBox="1"/>
      </xdr:nvSpPr>
      <xdr:spPr>
        <a:xfrm>
          <a:off x="4686300" y="1533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461,736</a:t>
          </a:r>
          <a:endParaRPr kumimoji="1" lang="ja-JP" altLang="en-US" sz="1000" b="1">
            <a:latin typeface="ＭＳ Ｐゴシック"/>
          </a:endParaRPr>
        </a:p>
      </xdr:txBody>
    </xdr:sp>
    <xdr:clientData/>
  </xdr:oneCellAnchor>
  <xdr:twoCellAnchor>
    <xdr:from>
      <xdr:col>6</xdr:col>
      <xdr:colOff>422275</xdr:colOff>
      <xdr:row>90</xdr:row>
      <xdr:rowOff>134031</xdr:rowOff>
    </xdr:from>
    <xdr:to>
      <xdr:col>6</xdr:col>
      <xdr:colOff>600075</xdr:colOff>
      <xdr:row>90</xdr:row>
      <xdr:rowOff>134031</xdr:rowOff>
    </xdr:to>
    <xdr:cxnSp macro="">
      <xdr:nvCxnSpPr>
        <xdr:cNvPr id="230" name="直線コネクタ 229"/>
        <xdr:cNvCxnSpPr/>
      </xdr:nvCxnSpPr>
      <xdr:spPr>
        <a:xfrm>
          <a:off x="4546600" y="155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61695</xdr:rowOff>
    </xdr:from>
    <xdr:to>
      <xdr:col>6</xdr:col>
      <xdr:colOff>511175</xdr:colOff>
      <xdr:row>97</xdr:row>
      <xdr:rowOff>151512</xdr:rowOff>
    </xdr:to>
    <xdr:cxnSp macro="">
      <xdr:nvCxnSpPr>
        <xdr:cNvPr id="231" name="直線コネクタ 230"/>
        <xdr:cNvCxnSpPr/>
      </xdr:nvCxnSpPr>
      <xdr:spPr>
        <a:xfrm flipV="1">
          <a:off x="3797300" y="16520895"/>
          <a:ext cx="838200" cy="26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114709</xdr:rowOff>
    </xdr:from>
    <xdr:ext cx="599010" cy="259045"/>
    <xdr:sp macro="" textlink="">
      <xdr:nvSpPr>
        <xdr:cNvPr id="232" name="衛生費平均値テキスト"/>
        <xdr:cNvSpPr txBox="1"/>
      </xdr:nvSpPr>
      <xdr:spPr>
        <a:xfrm>
          <a:off x="4686300" y="16573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136282</xdr:rowOff>
    </xdr:from>
    <xdr:to>
      <xdr:col>6</xdr:col>
      <xdr:colOff>561975</xdr:colOff>
      <xdr:row>97</xdr:row>
      <xdr:rowOff>66432</xdr:rowOff>
    </xdr:to>
    <xdr:sp macro="" textlink="">
      <xdr:nvSpPr>
        <xdr:cNvPr id="233" name="フローチャート : 判断 232"/>
        <xdr:cNvSpPr/>
      </xdr:nvSpPr>
      <xdr:spPr>
        <a:xfrm>
          <a:off x="45847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151512</xdr:rowOff>
    </xdr:from>
    <xdr:to>
      <xdr:col>5</xdr:col>
      <xdr:colOff>358775</xdr:colOff>
      <xdr:row>98</xdr:row>
      <xdr:rowOff>35668</xdr:rowOff>
    </xdr:to>
    <xdr:cxnSp macro="">
      <xdr:nvCxnSpPr>
        <xdr:cNvPr id="234" name="直線コネクタ 233"/>
        <xdr:cNvCxnSpPr/>
      </xdr:nvCxnSpPr>
      <xdr:spPr>
        <a:xfrm flipV="1">
          <a:off x="2908300" y="16782162"/>
          <a:ext cx="889000" cy="5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161424</xdr:rowOff>
    </xdr:from>
    <xdr:to>
      <xdr:col>5</xdr:col>
      <xdr:colOff>409575</xdr:colOff>
      <xdr:row>97</xdr:row>
      <xdr:rowOff>91574</xdr:rowOff>
    </xdr:to>
    <xdr:sp macro="" textlink="">
      <xdr:nvSpPr>
        <xdr:cNvPr id="235" name="フローチャート : 判断 234"/>
        <xdr:cNvSpPr/>
      </xdr:nvSpPr>
      <xdr:spPr>
        <a:xfrm>
          <a:off x="3746500" y="1662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108101</xdr:rowOff>
    </xdr:from>
    <xdr:ext cx="599010" cy="259045"/>
    <xdr:sp macro="" textlink="">
      <xdr:nvSpPr>
        <xdr:cNvPr id="236" name="テキスト ボックス 235"/>
        <xdr:cNvSpPr txBox="1"/>
      </xdr:nvSpPr>
      <xdr:spPr>
        <a:xfrm>
          <a:off x="3497794" y="1639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130683</xdr:rowOff>
    </xdr:from>
    <xdr:to>
      <xdr:col>4</xdr:col>
      <xdr:colOff>155575</xdr:colOff>
      <xdr:row>98</xdr:row>
      <xdr:rowOff>35668</xdr:rowOff>
    </xdr:to>
    <xdr:cxnSp macro="">
      <xdr:nvCxnSpPr>
        <xdr:cNvPr id="237" name="直線コネクタ 236"/>
        <xdr:cNvCxnSpPr/>
      </xdr:nvCxnSpPr>
      <xdr:spPr>
        <a:xfrm>
          <a:off x="2019300" y="16589883"/>
          <a:ext cx="889000" cy="24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26871</xdr:rowOff>
    </xdr:from>
    <xdr:to>
      <xdr:col>4</xdr:col>
      <xdr:colOff>206375</xdr:colOff>
      <xdr:row>97</xdr:row>
      <xdr:rowOff>128471</xdr:rowOff>
    </xdr:to>
    <xdr:sp macro="" textlink="">
      <xdr:nvSpPr>
        <xdr:cNvPr id="238" name="フローチャート : 判断 237"/>
        <xdr:cNvSpPr/>
      </xdr:nvSpPr>
      <xdr:spPr>
        <a:xfrm>
          <a:off x="2857500" y="166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144998</xdr:rowOff>
    </xdr:from>
    <xdr:ext cx="599010" cy="259045"/>
    <xdr:sp macro="" textlink="">
      <xdr:nvSpPr>
        <xdr:cNvPr id="239" name="テキスト ボックス 238"/>
        <xdr:cNvSpPr txBox="1"/>
      </xdr:nvSpPr>
      <xdr:spPr>
        <a:xfrm>
          <a:off x="2608794" y="16432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130683</xdr:rowOff>
    </xdr:from>
    <xdr:to>
      <xdr:col>2</xdr:col>
      <xdr:colOff>638175</xdr:colOff>
      <xdr:row>98</xdr:row>
      <xdr:rowOff>7883</xdr:rowOff>
    </xdr:to>
    <xdr:cxnSp macro="">
      <xdr:nvCxnSpPr>
        <xdr:cNvPr id="240" name="直線コネクタ 239"/>
        <xdr:cNvCxnSpPr/>
      </xdr:nvCxnSpPr>
      <xdr:spPr>
        <a:xfrm flipV="1">
          <a:off x="1130300" y="16589883"/>
          <a:ext cx="889000" cy="22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32573</xdr:rowOff>
    </xdr:from>
    <xdr:to>
      <xdr:col>3</xdr:col>
      <xdr:colOff>3175</xdr:colOff>
      <xdr:row>97</xdr:row>
      <xdr:rowOff>134173</xdr:rowOff>
    </xdr:to>
    <xdr:sp macro="" textlink="">
      <xdr:nvSpPr>
        <xdr:cNvPr id="241" name="フローチャート : 判断 240"/>
        <xdr:cNvSpPr/>
      </xdr:nvSpPr>
      <xdr:spPr>
        <a:xfrm>
          <a:off x="1968500" y="166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125300</xdr:rowOff>
    </xdr:from>
    <xdr:ext cx="599010" cy="259045"/>
    <xdr:sp macro="" textlink="">
      <xdr:nvSpPr>
        <xdr:cNvPr id="242" name="テキスト ボックス 241"/>
        <xdr:cNvSpPr txBox="1"/>
      </xdr:nvSpPr>
      <xdr:spPr>
        <a:xfrm>
          <a:off x="1719794" y="1675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48330</xdr:rowOff>
    </xdr:from>
    <xdr:to>
      <xdr:col>1</xdr:col>
      <xdr:colOff>485775</xdr:colOff>
      <xdr:row>97</xdr:row>
      <xdr:rowOff>149930</xdr:rowOff>
    </xdr:to>
    <xdr:sp macro="" textlink="">
      <xdr:nvSpPr>
        <xdr:cNvPr id="243" name="フローチャート : 判断 242"/>
        <xdr:cNvSpPr/>
      </xdr:nvSpPr>
      <xdr:spPr>
        <a:xfrm>
          <a:off x="1079500" y="166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166457</xdr:rowOff>
    </xdr:from>
    <xdr:ext cx="599010" cy="259045"/>
    <xdr:sp macro="" textlink="">
      <xdr:nvSpPr>
        <xdr:cNvPr id="244" name="テキスト ボックス 243"/>
        <xdr:cNvSpPr txBox="1"/>
      </xdr:nvSpPr>
      <xdr:spPr>
        <a:xfrm>
          <a:off x="830794" y="1645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10895</xdr:rowOff>
    </xdr:from>
    <xdr:to>
      <xdr:col>6</xdr:col>
      <xdr:colOff>561975</xdr:colOff>
      <xdr:row>96</xdr:row>
      <xdr:rowOff>112495</xdr:rowOff>
    </xdr:to>
    <xdr:sp macro="" textlink="">
      <xdr:nvSpPr>
        <xdr:cNvPr id="250" name="円/楕円 249"/>
        <xdr:cNvSpPr/>
      </xdr:nvSpPr>
      <xdr:spPr>
        <a:xfrm>
          <a:off x="4584700" y="1647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33772</xdr:rowOff>
    </xdr:from>
    <xdr:ext cx="599010" cy="259045"/>
    <xdr:sp macro="" textlink="">
      <xdr:nvSpPr>
        <xdr:cNvPr id="251" name="衛生費該当値テキスト"/>
        <xdr:cNvSpPr txBox="1"/>
      </xdr:nvSpPr>
      <xdr:spPr>
        <a:xfrm>
          <a:off x="4686300" y="1632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168,886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100712</xdr:rowOff>
    </xdr:from>
    <xdr:to>
      <xdr:col>5</xdr:col>
      <xdr:colOff>409575</xdr:colOff>
      <xdr:row>98</xdr:row>
      <xdr:rowOff>30862</xdr:rowOff>
    </xdr:to>
    <xdr:sp macro="" textlink="">
      <xdr:nvSpPr>
        <xdr:cNvPr id="252" name="円/楕円 251"/>
        <xdr:cNvSpPr/>
      </xdr:nvSpPr>
      <xdr:spPr>
        <a:xfrm>
          <a:off x="3746500" y="167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21989</xdr:rowOff>
    </xdr:from>
    <xdr:ext cx="534377" cy="259045"/>
    <xdr:sp macro="" textlink="">
      <xdr:nvSpPr>
        <xdr:cNvPr id="253" name="テキスト ボックス 252"/>
        <xdr:cNvSpPr txBox="1"/>
      </xdr:nvSpPr>
      <xdr:spPr>
        <a:xfrm>
          <a:off x="3530111" y="1682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88,883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156318</xdr:rowOff>
    </xdr:from>
    <xdr:to>
      <xdr:col>4</xdr:col>
      <xdr:colOff>206375</xdr:colOff>
      <xdr:row>98</xdr:row>
      <xdr:rowOff>86468</xdr:rowOff>
    </xdr:to>
    <xdr:sp macro="" textlink="">
      <xdr:nvSpPr>
        <xdr:cNvPr id="254" name="円/楕円 253"/>
        <xdr:cNvSpPr/>
      </xdr:nvSpPr>
      <xdr:spPr>
        <a:xfrm>
          <a:off x="2857500" y="1678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77595</xdr:rowOff>
    </xdr:from>
    <xdr:ext cx="534377" cy="259045"/>
    <xdr:sp macro="" textlink="">
      <xdr:nvSpPr>
        <xdr:cNvPr id="255" name="テキスト ボックス 254"/>
        <xdr:cNvSpPr txBox="1"/>
      </xdr:nvSpPr>
      <xdr:spPr>
        <a:xfrm>
          <a:off x="2641111" y="1687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71,856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79883</xdr:rowOff>
    </xdr:from>
    <xdr:to>
      <xdr:col>3</xdr:col>
      <xdr:colOff>3175</xdr:colOff>
      <xdr:row>97</xdr:row>
      <xdr:rowOff>10033</xdr:rowOff>
    </xdr:to>
    <xdr:sp macro="" textlink="">
      <xdr:nvSpPr>
        <xdr:cNvPr id="256" name="円/楕円 255"/>
        <xdr:cNvSpPr/>
      </xdr:nvSpPr>
      <xdr:spPr>
        <a:xfrm>
          <a:off x="1968500" y="1653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26560</xdr:rowOff>
    </xdr:from>
    <xdr:ext cx="599010" cy="259045"/>
    <xdr:sp macro="" textlink="">
      <xdr:nvSpPr>
        <xdr:cNvPr id="257" name="テキスト ボックス 256"/>
        <xdr:cNvSpPr txBox="1"/>
      </xdr:nvSpPr>
      <xdr:spPr>
        <a:xfrm>
          <a:off x="1719794" y="16314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147,761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128533</xdr:rowOff>
    </xdr:from>
    <xdr:to>
      <xdr:col>1</xdr:col>
      <xdr:colOff>485775</xdr:colOff>
      <xdr:row>98</xdr:row>
      <xdr:rowOff>58683</xdr:rowOff>
    </xdr:to>
    <xdr:sp macro="" textlink="">
      <xdr:nvSpPr>
        <xdr:cNvPr id="258" name="円/楕円 257"/>
        <xdr:cNvSpPr/>
      </xdr:nvSpPr>
      <xdr:spPr>
        <a:xfrm>
          <a:off x="1079500" y="1675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49810</xdr:rowOff>
    </xdr:from>
    <xdr:ext cx="534377" cy="259045"/>
    <xdr:sp macro="" textlink="">
      <xdr:nvSpPr>
        <xdr:cNvPr id="259" name="テキスト ボックス 258"/>
        <xdr:cNvSpPr txBox="1"/>
      </xdr:nvSpPr>
      <xdr:spPr>
        <a:xfrm>
          <a:off x="863111" y="1685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127584</xdr:rowOff>
    </xdr:from>
    <xdr:to>
      <xdr:col>15</xdr:col>
      <xdr:colOff>180340</xdr:colOff>
      <xdr:row>39</xdr:row>
      <xdr:rowOff>44450</xdr:rowOff>
    </xdr:to>
    <xdr:cxnSp macro="">
      <xdr:nvCxnSpPr>
        <xdr:cNvPr id="283" name="直線コネクタ 282"/>
        <xdr:cNvCxnSpPr/>
      </xdr:nvCxnSpPr>
      <xdr:spPr>
        <a:xfrm flipV="1">
          <a:off x="10475595" y="5442534"/>
          <a:ext cx="1270" cy="1288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74261</xdr:rowOff>
    </xdr:from>
    <xdr:ext cx="534377" cy="259045"/>
    <xdr:sp macro="" textlink="">
      <xdr:nvSpPr>
        <xdr:cNvPr id="286" name="労働費最大値テキスト"/>
        <xdr:cNvSpPr txBox="1"/>
      </xdr:nvSpPr>
      <xdr:spPr>
        <a:xfrm>
          <a:off x="10528300" y="52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33,818</a:t>
          </a:r>
          <a:endParaRPr kumimoji="1" lang="ja-JP" altLang="en-US" sz="1000" b="1">
            <a:latin typeface="ＭＳ Ｐゴシック"/>
          </a:endParaRPr>
        </a:p>
      </xdr:txBody>
    </xdr:sp>
    <xdr:clientData/>
  </xdr:oneCellAnchor>
  <xdr:twoCellAnchor>
    <xdr:from>
      <xdr:col>15</xdr:col>
      <xdr:colOff>92075</xdr:colOff>
      <xdr:row>31</xdr:row>
      <xdr:rowOff>127584</xdr:rowOff>
    </xdr:from>
    <xdr:to>
      <xdr:col>15</xdr:col>
      <xdr:colOff>269875</xdr:colOff>
      <xdr:row>31</xdr:row>
      <xdr:rowOff>127584</xdr:rowOff>
    </xdr:to>
    <xdr:cxnSp macro="">
      <xdr:nvCxnSpPr>
        <xdr:cNvPr id="287" name="直線コネクタ 286"/>
        <xdr:cNvCxnSpPr/>
      </xdr:nvCxnSpPr>
      <xdr:spPr>
        <a:xfrm>
          <a:off x="10388600" y="544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171018</xdr:rowOff>
    </xdr:from>
    <xdr:to>
      <xdr:col>15</xdr:col>
      <xdr:colOff>180975</xdr:colOff>
      <xdr:row>36</xdr:row>
      <xdr:rowOff>84798</xdr:rowOff>
    </xdr:to>
    <xdr:cxnSp macro="">
      <xdr:nvCxnSpPr>
        <xdr:cNvPr id="288" name="直線コネクタ 287"/>
        <xdr:cNvCxnSpPr/>
      </xdr:nvCxnSpPr>
      <xdr:spPr>
        <a:xfrm>
          <a:off x="9639300" y="6171768"/>
          <a:ext cx="838200" cy="8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17721</xdr:rowOff>
    </xdr:from>
    <xdr:ext cx="469744" cy="259045"/>
    <xdr:sp macro="" textlink="">
      <xdr:nvSpPr>
        <xdr:cNvPr id="289" name="労働費平均値テキスト"/>
        <xdr:cNvSpPr txBox="1"/>
      </xdr:nvSpPr>
      <xdr:spPr>
        <a:xfrm>
          <a:off x="10528300" y="6532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39294</xdr:rowOff>
    </xdr:from>
    <xdr:to>
      <xdr:col>15</xdr:col>
      <xdr:colOff>231775</xdr:colOff>
      <xdr:row>38</xdr:row>
      <xdr:rowOff>140894</xdr:rowOff>
    </xdr:to>
    <xdr:sp macro="" textlink="">
      <xdr:nvSpPr>
        <xdr:cNvPr id="290" name="フローチャート : 判断 289"/>
        <xdr:cNvSpPr/>
      </xdr:nvSpPr>
      <xdr:spPr>
        <a:xfrm>
          <a:off x="10426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171018</xdr:rowOff>
    </xdr:from>
    <xdr:to>
      <xdr:col>14</xdr:col>
      <xdr:colOff>28575</xdr:colOff>
      <xdr:row>36</xdr:row>
      <xdr:rowOff>166446</xdr:rowOff>
    </xdr:to>
    <xdr:cxnSp macro="">
      <xdr:nvCxnSpPr>
        <xdr:cNvPr id="291" name="直線コネクタ 290"/>
        <xdr:cNvCxnSpPr/>
      </xdr:nvCxnSpPr>
      <xdr:spPr>
        <a:xfrm flipV="1">
          <a:off x="8750300" y="6171768"/>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75146</xdr:rowOff>
    </xdr:from>
    <xdr:to>
      <xdr:col>14</xdr:col>
      <xdr:colOff>79375</xdr:colOff>
      <xdr:row>39</xdr:row>
      <xdr:rowOff>5296</xdr:rowOff>
    </xdr:to>
    <xdr:sp macro="" textlink="">
      <xdr:nvSpPr>
        <xdr:cNvPr id="292" name="フローチャート : 判断 291"/>
        <xdr:cNvSpPr/>
      </xdr:nvSpPr>
      <xdr:spPr>
        <a:xfrm>
          <a:off x="9588500" y="65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167873</xdr:rowOff>
    </xdr:from>
    <xdr:ext cx="469744" cy="259045"/>
    <xdr:sp macro="" textlink="">
      <xdr:nvSpPr>
        <xdr:cNvPr id="293" name="テキスト ボックス 292"/>
        <xdr:cNvSpPr txBox="1"/>
      </xdr:nvSpPr>
      <xdr:spPr>
        <a:xfrm>
          <a:off x="9404427" y="668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166446</xdr:rowOff>
    </xdr:from>
    <xdr:to>
      <xdr:col>12</xdr:col>
      <xdr:colOff>511175</xdr:colOff>
      <xdr:row>37</xdr:row>
      <xdr:rowOff>76797</xdr:rowOff>
    </xdr:to>
    <xdr:cxnSp macro="">
      <xdr:nvCxnSpPr>
        <xdr:cNvPr id="294" name="直線コネクタ 293"/>
        <xdr:cNvCxnSpPr/>
      </xdr:nvCxnSpPr>
      <xdr:spPr>
        <a:xfrm flipV="1">
          <a:off x="7861300" y="6338646"/>
          <a:ext cx="889000" cy="8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29007</xdr:rowOff>
    </xdr:from>
    <xdr:to>
      <xdr:col>12</xdr:col>
      <xdr:colOff>561975</xdr:colOff>
      <xdr:row>38</xdr:row>
      <xdr:rowOff>130607</xdr:rowOff>
    </xdr:to>
    <xdr:sp macro="" textlink="">
      <xdr:nvSpPr>
        <xdr:cNvPr id="295" name="フローチャート : 判断 294"/>
        <xdr:cNvSpPr/>
      </xdr:nvSpPr>
      <xdr:spPr>
        <a:xfrm>
          <a:off x="8699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121734</xdr:rowOff>
    </xdr:from>
    <xdr:ext cx="469744" cy="259045"/>
    <xdr:sp macro="" textlink="">
      <xdr:nvSpPr>
        <xdr:cNvPr id="296" name="テキスト ボックス 295"/>
        <xdr:cNvSpPr txBox="1"/>
      </xdr:nvSpPr>
      <xdr:spPr>
        <a:xfrm>
          <a:off x="8515427" y="663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76797</xdr:rowOff>
    </xdr:from>
    <xdr:to>
      <xdr:col>11</xdr:col>
      <xdr:colOff>307975</xdr:colOff>
      <xdr:row>37</xdr:row>
      <xdr:rowOff>100647</xdr:rowOff>
    </xdr:to>
    <xdr:cxnSp macro="">
      <xdr:nvCxnSpPr>
        <xdr:cNvPr id="297" name="直線コネクタ 296"/>
        <xdr:cNvCxnSpPr/>
      </xdr:nvCxnSpPr>
      <xdr:spPr>
        <a:xfrm flipV="1">
          <a:off x="6972300" y="6420447"/>
          <a:ext cx="889000" cy="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160490</xdr:rowOff>
    </xdr:from>
    <xdr:to>
      <xdr:col>11</xdr:col>
      <xdr:colOff>358775</xdr:colOff>
      <xdr:row>38</xdr:row>
      <xdr:rowOff>90640</xdr:rowOff>
    </xdr:to>
    <xdr:sp macro="" textlink="">
      <xdr:nvSpPr>
        <xdr:cNvPr id="298" name="フローチャート : 判断 297"/>
        <xdr:cNvSpPr/>
      </xdr:nvSpPr>
      <xdr:spPr>
        <a:xfrm>
          <a:off x="7810500" y="650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81767</xdr:rowOff>
    </xdr:from>
    <xdr:ext cx="469744" cy="259045"/>
    <xdr:sp macro="" textlink="">
      <xdr:nvSpPr>
        <xdr:cNvPr id="299" name="テキスト ボックス 298"/>
        <xdr:cNvSpPr txBox="1"/>
      </xdr:nvSpPr>
      <xdr:spPr>
        <a:xfrm>
          <a:off x="7626427" y="65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56934</xdr:rowOff>
    </xdr:from>
    <xdr:to>
      <xdr:col>10</xdr:col>
      <xdr:colOff>155575</xdr:colOff>
      <xdr:row>37</xdr:row>
      <xdr:rowOff>158534</xdr:rowOff>
    </xdr:to>
    <xdr:sp macro="" textlink="">
      <xdr:nvSpPr>
        <xdr:cNvPr id="300" name="フローチャート : 判断 299"/>
        <xdr:cNvSpPr/>
      </xdr:nvSpPr>
      <xdr:spPr>
        <a:xfrm>
          <a:off x="6921500" y="640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149661</xdr:rowOff>
    </xdr:from>
    <xdr:ext cx="469744" cy="259045"/>
    <xdr:sp macro="" textlink="">
      <xdr:nvSpPr>
        <xdr:cNvPr id="301" name="テキスト ボックス 300"/>
        <xdr:cNvSpPr txBox="1"/>
      </xdr:nvSpPr>
      <xdr:spPr>
        <a:xfrm>
          <a:off x="6737427" y="6493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33998</xdr:rowOff>
    </xdr:from>
    <xdr:to>
      <xdr:col>15</xdr:col>
      <xdr:colOff>231775</xdr:colOff>
      <xdr:row>36</xdr:row>
      <xdr:rowOff>135598</xdr:rowOff>
    </xdr:to>
    <xdr:sp macro="" textlink="">
      <xdr:nvSpPr>
        <xdr:cNvPr id="307" name="円/楕円 306"/>
        <xdr:cNvSpPr/>
      </xdr:nvSpPr>
      <xdr:spPr>
        <a:xfrm>
          <a:off x="10426700" y="620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56875</xdr:rowOff>
    </xdr:from>
    <xdr:ext cx="534377" cy="259045"/>
    <xdr:sp macro="" textlink="">
      <xdr:nvSpPr>
        <xdr:cNvPr id="308" name="労働費該当値テキスト"/>
        <xdr:cNvSpPr txBox="1"/>
      </xdr:nvSpPr>
      <xdr:spPr>
        <a:xfrm>
          <a:off x="10528300" y="60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12,441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120218</xdr:rowOff>
    </xdr:from>
    <xdr:to>
      <xdr:col>14</xdr:col>
      <xdr:colOff>79375</xdr:colOff>
      <xdr:row>36</xdr:row>
      <xdr:rowOff>50368</xdr:rowOff>
    </xdr:to>
    <xdr:sp macro="" textlink="">
      <xdr:nvSpPr>
        <xdr:cNvPr id="309" name="円/楕円 308"/>
        <xdr:cNvSpPr/>
      </xdr:nvSpPr>
      <xdr:spPr>
        <a:xfrm>
          <a:off x="9588500" y="61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66895</xdr:rowOff>
    </xdr:from>
    <xdr:ext cx="534377" cy="259045"/>
    <xdr:sp macro="" textlink="">
      <xdr:nvSpPr>
        <xdr:cNvPr id="310" name="テキスト ボックス 309"/>
        <xdr:cNvSpPr txBox="1"/>
      </xdr:nvSpPr>
      <xdr:spPr>
        <a:xfrm>
          <a:off x="9372111" y="589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115646</xdr:rowOff>
    </xdr:from>
    <xdr:to>
      <xdr:col>12</xdr:col>
      <xdr:colOff>561975</xdr:colOff>
      <xdr:row>37</xdr:row>
      <xdr:rowOff>45796</xdr:rowOff>
    </xdr:to>
    <xdr:sp macro="" textlink="">
      <xdr:nvSpPr>
        <xdr:cNvPr id="311" name="円/楕円 310"/>
        <xdr:cNvSpPr/>
      </xdr:nvSpPr>
      <xdr:spPr>
        <a:xfrm>
          <a:off x="8699500" y="628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62323</xdr:rowOff>
    </xdr:from>
    <xdr:ext cx="534377" cy="259045"/>
    <xdr:sp macro="" textlink="">
      <xdr:nvSpPr>
        <xdr:cNvPr id="312" name="テキスト ボックス 311"/>
        <xdr:cNvSpPr txBox="1"/>
      </xdr:nvSpPr>
      <xdr:spPr>
        <a:xfrm>
          <a:off x="8483111" y="606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25997</xdr:rowOff>
    </xdr:from>
    <xdr:to>
      <xdr:col>11</xdr:col>
      <xdr:colOff>358775</xdr:colOff>
      <xdr:row>37</xdr:row>
      <xdr:rowOff>127597</xdr:rowOff>
    </xdr:to>
    <xdr:sp macro="" textlink="">
      <xdr:nvSpPr>
        <xdr:cNvPr id="313" name="円/楕円 312"/>
        <xdr:cNvSpPr/>
      </xdr:nvSpPr>
      <xdr:spPr>
        <a:xfrm>
          <a:off x="7810500" y="636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144124</xdr:rowOff>
    </xdr:from>
    <xdr:ext cx="469744" cy="259045"/>
    <xdr:sp macro="" textlink="">
      <xdr:nvSpPr>
        <xdr:cNvPr id="314" name="テキスト ボックス 313"/>
        <xdr:cNvSpPr txBox="1"/>
      </xdr:nvSpPr>
      <xdr:spPr>
        <a:xfrm>
          <a:off x="7626427" y="6144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49847</xdr:rowOff>
    </xdr:from>
    <xdr:to>
      <xdr:col>10</xdr:col>
      <xdr:colOff>155575</xdr:colOff>
      <xdr:row>37</xdr:row>
      <xdr:rowOff>151447</xdr:rowOff>
    </xdr:to>
    <xdr:sp macro="" textlink="">
      <xdr:nvSpPr>
        <xdr:cNvPr id="315" name="円/楕円 314"/>
        <xdr:cNvSpPr/>
      </xdr:nvSpPr>
      <xdr:spPr>
        <a:xfrm>
          <a:off x="6921500" y="639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167974</xdr:rowOff>
    </xdr:from>
    <xdr:ext cx="469744" cy="259045"/>
    <xdr:sp macro="" textlink="">
      <xdr:nvSpPr>
        <xdr:cNvPr id="316" name="テキスト ボックス 315"/>
        <xdr:cNvSpPr txBox="1"/>
      </xdr:nvSpPr>
      <xdr:spPr>
        <a:xfrm>
          <a:off x="6737427" y="616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47565</xdr:rowOff>
    </xdr:from>
    <xdr:to>
      <xdr:col>15</xdr:col>
      <xdr:colOff>180340</xdr:colOff>
      <xdr:row>58</xdr:row>
      <xdr:rowOff>139650</xdr:rowOff>
    </xdr:to>
    <xdr:cxnSp macro="">
      <xdr:nvCxnSpPr>
        <xdr:cNvPr id="338" name="直線コネクタ 337"/>
        <xdr:cNvCxnSpPr/>
      </xdr:nvCxnSpPr>
      <xdr:spPr>
        <a:xfrm flipV="1">
          <a:off x="10475595" y="8620065"/>
          <a:ext cx="1270" cy="1463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143477</xdr:rowOff>
    </xdr:from>
    <xdr:ext cx="313932" cy="259045"/>
    <xdr:sp macro="" textlink="">
      <xdr:nvSpPr>
        <xdr:cNvPr id="339" name="農林水産業費最小値テキスト"/>
        <xdr:cNvSpPr txBox="1"/>
      </xdr:nvSpPr>
      <xdr:spPr>
        <a:xfrm>
          <a:off x="10528300" y="10087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139650</xdr:rowOff>
    </xdr:from>
    <xdr:to>
      <xdr:col>15</xdr:col>
      <xdr:colOff>269875</xdr:colOff>
      <xdr:row>58</xdr:row>
      <xdr:rowOff>139650</xdr:rowOff>
    </xdr:to>
    <xdr:cxnSp macro="">
      <xdr:nvCxnSpPr>
        <xdr:cNvPr id="340" name="直線コネクタ 339"/>
        <xdr:cNvCxnSpPr/>
      </xdr:nvCxnSpPr>
      <xdr:spPr>
        <a:xfrm>
          <a:off x="10388600" y="1008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165692</xdr:rowOff>
    </xdr:from>
    <xdr:ext cx="690189" cy="259045"/>
    <xdr:sp macro="" textlink="">
      <xdr:nvSpPr>
        <xdr:cNvPr id="341" name="農林水産業費最大値テキスト"/>
        <xdr:cNvSpPr txBox="1"/>
      </xdr:nvSpPr>
      <xdr:spPr>
        <a:xfrm>
          <a:off x="10528300" y="8395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1,600,760</a:t>
          </a:r>
          <a:endParaRPr kumimoji="1" lang="ja-JP" altLang="en-US" sz="1000" b="1">
            <a:latin typeface="ＭＳ Ｐゴシック"/>
          </a:endParaRPr>
        </a:p>
      </xdr:txBody>
    </xdr:sp>
    <xdr:clientData/>
  </xdr:oneCellAnchor>
  <xdr:twoCellAnchor>
    <xdr:from>
      <xdr:col>15</xdr:col>
      <xdr:colOff>92075</xdr:colOff>
      <xdr:row>50</xdr:row>
      <xdr:rowOff>47565</xdr:rowOff>
    </xdr:from>
    <xdr:to>
      <xdr:col>15</xdr:col>
      <xdr:colOff>269875</xdr:colOff>
      <xdr:row>50</xdr:row>
      <xdr:rowOff>47565</xdr:rowOff>
    </xdr:to>
    <xdr:cxnSp macro="">
      <xdr:nvCxnSpPr>
        <xdr:cNvPr id="342" name="直線コネクタ 341"/>
        <xdr:cNvCxnSpPr/>
      </xdr:nvCxnSpPr>
      <xdr:spPr>
        <a:xfrm>
          <a:off x="10388600" y="862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163240</xdr:rowOff>
    </xdr:from>
    <xdr:to>
      <xdr:col>15</xdr:col>
      <xdr:colOff>180975</xdr:colOff>
      <xdr:row>58</xdr:row>
      <xdr:rowOff>33468</xdr:rowOff>
    </xdr:to>
    <xdr:cxnSp macro="">
      <xdr:nvCxnSpPr>
        <xdr:cNvPr id="343" name="直線コネクタ 342"/>
        <xdr:cNvCxnSpPr/>
      </xdr:nvCxnSpPr>
      <xdr:spPr>
        <a:xfrm flipV="1">
          <a:off x="9639300" y="9935890"/>
          <a:ext cx="838200" cy="4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148320</xdr:rowOff>
    </xdr:from>
    <xdr:ext cx="534377" cy="259045"/>
    <xdr:sp macro="" textlink="">
      <xdr:nvSpPr>
        <xdr:cNvPr id="344" name="農林水産業費平均値テキスト"/>
        <xdr:cNvSpPr txBox="1"/>
      </xdr:nvSpPr>
      <xdr:spPr>
        <a:xfrm>
          <a:off x="10528300" y="9920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169893</xdr:rowOff>
    </xdr:from>
    <xdr:to>
      <xdr:col>15</xdr:col>
      <xdr:colOff>231775</xdr:colOff>
      <xdr:row>58</xdr:row>
      <xdr:rowOff>100043</xdr:rowOff>
    </xdr:to>
    <xdr:sp macro="" textlink="">
      <xdr:nvSpPr>
        <xdr:cNvPr id="345" name="フローチャート : 判断 344"/>
        <xdr:cNvSpPr/>
      </xdr:nvSpPr>
      <xdr:spPr>
        <a:xfrm>
          <a:off x="104267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33468</xdr:rowOff>
    </xdr:from>
    <xdr:to>
      <xdr:col>14</xdr:col>
      <xdr:colOff>28575</xdr:colOff>
      <xdr:row>58</xdr:row>
      <xdr:rowOff>46472</xdr:rowOff>
    </xdr:to>
    <xdr:cxnSp macro="">
      <xdr:nvCxnSpPr>
        <xdr:cNvPr id="346" name="直線コネクタ 345"/>
        <xdr:cNvCxnSpPr/>
      </xdr:nvCxnSpPr>
      <xdr:spPr>
        <a:xfrm flipV="1">
          <a:off x="8750300" y="9977568"/>
          <a:ext cx="889000" cy="1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167994</xdr:rowOff>
    </xdr:from>
    <xdr:to>
      <xdr:col>14</xdr:col>
      <xdr:colOff>79375</xdr:colOff>
      <xdr:row>58</xdr:row>
      <xdr:rowOff>98144</xdr:rowOff>
    </xdr:to>
    <xdr:sp macro="" textlink="">
      <xdr:nvSpPr>
        <xdr:cNvPr id="347" name="フローチャート : 判断 346"/>
        <xdr:cNvSpPr/>
      </xdr:nvSpPr>
      <xdr:spPr>
        <a:xfrm>
          <a:off x="9588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89271</xdr:rowOff>
    </xdr:from>
    <xdr:ext cx="599010" cy="259045"/>
    <xdr:sp macro="" textlink="">
      <xdr:nvSpPr>
        <xdr:cNvPr id="348" name="テキスト ボックス 347"/>
        <xdr:cNvSpPr txBox="1"/>
      </xdr:nvSpPr>
      <xdr:spPr>
        <a:xfrm>
          <a:off x="9339794" y="1003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43807</xdr:rowOff>
    </xdr:from>
    <xdr:to>
      <xdr:col>12</xdr:col>
      <xdr:colOff>511175</xdr:colOff>
      <xdr:row>58</xdr:row>
      <xdr:rowOff>46472</xdr:rowOff>
    </xdr:to>
    <xdr:cxnSp macro="">
      <xdr:nvCxnSpPr>
        <xdr:cNvPr id="349" name="直線コネクタ 348"/>
        <xdr:cNvCxnSpPr/>
      </xdr:nvCxnSpPr>
      <xdr:spPr>
        <a:xfrm>
          <a:off x="7861300" y="9987907"/>
          <a:ext cx="889000" cy="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1848</xdr:rowOff>
    </xdr:from>
    <xdr:to>
      <xdr:col>12</xdr:col>
      <xdr:colOff>561975</xdr:colOff>
      <xdr:row>58</xdr:row>
      <xdr:rowOff>103448</xdr:rowOff>
    </xdr:to>
    <xdr:sp macro="" textlink="">
      <xdr:nvSpPr>
        <xdr:cNvPr id="350" name="フローチャート : 判断 349"/>
        <xdr:cNvSpPr/>
      </xdr:nvSpPr>
      <xdr:spPr>
        <a:xfrm>
          <a:off x="8699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94575</xdr:rowOff>
    </xdr:from>
    <xdr:ext cx="534377" cy="259045"/>
    <xdr:sp macro="" textlink="">
      <xdr:nvSpPr>
        <xdr:cNvPr id="351" name="テキスト ボックス 350"/>
        <xdr:cNvSpPr txBox="1"/>
      </xdr:nvSpPr>
      <xdr:spPr>
        <a:xfrm>
          <a:off x="8483111" y="10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27742</xdr:rowOff>
    </xdr:from>
    <xdr:to>
      <xdr:col>11</xdr:col>
      <xdr:colOff>307975</xdr:colOff>
      <xdr:row>58</xdr:row>
      <xdr:rowOff>43807</xdr:rowOff>
    </xdr:to>
    <xdr:cxnSp macro="">
      <xdr:nvCxnSpPr>
        <xdr:cNvPr id="352" name="直線コネクタ 351"/>
        <xdr:cNvCxnSpPr/>
      </xdr:nvCxnSpPr>
      <xdr:spPr>
        <a:xfrm>
          <a:off x="6972300" y="9971842"/>
          <a:ext cx="889000" cy="1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13391</xdr:rowOff>
    </xdr:from>
    <xdr:to>
      <xdr:col>11</xdr:col>
      <xdr:colOff>358775</xdr:colOff>
      <xdr:row>58</xdr:row>
      <xdr:rowOff>114991</xdr:rowOff>
    </xdr:to>
    <xdr:sp macro="" textlink="">
      <xdr:nvSpPr>
        <xdr:cNvPr id="353" name="フローチャート : 判断 352"/>
        <xdr:cNvSpPr/>
      </xdr:nvSpPr>
      <xdr:spPr>
        <a:xfrm>
          <a:off x="7810500" y="99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106118</xdr:rowOff>
    </xdr:from>
    <xdr:ext cx="534377" cy="259045"/>
    <xdr:sp macro="" textlink="">
      <xdr:nvSpPr>
        <xdr:cNvPr id="354" name="テキスト ボックス 353"/>
        <xdr:cNvSpPr txBox="1"/>
      </xdr:nvSpPr>
      <xdr:spPr>
        <a:xfrm>
          <a:off x="7594111" y="1005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15828</xdr:rowOff>
    </xdr:from>
    <xdr:to>
      <xdr:col>10</xdr:col>
      <xdr:colOff>155575</xdr:colOff>
      <xdr:row>58</xdr:row>
      <xdr:rowOff>117428</xdr:rowOff>
    </xdr:to>
    <xdr:sp macro="" textlink="">
      <xdr:nvSpPr>
        <xdr:cNvPr id="355" name="フローチャート : 判断 354"/>
        <xdr:cNvSpPr/>
      </xdr:nvSpPr>
      <xdr:spPr>
        <a:xfrm>
          <a:off x="6921500" y="9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108555</xdr:rowOff>
    </xdr:from>
    <xdr:ext cx="534377" cy="259045"/>
    <xdr:sp macro="" textlink="">
      <xdr:nvSpPr>
        <xdr:cNvPr id="356" name="テキスト ボックス 355"/>
        <xdr:cNvSpPr txBox="1"/>
      </xdr:nvSpPr>
      <xdr:spPr>
        <a:xfrm>
          <a:off x="6705111" y="1005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112440</xdr:rowOff>
    </xdr:from>
    <xdr:to>
      <xdr:col>15</xdr:col>
      <xdr:colOff>231775</xdr:colOff>
      <xdr:row>58</xdr:row>
      <xdr:rowOff>42590</xdr:rowOff>
    </xdr:to>
    <xdr:sp macro="" textlink="">
      <xdr:nvSpPr>
        <xdr:cNvPr id="362" name="円/楕円 361"/>
        <xdr:cNvSpPr/>
      </xdr:nvSpPr>
      <xdr:spPr>
        <a:xfrm>
          <a:off x="10426700" y="988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135317</xdr:rowOff>
    </xdr:from>
    <xdr:ext cx="599010" cy="259045"/>
    <xdr:sp macro="" textlink="">
      <xdr:nvSpPr>
        <xdr:cNvPr id="363" name="農林水産業費該当値テキスト"/>
        <xdr:cNvSpPr txBox="1"/>
      </xdr:nvSpPr>
      <xdr:spPr>
        <a:xfrm>
          <a:off x="10528300" y="973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161,756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154118</xdr:rowOff>
    </xdr:from>
    <xdr:to>
      <xdr:col>14</xdr:col>
      <xdr:colOff>79375</xdr:colOff>
      <xdr:row>58</xdr:row>
      <xdr:rowOff>84268</xdr:rowOff>
    </xdr:to>
    <xdr:sp macro="" textlink="">
      <xdr:nvSpPr>
        <xdr:cNvPr id="364" name="円/楕円 363"/>
        <xdr:cNvSpPr/>
      </xdr:nvSpPr>
      <xdr:spPr>
        <a:xfrm>
          <a:off x="9588500" y="992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100795</xdr:rowOff>
    </xdr:from>
    <xdr:ext cx="599010" cy="259045"/>
    <xdr:sp macro="" textlink="">
      <xdr:nvSpPr>
        <xdr:cNvPr id="365" name="テキスト ボックス 364"/>
        <xdr:cNvSpPr txBox="1"/>
      </xdr:nvSpPr>
      <xdr:spPr>
        <a:xfrm>
          <a:off x="9339794" y="9701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116,176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167122</xdr:rowOff>
    </xdr:from>
    <xdr:to>
      <xdr:col>12</xdr:col>
      <xdr:colOff>561975</xdr:colOff>
      <xdr:row>58</xdr:row>
      <xdr:rowOff>97272</xdr:rowOff>
    </xdr:to>
    <xdr:sp macro="" textlink="">
      <xdr:nvSpPr>
        <xdr:cNvPr id="366" name="円/楕円 365"/>
        <xdr:cNvSpPr/>
      </xdr:nvSpPr>
      <xdr:spPr>
        <a:xfrm>
          <a:off x="8699500" y="993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113799</xdr:rowOff>
    </xdr:from>
    <xdr:ext cx="599010" cy="259045"/>
    <xdr:sp macro="" textlink="">
      <xdr:nvSpPr>
        <xdr:cNvPr id="367" name="テキスト ボックス 366"/>
        <xdr:cNvSpPr txBox="1"/>
      </xdr:nvSpPr>
      <xdr:spPr>
        <a:xfrm>
          <a:off x="8450794" y="971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101,956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164457</xdr:rowOff>
    </xdr:from>
    <xdr:to>
      <xdr:col>11</xdr:col>
      <xdr:colOff>358775</xdr:colOff>
      <xdr:row>58</xdr:row>
      <xdr:rowOff>94607</xdr:rowOff>
    </xdr:to>
    <xdr:sp macro="" textlink="">
      <xdr:nvSpPr>
        <xdr:cNvPr id="368" name="円/楕円 367"/>
        <xdr:cNvSpPr/>
      </xdr:nvSpPr>
      <xdr:spPr>
        <a:xfrm>
          <a:off x="7810500" y="993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111134</xdr:rowOff>
    </xdr:from>
    <xdr:ext cx="599010" cy="259045"/>
    <xdr:sp macro="" textlink="">
      <xdr:nvSpPr>
        <xdr:cNvPr id="369" name="テキスト ボックス 368"/>
        <xdr:cNvSpPr txBox="1"/>
      </xdr:nvSpPr>
      <xdr:spPr>
        <a:xfrm>
          <a:off x="7561794" y="971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104,870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148392</xdr:rowOff>
    </xdr:from>
    <xdr:to>
      <xdr:col>10</xdr:col>
      <xdr:colOff>155575</xdr:colOff>
      <xdr:row>58</xdr:row>
      <xdr:rowOff>78542</xdr:rowOff>
    </xdr:to>
    <xdr:sp macro="" textlink="">
      <xdr:nvSpPr>
        <xdr:cNvPr id="370" name="円/楕円 369"/>
        <xdr:cNvSpPr/>
      </xdr:nvSpPr>
      <xdr:spPr>
        <a:xfrm>
          <a:off x="6921500" y="992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95069</xdr:rowOff>
    </xdr:from>
    <xdr:ext cx="599010" cy="259045"/>
    <xdr:sp macro="" textlink="">
      <xdr:nvSpPr>
        <xdr:cNvPr id="371" name="テキスト ボックス 370"/>
        <xdr:cNvSpPr txBox="1"/>
      </xdr:nvSpPr>
      <xdr:spPr>
        <a:xfrm>
          <a:off x="6672794" y="9696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85143</xdr:rowOff>
    </xdr:from>
    <xdr:to>
      <xdr:col>15</xdr:col>
      <xdr:colOff>180340</xdr:colOff>
      <xdr:row>79</xdr:row>
      <xdr:rowOff>95769</xdr:rowOff>
    </xdr:to>
    <xdr:cxnSp macro="">
      <xdr:nvCxnSpPr>
        <xdr:cNvPr id="397" name="直線コネクタ 396"/>
        <xdr:cNvCxnSpPr/>
      </xdr:nvCxnSpPr>
      <xdr:spPr>
        <a:xfrm flipV="1">
          <a:off x="10475595" y="12086643"/>
          <a:ext cx="1270" cy="155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99596</xdr:rowOff>
    </xdr:from>
    <xdr:ext cx="378565" cy="259045"/>
    <xdr:sp macro="" textlink="">
      <xdr:nvSpPr>
        <xdr:cNvPr id="398" name="商工費最小値テキスト"/>
        <xdr:cNvSpPr txBox="1"/>
      </xdr:nvSpPr>
      <xdr:spPr>
        <a:xfrm>
          <a:off x="10528300" y="1364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15</xdr:col>
      <xdr:colOff>92075</xdr:colOff>
      <xdr:row>79</xdr:row>
      <xdr:rowOff>95769</xdr:rowOff>
    </xdr:from>
    <xdr:to>
      <xdr:col>15</xdr:col>
      <xdr:colOff>269875</xdr:colOff>
      <xdr:row>79</xdr:row>
      <xdr:rowOff>95769</xdr:rowOff>
    </xdr:to>
    <xdr:cxnSp macro="">
      <xdr:nvCxnSpPr>
        <xdr:cNvPr id="399" name="直線コネクタ 398"/>
        <xdr:cNvCxnSpPr/>
      </xdr:nvCxnSpPr>
      <xdr:spPr>
        <a:xfrm>
          <a:off x="10388600" y="136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31820</xdr:rowOff>
    </xdr:from>
    <xdr:ext cx="599010" cy="259045"/>
    <xdr:sp macro="" textlink="">
      <xdr:nvSpPr>
        <xdr:cNvPr id="400" name="商工費最大値テキスト"/>
        <xdr:cNvSpPr txBox="1"/>
      </xdr:nvSpPr>
      <xdr:spPr>
        <a:xfrm>
          <a:off x="10528300" y="1186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476,706</a:t>
          </a:r>
          <a:endParaRPr kumimoji="1" lang="ja-JP" altLang="en-US" sz="1000" b="1">
            <a:latin typeface="ＭＳ Ｐゴシック"/>
          </a:endParaRPr>
        </a:p>
      </xdr:txBody>
    </xdr:sp>
    <xdr:clientData/>
  </xdr:oneCellAnchor>
  <xdr:twoCellAnchor>
    <xdr:from>
      <xdr:col>15</xdr:col>
      <xdr:colOff>92075</xdr:colOff>
      <xdr:row>70</xdr:row>
      <xdr:rowOff>85143</xdr:rowOff>
    </xdr:from>
    <xdr:to>
      <xdr:col>15</xdr:col>
      <xdr:colOff>269875</xdr:colOff>
      <xdr:row>70</xdr:row>
      <xdr:rowOff>85143</xdr:rowOff>
    </xdr:to>
    <xdr:cxnSp macro="">
      <xdr:nvCxnSpPr>
        <xdr:cNvPr id="401" name="直線コネクタ 400"/>
        <xdr:cNvCxnSpPr/>
      </xdr:nvCxnSpPr>
      <xdr:spPr>
        <a:xfrm>
          <a:off x="10388600" y="1208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162126</xdr:rowOff>
    </xdr:from>
    <xdr:to>
      <xdr:col>15</xdr:col>
      <xdr:colOff>180975</xdr:colOff>
      <xdr:row>75</xdr:row>
      <xdr:rowOff>51846</xdr:rowOff>
    </xdr:to>
    <xdr:cxnSp macro="">
      <xdr:nvCxnSpPr>
        <xdr:cNvPr id="402" name="直線コネクタ 401"/>
        <xdr:cNvCxnSpPr/>
      </xdr:nvCxnSpPr>
      <xdr:spPr>
        <a:xfrm flipV="1">
          <a:off x="9639300" y="12506526"/>
          <a:ext cx="838200" cy="40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5591</xdr:rowOff>
    </xdr:from>
    <xdr:ext cx="534377" cy="259045"/>
    <xdr:sp macro="" textlink="">
      <xdr:nvSpPr>
        <xdr:cNvPr id="403" name="商工費平均値テキスト"/>
        <xdr:cNvSpPr txBox="1"/>
      </xdr:nvSpPr>
      <xdr:spPr>
        <a:xfrm>
          <a:off x="10528300" y="13378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27164</xdr:rowOff>
    </xdr:from>
    <xdr:to>
      <xdr:col>15</xdr:col>
      <xdr:colOff>231775</xdr:colOff>
      <xdr:row>78</xdr:row>
      <xdr:rowOff>128764</xdr:rowOff>
    </xdr:to>
    <xdr:sp macro="" textlink="">
      <xdr:nvSpPr>
        <xdr:cNvPr id="404" name="フローチャート : 判断 403"/>
        <xdr:cNvSpPr/>
      </xdr:nvSpPr>
      <xdr:spPr>
        <a:xfrm>
          <a:off x="10426700" y="134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51846</xdr:rowOff>
    </xdr:from>
    <xdr:to>
      <xdr:col>14</xdr:col>
      <xdr:colOff>28575</xdr:colOff>
      <xdr:row>76</xdr:row>
      <xdr:rowOff>17467</xdr:rowOff>
    </xdr:to>
    <xdr:cxnSp macro="">
      <xdr:nvCxnSpPr>
        <xdr:cNvPr id="405" name="直線コネクタ 404"/>
        <xdr:cNvCxnSpPr/>
      </xdr:nvCxnSpPr>
      <xdr:spPr>
        <a:xfrm flipV="1">
          <a:off x="8750300" y="12910596"/>
          <a:ext cx="889000" cy="13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37942</xdr:rowOff>
    </xdr:from>
    <xdr:to>
      <xdr:col>14</xdr:col>
      <xdr:colOff>79375</xdr:colOff>
      <xdr:row>78</xdr:row>
      <xdr:rowOff>139542</xdr:rowOff>
    </xdr:to>
    <xdr:sp macro="" textlink="">
      <xdr:nvSpPr>
        <xdr:cNvPr id="406" name="フローチャート : 判断 405"/>
        <xdr:cNvSpPr/>
      </xdr:nvSpPr>
      <xdr:spPr>
        <a:xfrm>
          <a:off x="9588500" y="1341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130669</xdr:rowOff>
    </xdr:from>
    <xdr:ext cx="534377" cy="259045"/>
    <xdr:sp macro="" textlink="">
      <xdr:nvSpPr>
        <xdr:cNvPr id="407" name="テキスト ボックス 406"/>
        <xdr:cNvSpPr txBox="1"/>
      </xdr:nvSpPr>
      <xdr:spPr>
        <a:xfrm>
          <a:off x="9372111" y="1350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17467</xdr:rowOff>
    </xdr:from>
    <xdr:to>
      <xdr:col>12</xdr:col>
      <xdr:colOff>511175</xdr:colOff>
      <xdr:row>76</xdr:row>
      <xdr:rowOff>82338</xdr:rowOff>
    </xdr:to>
    <xdr:cxnSp macro="">
      <xdr:nvCxnSpPr>
        <xdr:cNvPr id="408" name="直線コネクタ 407"/>
        <xdr:cNvCxnSpPr/>
      </xdr:nvCxnSpPr>
      <xdr:spPr>
        <a:xfrm flipV="1">
          <a:off x="7861300" y="13047667"/>
          <a:ext cx="889000" cy="6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46537</xdr:rowOff>
    </xdr:from>
    <xdr:to>
      <xdr:col>12</xdr:col>
      <xdr:colOff>561975</xdr:colOff>
      <xdr:row>78</xdr:row>
      <xdr:rowOff>148137</xdr:rowOff>
    </xdr:to>
    <xdr:sp macro="" textlink="">
      <xdr:nvSpPr>
        <xdr:cNvPr id="409" name="フローチャート : 判断 408"/>
        <xdr:cNvSpPr/>
      </xdr:nvSpPr>
      <xdr:spPr>
        <a:xfrm>
          <a:off x="8699500" y="134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139264</xdr:rowOff>
    </xdr:from>
    <xdr:ext cx="534377" cy="259045"/>
    <xdr:sp macro="" textlink="">
      <xdr:nvSpPr>
        <xdr:cNvPr id="410" name="テキスト ボックス 409"/>
        <xdr:cNvSpPr txBox="1"/>
      </xdr:nvSpPr>
      <xdr:spPr>
        <a:xfrm>
          <a:off x="8483111" y="1351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2946</xdr:rowOff>
    </xdr:from>
    <xdr:to>
      <xdr:col>11</xdr:col>
      <xdr:colOff>307975</xdr:colOff>
      <xdr:row>76</xdr:row>
      <xdr:rowOff>82338</xdr:rowOff>
    </xdr:to>
    <xdr:cxnSp macro="">
      <xdr:nvCxnSpPr>
        <xdr:cNvPr id="411" name="直線コネクタ 410"/>
        <xdr:cNvCxnSpPr/>
      </xdr:nvCxnSpPr>
      <xdr:spPr>
        <a:xfrm>
          <a:off x="6972300" y="13033146"/>
          <a:ext cx="889000" cy="7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64991</xdr:rowOff>
    </xdr:from>
    <xdr:to>
      <xdr:col>11</xdr:col>
      <xdr:colOff>358775</xdr:colOff>
      <xdr:row>78</xdr:row>
      <xdr:rowOff>166591</xdr:rowOff>
    </xdr:to>
    <xdr:sp macro="" textlink="">
      <xdr:nvSpPr>
        <xdr:cNvPr id="412" name="フローチャート : 判断 411"/>
        <xdr:cNvSpPr/>
      </xdr:nvSpPr>
      <xdr:spPr>
        <a:xfrm>
          <a:off x="7810500" y="1343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157718</xdr:rowOff>
    </xdr:from>
    <xdr:ext cx="534377" cy="259045"/>
    <xdr:sp macro="" textlink="">
      <xdr:nvSpPr>
        <xdr:cNvPr id="413" name="テキスト ボックス 412"/>
        <xdr:cNvSpPr txBox="1"/>
      </xdr:nvSpPr>
      <xdr:spPr>
        <a:xfrm>
          <a:off x="7594111" y="1353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69362</xdr:rowOff>
    </xdr:from>
    <xdr:to>
      <xdr:col>10</xdr:col>
      <xdr:colOff>155575</xdr:colOff>
      <xdr:row>78</xdr:row>
      <xdr:rowOff>170962</xdr:rowOff>
    </xdr:to>
    <xdr:sp macro="" textlink="">
      <xdr:nvSpPr>
        <xdr:cNvPr id="414" name="フローチャート : 判断 413"/>
        <xdr:cNvSpPr/>
      </xdr:nvSpPr>
      <xdr:spPr>
        <a:xfrm>
          <a:off x="6921500" y="1344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162089</xdr:rowOff>
    </xdr:from>
    <xdr:ext cx="534377" cy="259045"/>
    <xdr:sp macro="" textlink="">
      <xdr:nvSpPr>
        <xdr:cNvPr id="415" name="テキスト ボックス 414"/>
        <xdr:cNvSpPr txBox="1"/>
      </xdr:nvSpPr>
      <xdr:spPr>
        <a:xfrm>
          <a:off x="6705111" y="1353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111326</xdr:rowOff>
    </xdr:from>
    <xdr:to>
      <xdr:col>15</xdr:col>
      <xdr:colOff>231775</xdr:colOff>
      <xdr:row>73</xdr:row>
      <xdr:rowOff>41476</xdr:rowOff>
    </xdr:to>
    <xdr:sp macro="" textlink="">
      <xdr:nvSpPr>
        <xdr:cNvPr id="421" name="円/楕円 420"/>
        <xdr:cNvSpPr/>
      </xdr:nvSpPr>
      <xdr:spPr>
        <a:xfrm>
          <a:off x="10426700" y="1245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134203</xdr:rowOff>
    </xdr:from>
    <xdr:ext cx="599010" cy="259045"/>
    <xdr:sp macro="" textlink="">
      <xdr:nvSpPr>
        <xdr:cNvPr id="422" name="商工費該当値テキスト"/>
        <xdr:cNvSpPr txBox="1"/>
      </xdr:nvSpPr>
      <xdr:spPr>
        <a:xfrm>
          <a:off x="10528300" y="12307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348,133</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1046</xdr:rowOff>
    </xdr:from>
    <xdr:to>
      <xdr:col>14</xdr:col>
      <xdr:colOff>79375</xdr:colOff>
      <xdr:row>75</xdr:row>
      <xdr:rowOff>102646</xdr:rowOff>
    </xdr:to>
    <xdr:sp macro="" textlink="">
      <xdr:nvSpPr>
        <xdr:cNvPr id="423" name="円/楕円 422"/>
        <xdr:cNvSpPr/>
      </xdr:nvSpPr>
      <xdr:spPr>
        <a:xfrm>
          <a:off x="9588500" y="1285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73</xdr:row>
      <xdr:rowOff>119173</xdr:rowOff>
    </xdr:from>
    <xdr:ext cx="599010" cy="259045"/>
    <xdr:sp macro="" textlink="">
      <xdr:nvSpPr>
        <xdr:cNvPr id="424" name="テキスト ボックス 423"/>
        <xdr:cNvSpPr txBox="1"/>
      </xdr:nvSpPr>
      <xdr:spPr>
        <a:xfrm>
          <a:off x="9339794" y="12635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224,402</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138118</xdr:rowOff>
    </xdr:from>
    <xdr:to>
      <xdr:col>12</xdr:col>
      <xdr:colOff>561975</xdr:colOff>
      <xdr:row>76</xdr:row>
      <xdr:rowOff>68269</xdr:rowOff>
    </xdr:to>
    <xdr:sp macro="" textlink="">
      <xdr:nvSpPr>
        <xdr:cNvPr id="425" name="円/楕円 424"/>
        <xdr:cNvSpPr/>
      </xdr:nvSpPr>
      <xdr:spPr>
        <a:xfrm>
          <a:off x="8699500" y="129968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74</xdr:row>
      <xdr:rowOff>84795</xdr:rowOff>
    </xdr:from>
    <xdr:ext cx="599010" cy="259045"/>
    <xdr:sp macro="" textlink="">
      <xdr:nvSpPr>
        <xdr:cNvPr id="426" name="テキスト ボックス 425"/>
        <xdr:cNvSpPr txBox="1"/>
      </xdr:nvSpPr>
      <xdr:spPr>
        <a:xfrm>
          <a:off x="8450794" y="1277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182,429</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31538</xdr:rowOff>
    </xdr:from>
    <xdr:to>
      <xdr:col>11</xdr:col>
      <xdr:colOff>358775</xdr:colOff>
      <xdr:row>76</xdr:row>
      <xdr:rowOff>133138</xdr:rowOff>
    </xdr:to>
    <xdr:sp macro="" textlink="">
      <xdr:nvSpPr>
        <xdr:cNvPr id="427" name="円/楕円 426"/>
        <xdr:cNvSpPr/>
      </xdr:nvSpPr>
      <xdr:spPr>
        <a:xfrm>
          <a:off x="7810500" y="1306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74</xdr:row>
      <xdr:rowOff>149665</xdr:rowOff>
    </xdr:from>
    <xdr:ext cx="599010" cy="259045"/>
    <xdr:sp macro="" textlink="">
      <xdr:nvSpPr>
        <xdr:cNvPr id="428" name="テキスト ボックス 427"/>
        <xdr:cNvSpPr txBox="1"/>
      </xdr:nvSpPr>
      <xdr:spPr>
        <a:xfrm>
          <a:off x="7561794" y="1283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162,565</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123595</xdr:rowOff>
    </xdr:from>
    <xdr:to>
      <xdr:col>10</xdr:col>
      <xdr:colOff>155575</xdr:colOff>
      <xdr:row>76</xdr:row>
      <xdr:rowOff>53746</xdr:rowOff>
    </xdr:to>
    <xdr:sp macro="" textlink="">
      <xdr:nvSpPr>
        <xdr:cNvPr id="429" name="円/楕円 428"/>
        <xdr:cNvSpPr/>
      </xdr:nvSpPr>
      <xdr:spPr>
        <a:xfrm>
          <a:off x="6921500" y="129823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74</xdr:row>
      <xdr:rowOff>70272</xdr:rowOff>
    </xdr:from>
    <xdr:ext cx="599010" cy="259045"/>
    <xdr:sp macro="" textlink="">
      <xdr:nvSpPr>
        <xdr:cNvPr id="430" name="テキスト ボックス 429"/>
        <xdr:cNvSpPr txBox="1"/>
      </xdr:nvSpPr>
      <xdr:spPr>
        <a:xfrm>
          <a:off x="6672794" y="1275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186,876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125557</xdr:rowOff>
    </xdr:from>
    <xdr:to>
      <xdr:col>15</xdr:col>
      <xdr:colOff>180340</xdr:colOff>
      <xdr:row>99</xdr:row>
      <xdr:rowOff>44870</xdr:rowOff>
    </xdr:to>
    <xdr:cxnSp macro="">
      <xdr:nvCxnSpPr>
        <xdr:cNvPr id="456" name="直線コネクタ 455"/>
        <xdr:cNvCxnSpPr/>
      </xdr:nvCxnSpPr>
      <xdr:spPr>
        <a:xfrm flipV="1">
          <a:off x="10475595" y="15556057"/>
          <a:ext cx="1270" cy="1462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48697</xdr:rowOff>
    </xdr:from>
    <xdr:ext cx="534377" cy="259045"/>
    <xdr:sp macro="" textlink="">
      <xdr:nvSpPr>
        <xdr:cNvPr id="457" name="土木費最小値テキスト"/>
        <xdr:cNvSpPr txBox="1"/>
      </xdr:nvSpPr>
      <xdr:spPr>
        <a:xfrm>
          <a:off x="10528300" y="170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33,076</a:t>
          </a:r>
          <a:endParaRPr kumimoji="1" lang="ja-JP" altLang="en-US" sz="1000" b="1">
            <a:latin typeface="ＭＳ Ｐゴシック"/>
          </a:endParaRPr>
        </a:p>
      </xdr:txBody>
    </xdr:sp>
    <xdr:clientData/>
  </xdr:oneCellAnchor>
  <xdr:twoCellAnchor>
    <xdr:from>
      <xdr:col>15</xdr:col>
      <xdr:colOff>92075</xdr:colOff>
      <xdr:row>99</xdr:row>
      <xdr:rowOff>44870</xdr:rowOff>
    </xdr:from>
    <xdr:to>
      <xdr:col>15</xdr:col>
      <xdr:colOff>269875</xdr:colOff>
      <xdr:row>99</xdr:row>
      <xdr:rowOff>44870</xdr:rowOff>
    </xdr:to>
    <xdr:cxnSp macro="">
      <xdr:nvCxnSpPr>
        <xdr:cNvPr id="458" name="直線コネクタ 457"/>
        <xdr:cNvCxnSpPr/>
      </xdr:nvCxnSpPr>
      <xdr:spPr>
        <a:xfrm>
          <a:off x="10388600" y="1701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72234</xdr:rowOff>
    </xdr:from>
    <xdr:ext cx="599010" cy="259045"/>
    <xdr:sp macro="" textlink="">
      <xdr:nvSpPr>
        <xdr:cNvPr id="459" name="土木費最大値テキスト"/>
        <xdr:cNvSpPr txBox="1"/>
      </xdr:nvSpPr>
      <xdr:spPr>
        <a:xfrm>
          <a:off x="10528300" y="1533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928,662</a:t>
          </a:r>
          <a:endParaRPr kumimoji="1" lang="ja-JP" altLang="en-US" sz="1000" b="1">
            <a:latin typeface="ＭＳ Ｐゴシック"/>
          </a:endParaRPr>
        </a:p>
      </xdr:txBody>
    </xdr:sp>
    <xdr:clientData/>
  </xdr:oneCellAnchor>
  <xdr:twoCellAnchor>
    <xdr:from>
      <xdr:col>15</xdr:col>
      <xdr:colOff>92075</xdr:colOff>
      <xdr:row>90</xdr:row>
      <xdr:rowOff>125557</xdr:rowOff>
    </xdr:from>
    <xdr:to>
      <xdr:col>15</xdr:col>
      <xdr:colOff>269875</xdr:colOff>
      <xdr:row>90</xdr:row>
      <xdr:rowOff>125557</xdr:rowOff>
    </xdr:to>
    <xdr:cxnSp macro="">
      <xdr:nvCxnSpPr>
        <xdr:cNvPr id="460" name="直線コネクタ 459"/>
        <xdr:cNvCxnSpPr/>
      </xdr:nvCxnSpPr>
      <xdr:spPr>
        <a:xfrm>
          <a:off x="10388600" y="155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145123</xdr:rowOff>
    </xdr:from>
    <xdr:to>
      <xdr:col>15</xdr:col>
      <xdr:colOff>180975</xdr:colOff>
      <xdr:row>97</xdr:row>
      <xdr:rowOff>161403</xdr:rowOff>
    </xdr:to>
    <xdr:cxnSp macro="">
      <xdr:nvCxnSpPr>
        <xdr:cNvPr id="461" name="直線コネクタ 460"/>
        <xdr:cNvCxnSpPr/>
      </xdr:nvCxnSpPr>
      <xdr:spPr>
        <a:xfrm>
          <a:off x="9639300" y="16432873"/>
          <a:ext cx="838200" cy="35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126134</xdr:rowOff>
    </xdr:from>
    <xdr:ext cx="599010" cy="259045"/>
    <xdr:sp macro="" textlink="">
      <xdr:nvSpPr>
        <xdr:cNvPr id="462" name="土木費平均値テキスト"/>
        <xdr:cNvSpPr txBox="1"/>
      </xdr:nvSpPr>
      <xdr:spPr>
        <a:xfrm>
          <a:off x="10528300" y="16756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147707</xdr:rowOff>
    </xdr:from>
    <xdr:to>
      <xdr:col>15</xdr:col>
      <xdr:colOff>231775</xdr:colOff>
      <xdr:row>98</xdr:row>
      <xdr:rowOff>77857</xdr:rowOff>
    </xdr:to>
    <xdr:sp macro="" textlink="">
      <xdr:nvSpPr>
        <xdr:cNvPr id="463" name="フローチャート : 判断 462"/>
        <xdr:cNvSpPr/>
      </xdr:nvSpPr>
      <xdr:spPr>
        <a:xfrm>
          <a:off x="104267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145123</xdr:rowOff>
    </xdr:from>
    <xdr:to>
      <xdr:col>14</xdr:col>
      <xdr:colOff>28575</xdr:colOff>
      <xdr:row>96</xdr:row>
      <xdr:rowOff>110460</xdr:rowOff>
    </xdr:to>
    <xdr:cxnSp macro="">
      <xdr:nvCxnSpPr>
        <xdr:cNvPr id="464" name="直線コネクタ 463"/>
        <xdr:cNvCxnSpPr/>
      </xdr:nvCxnSpPr>
      <xdr:spPr>
        <a:xfrm flipV="1">
          <a:off x="8750300" y="16432873"/>
          <a:ext cx="889000" cy="13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148022</xdr:rowOff>
    </xdr:from>
    <xdr:to>
      <xdr:col>14</xdr:col>
      <xdr:colOff>79375</xdr:colOff>
      <xdr:row>98</xdr:row>
      <xdr:rowOff>78172</xdr:rowOff>
    </xdr:to>
    <xdr:sp macro="" textlink="">
      <xdr:nvSpPr>
        <xdr:cNvPr id="465" name="フローチャート : 判断 464"/>
        <xdr:cNvSpPr/>
      </xdr:nvSpPr>
      <xdr:spPr>
        <a:xfrm>
          <a:off x="9588500" y="16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69299</xdr:rowOff>
    </xdr:from>
    <xdr:ext cx="599010" cy="259045"/>
    <xdr:sp macro="" textlink="">
      <xdr:nvSpPr>
        <xdr:cNvPr id="466" name="テキスト ボックス 465"/>
        <xdr:cNvSpPr txBox="1"/>
      </xdr:nvSpPr>
      <xdr:spPr>
        <a:xfrm>
          <a:off x="9339794" y="1687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132711</xdr:rowOff>
    </xdr:from>
    <xdr:to>
      <xdr:col>12</xdr:col>
      <xdr:colOff>511175</xdr:colOff>
      <xdr:row>96</xdr:row>
      <xdr:rowOff>110460</xdr:rowOff>
    </xdr:to>
    <xdr:cxnSp macro="">
      <xdr:nvCxnSpPr>
        <xdr:cNvPr id="467" name="直線コネクタ 466"/>
        <xdr:cNvCxnSpPr/>
      </xdr:nvCxnSpPr>
      <xdr:spPr>
        <a:xfrm>
          <a:off x="7861300" y="16420461"/>
          <a:ext cx="889000" cy="14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2467</xdr:rowOff>
    </xdr:from>
    <xdr:to>
      <xdr:col>12</xdr:col>
      <xdr:colOff>561975</xdr:colOff>
      <xdr:row>98</xdr:row>
      <xdr:rowOff>104067</xdr:rowOff>
    </xdr:to>
    <xdr:sp macro="" textlink="">
      <xdr:nvSpPr>
        <xdr:cNvPr id="468" name="フローチャート : 判断 467"/>
        <xdr:cNvSpPr/>
      </xdr:nvSpPr>
      <xdr:spPr>
        <a:xfrm>
          <a:off x="8699500" y="1680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95194</xdr:rowOff>
    </xdr:from>
    <xdr:ext cx="599010" cy="259045"/>
    <xdr:sp macro="" textlink="">
      <xdr:nvSpPr>
        <xdr:cNvPr id="469" name="テキスト ボックス 468"/>
        <xdr:cNvSpPr txBox="1"/>
      </xdr:nvSpPr>
      <xdr:spPr>
        <a:xfrm>
          <a:off x="8450794" y="1689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80922</xdr:rowOff>
    </xdr:from>
    <xdr:to>
      <xdr:col>11</xdr:col>
      <xdr:colOff>307975</xdr:colOff>
      <xdr:row>95</xdr:row>
      <xdr:rowOff>132711</xdr:rowOff>
    </xdr:to>
    <xdr:cxnSp macro="">
      <xdr:nvCxnSpPr>
        <xdr:cNvPr id="470" name="直線コネクタ 469"/>
        <xdr:cNvCxnSpPr/>
      </xdr:nvCxnSpPr>
      <xdr:spPr>
        <a:xfrm>
          <a:off x="6972300" y="16368672"/>
          <a:ext cx="889000" cy="5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34604</xdr:rowOff>
    </xdr:from>
    <xdr:to>
      <xdr:col>11</xdr:col>
      <xdr:colOff>358775</xdr:colOff>
      <xdr:row>98</xdr:row>
      <xdr:rowOff>136204</xdr:rowOff>
    </xdr:to>
    <xdr:sp macro="" textlink="">
      <xdr:nvSpPr>
        <xdr:cNvPr id="471" name="フローチャート : 判断 470"/>
        <xdr:cNvSpPr/>
      </xdr:nvSpPr>
      <xdr:spPr>
        <a:xfrm>
          <a:off x="7810500" y="168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127331</xdr:rowOff>
    </xdr:from>
    <xdr:ext cx="599010" cy="259045"/>
    <xdr:sp macro="" textlink="">
      <xdr:nvSpPr>
        <xdr:cNvPr id="472" name="テキスト ボックス 471"/>
        <xdr:cNvSpPr txBox="1"/>
      </xdr:nvSpPr>
      <xdr:spPr>
        <a:xfrm>
          <a:off x="7561794" y="1692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39036</xdr:rowOff>
    </xdr:from>
    <xdr:to>
      <xdr:col>10</xdr:col>
      <xdr:colOff>155575</xdr:colOff>
      <xdr:row>98</xdr:row>
      <xdr:rowOff>140636</xdr:rowOff>
    </xdr:to>
    <xdr:sp macro="" textlink="">
      <xdr:nvSpPr>
        <xdr:cNvPr id="473" name="フローチャート : 判断 472"/>
        <xdr:cNvSpPr/>
      </xdr:nvSpPr>
      <xdr:spPr>
        <a:xfrm>
          <a:off x="6921500" y="168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131763</xdr:rowOff>
    </xdr:from>
    <xdr:ext cx="599010" cy="259045"/>
    <xdr:sp macro="" textlink="">
      <xdr:nvSpPr>
        <xdr:cNvPr id="474" name="テキスト ボックス 473"/>
        <xdr:cNvSpPr txBox="1"/>
      </xdr:nvSpPr>
      <xdr:spPr>
        <a:xfrm>
          <a:off x="6672794" y="1693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110603</xdr:rowOff>
    </xdr:from>
    <xdr:to>
      <xdr:col>15</xdr:col>
      <xdr:colOff>231775</xdr:colOff>
      <xdr:row>98</xdr:row>
      <xdr:rowOff>40753</xdr:rowOff>
    </xdr:to>
    <xdr:sp macro="" textlink="">
      <xdr:nvSpPr>
        <xdr:cNvPr id="480" name="円/楕円 479"/>
        <xdr:cNvSpPr/>
      </xdr:nvSpPr>
      <xdr:spPr>
        <a:xfrm>
          <a:off x="10426700" y="1674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133480</xdr:rowOff>
    </xdr:from>
    <xdr:ext cx="599010" cy="259045"/>
    <xdr:sp macro="" textlink="">
      <xdr:nvSpPr>
        <xdr:cNvPr id="481" name="土木費該当値テキスト"/>
        <xdr:cNvSpPr txBox="1"/>
      </xdr:nvSpPr>
      <xdr:spPr>
        <a:xfrm>
          <a:off x="10528300" y="1659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171,709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94323</xdr:rowOff>
    </xdr:from>
    <xdr:to>
      <xdr:col>14</xdr:col>
      <xdr:colOff>79375</xdr:colOff>
      <xdr:row>96</xdr:row>
      <xdr:rowOff>24473</xdr:rowOff>
    </xdr:to>
    <xdr:sp macro="" textlink="">
      <xdr:nvSpPr>
        <xdr:cNvPr id="482" name="円/楕円 481"/>
        <xdr:cNvSpPr/>
      </xdr:nvSpPr>
      <xdr:spPr>
        <a:xfrm>
          <a:off x="9588500" y="163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41000</xdr:rowOff>
    </xdr:from>
    <xdr:ext cx="599010" cy="259045"/>
    <xdr:sp macro="" textlink="">
      <xdr:nvSpPr>
        <xdr:cNvPr id="483" name="テキスト ボックス 482"/>
        <xdr:cNvSpPr txBox="1"/>
      </xdr:nvSpPr>
      <xdr:spPr>
        <a:xfrm>
          <a:off x="9339794" y="1615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391,679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59660</xdr:rowOff>
    </xdr:from>
    <xdr:to>
      <xdr:col>12</xdr:col>
      <xdr:colOff>561975</xdr:colOff>
      <xdr:row>96</xdr:row>
      <xdr:rowOff>161260</xdr:rowOff>
    </xdr:to>
    <xdr:sp macro="" textlink="">
      <xdr:nvSpPr>
        <xdr:cNvPr id="484" name="円/楕円 483"/>
        <xdr:cNvSpPr/>
      </xdr:nvSpPr>
      <xdr:spPr>
        <a:xfrm>
          <a:off x="8699500" y="165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6337</xdr:rowOff>
    </xdr:from>
    <xdr:ext cx="599010" cy="259045"/>
    <xdr:sp macro="" textlink="">
      <xdr:nvSpPr>
        <xdr:cNvPr id="485" name="テキスト ボックス 484"/>
        <xdr:cNvSpPr txBox="1"/>
      </xdr:nvSpPr>
      <xdr:spPr>
        <a:xfrm>
          <a:off x="8450794" y="1629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307,907</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81911</xdr:rowOff>
    </xdr:from>
    <xdr:to>
      <xdr:col>11</xdr:col>
      <xdr:colOff>358775</xdr:colOff>
      <xdr:row>96</xdr:row>
      <xdr:rowOff>12061</xdr:rowOff>
    </xdr:to>
    <xdr:sp macro="" textlink="">
      <xdr:nvSpPr>
        <xdr:cNvPr id="486" name="円/楕円 485"/>
        <xdr:cNvSpPr/>
      </xdr:nvSpPr>
      <xdr:spPr>
        <a:xfrm>
          <a:off x="7810500" y="1636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94</xdr:row>
      <xdr:rowOff>28588</xdr:rowOff>
    </xdr:from>
    <xdr:ext cx="599010" cy="259045"/>
    <xdr:sp macro="" textlink="">
      <xdr:nvSpPr>
        <xdr:cNvPr id="487" name="テキスト ボックス 486"/>
        <xdr:cNvSpPr txBox="1"/>
      </xdr:nvSpPr>
      <xdr:spPr>
        <a:xfrm>
          <a:off x="7561794" y="1614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399,280</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30122</xdr:rowOff>
    </xdr:from>
    <xdr:to>
      <xdr:col>10</xdr:col>
      <xdr:colOff>155575</xdr:colOff>
      <xdr:row>95</xdr:row>
      <xdr:rowOff>131722</xdr:rowOff>
    </xdr:to>
    <xdr:sp macro="" textlink="">
      <xdr:nvSpPr>
        <xdr:cNvPr id="488" name="円/楕円 487"/>
        <xdr:cNvSpPr/>
      </xdr:nvSpPr>
      <xdr:spPr>
        <a:xfrm>
          <a:off x="6921500" y="163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93</xdr:row>
      <xdr:rowOff>148249</xdr:rowOff>
    </xdr:from>
    <xdr:ext cx="599010" cy="259045"/>
    <xdr:sp macro="" textlink="">
      <xdr:nvSpPr>
        <xdr:cNvPr id="489" name="テキスト ボックス 488"/>
        <xdr:cNvSpPr txBox="1"/>
      </xdr:nvSpPr>
      <xdr:spPr>
        <a:xfrm>
          <a:off x="6672794" y="1609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430,997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118450</xdr:rowOff>
    </xdr:from>
    <xdr:to>
      <xdr:col>23</xdr:col>
      <xdr:colOff>516889</xdr:colOff>
      <xdr:row>39</xdr:row>
      <xdr:rowOff>98878</xdr:rowOff>
    </xdr:to>
    <xdr:cxnSp macro="">
      <xdr:nvCxnSpPr>
        <xdr:cNvPr id="515" name="直線コネクタ 514"/>
        <xdr:cNvCxnSpPr/>
      </xdr:nvCxnSpPr>
      <xdr:spPr>
        <a:xfrm flipV="1">
          <a:off x="16317595" y="5261950"/>
          <a:ext cx="1269" cy="152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65127</xdr:rowOff>
    </xdr:from>
    <xdr:ext cx="599010" cy="259045"/>
    <xdr:sp macro="" textlink="">
      <xdr:nvSpPr>
        <xdr:cNvPr id="518" name="消防費最大値テキスト"/>
        <xdr:cNvSpPr txBox="1"/>
      </xdr:nvSpPr>
      <xdr:spPr>
        <a:xfrm>
          <a:off x="16370300" y="503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466,507</a:t>
          </a:r>
          <a:endParaRPr kumimoji="1" lang="ja-JP" altLang="en-US" sz="1000" b="1">
            <a:latin typeface="ＭＳ Ｐゴシック"/>
          </a:endParaRPr>
        </a:p>
      </xdr:txBody>
    </xdr:sp>
    <xdr:clientData/>
  </xdr:oneCellAnchor>
  <xdr:twoCellAnchor>
    <xdr:from>
      <xdr:col>23</xdr:col>
      <xdr:colOff>428625</xdr:colOff>
      <xdr:row>30</xdr:row>
      <xdr:rowOff>118450</xdr:rowOff>
    </xdr:from>
    <xdr:to>
      <xdr:col>23</xdr:col>
      <xdr:colOff>606425</xdr:colOff>
      <xdr:row>30</xdr:row>
      <xdr:rowOff>118450</xdr:rowOff>
    </xdr:to>
    <xdr:cxnSp macro="">
      <xdr:nvCxnSpPr>
        <xdr:cNvPr id="519" name="直線コネクタ 518"/>
        <xdr:cNvCxnSpPr/>
      </xdr:nvCxnSpPr>
      <xdr:spPr>
        <a:xfrm>
          <a:off x="16230600" y="526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86015</xdr:rowOff>
    </xdr:from>
    <xdr:to>
      <xdr:col>23</xdr:col>
      <xdr:colOff>517525</xdr:colOff>
      <xdr:row>37</xdr:row>
      <xdr:rowOff>33626</xdr:rowOff>
    </xdr:to>
    <xdr:cxnSp macro="">
      <xdr:nvCxnSpPr>
        <xdr:cNvPr id="520" name="直線コネクタ 519"/>
        <xdr:cNvCxnSpPr/>
      </xdr:nvCxnSpPr>
      <xdr:spPr>
        <a:xfrm flipV="1">
          <a:off x="15481300" y="6258215"/>
          <a:ext cx="838200" cy="11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151618</xdr:rowOff>
    </xdr:from>
    <xdr:ext cx="534377" cy="259045"/>
    <xdr:sp macro="" textlink="">
      <xdr:nvSpPr>
        <xdr:cNvPr id="521" name="消防費平均値テキスト"/>
        <xdr:cNvSpPr txBox="1"/>
      </xdr:nvSpPr>
      <xdr:spPr>
        <a:xfrm>
          <a:off x="16370300" y="649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1741</xdr:rowOff>
    </xdr:from>
    <xdr:to>
      <xdr:col>23</xdr:col>
      <xdr:colOff>568325</xdr:colOff>
      <xdr:row>38</xdr:row>
      <xdr:rowOff>103341</xdr:rowOff>
    </xdr:to>
    <xdr:sp macro="" textlink="">
      <xdr:nvSpPr>
        <xdr:cNvPr id="522" name="フローチャート : 判断 521"/>
        <xdr:cNvSpPr/>
      </xdr:nvSpPr>
      <xdr:spPr>
        <a:xfrm>
          <a:off x="162687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22359</xdr:rowOff>
    </xdr:from>
    <xdr:to>
      <xdr:col>22</xdr:col>
      <xdr:colOff>365125</xdr:colOff>
      <xdr:row>37</xdr:row>
      <xdr:rowOff>33626</xdr:rowOff>
    </xdr:to>
    <xdr:cxnSp macro="">
      <xdr:nvCxnSpPr>
        <xdr:cNvPr id="523" name="直線コネクタ 522"/>
        <xdr:cNvCxnSpPr/>
      </xdr:nvCxnSpPr>
      <xdr:spPr>
        <a:xfrm>
          <a:off x="14592300" y="6366009"/>
          <a:ext cx="889000" cy="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12636</xdr:rowOff>
    </xdr:from>
    <xdr:to>
      <xdr:col>22</xdr:col>
      <xdr:colOff>415925</xdr:colOff>
      <xdr:row>38</xdr:row>
      <xdr:rowOff>114236</xdr:rowOff>
    </xdr:to>
    <xdr:sp macro="" textlink="">
      <xdr:nvSpPr>
        <xdr:cNvPr id="524" name="フローチャート : 判断 523"/>
        <xdr:cNvSpPr/>
      </xdr:nvSpPr>
      <xdr:spPr>
        <a:xfrm>
          <a:off x="15430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105363</xdr:rowOff>
    </xdr:from>
    <xdr:ext cx="534377" cy="259045"/>
    <xdr:sp macro="" textlink="">
      <xdr:nvSpPr>
        <xdr:cNvPr id="525" name="テキスト ボックス 524"/>
        <xdr:cNvSpPr txBox="1"/>
      </xdr:nvSpPr>
      <xdr:spPr>
        <a:xfrm>
          <a:off x="15214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120609</xdr:rowOff>
    </xdr:from>
    <xdr:to>
      <xdr:col>21</xdr:col>
      <xdr:colOff>161925</xdr:colOff>
      <xdr:row>37</xdr:row>
      <xdr:rowOff>22359</xdr:rowOff>
    </xdr:to>
    <xdr:cxnSp macro="">
      <xdr:nvCxnSpPr>
        <xdr:cNvPr id="526" name="直線コネクタ 525"/>
        <xdr:cNvCxnSpPr/>
      </xdr:nvCxnSpPr>
      <xdr:spPr>
        <a:xfrm>
          <a:off x="13703300" y="6121359"/>
          <a:ext cx="889000" cy="24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14896</xdr:rowOff>
    </xdr:from>
    <xdr:to>
      <xdr:col>21</xdr:col>
      <xdr:colOff>212725</xdr:colOff>
      <xdr:row>38</xdr:row>
      <xdr:rowOff>116496</xdr:rowOff>
    </xdr:to>
    <xdr:sp macro="" textlink="">
      <xdr:nvSpPr>
        <xdr:cNvPr id="527" name="フローチャート : 判断 526"/>
        <xdr:cNvSpPr/>
      </xdr:nvSpPr>
      <xdr:spPr>
        <a:xfrm>
          <a:off x="14541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107623</xdr:rowOff>
    </xdr:from>
    <xdr:ext cx="534377" cy="259045"/>
    <xdr:sp macro="" textlink="">
      <xdr:nvSpPr>
        <xdr:cNvPr id="528" name="テキスト ボックス 527"/>
        <xdr:cNvSpPr txBox="1"/>
      </xdr:nvSpPr>
      <xdr:spPr>
        <a:xfrm>
          <a:off x="14325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120609</xdr:rowOff>
    </xdr:from>
    <xdr:to>
      <xdr:col>19</xdr:col>
      <xdr:colOff>644525</xdr:colOff>
      <xdr:row>37</xdr:row>
      <xdr:rowOff>130922</xdr:rowOff>
    </xdr:to>
    <xdr:cxnSp macro="">
      <xdr:nvCxnSpPr>
        <xdr:cNvPr id="529" name="直線コネクタ 528"/>
        <xdr:cNvCxnSpPr/>
      </xdr:nvCxnSpPr>
      <xdr:spPr>
        <a:xfrm flipV="1">
          <a:off x="12814300" y="6121359"/>
          <a:ext cx="889000" cy="35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38653</xdr:rowOff>
    </xdr:from>
    <xdr:to>
      <xdr:col>20</xdr:col>
      <xdr:colOff>9525</xdr:colOff>
      <xdr:row>38</xdr:row>
      <xdr:rowOff>140253</xdr:rowOff>
    </xdr:to>
    <xdr:sp macro="" textlink="">
      <xdr:nvSpPr>
        <xdr:cNvPr id="530" name="フローチャート : 判断 529"/>
        <xdr:cNvSpPr/>
      </xdr:nvSpPr>
      <xdr:spPr>
        <a:xfrm>
          <a:off x="13652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131380</xdr:rowOff>
    </xdr:from>
    <xdr:ext cx="534377" cy="259045"/>
    <xdr:sp macro="" textlink="">
      <xdr:nvSpPr>
        <xdr:cNvPr id="531" name="テキスト ボックス 530"/>
        <xdr:cNvSpPr txBox="1"/>
      </xdr:nvSpPr>
      <xdr:spPr>
        <a:xfrm>
          <a:off x="13436111" y="66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64541</xdr:rowOff>
    </xdr:from>
    <xdr:to>
      <xdr:col>18</xdr:col>
      <xdr:colOff>492125</xdr:colOff>
      <xdr:row>38</xdr:row>
      <xdr:rowOff>166141</xdr:rowOff>
    </xdr:to>
    <xdr:sp macro="" textlink="">
      <xdr:nvSpPr>
        <xdr:cNvPr id="532" name="フローチャート : 判断 531"/>
        <xdr:cNvSpPr/>
      </xdr:nvSpPr>
      <xdr:spPr>
        <a:xfrm>
          <a:off x="12763500" y="657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157268</xdr:rowOff>
    </xdr:from>
    <xdr:ext cx="534377" cy="259045"/>
    <xdr:sp macro="" textlink="">
      <xdr:nvSpPr>
        <xdr:cNvPr id="533" name="テキスト ボックス 532"/>
        <xdr:cNvSpPr txBox="1"/>
      </xdr:nvSpPr>
      <xdr:spPr>
        <a:xfrm>
          <a:off x="12547111" y="66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35215</xdr:rowOff>
    </xdr:from>
    <xdr:to>
      <xdr:col>23</xdr:col>
      <xdr:colOff>568325</xdr:colOff>
      <xdr:row>36</xdr:row>
      <xdr:rowOff>136815</xdr:rowOff>
    </xdr:to>
    <xdr:sp macro="" textlink="">
      <xdr:nvSpPr>
        <xdr:cNvPr id="539" name="円/楕円 538"/>
        <xdr:cNvSpPr/>
      </xdr:nvSpPr>
      <xdr:spPr>
        <a:xfrm>
          <a:off x="16268700" y="620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58092</xdr:rowOff>
    </xdr:from>
    <xdr:ext cx="599010" cy="259045"/>
    <xdr:sp macro="" textlink="">
      <xdr:nvSpPr>
        <xdr:cNvPr id="540" name="消防費該当値テキスト"/>
        <xdr:cNvSpPr txBox="1"/>
      </xdr:nvSpPr>
      <xdr:spPr>
        <a:xfrm>
          <a:off x="16370300" y="6058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161,439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154276</xdr:rowOff>
    </xdr:from>
    <xdr:to>
      <xdr:col>22</xdr:col>
      <xdr:colOff>415925</xdr:colOff>
      <xdr:row>37</xdr:row>
      <xdr:rowOff>84426</xdr:rowOff>
    </xdr:to>
    <xdr:sp macro="" textlink="">
      <xdr:nvSpPr>
        <xdr:cNvPr id="541" name="円/楕円 540"/>
        <xdr:cNvSpPr/>
      </xdr:nvSpPr>
      <xdr:spPr>
        <a:xfrm>
          <a:off x="15430500" y="632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35</xdr:row>
      <xdr:rowOff>100953</xdr:rowOff>
    </xdr:from>
    <xdr:ext cx="599010" cy="259045"/>
    <xdr:sp macro="" textlink="">
      <xdr:nvSpPr>
        <xdr:cNvPr id="542" name="テキスト ボックス 541"/>
        <xdr:cNvSpPr txBox="1"/>
      </xdr:nvSpPr>
      <xdr:spPr>
        <a:xfrm>
          <a:off x="15181794" y="610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124,981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143009</xdr:rowOff>
    </xdr:from>
    <xdr:to>
      <xdr:col>21</xdr:col>
      <xdr:colOff>212725</xdr:colOff>
      <xdr:row>37</xdr:row>
      <xdr:rowOff>73159</xdr:rowOff>
    </xdr:to>
    <xdr:sp macro="" textlink="">
      <xdr:nvSpPr>
        <xdr:cNvPr id="543" name="円/楕円 542"/>
        <xdr:cNvSpPr/>
      </xdr:nvSpPr>
      <xdr:spPr>
        <a:xfrm>
          <a:off x="14541500" y="631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35</xdr:row>
      <xdr:rowOff>89686</xdr:rowOff>
    </xdr:from>
    <xdr:ext cx="599010" cy="259045"/>
    <xdr:sp macro="" textlink="">
      <xdr:nvSpPr>
        <xdr:cNvPr id="544" name="テキスト ボックス 543"/>
        <xdr:cNvSpPr txBox="1"/>
      </xdr:nvSpPr>
      <xdr:spPr>
        <a:xfrm>
          <a:off x="14292794" y="6090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128,431</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69809</xdr:rowOff>
    </xdr:from>
    <xdr:to>
      <xdr:col>20</xdr:col>
      <xdr:colOff>9525</xdr:colOff>
      <xdr:row>35</xdr:row>
      <xdr:rowOff>171409</xdr:rowOff>
    </xdr:to>
    <xdr:sp macro="" textlink="">
      <xdr:nvSpPr>
        <xdr:cNvPr id="545" name="円/楕円 544"/>
        <xdr:cNvSpPr/>
      </xdr:nvSpPr>
      <xdr:spPr>
        <a:xfrm>
          <a:off x="13652500" y="607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34</xdr:row>
      <xdr:rowOff>16486</xdr:rowOff>
    </xdr:from>
    <xdr:ext cx="599010" cy="259045"/>
    <xdr:sp macro="" textlink="">
      <xdr:nvSpPr>
        <xdr:cNvPr id="546" name="テキスト ボックス 545"/>
        <xdr:cNvSpPr txBox="1"/>
      </xdr:nvSpPr>
      <xdr:spPr>
        <a:xfrm>
          <a:off x="13403794" y="5845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203,346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80122</xdr:rowOff>
    </xdr:from>
    <xdr:to>
      <xdr:col>18</xdr:col>
      <xdr:colOff>492125</xdr:colOff>
      <xdr:row>38</xdr:row>
      <xdr:rowOff>10272</xdr:rowOff>
    </xdr:to>
    <xdr:sp macro="" textlink="">
      <xdr:nvSpPr>
        <xdr:cNvPr id="547" name="円/楕円 546"/>
        <xdr:cNvSpPr/>
      </xdr:nvSpPr>
      <xdr:spPr>
        <a:xfrm>
          <a:off x="12763500" y="642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26799</xdr:rowOff>
    </xdr:from>
    <xdr:ext cx="534377" cy="259045"/>
    <xdr:sp macro="" textlink="">
      <xdr:nvSpPr>
        <xdr:cNvPr id="548" name="テキスト ボックス 547"/>
        <xdr:cNvSpPr txBox="1"/>
      </xdr:nvSpPr>
      <xdr:spPr>
        <a:xfrm>
          <a:off x="12547111" y="619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46,341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59" name="直線コネクタ 558"/>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60" name="テキスト ボックス 559"/>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53</xdr:row>
      <xdr:rowOff>168927</xdr:rowOff>
    </xdr:from>
    <xdr:ext cx="685572" cy="259045"/>
    <xdr:sp macro="" textlink="">
      <xdr:nvSpPr>
        <xdr:cNvPr id="562" name="テキスト ボックス 561"/>
        <xdr:cNvSpPr txBox="1"/>
      </xdr:nvSpPr>
      <xdr:spPr>
        <a:xfrm>
          <a:off x="11760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3" name="直線コネクタ 56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50</xdr:row>
      <xdr:rowOff>111777</xdr:rowOff>
    </xdr:from>
    <xdr:ext cx="685572" cy="259045"/>
    <xdr:sp macro="" textlink="">
      <xdr:nvSpPr>
        <xdr:cNvPr id="564" name="テキスト ボックス 563"/>
        <xdr:cNvSpPr txBox="1"/>
      </xdr:nvSpPr>
      <xdr:spPr>
        <a:xfrm>
          <a:off x="11760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10882</xdr:rowOff>
    </xdr:from>
    <xdr:to>
      <xdr:col>23</xdr:col>
      <xdr:colOff>516889</xdr:colOff>
      <xdr:row>58</xdr:row>
      <xdr:rowOff>4500</xdr:rowOff>
    </xdr:to>
    <xdr:cxnSp macro="">
      <xdr:nvCxnSpPr>
        <xdr:cNvPr id="568" name="直線コネクタ 567"/>
        <xdr:cNvCxnSpPr/>
      </xdr:nvCxnSpPr>
      <xdr:spPr>
        <a:xfrm flipV="1">
          <a:off x="16317595" y="8754832"/>
          <a:ext cx="1269"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8327</xdr:rowOff>
    </xdr:from>
    <xdr:ext cx="534377" cy="259045"/>
    <xdr:sp macro="" textlink="">
      <xdr:nvSpPr>
        <xdr:cNvPr id="569" name="教育費最小値テキスト"/>
        <xdr:cNvSpPr txBox="1"/>
      </xdr:nvSpPr>
      <xdr:spPr>
        <a:xfrm>
          <a:off x="16370300" y="99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36,571</a:t>
          </a:r>
          <a:endParaRPr kumimoji="1" lang="ja-JP" altLang="en-US" sz="1000" b="1">
            <a:latin typeface="ＭＳ Ｐゴシック"/>
          </a:endParaRPr>
        </a:p>
      </xdr:txBody>
    </xdr:sp>
    <xdr:clientData/>
  </xdr:oneCellAnchor>
  <xdr:twoCellAnchor>
    <xdr:from>
      <xdr:col>23</xdr:col>
      <xdr:colOff>428625</xdr:colOff>
      <xdr:row>58</xdr:row>
      <xdr:rowOff>4500</xdr:rowOff>
    </xdr:from>
    <xdr:to>
      <xdr:col>23</xdr:col>
      <xdr:colOff>606425</xdr:colOff>
      <xdr:row>58</xdr:row>
      <xdr:rowOff>4500</xdr:rowOff>
    </xdr:to>
    <xdr:cxnSp macro="">
      <xdr:nvCxnSpPr>
        <xdr:cNvPr id="570" name="直線コネクタ 569"/>
        <xdr:cNvCxnSpPr/>
      </xdr:nvCxnSpPr>
      <xdr:spPr>
        <a:xfrm>
          <a:off x="16230600" y="99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129009</xdr:rowOff>
    </xdr:from>
    <xdr:ext cx="690189" cy="259045"/>
    <xdr:sp macro="" textlink="">
      <xdr:nvSpPr>
        <xdr:cNvPr id="571" name="教育費最大値テキスト"/>
        <xdr:cNvSpPr txBox="1"/>
      </xdr:nvSpPr>
      <xdr:spPr>
        <a:xfrm>
          <a:off x="16370300" y="8530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2,125,403</a:t>
          </a:r>
          <a:endParaRPr kumimoji="1" lang="ja-JP" altLang="en-US" sz="1000" b="1">
            <a:latin typeface="ＭＳ Ｐゴシック"/>
          </a:endParaRPr>
        </a:p>
      </xdr:txBody>
    </xdr:sp>
    <xdr:clientData/>
  </xdr:oneCellAnchor>
  <xdr:twoCellAnchor>
    <xdr:from>
      <xdr:col>23</xdr:col>
      <xdr:colOff>428625</xdr:colOff>
      <xdr:row>51</xdr:row>
      <xdr:rowOff>10882</xdr:rowOff>
    </xdr:from>
    <xdr:to>
      <xdr:col>23</xdr:col>
      <xdr:colOff>606425</xdr:colOff>
      <xdr:row>51</xdr:row>
      <xdr:rowOff>10882</xdr:rowOff>
    </xdr:to>
    <xdr:cxnSp macro="">
      <xdr:nvCxnSpPr>
        <xdr:cNvPr id="572" name="直線コネクタ 571"/>
        <xdr:cNvCxnSpPr/>
      </xdr:nvCxnSpPr>
      <xdr:spPr>
        <a:xfrm>
          <a:off x="16230600" y="875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49167</xdr:rowOff>
    </xdr:from>
    <xdr:to>
      <xdr:col>23</xdr:col>
      <xdr:colOff>517525</xdr:colOff>
      <xdr:row>57</xdr:row>
      <xdr:rowOff>70710</xdr:rowOff>
    </xdr:to>
    <xdr:cxnSp macro="">
      <xdr:nvCxnSpPr>
        <xdr:cNvPr id="573" name="直線コネクタ 572"/>
        <xdr:cNvCxnSpPr/>
      </xdr:nvCxnSpPr>
      <xdr:spPr>
        <a:xfrm>
          <a:off x="15481300" y="9821817"/>
          <a:ext cx="838200" cy="2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45093</xdr:rowOff>
    </xdr:from>
    <xdr:ext cx="599010" cy="259045"/>
    <xdr:sp macro="" textlink="">
      <xdr:nvSpPr>
        <xdr:cNvPr id="574" name="教育費平均値テキスト"/>
        <xdr:cNvSpPr txBox="1"/>
      </xdr:nvSpPr>
      <xdr:spPr>
        <a:xfrm>
          <a:off x="16370300" y="9817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66666</xdr:rowOff>
    </xdr:from>
    <xdr:to>
      <xdr:col>23</xdr:col>
      <xdr:colOff>568325</xdr:colOff>
      <xdr:row>57</xdr:row>
      <xdr:rowOff>168266</xdr:rowOff>
    </xdr:to>
    <xdr:sp macro="" textlink="">
      <xdr:nvSpPr>
        <xdr:cNvPr id="575" name="フローチャート : 判断 574"/>
        <xdr:cNvSpPr/>
      </xdr:nvSpPr>
      <xdr:spPr>
        <a:xfrm>
          <a:off x="162687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49167</xdr:rowOff>
    </xdr:from>
    <xdr:to>
      <xdr:col>22</xdr:col>
      <xdr:colOff>365125</xdr:colOff>
      <xdr:row>57</xdr:row>
      <xdr:rowOff>106589</xdr:rowOff>
    </xdr:to>
    <xdr:cxnSp macro="">
      <xdr:nvCxnSpPr>
        <xdr:cNvPr id="576" name="直線コネクタ 575"/>
        <xdr:cNvCxnSpPr/>
      </xdr:nvCxnSpPr>
      <xdr:spPr>
        <a:xfrm flipV="1">
          <a:off x="14592300" y="9821817"/>
          <a:ext cx="889000" cy="5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67687</xdr:rowOff>
    </xdr:from>
    <xdr:to>
      <xdr:col>22</xdr:col>
      <xdr:colOff>415925</xdr:colOff>
      <xdr:row>57</xdr:row>
      <xdr:rowOff>169287</xdr:rowOff>
    </xdr:to>
    <xdr:sp macro="" textlink="">
      <xdr:nvSpPr>
        <xdr:cNvPr id="577" name="フローチャート : 判断 576"/>
        <xdr:cNvSpPr/>
      </xdr:nvSpPr>
      <xdr:spPr>
        <a:xfrm>
          <a:off x="15430500" y="98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160414</xdr:rowOff>
    </xdr:from>
    <xdr:ext cx="599010" cy="259045"/>
    <xdr:sp macro="" textlink="">
      <xdr:nvSpPr>
        <xdr:cNvPr id="578" name="テキスト ボックス 577"/>
        <xdr:cNvSpPr txBox="1"/>
      </xdr:nvSpPr>
      <xdr:spPr>
        <a:xfrm>
          <a:off x="15181794" y="993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96002</xdr:rowOff>
    </xdr:from>
    <xdr:to>
      <xdr:col>21</xdr:col>
      <xdr:colOff>161925</xdr:colOff>
      <xdr:row>57</xdr:row>
      <xdr:rowOff>106589</xdr:rowOff>
    </xdr:to>
    <xdr:cxnSp macro="">
      <xdr:nvCxnSpPr>
        <xdr:cNvPr id="579" name="直線コネクタ 578"/>
        <xdr:cNvCxnSpPr/>
      </xdr:nvCxnSpPr>
      <xdr:spPr>
        <a:xfrm>
          <a:off x="13703300" y="9868652"/>
          <a:ext cx="889000" cy="1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83552</xdr:rowOff>
    </xdr:from>
    <xdr:to>
      <xdr:col>21</xdr:col>
      <xdr:colOff>212725</xdr:colOff>
      <xdr:row>58</xdr:row>
      <xdr:rowOff>13702</xdr:rowOff>
    </xdr:to>
    <xdr:sp macro="" textlink="">
      <xdr:nvSpPr>
        <xdr:cNvPr id="580" name="フローチャート : 判断 579"/>
        <xdr:cNvSpPr/>
      </xdr:nvSpPr>
      <xdr:spPr>
        <a:xfrm>
          <a:off x="14541500" y="98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4829</xdr:rowOff>
    </xdr:from>
    <xdr:ext cx="599010" cy="259045"/>
    <xdr:sp macro="" textlink="">
      <xdr:nvSpPr>
        <xdr:cNvPr id="581" name="テキスト ボックス 580"/>
        <xdr:cNvSpPr txBox="1"/>
      </xdr:nvSpPr>
      <xdr:spPr>
        <a:xfrm>
          <a:off x="14292794" y="994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84572</xdr:rowOff>
    </xdr:from>
    <xdr:to>
      <xdr:col>19</xdr:col>
      <xdr:colOff>644525</xdr:colOff>
      <xdr:row>57</xdr:row>
      <xdr:rowOff>96002</xdr:rowOff>
    </xdr:to>
    <xdr:cxnSp macro="">
      <xdr:nvCxnSpPr>
        <xdr:cNvPr id="582" name="直線コネクタ 581"/>
        <xdr:cNvCxnSpPr/>
      </xdr:nvCxnSpPr>
      <xdr:spPr>
        <a:xfrm>
          <a:off x="12814300" y="985722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85221</xdr:rowOff>
    </xdr:from>
    <xdr:to>
      <xdr:col>20</xdr:col>
      <xdr:colOff>9525</xdr:colOff>
      <xdr:row>58</xdr:row>
      <xdr:rowOff>15371</xdr:rowOff>
    </xdr:to>
    <xdr:sp macro="" textlink="">
      <xdr:nvSpPr>
        <xdr:cNvPr id="583" name="フローチャート : 判断 582"/>
        <xdr:cNvSpPr/>
      </xdr:nvSpPr>
      <xdr:spPr>
        <a:xfrm>
          <a:off x="13652500" y="985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6498</xdr:rowOff>
    </xdr:from>
    <xdr:ext cx="599010" cy="259045"/>
    <xdr:sp macro="" textlink="">
      <xdr:nvSpPr>
        <xdr:cNvPr id="584" name="テキスト ボックス 583"/>
        <xdr:cNvSpPr txBox="1"/>
      </xdr:nvSpPr>
      <xdr:spPr>
        <a:xfrm>
          <a:off x="13403794" y="995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80732</xdr:rowOff>
    </xdr:from>
    <xdr:to>
      <xdr:col>18</xdr:col>
      <xdr:colOff>492125</xdr:colOff>
      <xdr:row>58</xdr:row>
      <xdr:rowOff>10882</xdr:rowOff>
    </xdr:to>
    <xdr:sp macro="" textlink="">
      <xdr:nvSpPr>
        <xdr:cNvPr id="585" name="フローチャート : 判断 584"/>
        <xdr:cNvSpPr/>
      </xdr:nvSpPr>
      <xdr:spPr>
        <a:xfrm>
          <a:off x="12763500" y="98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2009</xdr:rowOff>
    </xdr:from>
    <xdr:ext cx="599010" cy="259045"/>
    <xdr:sp macro="" textlink="">
      <xdr:nvSpPr>
        <xdr:cNvPr id="586" name="テキスト ボックス 585"/>
        <xdr:cNvSpPr txBox="1"/>
      </xdr:nvSpPr>
      <xdr:spPr>
        <a:xfrm>
          <a:off x="12514794" y="994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19910</xdr:rowOff>
    </xdr:from>
    <xdr:to>
      <xdr:col>23</xdr:col>
      <xdr:colOff>568325</xdr:colOff>
      <xdr:row>57</xdr:row>
      <xdr:rowOff>121510</xdr:rowOff>
    </xdr:to>
    <xdr:sp macro="" textlink="">
      <xdr:nvSpPr>
        <xdr:cNvPr id="592" name="円/楕円 591"/>
        <xdr:cNvSpPr/>
      </xdr:nvSpPr>
      <xdr:spPr>
        <a:xfrm>
          <a:off x="16268700" y="979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150737</xdr:rowOff>
    </xdr:from>
    <xdr:ext cx="599010" cy="259045"/>
    <xdr:sp macro="" textlink="">
      <xdr:nvSpPr>
        <xdr:cNvPr id="593" name="教育費該当値テキスト"/>
        <xdr:cNvSpPr txBox="1"/>
      </xdr:nvSpPr>
      <xdr:spPr>
        <a:xfrm>
          <a:off x="16370300" y="958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220,717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169817</xdr:rowOff>
    </xdr:from>
    <xdr:to>
      <xdr:col>22</xdr:col>
      <xdr:colOff>415925</xdr:colOff>
      <xdr:row>57</xdr:row>
      <xdr:rowOff>99967</xdr:rowOff>
    </xdr:to>
    <xdr:sp macro="" textlink="">
      <xdr:nvSpPr>
        <xdr:cNvPr id="594" name="円/楕円 593"/>
        <xdr:cNvSpPr/>
      </xdr:nvSpPr>
      <xdr:spPr>
        <a:xfrm>
          <a:off x="15430500" y="977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116494</xdr:rowOff>
    </xdr:from>
    <xdr:ext cx="599010" cy="259045"/>
    <xdr:sp macro="" textlink="">
      <xdr:nvSpPr>
        <xdr:cNvPr id="595" name="テキスト ボックス 594"/>
        <xdr:cNvSpPr txBox="1"/>
      </xdr:nvSpPr>
      <xdr:spPr>
        <a:xfrm>
          <a:off x="15181794" y="9546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258,413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55789</xdr:rowOff>
    </xdr:from>
    <xdr:to>
      <xdr:col>21</xdr:col>
      <xdr:colOff>212725</xdr:colOff>
      <xdr:row>57</xdr:row>
      <xdr:rowOff>157389</xdr:rowOff>
    </xdr:to>
    <xdr:sp macro="" textlink="">
      <xdr:nvSpPr>
        <xdr:cNvPr id="596" name="円/楕円 595"/>
        <xdr:cNvSpPr/>
      </xdr:nvSpPr>
      <xdr:spPr>
        <a:xfrm>
          <a:off x="14541500" y="982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2466</xdr:rowOff>
    </xdr:from>
    <xdr:ext cx="599010" cy="259045"/>
    <xdr:sp macro="" textlink="">
      <xdr:nvSpPr>
        <xdr:cNvPr id="597" name="テキスト ボックス 596"/>
        <xdr:cNvSpPr txBox="1"/>
      </xdr:nvSpPr>
      <xdr:spPr>
        <a:xfrm>
          <a:off x="14292794" y="9603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157,937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45202</xdr:rowOff>
    </xdr:from>
    <xdr:to>
      <xdr:col>20</xdr:col>
      <xdr:colOff>9525</xdr:colOff>
      <xdr:row>57</xdr:row>
      <xdr:rowOff>146802</xdr:rowOff>
    </xdr:to>
    <xdr:sp macro="" textlink="">
      <xdr:nvSpPr>
        <xdr:cNvPr id="598" name="円/楕円 597"/>
        <xdr:cNvSpPr/>
      </xdr:nvSpPr>
      <xdr:spPr>
        <a:xfrm>
          <a:off x="13652500" y="98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163329</xdr:rowOff>
    </xdr:from>
    <xdr:ext cx="599010" cy="259045"/>
    <xdr:sp macro="" textlink="">
      <xdr:nvSpPr>
        <xdr:cNvPr id="599" name="テキスト ボックス 598"/>
        <xdr:cNvSpPr txBox="1"/>
      </xdr:nvSpPr>
      <xdr:spPr>
        <a:xfrm>
          <a:off x="13403794" y="9593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176,462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33772</xdr:rowOff>
    </xdr:from>
    <xdr:to>
      <xdr:col>18</xdr:col>
      <xdr:colOff>492125</xdr:colOff>
      <xdr:row>57</xdr:row>
      <xdr:rowOff>135372</xdr:rowOff>
    </xdr:to>
    <xdr:sp macro="" textlink="">
      <xdr:nvSpPr>
        <xdr:cNvPr id="600" name="円/楕円 599"/>
        <xdr:cNvSpPr/>
      </xdr:nvSpPr>
      <xdr:spPr>
        <a:xfrm>
          <a:off x="12763500" y="980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151899</xdr:rowOff>
    </xdr:from>
    <xdr:ext cx="599010" cy="259045"/>
    <xdr:sp macro="" textlink="">
      <xdr:nvSpPr>
        <xdr:cNvPr id="601" name="テキスト ボックス 600"/>
        <xdr:cNvSpPr txBox="1"/>
      </xdr:nvSpPr>
      <xdr:spPr>
        <a:xfrm>
          <a:off x="12514794" y="958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196,461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5" name="テキスト ボックス 61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21" name="テキスト ボックス 620"/>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23" name="テキスト ボックス 62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10160</xdr:rowOff>
    </xdr:from>
    <xdr:to>
      <xdr:col>23</xdr:col>
      <xdr:colOff>516889</xdr:colOff>
      <xdr:row>79</xdr:row>
      <xdr:rowOff>44450</xdr:rowOff>
    </xdr:to>
    <xdr:cxnSp macro="">
      <xdr:nvCxnSpPr>
        <xdr:cNvPr id="625" name="直線コネクタ 624"/>
        <xdr:cNvCxnSpPr/>
      </xdr:nvCxnSpPr>
      <xdr:spPr>
        <a:xfrm flipV="1">
          <a:off x="16317595" y="12011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77641</xdr:rowOff>
    </xdr:from>
    <xdr:ext cx="249299" cy="259045"/>
    <xdr:sp macro="" textlink="">
      <xdr:nvSpPr>
        <xdr:cNvPr id="626" name="災害復旧費最小値テキスト"/>
        <xdr:cNvSpPr txBox="1"/>
      </xdr:nvSpPr>
      <xdr:spPr>
        <a:xfrm>
          <a:off x="16370300" y="1362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128287</xdr:rowOff>
    </xdr:from>
    <xdr:ext cx="690189" cy="259045"/>
    <xdr:sp macro="" textlink="">
      <xdr:nvSpPr>
        <xdr:cNvPr id="628" name="災害復旧費最大値テキスト"/>
        <xdr:cNvSpPr txBox="1"/>
      </xdr:nvSpPr>
      <xdr:spPr>
        <a:xfrm>
          <a:off x="16370300" y="11786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70</xdr:row>
      <xdr:rowOff>10160</xdr:rowOff>
    </xdr:from>
    <xdr:to>
      <xdr:col>23</xdr:col>
      <xdr:colOff>606425</xdr:colOff>
      <xdr:row>70</xdr:row>
      <xdr:rowOff>10160</xdr:rowOff>
    </xdr:to>
    <xdr:cxnSp macro="">
      <xdr:nvCxnSpPr>
        <xdr:cNvPr id="629" name="直線コネクタ 628"/>
        <xdr:cNvCxnSpPr/>
      </xdr:nvCxnSpPr>
      <xdr:spPr>
        <a:xfrm>
          <a:off x="16230600" y="1201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41391</xdr:rowOff>
    </xdr:from>
    <xdr:to>
      <xdr:col>23</xdr:col>
      <xdr:colOff>517525</xdr:colOff>
      <xdr:row>79</xdr:row>
      <xdr:rowOff>44438</xdr:rowOff>
    </xdr:to>
    <xdr:cxnSp macro="">
      <xdr:nvCxnSpPr>
        <xdr:cNvPr id="630" name="直線コネクタ 629"/>
        <xdr:cNvCxnSpPr/>
      </xdr:nvCxnSpPr>
      <xdr:spPr>
        <a:xfrm>
          <a:off x="15481300" y="13585941"/>
          <a:ext cx="8382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166541</xdr:rowOff>
    </xdr:from>
    <xdr:ext cx="534377" cy="259045"/>
    <xdr:sp macro="" textlink="">
      <xdr:nvSpPr>
        <xdr:cNvPr id="631" name="災害復旧費平均値テキスト"/>
        <xdr:cNvSpPr txBox="1"/>
      </xdr:nvSpPr>
      <xdr:spPr>
        <a:xfrm>
          <a:off x="16370300" y="13368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143664</xdr:rowOff>
    </xdr:from>
    <xdr:to>
      <xdr:col>23</xdr:col>
      <xdr:colOff>568325</xdr:colOff>
      <xdr:row>79</xdr:row>
      <xdr:rowOff>73814</xdr:rowOff>
    </xdr:to>
    <xdr:sp macro="" textlink="">
      <xdr:nvSpPr>
        <xdr:cNvPr id="632" name="フローチャート : 判断 631"/>
        <xdr:cNvSpPr/>
      </xdr:nvSpPr>
      <xdr:spPr>
        <a:xfrm>
          <a:off x="162687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32493</xdr:rowOff>
    </xdr:from>
    <xdr:to>
      <xdr:col>22</xdr:col>
      <xdr:colOff>365125</xdr:colOff>
      <xdr:row>79</xdr:row>
      <xdr:rowOff>41391</xdr:rowOff>
    </xdr:to>
    <xdr:cxnSp macro="">
      <xdr:nvCxnSpPr>
        <xdr:cNvPr id="633" name="直線コネクタ 632"/>
        <xdr:cNvCxnSpPr/>
      </xdr:nvCxnSpPr>
      <xdr:spPr>
        <a:xfrm>
          <a:off x="14592300" y="13577043"/>
          <a:ext cx="889000" cy="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147019</xdr:rowOff>
    </xdr:from>
    <xdr:to>
      <xdr:col>22</xdr:col>
      <xdr:colOff>415925</xdr:colOff>
      <xdr:row>79</xdr:row>
      <xdr:rowOff>77169</xdr:rowOff>
    </xdr:to>
    <xdr:sp macro="" textlink="">
      <xdr:nvSpPr>
        <xdr:cNvPr id="634" name="フローチャート : 判断 633"/>
        <xdr:cNvSpPr/>
      </xdr:nvSpPr>
      <xdr:spPr>
        <a:xfrm>
          <a:off x="15430500" y="1352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93696</xdr:rowOff>
    </xdr:from>
    <xdr:ext cx="534377" cy="259045"/>
    <xdr:sp macro="" textlink="">
      <xdr:nvSpPr>
        <xdr:cNvPr id="635" name="テキスト ボックス 634"/>
        <xdr:cNvSpPr txBox="1"/>
      </xdr:nvSpPr>
      <xdr:spPr>
        <a:xfrm>
          <a:off x="15214111" y="1329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32493</xdr:rowOff>
    </xdr:from>
    <xdr:to>
      <xdr:col>21</xdr:col>
      <xdr:colOff>161925</xdr:colOff>
      <xdr:row>79</xdr:row>
      <xdr:rowOff>41315</xdr:rowOff>
    </xdr:to>
    <xdr:cxnSp macro="">
      <xdr:nvCxnSpPr>
        <xdr:cNvPr id="636" name="直線コネクタ 635"/>
        <xdr:cNvCxnSpPr/>
      </xdr:nvCxnSpPr>
      <xdr:spPr>
        <a:xfrm flipV="1">
          <a:off x="13703300" y="13577043"/>
          <a:ext cx="889000" cy="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145182</xdr:rowOff>
    </xdr:from>
    <xdr:to>
      <xdr:col>21</xdr:col>
      <xdr:colOff>212725</xdr:colOff>
      <xdr:row>79</xdr:row>
      <xdr:rowOff>75332</xdr:rowOff>
    </xdr:to>
    <xdr:sp macro="" textlink="">
      <xdr:nvSpPr>
        <xdr:cNvPr id="637" name="フローチャート : 判断 636"/>
        <xdr:cNvSpPr/>
      </xdr:nvSpPr>
      <xdr:spPr>
        <a:xfrm>
          <a:off x="14541500" y="135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91859</xdr:rowOff>
    </xdr:from>
    <xdr:ext cx="534377" cy="259045"/>
    <xdr:sp macro="" textlink="">
      <xdr:nvSpPr>
        <xdr:cNvPr id="638" name="テキスト ボックス 637"/>
        <xdr:cNvSpPr txBox="1"/>
      </xdr:nvSpPr>
      <xdr:spPr>
        <a:xfrm>
          <a:off x="14325111" y="1329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41315</xdr:rowOff>
    </xdr:from>
    <xdr:to>
      <xdr:col>19</xdr:col>
      <xdr:colOff>644525</xdr:colOff>
      <xdr:row>79</xdr:row>
      <xdr:rowOff>44447</xdr:rowOff>
    </xdr:to>
    <xdr:cxnSp macro="">
      <xdr:nvCxnSpPr>
        <xdr:cNvPr id="639" name="直線コネクタ 638"/>
        <xdr:cNvCxnSpPr/>
      </xdr:nvCxnSpPr>
      <xdr:spPr>
        <a:xfrm flipV="1">
          <a:off x="12814300" y="13585865"/>
          <a:ext cx="8890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133305</xdr:rowOff>
    </xdr:from>
    <xdr:to>
      <xdr:col>20</xdr:col>
      <xdr:colOff>9525</xdr:colOff>
      <xdr:row>79</xdr:row>
      <xdr:rowOff>63455</xdr:rowOff>
    </xdr:to>
    <xdr:sp macro="" textlink="">
      <xdr:nvSpPr>
        <xdr:cNvPr id="640" name="フローチャート : 判断 639"/>
        <xdr:cNvSpPr/>
      </xdr:nvSpPr>
      <xdr:spPr>
        <a:xfrm>
          <a:off x="13652500" y="135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79982</xdr:rowOff>
    </xdr:from>
    <xdr:ext cx="534377" cy="259045"/>
    <xdr:sp macro="" textlink="">
      <xdr:nvSpPr>
        <xdr:cNvPr id="641" name="テキスト ボックス 640"/>
        <xdr:cNvSpPr txBox="1"/>
      </xdr:nvSpPr>
      <xdr:spPr>
        <a:xfrm>
          <a:off x="13436111" y="1328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145132</xdr:rowOff>
    </xdr:from>
    <xdr:to>
      <xdr:col>18</xdr:col>
      <xdr:colOff>492125</xdr:colOff>
      <xdr:row>79</xdr:row>
      <xdr:rowOff>75282</xdr:rowOff>
    </xdr:to>
    <xdr:sp macro="" textlink="">
      <xdr:nvSpPr>
        <xdr:cNvPr id="642" name="フローチャート : 判断 641"/>
        <xdr:cNvSpPr/>
      </xdr:nvSpPr>
      <xdr:spPr>
        <a:xfrm>
          <a:off x="12763500" y="1351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91809</xdr:rowOff>
    </xdr:from>
    <xdr:ext cx="534377" cy="259045"/>
    <xdr:sp macro="" textlink="">
      <xdr:nvSpPr>
        <xdr:cNvPr id="643" name="テキスト ボックス 642"/>
        <xdr:cNvSpPr txBox="1"/>
      </xdr:nvSpPr>
      <xdr:spPr>
        <a:xfrm>
          <a:off x="12547111" y="1329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165088</xdr:rowOff>
    </xdr:from>
    <xdr:to>
      <xdr:col>23</xdr:col>
      <xdr:colOff>568325</xdr:colOff>
      <xdr:row>79</xdr:row>
      <xdr:rowOff>95238</xdr:rowOff>
    </xdr:to>
    <xdr:sp macro="" textlink="">
      <xdr:nvSpPr>
        <xdr:cNvPr id="649" name="円/楕円 648"/>
        <xdr:cNvSpPr/>
      </xdr:nvSpPr>
      <xdr:spPr>
        <a:xfrm>
          <a:off x="16268700" y="135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122091</xdr:rowOff>
    </xdr:from>
    <xdr:ext cx="313932" cy="259045"/>
    <xdr:sp macro="" textlink="">
      <xdr:nvSpPr>
        <xdr:cNvPr id="650" name="災害復旧費該当値テキスト"/>
        <xdr:cNvSpPr txBox="1"/>
      </xdr:nvSpPr>
      <xdr:spPr>
        <a:xfrm>
          <a:off x="16370300" y="134951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162041</xdr:rowOff>
    </xdr:from>
    <xdr:to>
      <xdr:col>22</xdr:col>
      <xdr:colOff>415925</xdr:colOff>
      <xdr:row>79</xdr:row>
      <xdr:rowOff>92191</xdr:rowOff>
    </xdr:to>
    <xdr:sp macro="" textlink="">
      <xdr:nvSpPr>
        <xdr:cNvPr id="651" name="円/楕円 650"/>
        <xdr:cNvSpPr/>
      </xdr:nvSpPr>
      <xdr:spPr>
        <a:xfrm>
          <a:off x="15430500" y="1353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83318</xdr:rowOff>
    </xdr:from>
    <xdr:ext cx="469744" cy="259045"/>
    <xdr:sp macro="" textlink="">
      <xdr:nvSpPr>
        <xdr:cNvPr id="652" name="テキスト ボックス 651"/>
        <xdr:cNvSpPr txBox="1"/>
      </xdr:nvSpPr>
      <xdr:spPr>
        <a:xfrm>
          <a:off x="15246427" y="1362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153143</xdr:rowOff>
    </xdr:from>
    <xdr:to>
      <xdr:col>21</xdr:col>
      <xdr:colOff>212725</xdr:colOff>
      <xdr:row>79</xdr:row>
      <xdr:rowOff>83293</xdr:rowOff>
    </xdr:to>
    <xdr:sp macro="" textlink="">
      <xdr:nvSpPr>
        <xdr:cNvPr id="653" name="円/楕円 652"/>
        <xdr:cNvSpPr/>
      </xdr:nvSpPr>
      <xdr:spPr>
        <a:xfrm>
          <a:off x="14541500" y="1352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74420</xdr:rowOff>
    </xdr:from>
    <xdr:ext cx="469744" cy="259045"/>
    <xdr:sp macro="" textlink="">
      <xdr:nvSpPr>
        <xdr:cNvPr id="654" name="テキスト ボックス 653"/>
        <xdr:cNvSpPr txBox="1"/>
      </xdr:nvSpPr>
      <xdr:spPr>
        <a:xfrm>
          <a:off x="14357427" y="1361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161965</xdr:rowOff>
    </xdr:from>
    <xdr:to>
      <xdr:col>20</xdr:col>
      <xdr:colOff>9525</xdr:colOff>
      <xdr:row>79</xdr:row>
      <xdr:rowOff>92115</xdr:rowOff>
    </xdr:to>
    <xdr:sp macro="" textlink="">
      <xdr:nvSpPr>
        <xdr:cNvPr id="655" name="円/楕円 654"/>
        <xdr:cNvSpPr/>
      </xdr:nvSpPr>
      <xdr:spPr>
        <a:xfrm>
          <a:off x="13652500" y="135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83242</xdr:rowOff>
    </xdr:from>
    <xdr:ext cx="469744" cy="259045"/>
    <xdr:sp macro="" textlink="">
      <xdr:nvSpPr>
        <xdr:cNvPr id="656" name="テキスト ボックス 655"/>
        <xdr:cNvSpPr txBox="1"/>
      </xdr:nvSpPr>
      <xdr:spPr>
        <a:xfrm>
          <a:off x="13468427" y="136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165097</xdr:rowOff>
    </xdr:from>
    <xdr:to>
      <xdr:col>18</xdr:col>
      <xdr:colOff>492125</xdr:colOff>
      <xdr:row>79</xdr:row>
      <xdr:rowOff>95247</xdr:rowOff>
    </xdr:to>
    <xdr:sp macro="" textlink="">
      <xdr:nvSpPr>
        <xdr:cNvPr id="657" name="円/楕円 656"/>
        <xdr:cNvSpPr/>
      </xdr:nvSpPr>
      <xdr:spPr>
        <a:xfrm>
          <a:off x="12763500" y="135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86374</xdr:rowOff>
    </xdr:from>
    <xdr:ext cx="249299" cy="259045"/>
    <xdr:sp macro="" textlink="">
      <xdr:nvSpPr>
        <xdr:cNvPr id="658" name="テキスト ボックス 657"/>
        <xdr:cNvSpPr txBox="1"/>
      </xdr:nvSpPr>
      <xdr:spPr>
        <a:xfrm>
          <a:off x="12689649" y="136309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50367</xdr:rowOff>
    </xdr:from>
    <xdr:to>
      <xdr:col>23</xdr:col>
      <xdr:colOff>516889</xdr:colOff>
      <xdr:row>99</xdr:row>
      <xdr:rowOff>43041</xdr:rowOff>
    </xdr:to>
    <xdr:cxnSp macro="">
      <xdr:nvCxnSpPr>
        <xdr:cNvPr id="682" name="直線コネクタ 681"/>
        <xdr:cNvCxnSpPr/>
      </xdr:nvCxnSpPr>
      <xdr:spPr>
        <a:xfrm flipV="1">
          <a:off x="16317595" y="15480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46868</xdr:rowOff>
    </xdr:from>
    <xdr:ext cx="378565" cy="259045"/>
    <xdr:sp macro="" textlink="">
      <xdr:nvSpPr>
        <xdr:cNvPr id="683" name="公債費最小値テキスト"/>
        <xdr:cNvSpPr txBox="1"/>
      </xdr:nvSpPr>
      <xdr:spPr>
        <a:xfrm>
          <a:off x="16370300" y="1702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99</xdr:row>
      <xdr:rowOff>43041</xdr:rowOff>
    </xdr:from>
    <xdr:to>
      <xdr:col>23</xdr:col>
      <xdr:colOff>606425</xdr:colOff>
      <xdr:row>99</xdr:row>
      <xdr:rowOff>43041</xdr:rowOff>
    </xdr:to>
    <xdr:cxnSp macro="">
      <xdr:nvCxnSpPr>
        <xdr:cNvPr id="684" name="直線コネクタ 683"/>
        <xdr:cNvCxnSpPr/>
      </xdr:nvCxnSpPr>
      <xdr:spPr>
        <a:xfrm>
          <a:off x="16230600" y="1701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168494</xdr:rowOff>
    </xdr:from>
    <xdr:ext cx="599010" cy="259045"/>
    <xdr:sp macro="" textlink="">
      <xdr:nvSpPr>
        <xdr:cNvPr id="685" name="公債費最大値テキスト"/>
        <xdr:cNvSpPr txBox="1"/>
      </xdr:nvSpPr>
      <xdr:spPr>
        <a:xfrm>
          <a:off x="16370300" y="1525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90</xdr:row>
      <xdr:rowOff>50367</xdr:rowOff>
    </xdr:from>
    <xdr:to>
      <xdr:col>23</xdr:col>
      <xdr:colOff>606425</xdr:colOff>
      <xdr:row>90</xdr:row>
      <xdr:rowOff>50367</xdr:rowOff>
    </xdr:to>
    <xdr:cxnSp macro="">
      <xdr:nvCxnSpPr>
        <xdr:cNvPr id="686" name="直線コネクタ 685"/>
        <xdr:cNvCxnSpPr/>
      </xdr:nvCxnSpPr>
      <xdr:spPr>
        <a:xfrm>
          <a:off x="16230600" y="1548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7288</xdr:rowOff>
    </xdr:from>
    <xdr:to>
      <xdr:col>23</xdr:col>
      <xdr:colOff>517525</xdr:colOff>
      <xdr:row>97</xdr:row>
      <xdr:rowOff>36590</xdr:rowOff>
    </xdr:to>
    <xdr:cxnSp macro="">
      <xdr:nvCxnSpPr>
        <xdr:cNvPr id="687" name="直線コネクタ 686"/>
        <xdr:cNvCxnSpPr/>
      </xdr:nvCxnSpPr>
      <xdr:spPr>
        <a:xfrm>
          <a:off x="15481300" y="16637938"/>
          <a:ext cx="838200" cy="2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85734</xdr:rowOff>
    </xdr:from>
    <xdr:ext cx="599010" cy="259045"/>
    <xdr:sp macro="" textlink="">
      <xdr:nvSpPr>
        <xdr:cNvPr id="688" name="公債費平均値テキスト"/>
        <xdr:cNvSpPr txBox="1"/>
      </xdr:nvSpPr>
      <xdr:spPr>
        <a:xfrm>
          <a:off x="16370300" y="16716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107307</xdr:rowOff>
    </xdr:from>
    <xdr:to>
      <xdr:col>23</xdr:col>
      <xdr:colOff>568325</xdr:colOff>
      <xdr:row>98</xdr:row>
      <xdr:rowOff>37457</xdr:rowOff>
    </xdr:to>
    <xdr:sp macro="" textlink="">
      <xdr:nvSpPr>
        <xdr:cNvPr id="689" name="フローチャート : 判断 688"/>
        <xdr:cNvSpPr/>
      </xdr:nvSpPr>
      <xdr:spPr>
        <a:xfrm>
          <a:off x="162687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7288</xdr:rowOff>
    </xdr:from>
    <xdr:to>
      <xdr:col>22</xdr:col>
      <xdr:colOff>365125</xdr:colOff>
      <xdr:row>97</xdr:row>
      <xdr:rowOff>16408</xdr:rowOff>
    </xdr:to>
    <xdr:cxnSp macro="">
      <xdr:nvCxnSpPr>
        <xdr:cNvPr id="690" name="直線コネクタ 689"/>
        <xdr:cNvCxnSpPr/>
      </xdr:nvCxnSpPr>
      <xdr:spPr>
        <a:xfrm flipV="1">
          <a:off x="14592300" y="16637938"/>
          <a:ext cx="889000" cy="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71504</xdr:rowOff>
    </xdr:from>
    <xdr:to>
      <xdr:col>22</xdr:col>
      <xdr:colOff>415925</xdr:colOff>
      <xdr:row>98</xdr:row>
      <xdr:rowOff>1654</xdr:rowOff>
    </xdr:to>
    <xdr:sp macro="" textlink="">
      <xdr:nvSpPr>
        <xdr:cNvPr id="691" name="フローチャート : 判断 690"/>
        <xdr:cNvSpPr/>
      </xdr:nvSpPr>
      <xdr:spPr>
        <a:xfrm>
          <a:off x="15430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164231</xdr:rowOff>
    </xdr:from>
    <xdr:ext cx="599010" cy="259045"/>
    <xdr:sp macro="" textlink="">
      <xdr:nvSpPr>
        <xdr:cNvPr id="692" name="テキスト ボックス 691"/>
        <xdr:cNvSpPr txBox="1"/>
      </xdr:nvSpPr>
      <xdr:spPr>
        <a:xfrm>
          <a:off x="15181794"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16408</xdr:rowOff>
    </xdr:from>
    <xdr:to>
      <xdr:col>21</xdr:col>
      <xdr:colOff>161925</xdr:colOff>
      <xdr:row>97</xdr:row>
      <xdr:rowOff>55900</xdr:rowOff>
    </xdr:to>
    <xdr:cxnSp macro="">
      <xdr:nvCxnSpPr>
        <xdr:cNvPr id="693" name="直線コネクタ 692"/>
        <xdr:cNvCxnSpPr/>
      </xdr:nvCxnSpPr>
      <xdr:spPr>
        <a:xfrm flipV="1">
          <a:off x="13703300" y="16647058"/>
          <a:ext cx="889000" cy="3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68859</xdr:rowOff>
    </xdr:from>
    <xdr:to>
      <xdr:col>21</xdr:col>
      <xdr:colOff>212725</xdr:colOff>
      <xdr:row>97</xdr:row>
      <xdr:rowOff>170459</xdr:rowOff>
    </xdr:to>
    <xdr:sp macro="" textlink="">
      <xdr:nvSpPr>
        <xdr:cNvPr id="694" name="フローチャート : 判断 693"/>
        <xdr:cNvSpPr/>
      </xdr:nvSpPr>
      <xdr:spPr>
        <a:xfrm>
          <a:off x="14541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161586</xdr:rowOff>
    </xdr:from>
    <xdr:ext cx="599010" cy="259045"/>
    <xdr:sp macro="" textlink="">
      <xdr:nvSpPr>
        <xdr:cNvPr id="695" name="テキスト ボックス 694"/>
        <xdr:cNvSpPr txBox="1"/>
      </xdr:nvSpPr>
      <xdr:spPr>
        <a:xfrm>
          <a:off x="14292794"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55900</xdr:rowOff>
    </xdr:from>
    <xdr:to>
      <xdr:col>19</xdr:col>
      <xdr:colOff>644525</xdr:colOff>
      <xdr:row>97</xdr:row>
      <xdr:rowOff>70309</xdr:rowOff>
    </xdr:to>
    <xdr:cxnSp macro="">
      <xdr:nvCxnSpPr>
        <xdr:cNvPr id="696" name="直線コネクタ 695"/>
        <xdr:cNvCxnSpPr/>
      </xdr:nvCxnSpPr>
      <xdr:spPr>
        <a:xfrm flipV="1">
          <a:off x="12814300" y="16686550"/>
          <a:ext cx="889000" cy="1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55488</xdr:rowOff>
    </xdr:from>
    <xdr:to>
      <xdr:col>20</xdr:col>
      <xdr:colOff>9525</xdr:colOff>
      <xdr:row>97</xdr:row>
      <xdr:rowOff>157088</xdr:rowOff>
    </xdr:to>
    <xdr:sp macro="" textlink="">
      <xdr:nvSpPr>
        <xdr:cNvPr id="697" name="フローチャート : 判断 696"/>
        <xdr:cNvSpPr/>
      </xdr:nvSpPr>
      <xdr:spPr>
        <a:xfrm>
          <a:off x="13652500" y="1668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148215</xdr:rowOff>
    </xdr:from>
    <xdr:ext cx="599010" cy="259045"/>
    <xdr:sp macro="" textlink="">
      <xdr:nvSpPr>
        <xdr:cNvPr id="698" name="テキスト ボックス 697"/>
        <xdr:cNvSpPr txBox="1"/>
      </xdr:nvSpPr>
      <xdr:spPr>
        <a:xfrm>
          <a:off x="13403794" y="1677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48076</xdr:rowOff>
    </xdr:from>
    <xdr:to>
      <xdr:col>18</xdr:col>
      <xdr:colOff>492125</xdr:colOff>
      <xdr:row>97</xdr:row>
      <xdr:rowOff>149676</xdr:rowOff>
    </xdr:to>
    <xdr:sp macro="" textlink="">
      <xdr:nvSpPr>
        <xdr:cNvPr id="699" name="フローチャート : 判断 698"/>
        <xdr:cNvSpPr/>
      </xdr:nvSpPr>
      <xdr:spPr>
        <a:xfrm>
          <a:off x="12763500" y="1667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140803</xdr:rowOff>
    </xdr:from>
    <xdr:ext cx="599010" cy="259045"/>
    <xdr:sp macro="" textlink="">
      <xdr:nvSpPr>
        <xdr:cNvPr id="700" name="テキスト ボックス 699"/>
        <xdr:cNvSpPr txBox="1"/>
      </xdr:nvSpPr>
      <xdr:spPr>
        <a:xfrm>
          <a:off x="12514794" y="1677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157240</xdr:rowOff>
    </xdr:from>
    <xdr:to>
      <xdr:col>23</xdr:col>
      <xdr:colOff>568325</xdr:colOff>
      <xdr:row>97</xdr:row>
      <xdr:rowOff>87390</xdr:rowOff>
    </xdr:to>
    <xdr:sp macro="" textlink="">
      <xdr:nvSpPr>
        <xdr:cNvPr id="706" name="円/楕円 705"/>
        <xdr:cNvSpPr/>
      </xdr:nvSpPr>
      <xdr:spPr>
        <a:xfrm>
          <a:off x="16268700" y="16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8667</xdr:rowOff>
    </xdr:from>
    <xdr:ext cx="599010" cy="259045"/>
    <xdr:sp macro="" textlink="">
      <xdr:nvSpPr>
        <xdr:cNvPr id="707" name="公債費該当値テキスト"/>
        <xdr:cNvSpPr txBox="1"/>
      </xdr:nvSpPr>
      <xdr:spPr>
        <a:xfrm>
          <a:off x="16370300" y="1646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184,126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127938</xdr:rowOff>
    </xdr:from>
    <xdr:to>
      <xdr:col>22</xdr:col>
      <xdr:colOff>415925</xdr:colOff>
      <xdr:row>97</xdr:row>
      <xdr:rowOff>58088</xdr:rowOff>
    </xdr:to>
    <xdr:sp macro="" textlink="">
      <xdr:nvSpPr>
        <xdr:cNvPr id="708" name="円/楕円 707"/>
        <xdr:cNvSpPr/>
      </xdr:nvSpPr>
      <xdr:spPr>
        <a:xfrm>
          <a:off x="15430500" y="1658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74615</xdr:rowOff>
    </xdr:from>
    <xdr:ext cx="599010" cy="259045"/>
    <xdr:sp macro="" textlink="">
      <xdr:nvSpPr>
        <xdr:cNvPr id="709" name="テキスト ボックス 708"/>
        <xdr:cNvSpPr txBox="1"/>
      </xdr:nvSpPr>
      <xdr:spPr>
        <a:xfrm>
          <a:off x="15181794" y="16362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199,508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137058</xdr:rowOff>
    </xdr:from>
    <xdr:to>
      <xdr:col>21</xdr:col>
      <xdr:colOff>212725</xdr:colOff>
      <xdr:row>97</xdr:row>
      <xdr:rowOff>67208</xdr:rowOff>
    </xdr:to>
    <xdr:sp macro="" textlink="">
      <xdr:nvSpPr>
        <xdr:cNvPr id="710" name="円/楕円 709"/>
        <xdr:cNvSpPr/>
      </xdr:nvSpPr>
      <xdr:spPr>
        <a:xfrm>
          <a:off x="14541500" y="1659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83735</xdr:rowOff>
    </xdr:from>
    <xdr:ext cx="599010" cy="259045"/>
    <xdr:sp macro="" textlink="">
      <xdr:nvSpPr>
        <xdr:cNvPr id="711" name="テキスト ボックス 710"/>
        <xdr:cNvSpPr txBox="1"/>
      </xdr:nvSpPr>
      <xdr:spPr>
        <a:xfrm>
          <a:off x="14292794" y="1637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194,720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5100</xdr:rowOff>
    </xdr:from>
    <xdr:to>
      <xdr:col>20</xdr:col>
      <xdr:colOff>9525</xdr:colOff>
      <xdr:row>97</xdr:row>
      <xdr:rowOff>106700</xdr:rowOff>
    </xdr:to>
    <xdr:sp macro="" textlink="">
      <xdr:nvSpPr>
        <xdr:cNvPr id="712" name="円/楕円 711"/>
        <xdr:cNvSpPr/>
      </xdr:nvSpPr>
      <xdr:spPr>
        <a:xfrm>
          <a:off x="13652500" y="1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123227</xdr:rowOff>
    </xdr:from>
    <xdr:ext cx="599010" cy="259045"/>
    <xdr:sp macro="" textlink="">
      <xdr:nvSpPr>
        <xdr:cNvPr id="713" name="テキスト ボックス 712"/>
        <xdr:cNvSpPr txBox="1"/>
      </xdr:nvSpPr>
      <xdr:spPr>
        <a:xfrm>
          <a:off x="13403794" y="1641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173,989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19509</xdr:rowOff>
    </xdr:from>
    <xdr:to>
      <xdr:col>18</xdr:col>
      <xdr:colOff>492125</xdr:colOff>
      <xdr:row>97</xdr:row>
      <xdr:rowOff>121109</xdr:rowOff>
    </xdr:to>
    <xdr:sp macro="" textlink="">
      <xdr:nvSpPr>
        <xdr:cNvPr id="714" name="円/楕円 713"/>
        <xdr:cNvSpPr/>
      </xdr:nvSpPr>
      <xdr:spPr>
        <a:xfrm>
          <a:off x="12763500" y="1665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137636</xdr:rowOff>
    </xdr:from>
    <xdr:ext cx="599010" cy="259045"/>
    <xdr:sp macro="" textlink="">
      <xdr:nvSpPr>
        <xdr:cNvPr id="715" name="テキスト ボックス 714"/>
        <xdr:cNvSpPr txBox="1"/>
      </xdr:nvSpPr>
      <xdr:spPr>
        <a:xfrm>
          <a:off x="12514794" y="16425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166,426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76103</xdr:rowOff>
    </xdr:from>
    <xdr:to>
      <xdr:col>32</xdr:col>
      <xdr:colOff>186689</xdr:colOff>
      <xdr:row>38</xdr:row>
      <xdr:rowOff>139700</xdr:rowOff>
    </xdr:to>
    <xdr:cxnSp macro="">
      <xdr:nvCxnSpPr>
        <xdr:cNvPr id="737" name="直線コネクタ 736"/>
        <xdr:cNvCxnSpPr/>
      </xdr:nvCxnSpPr>
      <xdr:spPr>
        <a:xfrm flipV="1">
          <a:off x="22159595" y="5219603"/>
          <a:ext cx="1269" cy="143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22780</xdr:rowOff>
    </xdr:from>
    <xdr:ext cx="534377" cy="259045"/>
    <xdr:sp macro="" textlink="">
      <xdr:nvSpPr>
        <xdr:cNvPr id="740" name="諸支出金最大値テキスト"/>
        <xdr:cNvSpPr txBox="1"/>
      </xdr:nvSpPr>
      <xdr:spPr>
        <a:xfrm>
          <a:off x="22212300" y="49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31,391</a:t>
          </a:r>
          <a:endParaRPr kumimoji="1" lang="ja-JP" altLang="en-US" sz="1000" b="1">
            <a:latin typeface="ＭＳ Ｐゴシック"/>
          </a:endParaRPr>
        </a:p>
      </xdr:txBody>
    </xdr:sp>
    <xdr:clientData/>
  </xdr:oneCellAnchor>
  <xdr:twoCellAnchor>
    <xdr:from>
      <xdr:col>32</xdr:col>
      <xdr:colOff>98425</xdr:colOff>
      <xdr:row>30</xdr:row>
      <xdr:rowOff>76103</xdr:rowOff>
    </xdr:from>
    <xdr:to>
      <xdr:col>32</xdr:col>
      <xdr:colOff>276225</xdr:colOff>
      <xdr:row>30</xdr:row>
      <xdr:rowOff>76103</xdr:rowOff>
    </xdr:to>
    <xdr:cxnSp macro="">
      <xdr:nvCxnSpPr>
        <xdr:cNvPr id="741" name="直線コネクタ 740"/>
        <xdr:cNvCxnSpPr/>
      </xdr:nvCxnSpPr>
      <xdr:spPr>
        <a:xfrm>
          <a:off x="22072600" y="52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49095</xdr:rowOff>
    </xdr:from>
    <xdr:ext cx="469744" cy="259045"/>
    <xdr:sp macro="" textlink="">
      <xdr:nvSpPr>
        <xdr:cNvPr id="743" name="諸支出金平均値テキスト"/>
        <xdr:cNvSpPr txBox="1"/>
      </xdr:nvSpPr>
      <xdr:spPr>
        <a:xfrm>
          <a:off x="22212300" y="6392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26218</xdr:rowOff>
    </xdr:from>
    <xdr:to>
      <xdr:col>32</xdr:col>
      <xdr:colOff>238125</xdr:colOff>
      <xdr:row>38</xdr:row>
      <xdr:rowOff>127818</xdr:rowOff>
    </xdr:to>
    <xdr:sp macro="" textlink="">
      <xdr:nvSpPr>
        <xdr:cNvPr id="744" name="フローチャート : 判断 743"/>
        <xdr:cNvSpPr/>
      </xdr:nvSpPr>
      <xdr:spPr>
        <a:xfrm>
          <a:off x="221107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82728</xdr:rowOff>
    </xdr:from>
    <xdr:to>
      <xdr:col>31</xdr:col>
      <xdr:colOff>85725</xdr:colOff>
      <xdr:row>39</xdr:row>
      <xdr:rowOff>12878</xdr:rowOff>
    </xdr:to>
    <xdr:sp macro="" textlink="">
      <xdr:nvSpPr>
        <xdr:cNvPr id="746" name="フローチャート : 判断 745"/>
        <xdr:cNvSpPr/>
      </xdr:nvSpPr>
      <xdr:spPr>
        <a:xfrm>
          <a:off x="21272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29405</xdr:rowOff>
    </xdr:from>
    <xdr:ext cx="378565" cy="259045"/>
    <xdr:sp macro="" textlink="">
      <xdr:nvSpPr>
        <xdr:cNvPr id="747" name="テキスト ボックス 746"/>
        <xdr:cNvSpPr txBox="1"/>
      </xdr:nvSpPr>
      <xdr:spPr>
        <a:xfrm>
          <a:off x="21134017" y="63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74818</xdr:rowOff>
    </xdr:from>
    <xdr:to>
      <xdr:col>29</xdr:col>
      <xdr:colOff>568325</xdr:colOff>
      <xdr:row>39</xdr:row>
      <xdr:rowOff>4968</xdr:rowOff>
    </xdr:to>
    <xdr:sp macro="" textlink="">
      <xdr:nvSpPr>
        <xdr:cNvPr id="749" name="フローチャート : 判断 748"/>
        <xdr:cNvSpPr/>
      </xdr:nvSpPr>
      <xdr:spPr>
        <a:xfrm>
          <a:off x="20383500" y="65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21495</xdr:rowOff>
    </xdr:from>
    <xdr:ext cx="378565" cy="259045"/>
    <xdr:sp macro="" textlink="">
      <xdr:nvSpPr>
        <xdr:cNvPr id="750" name="テキスト ボックス 749"/>
        <xdr:cNvSpPr txBox="1"/>
      </xdr:nvSpPr>
      <xdr:spPr>
        <a:xfrm>
          <a:off x="20245017" y="6365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7472</xdr:rowOff>
    </xdr:from>
    <xdr:to>
      <xdr:col>28</xdr:col>
      <xdr:colOff>365125</xdr:colOff>
      <xdr:row>38</xdr:row>
      <xdr:rowOff>109072</xdr:rowOff>
    </xdr:to>
    <xdr:sp macro="" textlink="">
      <xdr:nvSpPr>
        <xdr:cNvPr id="752" name="フローチャート : 判断 751"/>
        <xdr:cNvSpPr/>
      </xdr:nvSpPr>
      <xdr:spPr>
        <a:xfrm>
          <a:off x="19494500" y="652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125600</xdr:rowOff>
    </xdr:from>
    <xdr:ext cx="469744" cy="259045"/>
    <xdr:sp macro="" textlink="">
      <xdr:nvSpPr>
        <xdr:cNvPr id="753" name="テキスト ボックス 752"/>
        <xdr:cNvSpPr txBox="1"/>
      </xdr:nvSpPr>
      <xdr:spPr>
        <a:xfrm>
          <a:off x="19310427" y="629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20274</xdr:rowOff>
    </xdr:from>
    <xdr:to>
      <xdr:col>27</xdr:col>
      <xdr:colOff>161925</xdr:colOff>
      <xdr:row>38</xdr:row>
      <xdr:rowOff>121874</xdr:rowOff>
    </xdr:to>
    <xdr:sp macro="" textlink="">
      <xdr:nvSpPr>
        <xdr:cNvPr id="754" name="フローチャート : 判断 753"/>
        <xdr:cNvSpPr/>
      </xdr:nvSpPr>
      <xdr:spPr>
        <a:xfrm>
          <a:off x="18605500" y="65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138401</xdr:rowOff>
    </xdr:from>
    <xdr:ext cx="469744" cy="259045"/>
    <xdr:sp macro="" textlink="">
      <xdr:nvSpPr>
        <xdr:cNvPr id="755" name="テキスト ボックス 754"/>
        <xdr:cNvSpPr txBox="1"/>
      </xdr:nvSpPr>
      <xdr:spPr>
        <a:xfrm>
          <a:off x="18421427" y="631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4645</xdr:rowOff>
    </xdr:from>
    <xdr:ext cx="249299" cy="259045"/>
    <xdr:sp macro="" textlink="">
      <xdr:nvSpPr>
        <xdr:cNvPr id="762" name="諸支出金該当値テキスト"/>
        <xdr:cNvSpPr txBox="1"/>
      </xdr:nvSpPr>
      <xdr:spPr>
        <a:xfrm>
          <a:off x="22212300" y="65197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消防費が、住民一人当たり</a:t>
          </a:r>
          <a:r>
            <a:rPr kumimoji="1" lang="en-US" altLang="ja-JP" sz="1300">
              <a:latin typeface="ＭＳ Ｐゴシック"/>
            </a:rPr>
            <a:t>161,439</a:t>
          </a:r>
          <a:r>
            <a:rPr kumimoji="1" lang="ja-JP" altLang="en-US" sz="1300">
              <a:latin typeface="ＭＳ Ｐゴシック"/>
            </a:rPr>
            <a:t>円と類似団体に比べ</a:t>
          </a:r>
          <a:r>
            <a:rPr kumimoji="1" lang="en-US" altLang="ja-JP" sz="1300">
              <a:latin typeface="ＭＳ Ｐゴシック"/>
            </a:rPr>
            <a:t>94,750</a:t>
          </a:r>
          <a:r>
            <a:rPr kumimoji="1" lang="ja-JP" altLang="en-US" sz="1300">
              <a:latin typeface="ＭＳ Ｐゴシック"/>
            </a:rPr>
            <a:t>円と高くなっている。消防は広域で行っているため委託事業費が大きくかかることが要因であるが、平成</a:t>
          </a:r>
          <a:r>
            <a:rPr kumimoji="1" lang="en-US" altLang="ja-JP" sz="1300">
              <a:latin typeface="ＭＳ Ｐゴシック"/>
            </a:rPr>
            <a:t>27</a:t>
          </a:r>
          <a:r>
            <a:rPr kumimoji="1" lang="ja-JP" altLang="en-US" sz="1300">
              <a:latin typeface="ＭＳ Ｐゴシック"/>
            </a:rPr>
            <a:t>年度においても、消防本署の通信機器デジタル対応など近年の防災対策に相当の負担金が必要となるため高くなっている。</a:t>
          </a:r>
          <a:endParaRPr kumimoji="1" lang="en-US" altLang="ja-JP" sz="1300">
            <a:latin typeface="ＭＳ Ｐゴシック"/>
          </a:endParaRPr>
        </a:p>
        <a:p>
          <a:r>
            <a:rPr kumimoji="1" lang="ja-JP" altLang="en-US" sz="1300">
              <a:latin typeface="ＭＳ Ｐゴシック"/>
            </a:rPr>
            <a:t>　商工費においては、観光立村として観光事業に重点をおいた施策を取っているため、類似団体と比べ</a:t>
          </a:r>
          <a:r>
            <a:rPr kumimoji="1" lang="en-US" altLang="ja-JP" sz="1300">
              <a:latin typeface="ＭＳ Ｐゴシック"/>
            </a:rPr>
            <a:t>289,229</a:t>
          </a:r>
          <a:r>
            <a:rPr kumimoji="1" lang="ja-JP" altLang="en-US" sz="1300">
              <a:latin typeface="ＭＳ Ｐゴシック"/>
            </a:rPr>
            <a:t>円と非常に高いコストとなっている。特に平成</a:t>
          </a:r>
          <a:r>
            <a:rPr kumimoji="1" lang="en-US" altLang="ja-JP" sz="1300">
              <a:latin typeface="ＭＳ Ｐゴシック"/>
            </a:rPr>
            <a:t>27</a:t>
          </a:r>
          <a:r>
            <a:rPr kumimoji="1" lang="ja-JP" altLang="en-US" sz="1300">
              <a:latin typeface="ＭＳ Ｐゴシック"/>
            </a:rPr>
            <a:t>年度においては、長年の懸案事項であった景観保全と観光交通の両立のため、診療所を解体しバスターミナル整備を行ったため多額の公共事業費がかかったことが要因である。観光面においてはハード整備の大きな事業は残っていないが、ソフト面で観光施策を充実させていくため今後も高い水準となると予想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財政</a:t>
          </a:r>
          <a:r>
            <a:rPr kumimoji="1" lang="ja-JP" altLang="ja-JP" sz="1200">
              <a:solidFill>
                <a:schemeClr val="dk1"/>
              </a:solidFill>
              <a:effectLst/>
              <a:latin typeface="+mn-lt"/>
              <a:ea typeface="+mn-ea"/>
              <a:cs typeface="+mn-cs"/>
            </a:rPr>
            <a:t>調整基金残高は、平成</a:t>
          </a:r>
          <a:r>
            <a:rPr kumimoji="1" lang="en-US" altLang="ja-JP" sz="1200">
              <a:solidFill>
                <a:schemeClr val="dk1"/>
              </a:solidFill>
              <a:effectLst/>
              <a:latin typeface="+mn-lt"/>
              <a:ea typeface="+mn-ea"/>
              <a:cs typeface="+mn-cs"/>
            </a:rPr>
            <a:t>24</a:t>
          </a:r>
          <a:r>
            <a:rPr kumimoji="1" lang="ja-JP" altLang="ja-JP" sz="1200">
              <a:solidFill>
                <a:schemeClr val="dk1"/>
              </a:solidFill>
              <a:effectLst/>
              <a:latin typeface="+mn-lt"/>
              <a:ea typeface="+mn-ea"/>
              <a:cs typeface="+mn-cs"/>
            </a:rPr>
            <a:t>年度に保有基金の見直しに伴い財政調整基金に積み直しを行ったことによる大きく伸びている。</a:t>
          </a:r>
          <a:r>
            <a:rPr kumimoji="1" lang="ja-JP" altLang="en-US" sz="1200">
              <a:solidFill>
                <a:schemeClr val="dk1"/>
              </a:solidFill>
              <a:effectLst/>
              <a:latin typeface="+mn-lt"/>
              <a:ea typeface="+mn-ea"/>
              <a:cs typeface="+mn-cs"/>
            </a:rPr>
            <a:t>前年度に比して</a:t>
          </a:r>
          <a:r>
            <a:rPr kumimoji="1" lang="en-US" altLang="ja-JP" sz="1200">
              <a:solidFill>
                <a:schemeClr val="dk1"/>
              </a:solidFill>
              <a:effectLst/>
              <a:latin typeface="+mn-lt"/>
              <a:ea typeface="+mn-ea"/>
              <a:cs typeface="+mn-cs"/>
            </a:rPr>
            <a:t>1.69</a:t>
          </a:r>
          <a:r>
            <a:rPr kumimoji="1" lang="ja-JP" altLang="en-US" sz="1200">
              <a:solidFill>
                <a:schemeClr val="dk1"/>
              </a:solidFill>
              <a:effectLst/>
              <a:latin typeface="+mn-lt"/>
              <a:ea typeface="+mn-ea"/>
              <a:cs typeface="+mn-cs"/>
            </a:rPr>
            <a:t>ポイント減となっているが、決算余剰金を積み立てており、取崩も近年行うことなく事業を遂行している。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27</a:t>
          </a:r>
          <a:r>
            <a:rPr kumimoji="1" lang="ja-JP" altLang="en-US" sz="1200">
              <a:solidFill>
                <a:schemeClr val="dk1"/>
              </a:solidFill>
              <a:effectLst/>
              <a:latin typeface="+mn-lt"/>
              <a:ea typeface="+mn-ea"/>
              <a:cs typeface="+mn-cs"/>
            </a:rPr>
            <a:t>年度の実質収支については、財政調整基金や過疎対策事業債の借入による収入額の増加に加え、地方交付税の収入も予算よりも増えたため増加している。また、平成</a:t>
          </a:r>
          <a:r>
            <a:rPr kumimoji="1" lang="en-US" altLang="ja-JP" sz="1200">
              <a:solidFill>
                <a:schemeClr val="dk1"/>
              </a:solidFill>
              <a:effectLst/>
              <a:latin typeface="+mn-lt"/>
              <a:ea typeface="+mn-ea"/>
              <a:cs typeface="+mn-cs"/>
            </a:rPr>
            <a:t>27</a:t>
          </a:r>
          <a:r>
            <a:rPr kumimoji="1" lang="ja-JP" altLang="en-US" sz="1200">
              <a:solidFill>
                <a:schemeClr val="dk1"/>
              </a:solidFill>
              <a:effectLst/>
              <a:latin typeface="+mn-lt"/>
              <a:ea typeface="+mn-ea"/>
              <a:cs typeface="+mn-cs"/>
            </a:rPr>
            <a:t>年度においては国債の売り払いによる収入増があったため、実質収支も前年度に比べ</a:t>
          </a:r>
          <a:r>
            <a:rPr kumimoji="1" lang="en-US" altLang="ja-JP" sz="1200">
              <a:solidFill>
                <a:schemeClr val="dk1"/>
              </a:solidFill>
              <a:effectLst/>
              <a:latin typeface="+mn-lt"/>
              <a:ea typeface="+mn-ea"/>
              <a:cs typeface="+mn-cs"/>
            </a:rPr>
            <a:t>11.09</a:t>
          </a:r>
          <a:r>
            <a:rPr kumimoji="1" lang="ja-JP" altLang="en-US" sz="1200">
              <a:solidFill>
                <a:schemeClr val="dk1"/>
              </a:solidFill>
              <a:effectLst/>
              <a:latin typeface="+mn-lt"/>
              <a:ea typeface="+mn-ea"/>
              <a:cs typeface="+mn-cs"/>
            </a:rPr>
            <a:t>ポイントと大幅に増えている。</a:t>
          </a:r>
          <a:endParaRPr lang="ja-JP" altLang="ja-JP" sz="16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特別交付税を含めた地方交付税の増額と、国債の売払いによる収入の増額があり、また各事業においても国庫支出金など特定財源による事業を中心に進めているため、実質収支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別会計についても各会計とも黒字ではあるが、それぞれ小規模であるため一般会計からの繰入金に頼らざるを得ない状況は続いており、料金改定を含めた改革により独立採算の原則に沿った経営となるよう努力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3679507</v>
      </c>
      <c r="BO4" s="409"/>
      <c r="BP4" s="409"/>
      <c r="BQ4" s="409"/>
      <c r="BR4" s="409"/>
      <c r="BS4" s="409"/>
      <c r="BT4" s="409"/>
      <c r="BU4" s="410"/>
      <c r="BV4" s="408">
        <v>3376436</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18.5</v>
      </c>
      <c r="CU4" s="586"/>
      <c r="CV4" s="586"/>
      <c r="CW4" s="586"/>
      <c r="CX4" s="586"/>
      <c r="CY4" s="586"/>
      <c r="CZ4" s="586"/>
      <c r="DA4" s="587"/>
      <c r="DB4" s="585">
        <v>7.4</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3287321</v>
      </c>
      <c r="BO5" s="414"/>
      <c r="BP5" s="414"/>
      <c r="BQ5" s="414"/>
      <c r="BR5" s="414"/>
      <c r="BS5" s="414"/>
      <c r="BT5" s="414"/>
      <c r="BU5" s="415"/>
      <c r="BV5" s="413">
        <v>3204107</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69.3</v>
      </c>
      <c r="CU5" s="384"/>
      <c r="CV5" s="384"/>
      <c r="CW5" s="384"/>
      <c r="CX5" s="384"/>
      <c r="CY5" s="384"/>
      <c r="CZ5" s="384"/>
      <c r="DA5" s="385"/>
      <c r="DB5" s="383">
        <v>70.2</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392186</v>
      </c>
      <c r="BO6" s="414"/>
      <c r="BP6" s="414"/>
      <c r="BQ6" s="414"/>
      <c r="BR6" s="414"/>
      <c r="BS6" s="414"/>
      <c r="BT6" s="414"/>
      <c r="BU6" s="415"/>
      <c r="BV6" s="413">
        <v>172329</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73.5</v>
      </c>
      <c r="CU6" s="560"/>
      <c r="CV6" s="560"/>
      <c r="CW6" s="560"/>
      <c r="CX6" s="560"/>
      <c r="CY6" s="560"/>
      <c r="CZ6" s="560"/>
      <c r="DA6" s="561"/>
      <c r="DB6" s="559">
        <v>74.900000000000006</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49018</v>
      </c>
      <c r="BO7" s="414"/>
      <c r="BP7" s="414"/>
      <c r="BQ7" s="414"/>
      <c r="BR7" s="414"/>
      <c r="BS7" s="414"/>
      <c r="BT7" s="414"/>
      <c r="BU7" s="415"/>
      <c r="BV7" s="413">
        <v>40149</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1855797</v>
      </c>
      <c r="CU7" s="414"/>
      <c r="CV7" s="414"/>
      <c r="CW7" s="414"/>
      <c r="CX7" s="414"/>
      <c r="CY7" s="414"/>
      <c r="CZ7" s="414"/>
      <c r="DA7" s="415"/>
      <c r="DB7" s="413">
        <v>1787134</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343168</v>
      </c>
      <c r="BO8" s="414"/>
      <c r="BP8" s="414"/>
      <c r="BQ8" s="414"/>
      <c r="BR8" s="414"/>
      <c r="BS8" s="414"/>
      <c r="BT8" s="414"/>
      <c r="BU8" s="415"/>
      <c r="BV8" s="413">
        <v>132180</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0.32</v>
      </c>
      <c r="CU8" s="523"/>
      <c r="CV8" s="523"/>
      <c r="CW8" s="523"/>
      <c r="CX8" s="523"/>
      <c r="CY8" s="523"/>
      <c r="CZ8" s="523"/>
      <c r="DA8" s="524"/>
      <c r="DB8" s="522">
        <v>0.31</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1609</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97</v>
      </c>
      <c r="AV9" s="471"/>
      <c r="AW9" s="471"/>
      <c r="AX9" s="471"/>
      <c r="AY9" s="393" t="s">
        <v>98</v>
      </c>
      <c r="AZ9" s="394"/>
      <c r="BA9" s="394"/>
      <c r="BB9" s="394"/>
      <c r="BC9" s="394"/>
      <c r="BD9" s="394"/>
      <c r="BE9" s="394"/>
      <c r="BF9" s="394"/>
      <c r="BG9" s="394"/>
      <c r="BH9" s="394"/>
      <c r="BI9" s="394"/>
      <c r="BJ9" s="394"/>
      <c r="BK9" s="394"/>
      <c r="BL9" s="394"/>
      <c r="BM9" s="395"/>
      <c r="BN9" s="413">
        <v>210988</v>
      </c>
      <c r="BO9" s="414"/>
      <c r="BP9" s="414"/>
      <c r="BQ9" s="414"/>
      <c r="BR9" s="414"/>
      <c r="BS9" s="414"/>
      <c r="BT9" s="414"/>
      <c r="BU9" s="415"/>
      <c r="BV9" s="413">
        <v>66572</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12.1</v>
      </c>
      <c r="CU9" s="384"/>
      <c r="CV9" s="384"/>
      <c r="CW9" s="384"/>
      <c r="CX9" s="384"/>
      <c r="CY9" s="384"/>
      <c r="CZ9" s="384"/>
      <c r="DA9" s="385"/>
      <c r="DB9" s="383">
        <v>15</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1733</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97</v>
      </c>
      <c r="AV10" s="471"/>
      <c r="AW10" s="471"/>
      <c r="AX10" s="471"/>
      <c r="AY10" s="393" t="s">
        <v>102</v>
      </c>
      <c r="AZ10" s="394"/>
      <c r="BA10" s="394"/>
      <c r="BB10" s="394"/>
      <c r="BC10" s="394"/>
      <c r="BD10" s="394"/>
      <c r="BE10" s="394"/>
      <c r="BF10" s="394"/>
      <c r="BG10" s="394"/>
      <c r="BH10" s="394"/>
      <c r="BI10" s="394"/>
      <c r="BJ10" s="394"/>
      <c r="BK10" s="394"/>
      <c r="BL10" s="394"/>
      <c r="BM10" s="395"/>
      <c r="BN10" s="413">
        <v>65000</v>
      </c>
      <c r="BO10" s="414"/>
      <c r="BP10" s="414"/>
      <c r="BQ10" s="414"/>
      <c r="BR10" s="414"/>
      <c r="BS10" s="414"/>
      <c r="BT10" s="414"/>
      <c r="BU10" s="415"/>
      <c r="BV10" s="413">
        <v>25000</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1694</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1673</v>
      </c>
      <c r="S13" s="515"/>
      <c r="T13" s="515"/>
      <c r="U13" s="515"/>
      <c r="V13" s="516"/>
      <c r="W13" s="502" t="s">
        <v>120</v>
      </c>
      <c r="X13" s="426"/>
      <c r="Y13" s="426"/>
      <c r="Z13" s="426"/>
      <c r="AA13" s="426"/>
      <c r="AB13" s="427"/>
      <c r="AC13" s="389">
        <v>28</v>
      </c>
      <c r="AD13" s="390"/>
      <c r="AE13" s="390"/>
      <c r="AF13" s="390"/>
      <c r="AG13" s="391"/>
      <c r="AH13" s="389">
        <v>32</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275988</v>
      </c>
      <c r="BO13" s="414"/>
      <c r="BP13" s="414"/>
      <c r="BQ13" s="414"/>
      <c r="BR13" s="414"/>
      <c r="BS13" s="414"/>
      <c r="BT13" s="414"/>
      <c r="BU13" s="415"/>
      <c r="BV13" s="413">
        <v>91572</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1.5</v>
      </c>
      <c r="CU13" s="384"/>
      <c r="CV13" s="384"/>
      <c r="CW13" s="384"/>
      <c r="CX13" s="384"/>
      <c r="CY13" s="384"/>
      <c r="CZ13" s="384"/>
      <c r="DA13" s="385"/>
      <c r="DB13" s="383">
        <v>1.2</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1695</v>
      </c>
      <c r="S14" s="515"/>
      <c r="T14" s="515"/>
      <c r="U14" s="515"/>
      <c r="V14" s="516"/>
      <c r="W14" s="517"/>
      <c r="X14" s="429"/>
      <c r="Y14" s="429"/>
      <c r="Z14" s="429"/>
      <c r="AA14" s="429"/>
      <c r="AB14" s="430"/>
      <c r="AC14" s="507">
        <v>2.7</v>
      </c>
      <c r="AD14" s="508"/>
      <c r="AE14" s="508"/>
      <c r="AF14" s="508"/>
      <c r="AG14" s="509"/>
      <c r="AH14" s="507">
        <v>2.5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t="s">
        <v>117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1678</v>
      </c>
      <c r="S15" s="515"/>
      <c r="T15" s="515"/>
      <c r="U15" s="515"/>
      <c r="V15" s="516"/>
      <c r="W15" s="502" t="s">
        <v>127</v>
      </c>
      <c r="X15" s="426"/>
      <c r="Y15" s="426"/>
      <c r="Z15" s="426"/>
      <c r="AA15" s="426"/>
      <c r="AB15" s="427"/>
      <c r="AC15" s="389">
        <v>223</v>
      </c>
      <c r="AD15" s="390"/>
      <c r="AE15" s="390"/>
      <c r="AF15" s="390"/>
      <c r="AG15" s="391"/>
      <c r="AH15" s="389">
        <v>437</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507544</v>
      </c>
      <c r="BO15" s="409"/>
      <c r="BP15" s="409"/>
      <c r="BQ15" s="409"/>
      <c r="BR15" s="409"/>
      <c r="BS15" s="409"/>
      <c r="BT15" s="409"/>
      <c r="BU15" s="410"/>
      <c r="BV15" s="408">
        <v>501240</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21.7</v>
      </c>
      <c r="AD16" s="508"/>
      <c r="AE16" s="508"/>
      <c r="AF16" s="508"/>
      <c r="AG16" s="509"/>
      <c r="AH16" s="507">
        <v>34.200000000000003</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1592446</v>
      </c>
      <c r="BO16" s="414"/>
      <c r="BP16" s="414"/>
      <c r="BQ16" s="414"/>
      <c r="BR16" s="414"/>
      <c r="BS16" s="414"/>
      <c r="BT16" s="414"/>
      <c r="BU16" s="415"/>
      <c r="BV16" s="413">
        <v>1515752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777</v>
      </c>
      <c r="AD17" s="390"/>
      <c r="AE17" s="390"/>
      <c r="AF17" s="390"/>
      <c r="AG17" s="391"/>
      <c r="AH17" s="389">
        <v>809</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658511</v>
      </c>
      <c r="BO17" s="414"/>
      <c r="BP17" s="414"/>
      <c r="BQ17" s="414"/>
      <c r="BR17" s="414"/>
      <c r="BS17" s="414"/>
      <c r="BT17" s="414"/>
      <c r="BU17" s="415"/>
      <c r="BV17" s="413">
        <v>653228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356.64</v>
      </c>
      <c r="M18" s="478"/>
      <c r="N18" s="478"/>
      <c r="O18" s="478"/>
      <c r="P18" s="478"/>
      <c r="Q18" s="478"/>
      <c r="R18" s="479"/>
      <c r="S18" s="479"/>
      <c r="T18" s="479"/>
      <c r="U18" s="479"/>
      <c r="V18" s="480"/>
      <c r="W18" s="494"/>
      <c r="X18" s="495"/>
      <c r="Y18" s="495"/>
      <c r="Z18" s="495"/>
      <c r="AA18" s="495"/>
      <c r="AB18" s="503"/>
      <c r="AC18" s="377">
        <v>75.599999999999994</v>
      </c>
      <c r="AD18" s="378"/>
      <c r="AE18" s="378"/>
      <c r="AF18" s="378"/>
      <c r="AG18" s="481"/>
      <c r="AH18" s="377">
        <v>63.3</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1372263</v>
      </c>
      <c r="BO18" s="414"/>
      <c r="BP18" s="414"/>
      <c r="BQ18" s="414"/>
      <c r="BR18" s="414"/>
      <c r="BS18" s="414"/>
      <c r="BT18" s="414"/>
      <c r="BU18" s="415"/>
      <c r="BV18" s="413">
        <v>1347291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2576046</v>
      </c>
      <c r="BO19" s="414"/>
      <c r="BP19" s="414"/>
      <c r="BQ19" s="414"/>
      <c r="BR19" s="414"/>
      <c r="BS19" s="414"/>
      <c r="BT19" s="414"/>
      <c r="BU19" s="415"/>
      <c r="BV19" s="413">
        <v>2252937</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553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3252375</v>
      </c>
      <c r="BO23" s="414"/>
      <c r="BP23" s="414"/>
      <c r="BQ23" s="414"/>
      <c r="BR23" s="414"/>
      <c r="BS23" s="414"/>
      <c r="BT23" s="414"/>
      <c r="BU23" s="415"/>
      <c r="BV23" s="413">
        <v>3102728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7000</v>
      </c>
      <c r="R24" s="390"/>
      <c r="S24" s="390"/>
      <c r="T24" s="390"/>
      <c r="U24" s="390"/>
      <c r="V24" s="391"/>
      <c r="W24" s="455"/>
      <c r="X24" s="446"/>
      <c r="Y24" s="447"/>
      <c r="Z24" s="386" t="s">
        <v>151</v>
      </c>
      <c r="AA24" s="387"/>
      <c r="AB24" s="387"/>
      <c r="AC24" s="387"/>
      <c r="AD24" s="387"/>
      <c r="AE24" s="387"/>
      <c r="AF24" s="387"/>
      <c r="AG24" s="388"/>
      <c r="AH24" s="389">
        <v>53</v>
      </c>
      <c r="AI24" s="390"/>
      <c r="AJ24" s="390"/>
      <c r="AK24" s="390"/>
      <c r="AL24" s="391"/>
      <c r="AM24" s="389">
        <v>150573</v>
      </c>
      <c r="AN24" s="390"/>
      <c r="AO24" s="390"/>
      <c r="AP24" s="390"/>
      <c r="AQ24" s="390"/>
      <c r="AR24" s="391"/>
      <c r="AS24" s="389">
        <v>2841</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3179569</v>
      </c>
      <c r="BO24" s="414"/>
      <c r="BP24" s="414"/>
      <c r="BQ24" s="414"/>
      <c r="BR24" s="414"/>
      <c r="BS24" s="414"/>
      <c r="BT24" s="414"/>
      <c r="BU24" s="415"/>
      <c r="BV24" s="413">
        <v>2989042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5600</v>
      </c>
      <c r="R25" s="390"/>
      <c r="S25" s="390"/>
      <c r="T25" s="390"/>
      <c r="U25" s="390"/>
      <c r="V25" s="391"/>
      <c r="W25" s="455"/>
      <c r="X25" s="446"/>
      <c r="Y25" s="447"/>
      <c r="Z25" s="386" t="s">
        <v>154</v>
      </c>
      <c r="AA25" s="387"/>
      <c r="AB25" s="387"/>
      <c r="AC25" s="387"/>
      <c r="AD25" s="387"/>
      <c r="AE25" s="387"/>
      <c r="AF25" s="387"/>
      <c r="AG25" s="388"/>
      <c r="AH25" s="389">
        <v>7</v>
      </c>
      <c r="AI25" s="390"/>
      <c r="AJ25" s="390"/>
      <c r="AK25" s="390"/>
      <c r="AL25" s="391"/>
      <c r="AM25" s="389">
        <v>12747</v>
      </c>
      <c r="AN25" s="390"/>
      <c r="AO25" s="390"/>
      <c r="AP25" s="390"/>
      <c r="AQ25" s="390"/>
      <c r="AR25" s="391"/>
      <c r="AS25" s="389">
        <v>1821</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4248</v>
      </c>
      <c r="BO25" s="409"/>
      <c r="BP25" s="409"/>
      <c r="BQ25" s="409"/>
      <c r="BR25" s="409"/>
      <c r="BS25" s="409"/>
      <c r="BT25" s="409"/>
      <c r="BU25" s="410"/>
      <c r="BV25" s="408">
        <v>4956</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5000</v>
      </c>
      <c r="R26" s="390"/>
      <c r="S26" s="390"/>
      <c r="T26" s="390"/>
      <c r="U26" s="390"/>
      <c r="V26" s="391"/>
      <c r="W26" s="455"/>
      <c r="X26" s="446"/>
      <c r="Y26" s="447"/>
      <c r="Z26" s="386" t="s">
        <v>157</v>
      </c>
      <c r="AA26" s="468"/>
      <c r="AB26" s="468"/>
      <c r="AC26" s="468"/>
      <c r="AD26" s="468"/>
      <c r="AE26" s="468"/>
      <c r="AF26" s="468"/>
      <c r="AG26" s="469"/>
      <c r="AH26" s="389">
        <v>3</v>
      </c>
      <c r="AI26" s="390"/>
      <c r="AJ26" s="390"/>
      <c r="AK26" s="390"/>
      <c r="AL26" s="391"/>
      <c r="AM26" s="389">
        <v>8718</v>
      </c>
      <c r="AN26" s="390"/>
      <c r="AO26" s="390"/>
      <c r="AP26" s="390"/>
      <c r="AQ26" s="390"/>
      <c r="AR26" s="391"/>
      <c r="AS26" s="389">
        <v>2906</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2600</v>
      </c>
      <c r="R27" s="390"/>
      <c r="S27" s="390"/>
      <c r="T27" s="390"/>
      <c r="U27" s="390"/>
      <c r="V27" s="391"/>
      <c r="W27" s="455"/>
      <c r="X27" s="446"/>
      <c r="Y27" s="447"/>
      <c r="Z27" s="386" t="s">
        <v>160</v>
      </c>
      <c r="AA27" s="387"/>
      <c r="AB27" s="387"/>
      <c r="AC27" s="387"/>
      <c r="AD27" s="387"/>
      <c r="AE27" s="387"/>
      <c r="AF27" s="387"/>
      <c r="AG27" s="388"/>
      <c r="AH27" s="389" t="s">
        <v>117</v>
      </c>
      <c r="AI27" s="390"/>
      <c r="AJ27" s="390"/>
      <c r="AK27" s="390"/>
      <c r="AL27" s="391"/>
      <c r="AM27" s="389" t="s">
        <v>117</v>
      </c>
      <c r="AN27" s="390"/>
      <c r="AO27" s="390"/>
      <c r="AP27" s="390"/>
      <c r="AQ27" s="390"/>
      <c r="AR27" s="391"/>
      <c r="AS27" s="389" t="s">
        <v>117</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33000</v>
      </c>
      <c r="BO27" s="417"/>
      <c r="BP27" s="417"/>
      <c r="BQ27" s="417"/>
      <c r="BR27" s="417"/>
      <c r="BS27" s="417"/>
      <c r="BT27" s="417"/>
      <c r="BU27" s="418"/>
      <c r="BV27" s="416">
        <v>33000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2000</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2575248</v>
      </c>
      <c r="BO28" s="409"/>
      <c r="BP28" s="409"/>
      <c r="BQ28" s="409"/>
      <c r="BR28" s="409"/>
      <c r="BS28" s="409"/>
      <c r="BT28" s="409"/>
      <c r="BU28" s="410"/>
      <c r="BV28" s="408">
        <v>2510248</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5</v>
      </c>
      <c r="M29" s="390"/>
      <c r="N29" s="390"/>
      <c r="O29" s="390"/>
      <c r="P29" s="391"/>
      <c r="Q29" s="389">
        <v>1800</v>
      </c>
      <c r="R29" s="390"/>
      <c r="S29" s="390"/>
      <c r="T29" s="390"/>
      <c r="U29" s="390"/>
      <c r="V29" s="391"/>
      <c r="W29" s="456"/>
      <c r="X29" s="457"/>
      <c r="Y29" s="458"/>
      <c r="Z29" s="386" t="s">
        <v>167</v>
      </c>
      <c r="AA29" s="387"/>
      <c r="AB29" s="387"/>
      <c r="AC29" s="387"/>
      <c r="AD29" s="387"/>
      <c r="AE29" s="387"/>
      <c r="AF29" s="387"/>
      <c r="AG29" s="388"/>
      <c r="AH29" s="389">
        <v>53</v>
      </c>
      <c r="AI29" s="390"/>
      <c r="AJ29" s="390"/>
      <c r="AK29" s="390"/>
      <c r="AL29" s="391"/>
      <c r="AM29" s="389">
        <v>150573</v>
      </c>
      <c r="AN29" s="390"/>
      <c r="AO29" s="390"/>
      <c r="AP29" s="390"/>
      <c r="AQ29" s="390"/>
      <c r="AR29" s="391"/>
      <c r="AS29" s="389">
        <v>2841</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220000</v>
      </c>
      <c r="BO29" s="414"/>
      <c r="BP29" s="414"/>
      <c r="BQ29" s="414"/>
      <c r="BR29" s="414"/>
      <c r="BS29" s="414"/>
      <c r="BT29" s="414"/>
      <c r="BU29" s="415"/>
      <c r="BV29" s="413">
        <v>220000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95.1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222537</v>
      </c>
      <c r="BO30" s="417"/>
      <c r="BP30" s="417"/>
      <c r="BQ30" s="417"/>
      <c r="BR30" s="417"/>
      <c r="BS30" s="417"/>
      <c r="BT30" s="417"/>
      <c r="BU30" s="418"/>
      <c r="BV30" s="416">
        <v>172438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国民健康保険特別会計事業勘定の部</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簡易水道特別会計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岐阜県市町村会館組合</v>
      </c>
      <c r="BZ34" s="372"/>
      <c r="CA34" s="372"/>
      <c r="CB34" s="372"/>
      <c r="CC34" s="372"/>
      <c r="CD34" s="372"/>
      <c r="CE34" s="372"/>
      <c r="CF34" s="372"/>
      <c r="CG34" s="372"/>
      <c r="CH34" s="372"/>
      <c r="CI34" s="372"/>
      <c r="CJ34" s="372"/>
      <c r="CK34" s="372"/>
      <c r="CL34" s="372"/>
      <c r="CM34" s="372"/>
      <c r="CN34" s="165"/>
      <c r="CO34" s="373">
        <f>IF(CQ34="","",MAX(C34:D43,U34:V43,AM34:AN43,BE34:BF43,BW34:BX43)+1)</f>
        <v>15</v>
      </c>
      <c r="CP34" s="373"/>
      <c r="CQ34" s="372" t="str">
        <f>IF('各会計、関係団体の財政状況及び健全化判断比率'!BS7="","",'各会計、関係団体の財政状況及び健全化判断比率'!BS7)</f>
        <v>白川村緑地資源開発公社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国民健康保険特別会計直営診療施設勘定の部</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公共下水道特別会計</v>
      </c>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岐阜県市町村職員退職手当組合</v>
      </c>
      <c r="BZ35" s="372"/>
      <c r="CA35" s="372"/>
      <c r="CB35" s="372"/>
      <c r="CC35" s="372"/>
      <c r="CD35" s="372"/>
      <c r="CE35" s="372"/>
      <c r="CF35" s="372"/>
      <c r="CG35" s="372"/>
      <c r="CH35" s="372"/>
      <c r="CI35" s="372"/>
      <c r="CJ35" s="372"/>
      <c r="CK35" s="372"/>
      <c r="CL35" s="372"/>
      <c r="CM35" s="372"/>
      <c r="CN35" s="165"/>
      <c r="CO35" s="373">
        <f t="shared" ref="CO35:CO43" si="3">IF(CQ35="","",CO34+1)</f>
        <v>16</v>
      </c>
      <c r="CP35" s="373"/>
      <c r="CQ35" s="372" t="str">
        <f>IF('各会計、関係団体の財政状況及び健全化判断比率'!BS8="","",'各会計、関係団体の財政状況及び健全化判断比率'!BS8)</f>
        <v>飯島観光開発</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介護保険特別会計保険事業勘定の部</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8</v>
      </c>
      <c r="BF36" s="373"/>
      <c r="BG36" s="372" t="str">
        <f>IF('各会計、関係団体の財政状況及び健全化判断比率'!B34="","",'各会計、関係団体の財政状況及び健全化判断比率'!B34)</f>
        <v>温泉開発特別会計</v>
      </c>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飛騨農業共済事務組合</v>
      </c>
      <c r="BZ36" s="372"/>
      <c r="CA36" s="372"/>
      <c r="CB36" s="372"/>
      <c r="CC36" s="372"/>
      <c r="CD36" s="372"/>
      <c r="CE36" s="372"/>
      <c r="CF36" s="372"/>
      <c r="CG36" s="372"/>
      <c r="CH36" s="372"/>
      <c r="CI36" s="372"/>
      <c r="CJ36" s="372"/>
      <c r="CK36" s="372"/>
      <c r="CL36" s="372"/>
      <c r="CM36" s="372"/>
      <c r="CN36" s="165"/>
      <c r="CO36" s="373">
        <f t="shared" si="3"/>
        <v>17</v>
      </c>
      <c r="CP36" s="373"/>
      <c r="CQ36" s="372" t="str">
        <f>IF('各会計、関係団体の財政状況及び健全化判断比率'!BS9="","",'各会計、関係団体の財政状況及び健全化判断比率'!BS9)</f>
        <v>世界遺産白川郷合掌造り保存財団</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9</v>
      </c>
      <c r="BF37" s="373"/>
      <c r="BG37" s="372" t="str">
        <f>IF('各会計、関係団体の財政状況及び健全化判断比率'!B35="","",'各会計、関係団体の財政状況及び健全化判断比率'!B35)</f>
        <v>白弓スキー場特別会計</v>
      </c>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後期高齢者医療連合（一般会計分）</v>
      </c>
      <c r="BZ37" s="372"/>
      <c r="CA37" s="372"/>
      <c r="CB37" s="372"/>
      <c r="CC37" s="372"/>
      <c r="CD37" s="372"/>
      <c r="CE37" s="372"/>
      <c r="CF37" s="372"/>
      <c r="CG37" s="372"/>
      <c r="CH37" s="372"/>
      <c r="CI37" s="372"/>
      <c r="CJ37" s="372"/>
      <c r="CK37" s="372"/>
      <c r="CL37" s="372"/>
      <c r="CM37" s="372"/>
      <c r="CN37" s="165"/>
      <c r="CO37" s="373">
        <f t="shared" si="3"/>
        <v>18</v>
      </c>
      <c r="CP37" s="373"/>
      <c r="CQ37" s="372" t="str">
        <f>IF('各会計、関係団体の財政状況及び健全化判断比率'!BS10="","",'各会計、関係団体の財政状況及び健全化判断比率'!BS10)</f>
        <v>大白川温泉観光</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後期高齢者医療連合（特別会計分）</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1" t="s">
        <v>525</v>
      </c>
      <c r="D34" s="1181"/>
      <c r="E34" s="1182"/>
      <c r="F34" s="32">
        <v>2.88</v>
      </c>
      <c r="G34" s="33">
        <v>3.45</v>
      </c>
      <c r="H34" s="33">
        <v>3.3</v>
      </c>
      <c r="I34" s="33">
        <v>7.39</v>
      </c>
      <c r="J34" s="34">
        <v>18.489999999999998</v>
      </c>
      <c r="K34" s="22"/>
      <c r="L34" s="22"/>
      <c r="M34" s="22"/>
      <c r="N34" s="22"/>
      <c r="O34" s="22"/>
      <c r="P34" s="22"/>
    </row>
    <row r="35" spans="1:16" ht="39" customHeight="1">
      <c r="A35" s="22"/>
      <c r="B35" s="35"/>
      <c r="C35" s="1175" t="s">
        <v>526</v>
      </c>
      <c r="D35" s="1176"/>
      <c r="E35" s="1177"/>
      <c r="F35" s="36">
        <v>0.61</v>
      </c>
      <c r="G35" s="37">
        <v>0.64</v>
      </c>
      <c r="H35" s="37">
        <v>0.7</v>
      </c>
      <c r="I35" s="37">
        <v>0.53</v>
      </c>
      <c r="J35" s="38">
        <v>1.04</v>
      </c>
      <c r="K35" s="22"/>
      <c r="L35" s="22"/>
      <c r="M35" s="22"/>
      <c r="N35" s="22"/>
      <c r="O35" s="22"/>
      <c r="P35" s="22"/>
    </row>
    <row r="36" spans="1:16" ht="39" customHeight="1">
      <c r="A36" s="22"/>
      <c r="B36" s="35"/>
      <c r="C36" s="1175" t="s">
        <v>527</v>
      </c>
      <c r="D36" s="1176"/>
      <c r="E36" s="1177"/>
      <c r="F36" s="36">
        <v>1.76</v>
      </c>
      <c r="G36" s="37">
        <v>0.49</v>
      </c>
      <c r="H36" s="37">
        <v>0.37</v>
      </c>
      <c r="I36" s="37">
        <v>0.16</v>
      </c>
      <c r="J36" s="38">
        <v>0.31</v>
      </c>
      <c r="K36" s="22"/>
      <c r="L36" s="22"/>
      <c r="M36" s="22"/>
      <c r="N36" s="22"/>
      <c r="O36" s="22"/>
      <c r="P36" s="22"/>
    </row>
    <row r="37" spans="1:16" ht="39" customHeight="1">
      <c r="A37" s="22"/>
      <c r="B37" s="35"/>
      <c r="C37" s="1175" t="s">
        <v>528</v>
      </c>
      <c r="D37" s="1176"/>
      <c r="E37" s="1177"/>
      <c r="F37" s="36">
        <v>0.3</v>
      </c>
      <c r="G37" s="37">
        <v>0.4</v>
      </c>
      <c r="H37" s="37">
        <v>0.43</v>
      </c>
      <c r="I37" s="37">
        <v>0.56000000000000005</v>
      </c>
      <c r="J37" s="38">
        <v>0.15</v>
      </c>
      <c r="K37" s="22"/>
      <c r="L37" s="22"/>
      <c r="M37" s="22"/>
      <c r="N37" s="22"/>
      <c r="O37" s="22"/>
      <c r="P37" s="22"/>
    </row>
    <row r="38" spans="1:16" ht="39" customHeight="1">
      <c r="A38" s="22"/>
      <c r="B38" s="35"/>
      <c r="C38" s="1175" t="s">
        <v>529</v>
      </c>
      <c r="D38" s="1176"/>
      <c r="E38" s="1177"/>
      <c r="F38" s="36">
        <v>0</v>
      </c>
      <c r="G38" s="37">
        <v>0.09</v>
      </c>
      <c r="H38" s="37">
        <v>0.04</v>
      </c>
      <c r="I38" s="37">
        <v>0.12</v>
      </c>
      <c r="J38" s="38">
        <v>0.13</v>
      </c>
      <c r="K38" s="22"/>
      <c r="L38" s="22"/>
      <c r="M38" s="22"/>
      <c r="N38" s="22"/>
      <c r="O38" s="22"/>
      <c r="P38" s="22"/>
    </row>
    <row r="39" spans="1:16" ht="39" customHeight="1">
      <c r="A39" s="22"/>
      <c r="B39" s="35"/>
      <c r="C39" s="1175" t="s">
        <v>530</v>
      </c>
      <c r="D39" s="1176"/>
      <c r="E39" s="1177"/>
      <c r="F39" s="36">
        <v>0.03</v>
      </c>
      <c r="G39" s="37">
        <v>0.11</v>
      </c>
      <c r="H39" s="37">
        <v>0.11</v>
      </c>
      <c r="I39" s="37">
        <v>0.1</v>
      </c>
      <c r="J39" s="38">
        <v>0.13</v>
      </c>
      <c r="K39" s="22"/>
      <c r="L39" s="22"/>
      <c r="M39" s="22"/>
      <c r="N39" s="22"/>
      <c r="O39" s="22"/>
      <c r="P39" s="22"/>
    </row>
    <row r="40" spans="1:16" ht="39" customHeight="1">
      <c r="A40" s="22"/>
      <c r="B40" s="35"/>
      <c r="C40" s="1175" t="s">
        <v>531</v>
      </c>
      <c r="D40" s="1176"/>
      <c r="E40" s="1177"/>
      <c r="F40" s="36">
        <v>0.03</v>
      </c>
      <c r="G40" s="37">
        <v>0.05</v>
      </c>
      <c r="H40" s="37">
        <v>0.04</v>
      </c>
      <c r="I40" s="37">
        <v>0.1</v>
      </c>
      <c r="J40" s="38">
        <v>0.12</v>
      </c>
      <c r="K40" s="22"/>
      <c r="L40" s="22"/>
      <c r="M40" s="22"/>
      <c r="N40" s="22"/>
      <c r="O40" s="22"/>
      <c r="P40" s="22"/>
    </row>
    <row r="41" spans="1:16" ht="39" customHeight="1">
      <c r="A41" s="22"/>
      <c r="B41" s="35"/>
      <c r="C41" s="1175" t="s">
        <v>532</v>
      </c>
      <c r="D41" s="1176"/>
      <c r="E41" s="1177"/>
      <c r="F41" s="36">
        <v>0.28000000000000003</v>
      </c>
      <c r="G41" s="37">
        <v>0</v>
      </c>
      <c r="H41" s="37">
        <v>0</v>
      </c>
      <c r="I41" s="37">
        <v>0.01</v>
      </c>
      <c r="J41" s="38">
        <v>7.0000000000000007E-2</v>
      </c>
      <c r="K41" s="22"/>
      <c r="L41" s="22"/>
      <c r="M41" s="22"/>
      <c r="N41" s="22"/>
      <c r="O41" s="22"/>
      <c r="P41" s="22"/>
    </row>
    <row r="42" spans="1:16" ht="39" customHeight="1">
      <c r="A42" s="22"/>
      <c r="B42" s="39"/>
      <c r="C42" s="1175" t="s">
        <v>533</v>
      </c>
      <c r="D42" s="1176"/>
      <c r="E42" s="1177"/>
      <c r="F42" s="36" t="s">
        <v>481</v>
      </c>
      <c r="G42" s="37" t="s">
        <v>481</v>
      </c>
      <c r="H42" s="37" t="s">
        <v>481</v>
      </c>
      <c r="I42" s="37" t="s">
        <v>481</v>
      </c>
      <c r="J42" s="38" t="s">
        <v>481</v>
      </c>
      <c r="K42" s="22"/>
      <c r="L42" s="22"/>
      <c r="M42" s="22"/>
      <c r="N42" s="22"/>
      <c r="O42" s="22"/>
      <c r="P42" s="22"/>
    </row>
    <row r="43" spans="1:16" ht="39" customHeight="1" thickBot="1">
      <c r="A43" s="22"/>
      <c r="B43" s="40"/>
      <c r="C43" s="1178" t="s">
        <v>534</v>
      </c>
      <c r="D43" s="1179"/>
      <c r="E43" s="1180"/>
      <c r="F43" s="41">
        <v>0.18</v>
      </c>
      <c r="G43" s="42">
        <v>0.31</v>
      </c>
      <c r="H43" s="42">
        <v>0.05</v>
      </c>
      <c r="I43" s="42">
        <v>0.12</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90" zoomScaleNormal="9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1" t="s">
        <v>10</v>
      </c>
      <c r="C45" s="1192"/>
      <c r="D45" s="58"/>
      <c r="E45" s="1197" t="s">
        <v>11</v>
      </c>
      <c r="F45" s="1197"/>
      <c r="G45" s="1197"/>
      <c r="H45" s="1197"/>
      <c r="I45" s="1197"/>
      <c r="J45" s="1198"/>
      <c r="K45" s="59">
        <v>289</v>
      </c>
      <c r="L45" s="60">
        <v>298</v>
      </c>
      <c r="M45" s="60">
        <v>335</v>
      </c>
      <c r="N45" s="60">
        <v>338</v>
      </c>
      <c r="O45" s="61">
        <v>312</v>
      </c>
      <c r="P45" s="48"/>
      <c r="Q45" s="48"/>
      <c r="R45" s="48"/>
      <c r="S45" s="48"/>
      <c r="T45" s="48"/>
      <c r="U45" s="48"/>
    </row>
    <row r="46" spans="1:21" ht="30.75" customHeight="1">
      <c r="A46" s="48"/>
      <c r="B46" s="1193"/>
      <c r="C46" s="1194"/>
      <c r="D46" s="62"/>
      <c r="E46" s="1185" t="s">
        <v>12</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c r="A47" s="48"/>
      <c r="B47" s="1193"/>
      <c r="C47" s="1194"/>
      <c r="D47" s="62"/>
      <c r="E47" s="1185" t="s">
        <v>13</v>
      </c>
      <c r="F47" s="1185"/>
      <c r="G47" s="1185"/>
      <c r="H47" s="1185"/>
      <c r="I47" s="1185"/>
      <c r="J47" s="1186"/>
      <c r="K47" s="63" t="s">
        <v>481</v>
      </c>
      <c r="L47" s="64" t="s">
        <v>481</v>
      </c>
      <c r="M47" s="64" t="s">
        <v>481</v>
      </c>
      <c r="N47" s="64" t="s">
        <v>481</v>
      </c>
      <c r="O47" s="65" t="s">
        <v>481</v>
      </c>
      <c r="P47" s="48"/>
      <c r="Q47" s="48"/>
      <c r="R47" s="48"/>
      <c r="S47" s="48"/>
      <c r="T47" s="48"/>
      <c r="U47" s="48"/>
    </row>
    <row r="48" spans="1:21" ht="30.75" customHeight="1">
      <c r="A48" s="48"/>
      <c r="B48" s="1193"/>
      <c r="C48" s="1194"/>
      <c r="D48" s="62"/>
      <c r="E48" s="1185" t="s">
        <v>14</v>
      </c>
      <c r="F48" s="1185"/>
      <c r="G48" s="1185"/>
      <c r="H48" s="1185"/>
      <c r="I48" s="1185"/>
      <c r="J48" s="1186"/>
      <c r="K48" s="63">
        <v>137</v>
      </c>
      <c r="L48" s="64">
        <v>99</v>
      </c>
      <c r="M48" s="64">
        <v>74</v>
      </c>
      <c r="N48" s="64">
        <v>84</v>
      </c>
      <c r="O48" s="65">
        <v>98</v>
      </c>
      <c r="P48" s="48"/>
      <c r="Q48" s="48"/>
      <c r="R48" s="48"/>
      <c r="S48" s="48"/>
      <c r="T48" s="48"/>
      <c r="U48" s="48"/>
    </row>
    <row r="49" spans="1:21" ht="30.75" customHeight="1">
      <c r="A49" s="48"/>
      <c r="B49" s="1193"/>
      <c r="C49" s="1194"/>
      <c r="D49" s="62"/>
      <c r="E49" s="1185" t="s">
        <v>15</v>
      </c>
      <c r="F49" s="1185"/>
      <c r="G49" s="1185"/>
      <c r="H49" s="1185"/>
      <c r="I49" s="1185"/>
      <c r="J49" s="1186"/>
      <c r="K49" s="63" t="s">
        <v>481</v>
      </c>
      <c r="L49" s="64" t="s">
        <v>481</v>
      </c>
      <c r="M49" s="64" t="s">
        <v>481</v>
      </c>
      <c r="N49" s="64" t="s">
        <v>481</v>
      </c>
      <c r="O49" s="65" t="s">
        <v>481</v>
      </c>
      <c r="P49" s="48"/>
      <c r="Q49" s="48"/>
      <c r="R49" s="48"/>
      <c r="S49" s="48"/>
      <c r="T49" s="48"/>
      <c r="U49" s="48"/>
    </row>
    <row r="50" spans="1:21" ht="30.75" customHeight="1">
      <c r="A50" s="48"/>
      <c r="B50" s="1193"/>
      <c r="C50" s="1194"/>
      <c r="D50" s="62"/>
      <c r="E50" s="1185" t="s">
        <v>16</v>
      </c>
      <c r="F50" s="1185"/>
      <c r="G50" s="1185"/>
      <c r="H50" s="1185"/>
      <c r="I50" s="1185"/>
      <c r="J50" s="1186"/>
      <c r="K50" s="63">
        <v>1</v>
      </c>
      <c r="L50" s="64">
        <v>1</v>
      </c>
      <c r="M50" s="64">
        <v>1</v>
      </c>
      <c r="N50" s="64">
        <v>1</v>
      </c>
      <c r="O50" s="65">
        <v>1</v>
      </c>
      <c r="P50" s="48"/>
      <c r="Q50" s="48"/>
      <c r="R50" s="48"/>
      <c r="S50" s="48"/>
      <c r="T50" s="48"/>
      <c r="U50" s="48"/>
    </row>
    <row r="51" spans="1:21" ht="30.75" customHeight="1">
      <c r="A51" s="48"/>
      <c r="B51" s="1195"/>
      <c r="C51" s="1196"/>
      <c r="D51" s="66"/>
      <c r="E51" s="1185" t="s">
        <v>17</v>
      </c>
      <c r="F51" s="1185"/>
      <c r="G51" s="1185"/>
      <c r="H51" s="1185"/>
      <c r="I51" s="1185"/>
      <c r="J51" s="1186"/>
      <c r="K51" s="63">
        <v>0</v>
      </c>
      <c r="L51" s="64">
        <v>0</v>
      </c>
      <c r="M51" s="64" t="s">
        <v>481</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401</v>
      </c>
      <c r="L52" s="64">
        <v>386</v>
      </c>
      <c r="M52" s="64">
        <v>400</v>
      </c>
      <c r="N52" s="64">
        <v>388</v>
      </c>
      <c r="O52" s="65">
        <v>387</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26</v>
      </c>
      <c r="L53" s="69">
        <v>12</v>
      </c>
      <c r="M53" s="69">
        <v>10</v>
      </c>
      <c r="N53" s="69">
        <v>35</v>
      </c>
      <c r="O53" s="70">
        <v>24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520</v>
      </c>
      <c r="J40" s="79" t="s">
        <v>521</v>
      </c>
      <c r="K40" s="79" t="s">
        <v>522</v>
      </c>
      <c r="L40" s="79" t="s">
        <v>523</v>
      </c>
      <c r="M40" s="80" t="s">
        <v>524</v>
      </c>
    </row>
    <row r="41" spans="2:13" ht="27.75" customHeight="1">
      <c r="B41" s="1211" t="s">
        <v>23</v>
      </c>
      <c r="C41" s="1212"/>
      <c r="D41" s="81"/>
      <c r="E41" s="1213" t="s">
        <v>24</v>
      </c>
      <c r="F41" s="1213"/>
      <c r="G41" s="1213"/>
      <c r="H41" s="1214"/>
      <c r="I41" s="82">
        <v>2825</v>
      </c>
      <c r="J41" s="83">
        <v>2928</v>
      </c>
      <c r="K41" s="83">
        <v>2966</v>
      </c>
      <c r="L41" s="83">
        <v>3103</v>
      </c>
      <c r="M41" s="84">
        <v>3252</v>
      </c>
    </row>
    <row r="42" spans="2:13" ht="27.75" customHeight="1">
      <c r="B42" s="1201"/>
      <c r="C42" s="1202"/>
      <c r="D42" s="85"/>
      <c r="E42" s="1205" t="s">
        <v>25</v>
      </c>
      <c r="F42" s="1205"/>
      <c r="G42" s="1205"/>
      <c r="H42" s="1206"/>
      <c r="I42" s="86">
        <v>6</v>
      </c>
      <c r="J42" s="87">
        <v>5</v>
      </c>
      <c r="K42" s="87">
        <v>5</v>
      </c>
      <c r="L42" s="87">
        <v>4</v>
      </c>
      <c r="M42" s="88">
        <v>4</v>
      </c>
    </row>
    <row r="43" spans="2:13" ht="27.75" customHeight="1">
      <c r="B43" s="1201"/>
      <c r="C43" s="1202"/>
      <c r="D43" s="85"/>
      <c r="E43" s="1205" t="s">
        <v>26</v>
      </c>
      <c r="F43" s="1205"/>
      <c r="G43" s="1205"/>
      <c r="H43" s="1206"/>
      <c r="I43" s="86">
        <v>1101</v>
      </c>
      <c r="J43" s="87">
        <v>701</v>
      </c>
      <c r="K43" s="87">
        <v>554</v>
      </c>
      <c r="L43" s="87">
        <v>542</v>
      </c>
      <c r="M43" s="88">
        <v>473</v>
      </c>
    </row>
    <row r="44" spans="2:13" ht="27.75" customHeight="1">
      <c r="B44" s="1201"/>
      <c r="C44" s="1202"/>
      <c r="D44" s="85"/>
      <c r="E44" s="1205" t="s">
        <v>27</v>
      </c>
      <c r="F44" s="1205"/>
      <c r="G44" s="1205"/>
      <c r="H44" s="1206"/>
      <c r="I44" s="86" t="s">
        <v>481</v>
      </c>
      <c r="J44" s="87" t="s">
        <v>481</v>
      </c>
      <c r="K44" s="87" t="s">
        <v>481</v>
      </c>
      <c r="L44" s="87" t="s">
        <v>481</v>
      </c>
      <c r="M44" s="88" t="s">
        <v>481</v>
      </c>
    </row>
    <row r="45" spans="2:13" ht="27.75" customHeight="1">
      <c r="B45" s="1201"/>
      <c r="C45" s="1202"/>
      <c r="D45" s="85"/>
      <c r="E45" s="1205" t="s">
        <v>28</v>
      </c>
      <c r="F45" s="1205"/>
      <c r="G45" s="1205"/>
      <c r="H45" s="1206"/>
      <c r="I45" s="86">
        <v>510</v>
      </c>
      <c r="J45" s="87">
        <v>433</v>
      </c>
      <c r="K45" s="87">
        <v>423</v>
      </c>
      <c r="L45" s="87">
        <v>408</v>
      </c>
      <c r="M45" s="88">
        <v>388</v>
      </c>
    </row>
    <row r="46" spans="2:13" ht="27.75" customHeight="1">
      <c r="B46" s="1201"/>
      <c r="C46" s="1202"/>
      <c r="D46" s="85"/>
      <c r="E46" s="1205" t="s">
        <v>29</v>
      </c>
      <c r="F46" s="1205"/>
      <c r="G46" s="1205"/>
      <c r="H46" s="1206"/>
      <c r="I46" s="86" t="s">
        <v>481</v>
      </c>
      <c r="J46" s="87" t="s">
        <v>481</v>
      </c>
      <c r="K46" s="87" t="s">
        <v>481</v>
      </c>
      <c r="L46" s="87" t="s">
        <v>481</v>
      </c>
      <c r="M46" s="88" t="s">
        <v>481</v>
      </c>
    </row>
    <row r="47" spans="2:13" ht="27.75" customHeight="1">
      <c r="B47" s="1201"/>
      <c r="C47" s="1202"/>
      <c r="D47" s="85"/>
      <c r="E47" s="1205" t="s">
        <v>30</v>
      </c>
      <c r="F47" s="1205"/>
      <c r="G47" s="1205"/>
      <c r="H47" s="1206"/>
      <c r="I47" s="86" t="s">
        <v>481</v>
      </c>
      <c r="J47" s="87" t="s">
        <v>481</v>
      </c>
      <c r="K47" s="87" t="s">
        <v>481</v>
      </c>
      <c r="L47" s="87" t="s">
        <v>481</v>
      </c>
      <c r="M47" s="88" t="s">
        <v>481</v>
      </c>
    </row>
    <row r="48" spans="2:13" ht="27.75" customHeight="1">
      <c r="B48" s="1203"/>
      <c r="C48" s="1204"/>
      <c r="D48" s="85"/>
      <c r="E48" s="1205" t="s">
        <v>31</v>
      </c>
      <c r="F48" s="1205"/>
      <c r="G48" s="1205"/>
      <c r="H48" s="1206"/>
      <c r="I48" s="86" t="s">
        <v>481</v>
      </c>
      <c r="J48" s="87" t="s">
        <v>481</v>
      </c>
      <c r="K48" s="87" t="s">
        <v>481</v>
      </c>
      <c r="L48" s="87" t="s">
        <v>481</v>
      </c>
      <c r="M48" s="88" t="s">
        <v>481</v>
      </c>
    </row>
    <row r="49" spans="2:13" ht="27.75" customHeight="1">
      <c r="B49" s="1199" t="s">
        <v>32</v>
      </c>
      <c r="C49" s="1200"/>
      <c r="D49" s="89"/>
      <c r="E49" s="1205" t="s">
        <v>33</v>
      </c>
      <c r="F49" s="1205"/>
      <c r="G49" s="1205"/>
      <c r="H49" s="1206"/>
      <c r="I49" s="86">
        <v>2119</v>
      </c>
      <c r="J49" s="87">
        <v>2322</v>
      </c>
      <c r="K49" s="87">
        <v>2932</v>
      </c>
      <c r="L49" s="87">
        <v>2945</v>
      </c>
      <c r="M49" s="88">
        <v>3060</v>
      </c>
    </row>
    <row r="50" spans="2:13" ht="27.75" customHeight="1">
      <c r="B50" s="1201"/>
      <c r="C50" s="1202"/>
      <c r="D50" s="85"/>
      <c r="E50" s="1205" t="s">
        <v>34</v>
      </c>
      <c r="F50" s="1205"/>
      <c r="G50" s="1205"/>
      <c r="H50" s="1206"/>
      <c r="I50" s="86" t="s">
        <v>481</v>
      </c>
      <c r="J50" s="87" t="s">
        <v>481</v>
      </c>
      <c r="K50" s="87" t="s">
        <v>481</v>
      </c>
      <c r="L50" s="87" t="s">
        <v>481</v>
      </c>
      <c r="M50" s="88" t="s">
        <v>481</v>
      </c>
    </row>
    <row r="51" spans="2:13" ht="27.75" customHeight="1">
      <c r="B51" s="1203"/>
      <c r="C51" s="1204"/>
      <c r="D51" s="85"/>
      <c r="E51" s="1205" t="s">
        <v>35</v>
      </c>
      <c r="F51" s="1205"/>
      <c r="G51" s="1205"/>
      <c r="H51" s="1206"/>
      <c r="I51" s="86">
        <v>3597</v>
      </c>
      <c r="J51" s="87">
        <v>3314</v>
      </c>
      <c r="K51" s="87">
        <v>3464</v>
      </c>
      <c r="L51" s="87">
        <v>3462</v>
      </c>
      <c r="M51" s="88">
        <v>3586</v>
      </c>
    </row>
    <row r="52" spans="2:13" ht="27.75" customHeight="1" thickBot="1">
      <c r="B52" s="1207" t="s">
        <v>36</v>
      </c>
      <c r="C52" s="1208"/>
      <c r="D52" s="90"/>
      <c r="E52" s="1209" t="s">
        <v>37</v>
      </c>
      <c r="F52" s="1209"/>
      <c r="G52" s="1209"/>
      <c r="H52" s="1210"/>
      <c r="I52" s="91">
        <v>-1274</v>
      </c>
      <c r="J52" s="92">
        <v>-1569</v>
      </c>
      <c r="K52" s="92">
        <v>-2447</v>
      </c>
      <c r="L52" s="92">
        <v>-2350</v>
      </c>
      <c r="M52" s="93">
        <v>-2529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553</v>
      </c>
      <c r="C41" s="246"/>
      <c r="D41" s="246"/>
      <c r="E41" s="246"/>
      <c r="F41" s="246"/>
      <c r="G41" s="246"/>
      <c r="H41" s="246"/>
      <c r="I41" s="246"/>
      <c r="J41" s="246"/>
      <c r="K41" s="246"/>
      <c r="L41" s="246"/>
      <c r="M41" s="246"/>
      <c r="N41" s="246"/>
      <c r="O41" s="246"/>
      <c r="P41" s="247"/>
    </row>
    <row r="42" spans="2:17">
      <c r="B42" s="248"/>
      <c r="C42" s="244"/>
      <c r="D42" s="244"/>
      <c r="E42" s="244"/>
      <c r="F42" s="244"/>
      <c r="G42" s="351" t="s">
        <v>554</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555</v>
      </c>
    </row>
    <row r="50" spans="1:17">
      <c r="B50" s="248"/>
      <c r="C50" s="244"/>
      <c r="D50" s="244"/>
      <c r="E50" s="244"/>
      <c r="F50" s="244"/>
      <c r="G50" s="1224"/>
      <c r="H50" s="1225"/>
      <c r="I50" s="1225"/>
      <c r="J50" s="1226"/>
      <c r="K50" s="354" t="s">
        <v>520</v>
      </c>
      <c r="L50" s="354" t="s">
        <v>521</v>
      </c>
      <c r="M50" s="354" t="s">
        <v>522</v>
      </c>
      <c r="N50" s="354" t="s">
        <v>523</v>
      </c>
      <c r="O50" s="354" t="s">
        <v>524</v>
      </c>
    </row>
    <row r="51" spans="1:17">
      <c r="B51" s="248"/>
      <c r="C51" s="244"/>
      <c r="D51" s="244"/>
      <c r="E51" s="244"/>
      <c r="F51" s="244"/>
      <c r="G51" s="1227" t="s">
        <v>556</v>
      </c>
      <c r="H51" s="1228"/>
      <c r="I51" s="1233" t="s">
        <v>557</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558</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559</v>
      </c>
      <c r="H55" s="1239"/>
      <c r="I55" s="1237" t="s">
        <v>557</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558</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560</v>
      </c>
      <c r="C63" s="244"/>
      <c r="D63" s="244"/>
      <c r="E63" s="244"/>
      <c r="F63" s="244"/>
      <c r="G63" s="244"/>
      <c r="H63" s="244"/>
      <c r="I63" s="244"/>
      <c r="J63" s="244"/>
      <c r="K63" s="244"/>
      <c r="L63" s="244"/>
      <c r="M63" s="244"/>
      <c r="N63" s="244"/>
      <c r="O63" s="244"/>
    </row>
    <row r="64" spans="1:17">
      <c r="B64" s="248"/>
      <c r="C64" s="244"/>
      <c r="D64" s="244"/>
      <c r="E64" s="244"/>
      <c r="F64" s="244"/>
      <c r="G64" s="351" t="s">
        <v>554</v>
      </c>
      <c r="I64" s="352"/>
      <c r="J64" s="352"/>
      <c r="K64" s="352"/>
      <c r="L64" s="244"/>
      <c r="M64" s="244"/>
      <c r="N64" s="244"/>
      <c r="O64" s="244"/>
    </row>
    <row r="65" spans="2:30">
      <c r="B65" s="248"/>
      <c r="C65" s="244"/>
      <c r="D65" s="244"/>
      <c r="E65" s="244"/>
      <c r="F65" s="244"/>
      <c r="G65" s="1247" t="s">
        <v>563</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561</v>
      </c>
      <c r="I71" s="368"/>
      <c r="J71" s="364"/>
      <c r="K71" s="364"/>
      <c r="L71" s="365"/>
      <c r="M71" s="364"/>
      <c r="N71" s="365"/>
      <c r="O71" s="366"/>
    </row>
    <row r="72" spans="2:30">
      <c r="B72" s="248"/>
      <c r="C72" s="244"/>
      <c r="D72" s="244"/>
      <c r="E72" s="244"/>
      <c r="F72" s="244"/>
      <c r="G72" s="1224"/>
      <c r="H72" s="1225"/>
      <c r="I72" s="1225"/>
      <c r="J72" s="1226"/>
      <c r="K72" s="354" t="s">
        <v>520</v>
      </c>
      <c r="L72" s="354" t="s">
        <v>521</v>
      </c>
      <c r="M72" s="354" t="s">
        <v>522</v>
      </c>
      <c r="N72" s="354" t="s">
        <v>523</v>
      </c>
      <c r="O72" s="354" t="s">
        <v>524</v>
      </c>
    </row>
    <row r="73" spans="2:30">
      <c r="B73" s="248"/>
      <c r="C73" s="244"/>
      <c r="D73" s="244"/>
      <c r="E73" s="244"/>
      <c r="F73" s="244"/>
      <c r="G73" s="1227" t="s">
        <v>556</v>
      </c>
      <c r="H73" s="1228"/>
      <c r="I73" s="1233" t="s">
        <v>557</v>
      </c>
      <c r="J73" s="1233"/>
      <c r="K73" s="1248"/>
      <c r="L73" s="1248"/>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562</v>
      </c>
      <c r="J75" s="1237"/>
      <c r="K75" s="1249">
        <v>7.8</v>
      </c>
      <c r="L75" s="1249">
        <v>2.2999999999999998</v>
      </c>
      <c r="M75" s="1249">
        <v>1.1000000000000001</v>
      </c>
      <c r="N75" s="1249">
        <v>1.2</v>
      </c>
      <c r="O75" s="1249">
        <v>1.5</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559</v>
      </c>
      <c r="H77" s="1239"/>
      <c r="I77" s="1237" t="s">
        <v>557</v>
      </c>
      <c r="J77" s="1237"/>
      <c r="K77" s="1248">
        <v>0</v>
      </c>
      <c r="L77" s="1248">
        <v>0</v>
      </c>
      <c r="M77" s="1236">
        <v>0</v>
      </c>
      <c r="N77" s="1236">
        <v>0</v>
      </c>
      <c r="O77" s="1236">
        <v>0</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562</v>
      </c>
      <c r="J79" s="1246"/>
      <c r="K79" s="1251">
        <v>10.8</v>
      </c>
      <c r="L79" s="1251">
        <v>9.6999999999999993</v>
      </c>
      <c r="M79" s="1251">
        <v>8.6</v>
      </c>
      <c r="N79" s="1251">
        <v>7.7</v>
      </c>
      <c r="O79" s="1251">
        <v>6.4</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519</v>
      </c>
      <c r="G2" s="111"/>
      <c r="H2" s="112"/>
    </row>
    <row r="3" spans="1:8">
      <c r="A3" s="108" t="s">
        <v>512</v>
      </c>
      <c r="B3" s="113"/>
      <c r="C3" s="114"/>
      <c r="D3" s="115">
        <v>244128</v>
      </c>
      <c r="E3" s="116"/>
      <c r="F3" s="117">
        <v>203567</v>
      </c>
      <c r="G3" s="118"/>
      <c r="H3" s="119"/>
    </row>
    <row r="4" spans="1:8">
      <c r="A4" s="120"/>
      <c r="B4" s="121"/>
      <c r="C4" s="122"/>
      <c r="D4" s="123">
        <v>95253</v>
      </c>
      <c r="E4" s="124"/>
      <c r="F4" s="125">
        <v>121137</v>
      </c>
      <c r="G4" s="126"/>
      <c r="H4" s="127"/>
    </row>
    <row r="5" spans="1:8">
      <c r="A5" s="108" t="s">
        <v>514</v>
      </c>
      <c r="B5" s="113"/>
      <c r="C5" s="114"/>
      <c r="D5" s="115">
        <v>420357</v>
      </c>
      <c r="E5" s="116"/>
      <c r="F5" s="117">
        <v>185018</v>
      </c>
      <c r="G5" s="118"/>
      <c r="H5" s="119"/>
    </row>
    <row r="6" spans="1:8">
      <c r="A6" s="120"/>
      <c r="B6" s="121"/>
      <c r="C6" s="122"/>
      <c r="D6" s="123">
        <v>94860</v>
      </c>
      <c r="E6" s="124"/>
      <c r="F6" s="125">
        <v>95064</v>
      </c>
      <c r="G6" s="126"/>
      <c r="H6" s="127"/>
    </row>
    <row r="7" spans="1:8">
      <c r="A7" s="108" t="s">
        <v>515</v>
      </c>
      <c r="B7" s="113"/>
      <c r="C7" s="114"/>
      <c r="D7" s="115">
        <v>329627</v>
      </c>
      <c r="E7" s="116"/>
      <c r="F7" s="117">
        <v>238802</v>
      </c>
      <c r="G7" s="118"/>
      <c r="H7" s="119"/>
    </row>
    <row r="8" spans="1:8">
      <c r="A8" s="120"/>
      <c r="B8" s="121"/>
      <c r="C8" s="122"/>
      <c r="D8" s="123">
        <v>111667</v>
      </c>
      <c r="E8" s="124"/>
      <c r="F8" s="125">
        <v>128562</v>
      </c>
      <c r="G8" s="126"/>
      <c r="H8" s="127"/>
    </row>
    <row r="9" spans="1:8">
      <c r="A9" s="108" t="s">
        <v>516</v>
      </c>
      <c r="B9" s="113"/>
      <c r="C9" s="114"/>
      <c r="D9" s="115">
        <v>501053</v>
      </c>
      <c r="E9" s="116"/>
      <c r="F9" s="117">
        <v>288550</v>
      </c>
      <c r="G9" s="118"/>
      <c r="H9" s="119"/>
    </row>
    <row r="10" spans="1:8">
      <c r="A10" s="120"/>
      <c r="B10" s="121"/>
      <c r="C10" s="122"/>
      <c r="D10" s="123">
        <v>178491</v>
      </c>
      <c r="E10" s="124"/>
      <c r="F10" s="125">
        <v>141525</v>
      </c>
      <c r="G10" s="126"/>
      <c r="H10" s="127"/>
    </row>
    <row r="11" spans="1:8">
      <c r="A11" s="108" t="s">
        <v>517</v>
      </c>
      <c r="B11" s="113"/>
      <c r="C11" s="114"/>
      <c r="D11" s="115">
        <v>437896</v>
      </c>
      <c r="E11" s="116"/>
      <c r="F11" s="117">
        <v>287914</v>
      </c>
      <c r="G11" s="118"/>
      <c r="H11" s="119"/>
    </row>
    <row r="12" spans="1:8">
      <c r="A12" s="120"/>
      <c r="B12" s="121"/>
      <c r="C12" s="128"/>
      <c r="D12" s="123">
        <v>194894</v>
      </c>
      <c r="E12" s="124"/>
      <c r="F12" s="125">
        <v>146531</v>
      </c>
      <c r="G12" s="126"/>
      <c r="H12" s="127"/>
    </row>
    <row r="13" spans="1:8">
      <c r="A13" s="108"/>
      <c r="B13" s="113"/>
      <c r="C13" s="129"/>
      <c r="D13" s="130">
        <v>386612</v>
      </c>
      <c r="E13" s="131"/>
      <c r="F13" s="132">
        <v>240770</v>
      </c>
      <c r="G13" s="133"/>
      <c r="H13" s="119"/>
    </row>
    <row r="14" spans="1:8">
      <c r="A14" s="120"/>
      <c r="B14" s="121"/>
      <c r="C14" s="122"/>
      <c r="D14" s="123">
        <v>135033</v>
      </c>
      <c r="E14" s="124"/>
      <c r="F14" s="125">
        <v>126564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2.88</v>
      </c>
      <c r="C19" s="134">
        <f>ROUND(VALUE(SUBSTITUTE(実質収支比率等に係る経年分析!G$48,"▲","-")),2)</f>
        <v>3.45</v>
      </c>
      <c r="D19" s="134">
        <f>ROUND(VALUE(SUBSTITUTE(実質収支比率等に係る経年分析!H$48,"▲","-")),2)</f>
        <v>3.3</v>
      </c>
      <c r="E19" s="134">
        <f>ROUND(VALUE(SUBSTITUTE(実質収支比率等に係る経年分析!I$48,"▲","-")),2)</f>
        <v>7.4</v>
      </c>
      <c r="F19" s="134">
        <f>ROUND(VALUE(SUBSTITUTE(実質収支比率等に係る経年分析!J$48,"▲","-")),2)</f>
        <v>18.489999999999998</v>
      </c>
    </row>
    <row r="20" spans="1:11">
      <c r="A20" s="134" t="s">
        <v>42</v>
      </c>
      <c r="B20" s="134">
        <f>ROUND(VALUE(SUBSTITUTE(実質収支比率等に係る経年分析!F$47,"▲","-")),2)</f>
        <v>72.13</v>
      </c>
      <c r="C20" s="134">
        <f>ROUND(VALUE(SUBSTITUTE(実質収支比率等に係る経年分析!G$47,"▲","-")),2)</f>
        <v>94.2</v>
      </c>
      <c r="D20" s="134">
        <f>ROUND(VALUE(SUBSTITUTE(実質収支比率等に係る経年分析!H$47,"▲","-")),2)</f>
        <v>125.06</v>
      </c>
      <c r="E20" s="134">
        <f>ROUND(VALUE(SUBSTITUTE(実質収支比率等に係る経年分析!I$47,"▲","-")),2)</f>
        <v>140.46</v>
      </c>
      <c r="F20" s="134">
        <f>ROUND(VALUE(SUBSTITUTE(実質収支比率等に係る経年分析!J$47,"▲","-")),2)</f>
        <v>138.77000000000001</v>
      </c>
    </row>
    <row r="21" spans="1:11">
      <c r="A21" s="134" t="s">
        <v>43</v>
      </c>
      <c r="B21" s="134">
        <f>IF(ISNUMBER(VALUE(SUBSTITUTE(実質収支比率等に係る経年分析!F$49,"▲","-"))),ROUND(VALUE(SUBSTITUTE(実質収支比率等に係る経年分析!F$49,"▲","-")),2),NA())</f>
        <v>8.5500000000000007</v>
      </c>
      <c r="C21" s="134">
        <f>IF(ISNUMBER(VALUE(SUBSTITUTE(実質収支比率等に係る経年分析!G$49,"▲","-"))),ROUND(VALUE(SUBSTITUTE(実質収支比率等に係る経年分析!G$49,"▲","-")),2),NA())</f>
        <v>34.06</v>
      </c>
      <c r="D21" s="134">
        <f>IF(ISNUMBER(VALUE(SUBSTITUTE(実質収支比率等に係る経年分析!H$49,"▲","-"))),ROUND(VALUE(SUBSTITUTE(実質収支比率等に係る経年分析!H$49,"▲","-")),2),NA())</f>
        <v>28.71</v>
      </c>
      <c r="E21" s="134">
        <f>IF(ISNUMBER(VALUE(SUBSTITUTE(実質収支比率等に係る経年分析!I$49,"▲","-"))),ROUND(VALUE(SUBSTITUTE(実質収支比率等に係る経年分析!I$49,"▲","-")),2),NA())</f>
        <v>5.12</v>
      </c>
      <c r="F21" s="134">
        <f>IF(ISNUMBER(VALUE(SUBSTITUTE(実質収支比率等に係る経年分析!J$49,"▲","-"))),ROUND(VALUE(SUBSTITUTE(実質収支比率等に係る経年分析!J$49,"▲","-")),2),NA())</f>
        <v>14.87</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0.28000000000000003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c r="A30" s="135" t="str">
        <f>IF(連結実質赤字比率に係る赤字・黒字の構成分析!C$40="",NA(),連結実質赤字比率に係る赤字・黒字の構成分析!C$40)</f>
        <v>公共下水道特別会計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0.12</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c r="A32" s="135" t="str">
        <f>IF(連結実質赤字比率に係る赤字・黒字の構成分析!C$38="",NA(),連結実質赤字比率に係る赤字・黒字の構成分析!C$38)</f>
        <v>白弓スキー場特別会計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c r="A33" s="135" t="str">
        <f>IF(連結実質赤字比率に係る赤字・黒字の構成分析!C$37="",NA(),連結実質赤字比率に係る赤字・黒字の構成分析!C$37)</f>
        <v>国民健康保険特別会計直営診療施設勘定の部</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0.56000000000000005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0.15</v>
      </c>
    </row>
    <row r="34" spans="1:16">
      <c r="A34" s="135" t="str">
        <f>IF(連結実質赤字比率に係る赤字・黒字の構成分析!C$36="",NA(),連結実質赤字比率に係る赤字・黒字の構成分析!C$36)</f>
        <v>国民健康保険特別会計事業勘定の部</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0.31</v>
      </c>
    </row>
    <row r="35" spans="1:16">
      <c r="A35" s="135" t="str">
        <f>IF(連結実質赤字比率に係る赤字・黒字の構成分析!C$35="",NA(),連結実質赤字比率に係る赤字・黒字の構成分析!C$35)</f>
        <v>介護保険特別会計保険事業勘定の部</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0.61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0.64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0.53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2.88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3.45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7.39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18.489999999999998</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401</v>
      </c>
      <c r="E42" s="136"/>
      <c r="F42" s="136"/>
      <c r="G42" s="136">
        <f>'実質公債費比率（分子）の構造'!L$52</f>
        <v>386</v>
      </c>
      <c r="H42" s="136"/>
      <c r="I42" s="136"/>
      <c r="J42" s="136">
        <f>'実質公債費比率（分子）の構造'!M$52</f>
        <v>400</v>
      </c>
      <c r="K42" s="136"/>
      <c r="L42" s="136"/>
      <c r="M42" s="136">
        <f>'実質公債費比率（分子）の構造'!N$52</f>
        <v>388</v>
      </c>
      <c r="N42" s="136"/>
      <c r="O42" s="136"/>
      <c r="P42" s="136">
        <f>'実質公債費比率（分子）の構造'!O$52</f>
        <v>387</v>
      </c>
    </row>
    <row r="43" spans="1:16">
      <c r="A43" s="136" t="s">
        <v>51</v>
      </c>
      <c r="B43" s="136">
        <f>'実質公債費比率（分子）の構造'!K$51</f>
        <v>0</v>
      </c>
      <c r="C43" s="136"/>
      <c r="D43" s="136"/>
      <c r="E43" s="136">
        <f>'実質公債費比率（分子）の構造'!L$51</f>
        <v>0</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1</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137</v>
      </c>
      <c r="C46" s="136"/>
      <c r="D46" s="136"/>
      <c r="E46" s="136">
        <f>'実質公債費比率（分子）の構造'!L$48</f>
        <v>99</v>
      </c>
      <c r="F46" s="136"/>
      <c r="G46" s="136"/>
      <c r="H46" s="136">
        <f>'実質公債費比率（分子）の構造'!M$48</f>
        <v>74</v>
      </c>
      <c r="I46" s="136"/>
      <c r="J46" s="136"/>
      <c r="K46" s="136">
        <f>'実質公債費比率（分子）の構造'!N$48</f>
        <v>84</v>
      </c>
      <c r="L46" s="136"/>
      <c r="M46" s="136"/>
      <c r="N46" s="136">
        <f>'実質公債費比率（分子）の構造'!O$48</f>
        <v>98</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289</v>
      </c>
      <c r="C49" s="136"/>
      <c r="D49" s="136"/>
      <c r="E49" s="136">
        <f>'実質公債費比率（分子）の構造'!L$45</f>
        <v>298</v>
      </c>
      <c r="F49" s="136"/>
      <c r="G49" s="136"/>
      <c r="H49" s="136">
        <f>'実質公債費比率（分子）の構造'!M$45</f>
        <v>335</v>
      </c>
      <c r="I49" s="136"/>
      <c r="J49" s="136"/>
      <c r="K49" s="136">
        <f>'実質公債費比率（分子）の構造'!N$45</f>
        <v>338</v>
      </c>
      <c r="L49" s="136"/>
      <c r="M49" s="136"/>
      <c r="N49" s="136">
        <f>'実質公債費比率（分子）の構造'!O$45</f>
        <v>312</v>
      </c>
      <c r="O49" s="136"/>
      <c r="P49" s="136"/>
    </row>
    <row r="50" spans="1:16">
      <c r="A50" s="136" t="s">
        <v>58</v>
      </c>
      <c r="B50" s="136" t="e">
        <f>NA()</f>
        <v>#N/A</v>
      </c>
      <c r="C50" s="136">
        <f>IF(ISNUMBER('実質公債費比率（分子）の構造'!K$53),'実質公債費比率（分子）の構造'!K$53,NA())</f>
        <v>26</v>
      </c>
      <c r="D50" s="136" t="e">
        <f>NA()</f>
        <v>#N/A</v>
      </c>
      <c r="E50" s="136" t="e">
        <f>NA()</f>
        <v>#N/A</v>
      </c>
      <c r="F50" s="136">
        <f>IF(ISNUMBER('実質公債費比率（分子）の構造'!L$53),'実質公債費比率（分子）の構造'!L$53,NA())</f>
        <v>12</v>
      </c>
      <c r="G50" s="136" t="e">
        <f>NA()</f>
        <v>#N/A</v>
      </c>
      <c r="H50" s="136" t="e">
        <f>NA()</f>
        <v>#N/A</v>
      </c>
      <c r="I50" s="136">
        <f>IF(ISNUMBER('実質公債費比率（分子）の構造'!M$53),'実質公債費比率（分子）の構造'!M$53,NA())</f>
        <v>10</v>
      </c>
      <c r="J50" s="136" t="e">
        <f>NA()</f>
        <v>#N/A</v>
      </c>
      <c r="K50" s="136" t="e">
        <f>NA()</f>
        <v>#N/A</v>
      </c>
      <c r="L50" s="136">
        <f>IF(ISNUMBER('実質公債費比率（分子）の構造'!N$53),'実質公債費比率（分子）の構造'!N$53,NA())</f>
        <v>35</v>
      </c>
      <c r="M50" s="136" t="e">
        <f>NA()</f>
        <v>#N/A</v>
      </c>
      <c r="N50" s="136" t="e">
        <f>NA()</f>
        <v>#N/A</v>
      </c>
      <c r="O50" s="136">
        <f>IF(ISNUMBER('実質公債費比率（分子）の構造'!O$53),'実質公債費比率（分子）の構造'!O$53,NA())</f>
        <v>24</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3597</v>
      </c>
      <c r="E56" s="135"/>
      <c r="F56" s="135"/>
      <c r="G56" s="135">
        <f>'将来負担比率（分子）の構造'!J$51</f>
        <v>3314</v>
      </c>
      <c r="H56" s="135"/>
      <c r="I56" s="135"/>
      <c r="J56" s="135">
        <f>'将来負担比率（分子）の構造'!K$51</f>
        <v>3464</v>
      </c>
      <c r="K56" s="135"/>
      <c r="L56" s="135"/>
      <c r="M56" s="135">
        <f>'将来負担比率（分子）の構造'!L$51</f>
        <v>3462</v>
      </c>
      <c r="N56" s="135"/>
      <c r="O56" s="135"/>
      <c r="P56" s="135">
        <f>'将来負担比率（分子）の構造'!M$51</f>
        <v>3586</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2119</v>
      </c>
      <c r="E58" s="135"/>
      <c r="F58" s="135"/>
      <c r="G58" s="135">
        <f>'将来負担比率（分子）の構造'!J$49</f>
        <v>2322</v>
      </c>
      <c r="H58" s="135"/>
      <c r="I58" s="135"/>
      <c r="J58" s="135">
        <f>'将来負担比率（分子）の構造'!K$49</f>
        <v>2932</v>
      </c>
      <c r="K58" s="135"/>
      <c r="L58" s="135"/>
      <c r="M58" s="135">
        <f>'将来負担比率（分子）の構造'!L$49</f>
        <v>2945</v>
      </c>
      <c r="N58" s="135"/>
      <c r="O58" s="135"/>
      <c r="P58" s="135">
        <f>'将来負担比率（分子）の構造'!M$49</f>
        <v>3060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510</v>
      </c>
      <c r="C62" s="135"/>
      <c r="D62" s="135"/>
      <c r="E62" s="135">
        <f>'将来負担比率（分子）の構造'!J$45</f>
        <v>433</v>
      </c>
      <c r="F62" s="135"/>
      <c r="G62" s="135"/>
      <c r="H62" s="135">
        <f>'将来負担比率（分子）の構造'!K$45</f>
        <v>423</v>
      </c>
      <c r="I62" s="135"/>
      <c r="J62" s="135"/>
      <c r="K62" s="135">
        <f>'将来負担比率（分子）の構造'!L$45</f>
        <v>408</v>
      </c>
      <c r="L62" s="135"/>
      <c r="M62" s="135"/>
      <c r="N62" s="135">
        <f>'将来負担比率（分子）の構造'!M$45</f>
        <v>388</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1101</v>
      </c>
      <c r="C64" s="135"/>
      <c r="D64" s="135"/>
      <c r="E64" s="135">
        <f>'将来負担比率（分子）の構造'!J$43</f>
        <v>701</v>
      </c>
      <c r="F64" s="135"/>
      <c r="G64" s="135"/>
      <c r="H64" s="135">
        <f>'将来負担比率（分子）の構造'!K$43</f>
        <v>554</v>
      </c>
      <c r="I64" s="135"/>
      <c r="J64" s="135"/>
      <c r="K64" s="135">
        <f>'将来負担比率（分子）の構造'!L$43</f>
        <v>542</v>
      </c>
      <c r="L64" s="135"/>
      <c r="M64" s="135"/>
      <c r="N64" s="135">
        <f>'将来負担比率（分子）の構造'!M$43</f>
        <v>473</v>
      </c>
      <c r="O64" s="135"/>
      <c r="P64" s="135"/>
    </row>
    <row r="65" spans="1:16">
      <c r="A65" s="135" t="s">
        <v>25</v>
      </c>
      <c r="B65" s="135">
        <f>'将来負担比率（分子）の構造'!I$42</f>
        <v>6</v>
      </c>
      <c r="C65" s="135"/>
      <c r="D65" s="135"/>
      <c r="E65" s="135">
        <f>'将来負担比率（分子）の構造'!J$42</f>
        <v>5</v>
      </c>
      <c r="F65" s="135"/>
      <c r="G65" s="135"/>
      <c r="H65" s="135">
        <f>'将来負担比率（分子）の構造'!K$42</f>
        <v>5</v>
      </c>
      <c r="I65" s="135"/>
      <c r="J65" s="135"/>
      <c r="K65" s="135">
        <f>'将来負担比率（分子）の構造'!L$42</f>
        <v>4</v>
      </c>
      <c r="L65" s="135"/>
      <c r="M65" s="135"/>
      <c r="N65" s="135">
        <f>'将来負担比率（分子）の構造'!M$42</f>
        <v>4</v>
      </c>
      <c r="O65" s="135"/>
      <c r="P65" s="135"/>
    </row>
    <row r="66" spans="1:16">
      <c r="A66" s="135" t="s">
        <v>24</v>
      </c>
      <c r="B66" s="135">
        <f>'将来負担比率（分子）の構造'!I$41</f>
        <v>2825</v>
      </c>
      <c r="C66" s="135"/>
      <c r="D66" s="135"/>
      <c r="E66" s="135">
        <f>'将来負担比率（分子）の構造'!J$41</f>
        <v>2928</v>
      </c>
      <c r="F66" s="135"/>
      <c r="G66" s="135"/>
      <c r="H66" s="135">
        <f>'将来負担比率（分子）の構造'!K$41</f>
        <v>2966</v>
      </c>
      <c r="I66" s="135"/>
      <c r="J66" s="135"/>
      <c r="K66" s="135">
        <f>'将来負担比率（分子）の構造'!L$41</f>
        <v>3103</v>
      </c>
      <c r="L66" s="135"/>
      <c r="M66" s="135"/>
      <c r="N66" s="135">
        <f>'将来負担比率（分子）の構造'!M$41</f>
        <v>3252</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707607</v>
      </c>
      <c r="S5" s="669"/>
      <c r="T5" s="669"/>
      <c r="U5" s="669"/>
      <c r="V5" s="669"/>
      <c r="W5" s="669"/>
      <c r="X5" s="669"/>
      <c r="Y5" s="716"/>
      <c r="Z5" s="729">
        <v>19.2</v>
      </c>
      <c r="AA5" s="729"/>
      <c r="AB5" s="729"/>
      <c r="AC5" s="729"/>
      <c r="AD5" s="730">
        <v>707607</v>
      </c>
      <c r="AE5" s="730"/>
      <c r="AF5" s="730"/>
      <c r="AG5" s="730"/>
      <c r="AH5" s="730"/>
      <c r="AI5" s="730"/>
      <c r="AJ5" s="730"/>
      <c r="AK5" s="730"/>
      <c r="AL5" s="717">
        <v>37.9</v>
      </c>
      <c r="AM5" s="686"/>
      <c r="AN5" s="686"/>
      <c r="AO5" s="718"/>
      <c r="AP5" s="705" t="s">
        <v>206</v>
      </c>
      <c r="AQ5" s="706"/>
      <c r="AR5" s="706"/>
      <c r="AS5" s="706"/>
      <c r="AT5" s="706"/>
      <c r="AU5" s="706"/>
      <c r="AV5" s="706"/>
      <c r="AW5" s="706"/>
      <c r="AX5" s="706"/>
      <c r="AY5" s="706"/>
      <c r="AZ5" s="706"/>
      <c r="BA5" s="706"/>
      <c r="BB5" s="706"/>
      <c r="BC5" s="706"/>
      <c r="BD5" s="706"/>
      <c r="BE5" s="706"/>
      <c r="BF5" s="707"/>
      <c r="BG5" s="618">
        <v>699207</v>
      </c>
      <c r="BH5" s="619"/>
      <c r="BI5" s="619"/>
      <c r="BJ5" s="619"/>
      <c r="BK5" s="619"/>
      <c r="BL5" s="619"/>
      <c r="BM5" s="619"/>
      <c r="BN5" s="620"/>
      <c r="BO5" s="671">
        <v>98.8</v>
      </c>
      <c r="BP5" s="671"/>
      <c r="BQ5" s="671"/>
      <c r="BR5" s="671"/>
      <c r="BS5" s="672">
        <v>439713</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22596</v>
      </c>
      <c r="S6" s="619"/>
      <c r="T6" s="619"/>
      <c r="U6" s="619"/>
      <c r="V6" s="619"/>
      <c r="W6" s="619"/>
      <c r="X6" s="619"/>
      <c r="Y6" s="620"/>
      <c r="Z6" s="671">
        <v>0.6</v>
      </c>
      <c r="AA6" s="671"/>
      <c r="AB6" s="671"/>
      <c r="AC6" s="671"/>
      <c r="AD6" s="672">
        <v>22596</v>
      </c>
      <c r="AE6" s="672"/>
      <c r="AF6" s="672"/>
      <c r="AG6" s="672"/>
      <c r="AH6" s="672"/>
      <c r="AI6" s="672"/>
      <c r="AJ6" s="672"/>
      <c r="AK6" s="672"/>
      <c r="AL6" s="641">
        <v>1.2</v>
      </c>
      <c r="AM6" s="673"/>
      <c r="AN6" s="673"/>
      <c r="AO6" s="674"/>
      <c r="AP6" s="615" t="s">
        <v>211</v>
      </c>
      <c r="AQ6" s="616"/>
      <c r="AR6" s="616"/>
      <c r="AS6" s="616"/>
      <c r="AT6" s="616"/>
      <c r="AU6" s="616"/>
      <c r="AV6" s="616"/>
      <c r="AW6" s="616"/>
      <c r="AX6" s="616"/>
      <c r="AY6" s="616"/>
      <c r="AZ6" s="616"/>
      <c r="BA6" s="616"/>
      <c r="BB6" s="616"/>
      <c r="BC6" s="616"/>
      <c r="BD6" s="616"/>
      <c r="BE6" s="616"/>
      <c r="BF6" s="617"/>
      <c r="BG6" s="618">
        <v>699207</v>
      </c>
      <c r="BH6" s="619"/>
      <c r="BI6" s="619"/>
      <c r="BJ6" s="619"/>
      <c r="BK6" s="619"/>
      <c r="BL6" s="619"/>
      <c r="BM6" s="619"/>
      <c r="BN6" s="620"/>
      <c r="BO6" s="671">
        <v>98.8</v>
      </c>
      <c r="BP6" s="671"/>
      <c r="BQ6" s="671"/>
      <c r="BR6" s="671"/>
      <c r="BS6" s="672">
        <v>439713</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36247</v>
      </c>
      <c r="CS6" s="619"/>
      <c r="CT6" s="619"/>
      <c r="CU6" s="619"/>
      <c r="CV6" s="619"/>
      <c r="CW6" s="619"/>
      <c r="CX6" s="619"/>
      <c r="CY6" s="620"/>
      <c r="CZ6" s="671">
        <v>1.1000000000000001</v>
      </c>
      <c r="DA6" s="671"/>
      <c r="DB6" s="671"/>
      <c r="DC6" s="671"/>
      <c r="DD6" s="624" t="s">
        <v>213</v>
      </c>
      <c r="DE6" s="619"/>
      <c r="DF6" s="619"/>
      <c r="DG6" s="619"/>
      <c r="DH6" s="619"/>
      <c r="DI6" s="619"/>
      <c r="DJ6" s="619"/>
      <c r="DK6" s="619"/>
      <c r="DL6" s="619"/>
      <c r="DM6" s="619"/>
      <c r="DN6" s="619"/>
      <c r="DO6" s="619"/>
      <c r="DP6" s="620"/>
      <c r="DQ6" s="624">
        <v>36247</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477</v>
      </c>
      <c r="S7" s="619"/>
      <c r="T7" s="619"/>
      <c r="U7" s="619"/>
      <c r="V7" s="619"/>
      <c r="W7" s="619"/>
      <c r="X7" s="619"/>
      <c r="Y7" s="620"/>
      <c r="Z7" s="671">
        <v>0</v>
      </c>
      <c r="AA7" s="671"/>
      <c r="AB7" s="671"/>
      <c r="AC7" s="671"/>
      <c r="AD7" s="672">
        <v>477</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101768</v>
      </c>
      <c r="BH7" s="619"/>
      <c r="BI7" s="619"/>
      <c r="BJ7" s="619"/>
      <c r="BK7" s="619"/>
      <c r="BL7" s="619"/>
      <c r="BM7" s="619"/>
      <c r="BN7" s="620"/>
      <c r="BO7" s="671">
        <v>14.4</v>
      </c>
      <c r="BP7" s="671"/>
      <c r="BQ7" s="671"/>
      <c r="BR7" s="671"/>
      <c r="BS7" s="672" t="s">
        <v>213</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521626</v>
      </c>
      <c r="CS7" s="619"/>
      <c r="CT7" s="619"/>
      <c r="CU7" s="619"/>
      <c r="CV7" s="619"/>
      <c r="CW7" s="619"/>
      <c r="CX7" s="619"/>
      <c r="CY7" s="620"/>
      <c r="CZ7" s="671">
        <v>15.9</v>
      </c>
      <c r="DA7" s="671"/>
      <c r="DB7" s="671"/>
      <c r="DC7" s="671"/>
      <c r="DD7" s="624">
        <v>69767</v>
      </c>
      <c r="DE7" s="619"/>
      <c r="DF7" s="619"/>
      <c r="DG7" s="619"/>
      <c r="DH7" s="619"/>
      <c r="DI7" s="619"/>
      <c r="DJ7" s="619"/>
      <c r="DK7" s="619"/>
      <c r="DL7" s="619"/>
      <c r="DM7" s="619"/>
      <c r="DN7" s="619"/>
      <c r="DO7" s="619"/>
      <c r="DP7" s="620"/>
      <c r="DQ7" s="624">
        <v>423390</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1373</v>
      </c>
      <c r="S8" s="619"/>
      <c r="T8" s="619"/>
      <c r="U8" s="619"/>
      <c r="V8" s="619"/>
      <c r="W8" s="619"/>
      <c r="X8" s="619"/>
      <c r="Y8" s="620"/>
      <c r="Z8" s="671">
        <v>0</v>
      </c>
      <c r="AA8" s="671"/>
      <c r="AB8" s="671"/>
      <c r="AC8" s="671"/>
      <c r="AD8" s="672">
        <v>1373</v>
      </c>
      <c r="AE8" s="672"/>
      <c r="AF8" s="672"/>
      <c r="AG8" s="672"/>
      <c r="AH8" s="672"/>
      <c r="AI8" s="672"/>
      <c r="AJ8" s="672"/>
      <c r="AK8" s="672"/>
      <c r="AL8" s="641">
        <v>0.1</v>
      </c>
      <c r="AM8" s="673"/>
      <c r="AN8" s="673"/>
      <c r="AO8" s="674"/>
      <c r="AP8" s="615" t="s">
        <v>218</v>
      </c>
      <c r="AQ8" s="616"/>
      <c r="AR8" s="616"/>
      <c r="AS8" s="616"/>
      <c r="AT8" s="616"/>
      <c r="AU8" s="616"/>
      <c r="AV8" s="616"/>
      <c r="AW8" s="616"/>
      <c r="AX8" s="616"/>
      <c r="AY8" s="616"/>
      <c r="AZ8" s="616"/>
      <c r="BA8" s="616"/>
      <c r="BB8" s="616"/>
      <c r="BC8" s="616"/>
      <c r="BD8" s="616"/>
      <c r="BE8" s="616"/>
      <c r="BF8" s="617"/>
      <c r="BG8" s="618">
        <v>3093</v>
      </c>
      <c r="BH8" s="619"/>
      <c r="BI8" s="619"/>
      <c r="BJ8" s="619"/>
      <c r="BK8" s="619"/>
      <c r="BL8" s="619"/>
      <c r="BM8" s="619"/>
      <c r="BN8" s="620"/>
      <c r="BO8" s="671">
        <v>0.4</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308354</v>
      </c>
      <c r="CS8" s="619"/>
      <c r="CT8" s="619"/>
      <c r="CU8" s="619"/>
      <c r="CV8" s="619"/>
      <c r="CW8" s="619"/>
      <c r="CX8" s="619"/>
      <c r="CY8" s="620"/>
      <c r="CZ8" s="671">
        <v>9.4</v>
      </c>
      <c r="DA8" s="671"/>
      <c r="DB8" s="671"/>
      <c r="DC8" s="671"/>
      <c r="DD8" s="624" t="s">
        <v>213</v>
      </c>
      <c r="DE8" s="619"/>
      <c r="DF8" s="619"/>
      <c r="DG8" s="619"/>
      <c r="DH8" s="619"/>
      <c r="DI8" s="619"/>
      <c r="DJ8" s="619"/>
      <c r="DK8" s="619"/>
      <c r="DL8" s="619"/>
      <c r="DM8" s="619"/>
      <c r="DN8" s="619"/>
      <c r="DO8" s="619"/>
      <c r="DP8" s="620"/>
      <c r="DQ8" s="624">
        <v>234723</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1346</v>
      </c>
      <c r="S9" s="619"/>
      <c r="T9" s="619"/>
      <c r="U9" s="619"/>
      <c r="V9" s="619"/>
      <c r="W9" s="619"/>
      <c r="X9" s="619"/>
      <c r="Y9" s="620"/>
      <c r="Z9" s="671">
        <v>0</v>
      </c>
      <c r="AA9" s="671"/>
      <c r="AB9" s="671"/>
      <c r="AC9" s="671"/>
      <c r="AD9" s="672">
        <v>1346</v>
      </c>
      <c r="AE9" s="672"/>
      <c r="AF9" s="672"/>
      <c r="AG9" s="672"/>
      <c r="AH9" s="672"/>
      <c r="AI9" s="672"/>
      <c r="AJ9" s="672"/>
      <c r="AK9" s="672"/>
      <c r="AL9" s="641">
        <v>0.1</v>
      </c>
      <c r="AM9" s="673"/>
      <c r="AN9" s="673"/>
      <c r="AO9" s="674"/>
      <c r="AP9" s="615" t="s">
        <v>221</v>
      </c>
      <c r="AQ9" s="616"/>
      <c r="AR9" s="616"/>
      <c r="AS9" s="616"/>
      <c r="AT9" s="616"/>
      <c r="AU9" s="616"/>
      <c r="AV9" s="616"/>
      <c r="AW9" s="616"/>
      <c r="AX9" s="616"/>
      <c r="AY9" s="616"/>
      <c r="AZ9" s="616"/>
      <c r="BA9" s="616"/>
      <c r="BB9" s="616"/>
      <c r="BC9" s="616"/>
      <c r="BD9" s="616"/>
      <c r="BE9" s="616"/>
      <c r="BF9" s="617"/>
      <c r="BG9" s="618">
        <v>80813</v>
      </c>
      <c r="BH9" s="619"/>
      <c r="BI9" s="619"/>
      <c r="BJ9" s="619"/>
      <c r="BK9" s="619"/>
      <c r="BL9" s="619"/>
      <c r="BM9" s="619"/>
      <c r="BN9" s="620"/>
      <c r="BO9" s="671">
        <v>11.4</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286093</v>
      </c>
      <c r="CS9" s="619"/>
      <c r="CT9" s="619"/>
      <c r="CU9" s="619"/>
      <c r="CV9" s="619"/>
      <c r="CW9" s="619"/>
      <c r="CX9" s="619"/>
      <c r="CY9" s="620"/>
      <c r="CZ9" s="671">
        <v>8.6999999999999993</v>
      </c>
      <c r="DA9" s="671"/>
      <c r="DB9" s="671"/>
      <c r="DC9" s="671"/>
      <c r="DD9" s="624">
        <v>6047</v>
      </c>
      <c r="DE9" s="619"/>
      <c r="DF9" s="619"/>
      <c r="DG9" s="619"/>
      <c r="DH9" s="619"/>
      <c r="DI9" s="619"/>
      <c r="DJ9" s="619"/>
      <c r="DK9" s="619"/>
      <c r="DL9" s="619"/>
      <c r="DM9" s="619"/>
      <c r="DN9" s="619"/>
      <c r="DO9" s="619"/>
      <c r="DP9" s="620"/>
      <c r="DQ9" s="624">
        <v>278497</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37527</v>
      </c>
      <c r="S10" s="619"/>
      <c r="T10" s="619"/>
      <c r="U10" s="619"/>
      <c r="V10" s="619"/>
      <c r="W10" s="619"/>
      <c r="X10" s="619"/>
      <c r="Y10" s="620"/>
      <c r="Z10" s="671">
        <v>1</v>
      </c>
      <c r="AA10" s="671"/>
      <c r="AB10" s="671"/>
      <c r="AC10" s="671"/>
      <c r="AD10" s="672">
        <v>37527</v>
      </c>
      <c r="AE10" s="672"/>
      <c r="AF10" s="672"/>
      <c r="AG10" s="672"/>
      <c r="AH10" s="672"/>
      <c r="AI10" s="672"/>
      <c r="AJ10" s="672"/>
      <c r="AK10" s="672"/>
      <c r="AL10" s="641">
        <v>2</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8891</v>
      </c>
      <c r="BH10" s="619"/>
      <c r="BI10" s="619"/>
      <c r="BJ10" s="619"/>
      <c r="BK10" s="619"/>
      <c r="BL10" s="619"/>
      <c r="BM10" s="619"/>
      <c r="BN10" s="620"/>
      <c r="BO10" s="671">
        <v>1.3</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21075</v>
      </c>
      <c r="CS10" s="619"/>
      <c r="CT10" s="619"/>
      <c r="CU10" s="619"/>
      <c r="CV10" s="619"/>
      <c r="CW10" s="619"/>
      <c r="CX10" s="619"/>
      <c r="CY10" s="620"/>
      <c r="CZ10" s="671">
        <v>0.6</v>
      </c>
      <c r="DA10" s="671"/>
      <c r="DB10" s="671"/>
      <c r="DC10" s="671"/>
      <c r="DD10" s="624">
        <v>1019</v>
      </c>
      <c r="DE10" s="619"/>
      <c r="DF10" s="619"/>
      <c r="DG10" s="619"/>
      <c r="DH10" s="619"/>
      <c r="DI10" s="619"/>
      <c r="DJ10" s="619"/>
      <c r="DK10" s="619"/>
      <c r="DL10" s="619"/>
      <c r="DM10" s="619"/>
      <c r="DN10" s="619"/>
      <c r="DO10" s="619"/>
      <c r="DP10" s="620"/>
      <c r="DQ10" s="624">
        <v>3086</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8971</v>
      </c>
      <c r="BH11" s="619"/>
      <c r="BI11" s="619"/>
      <c r="BJ11" s="619"/>
      <c r="BK11" s="619"/>
      <c r="BL11" s="619"/>
      <c r="BM11" s="619"/>
      <c r="BN11" s="620"/>
      <c r="BO11" s="671">
        <v>1.3</v>
      </c>
      <c r="BP11" s="671"/>
      <c r="BQ11" s="671"/>
      <c r="BR11" s="671"/>
      <c r="BS11" s="624" t="s">
        <v>108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274015</v>
      </c>
      <c r="CS11" s="619"/>
      <c r="CT11" s="619"/>
      <c r="CU11" s="619"/>
      <c r="CV11" s="619"/>
      <c r="CW11" s="619"/>
      <c r="CX11" s="619"/>
      <c r="CY11" s="620"/>
      <c r="CZ11" s="671">
        <v>8.3000000000000007</v>
      </c>
      <c r="DA11" s="671"/>
      <c r="DB11" s="671"/>
      <c r="DC11" s="671"/>
      <c r="DD11" s="624">
        <v>76626</v>
      </c>
      <c r="DE11" s="619"/>
      <c r="DF11" s="619"/>
      <c r="DG11" s="619"/>
      <c r="DH11" s="619"/>
      <c r="DI11" s="619"/>
      <c r="DJ11" s="619"/>
      <c r="DK11" s="619"/>
      <c r="DL11" s="619"/>
      <c r="DM11" s="619"/>
      <c r="DN11" s="619"/>
      <c r="DO11" s="619"/>
      <c r="DP11" s="620"/>
      <c r="DQ11" s="624">
        <v>105117</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581752</v>
      </c>
      <c r="BH12" s="619"/>
      <c r="BI12" s="619"/>
      <c r="BJ12" s="619"/>
      <c r="BK12" s="619"/>
      <c r="BL12" s="619"/>
      <c r="BM12" s="619"/>
      <c r="BN12" s="620"/>
      <c r="BO12" s="671">
        <v>82.2</v>
      </c>
      <c r="BP12" s="671"/>
      <c r="BQ12" s="671"/>
      <c r="BR12" s="671"/>
      <c r="BS12" s="624">
        <v>439713</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589737</v>
      </c>
      <c r="CS12" s="619"/>
      <c r="CT12" s="619"/>
      <c r="CU12" s="619"/>
      <c r="CV12" s="619"/>
      <c r="CW12" s="619"/>
      <c r="CX12" s="619"/>
      <c r="CY12" s="620"/>
      <c r="CZ12" s="671">
        <v>17.899999999999999</v>
      </c>
      <c r="DA12" s="671"/>
      <c r="DB12" s="671"/>
      <c r="DC12" s="671"/>
      <c r="DD12" s="624">
        <v>168382</v>
      </c>
      <c r="DE12" s="619"/>
      <c r="DF12" s="619"/>
      <c r="DG12" s="619"/>
      <c r="DH12" s="619"/>
      <c r="DI12" s="619"/>
      <c r="DJ12" s="619"/>
      <c r="DK12" s="619"/>
      <c r="DL12" s="619"/>
      <c r="DM12" s="619"/>
      <c r="DN12" s="619"/>
      <c r="DO12" s="619"/>
      <c r="DP12" s="620"/>
      <c r="DQ12" s="624">
        <v>287534</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4959</v>
      </c>
      <c r="S13" s="619"/>
      <c r="T13" s="619"/>
      <c r="U13" s="619"/>
      <c r="V13" s="619"/>
      <c r="W13" s="619"/>
      <c r="X13" s="619"/>
      <c r="Y13" s="620"/>
      <c r="Z13" s="671">
        <v>0.1</v>
      </c>
      <c r="AA13" s="671"/>
      <c r="AB13" s="671"/>
      <c r="AC13" s="671"/>
      <c r="AD13" s="672">
        <v>4959</v>
      </c>
      <c r="AE13" s="672"/>
      <c r="AF13" s="672"/>
      <c r="AG13" s="672"/>
      <c r="AH13" s="672"/>
      <c r="AI13" s="672"/>
      <c r="AJ13" s="672"/>
      <c r="AK13" s="672"/>
      <c r="AL13" s="641">
        <v>0.3</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528452</v>
      </c>
      <c r="BH13" s="619"/>
      <c r="BI13" s="619"/>
      <c r="BJ13" s="619"/>
      <c r="BK13" s="619"/>
      <c r="BL13" s="619"/>
      <c r="BM13" s="619"/>
      <c r="BN13" s="620"/>
      <c r="BO13" s="671">
        <v>74.7</v>
      </c>
      <c r="BP13" s="671"/>
      <c r="BQ13" s="671"/>
      <c r="BR13" s="671"/>
      <c r="BS13" s="624">
        <v>439713</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290875</v>
      </c>
      <c r="CS13" s="619"/>
      <c r="CT13" s="619"/>
      <c r="CU13" s="619"/>
      <c r="CV13" s="619"/>
      <c r="CW13" s="619"/>
      <c r="CX13" s="619"/>
      <c r="CY13" s="620"/>
      <c r="CZ13" s="671">
        <v>8.8000000000000007</v>
      </c>
      <c r="DA13" s="671"/>
      <c r="DB13" s="671"/>
      <c r="DC13" s="671"/>
      <c r="DD13" s="624">
        <v>132398</v>
      </c>
      <c r="DE13" s="619"/>
      <c r="DF13" s="619"/>
      <c r="DG13" s="619"/>
      <c r="DH13" s="619"/>
      <c r="DI13" s="619"/>
      <c r="DJ13" s="619"/>
      <c r="DK13" s="619"/>
      <c r="DL13" s="619"/>
      <c r="DM13" s="619"/>
      <c r="DN13" s="619"/>
      <c r="DO13" s="619"/>
      <c r="DP13" s="620"/>
      <c r="DQ13" s="624">
        <v>178846</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4650</v>
      </c>
      <c r="BH14" s="619"/>
      <c r="BI14" s="619"/>
      <c r="BJ14" s="619"/>
      <c r="BK14" s="619"/>
      <c r="BL14" s="619"/>
      <c r="BM14" s="619"/>
      <c r="BN14" s="620"/>
      <c r="BO14" s="671">
        <v>0.7</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273477</v>
      </c>
      <c r="CS14" s="619"/>
      <c r="CT14" s="619"/>
      <c r="CU14" s="619"/>
      <c r="CV14" s="619"/>
      <c r="CW14" s="619"/>
      <c r="CX14" s="619"/>
      <c r="CY14" s="620"/>
      <c r="CZ14" s="671">
        <v>8.3000000000000007</v>
      </c>
      <c r="DA14" s="671"/>
      <c r="DB14" s="671"/>
      <c r="DC14" s="671"/>
      <c r="DD14" s="624">
        <v>122374</v>
      </c>
      <c r="DE14" s="619"/>
      <c r="DF14" s="619"/>
      <c r="DG14" s="619"/>
      <c r="DH14" s="619"/>
      <c r="DI14" s="619"/>
      <c r="DJ14" s="619"/>
      <c r="DK14" s="619"/>
      <c r="DL14" s="619"/>
      <c r="DM14" s="619"/>
      <c r="DN14" s="619"/>
      <c r="DO14" s="619"/>
      <c r="DP14" s="620"/>
      <c r="DQ14" s="624">
        <v>130837</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319</v>
      </c>
      <c r="S15" s="619"/>
      <c r="T15" s="619"/>
      <c r="U15" s="619"/>
      <c r="V15" s="619"/>
      <c r="W15" s="619"/>
      <c r="X15" s="619"/>
      <c r="Y15" s="620"/>
      <c r="Z15" s="671">
        <v>0</v>
      </c>
      <c r="AA15" s="671"/>
      <c r="AB15" s="671"/>
      <c r="AC15" s="671"/>
      <c r="AD15" s="672">
        <v>319</v>
      </c>
      <c r="AE15" s="672"/>
      <c r="AF15" s="672"/>
      <c r="AG15" s="672"/>
      <c r="AH15" s="672"/>
      <c r="AI15" s="672"/>
      <c r="AJ15" s="672"/>
      <c r="AK15" s="672"/>
      <c r="AL15" s="641">
        <v>0</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11037</v>
      </c>
      <c r="BH15" s="619"/>
      <c r="BI15" s="619"/>
      <c r="BJ15" s="619"/>
      <c r="BK15" s="619"/>
      <c r="BL15" s="619"/>
      <c r="BM15" s="619"/>
      <c r="BN15" s="620"/>
      <c r="BO15" s="671">
        <v>1.6</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373895</v>
      </c>
      <c r="CS15" s="619"/>
      <c r="CT15" s="619"/>
      <c r="CU15" s="619"/>
      <c r="CV15" s="619"/>
      <c r="CW15" s="619"/>
      <c r="CX15" s="619"/>
      <c r="CY15" s="620"/>
      <c r="CZ15" s="671">
        <v>11.4</v>
      </c>
      <c r="DA15" s="671"/>
      <c r="DB15" s="671"/>
      <c r="DC15" s="671"/>
      <c r="DD15" s="624">
        <v>165182</v>
      </c>
      <c r="DE15" s="619"/>
      <c r="DF15" s="619"/>
      <c r="DG15" s="619"/>
      <c r="DH15" s="619"/>
      <c r="DI15" s="619"/>
      <c r="DJ15" s="619"/>
      <c r="DK15" s="619"/>
      <c r="DL15" s="619"/>
      <c r="DM15" s="619"/>
      <c r="DN15" s="619"/>
      <c r="DO15" s="619"/>
      <c r="DP15" s="620"/>
      <c r="DQ15" s="624">
        <v>193656</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1227638</v>
      </c>
      <c r="S16" s="619"/>
      <c r="T16" s="619"/>
      <c r="U16" s="619"/>
      <c r="V16" s="619"/>
      <c r="W16" s="619"/>
      <c r="X16" s="619"/>
      <c r="Y16" s="620"/>
      <c r="Z16" s="671">
        <v>33.4</v>
      </c>
      <c r="AA16" s="671"/>
      <c r="AB16" s="671"/>
      <c r="AC16" s="671"/>
      <c r="AD16" s="672">
        <v>1084902</v>
      </c>
      <c r="AE16" s="672"/>
      <c r="AF16" s="672"/>
      <c r="AG16" s="672"/>
      <c r="AH16" s="672"/>
      <c r="AI16" s="672"/>
      <c r="AJ16" s="672"/>
      <c r="AK16" s="672"/>
      <c r="AL16" s="641">
        <v>58.1</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17</v>
      </c>
      <c r="CS16" s="619"/>
      <c r="CT16" s="619"/>
      <c r="CU16" s="619"/>
      <c r="CV16" s="619"/>
      <c r="CW16" s="619"/>
      <c r="CX16" s="619"/>
      <c r="CY16" s="620"/>
      <c r="CZ16" s="671">
        <v>0</v>
      </c>
      <c r="DA16" s="671"/>
      <c r="DB16" s="671"/>
      <c r="DC16" s="671"/>
      <c r="DD16" s="624" t="s">
        <v>108</v>
      </c>
      <c r="DE16" s="619"/>
      <c r="DF16" s="619"/>
      <c r="DG16" s="619"/>
      <c r="DH16" s="619"/>
      <c r="DI16" s="619"/>
      <c r="DJ16" s="619"/>
      <c r="DK16" s="619"/>
      <c r="DL16" s="619"/>
      <c r="DM16" s="619"/>
      <c r="DN16" s="619"/>
      <c r="DO16" s="619"/>
      <c r="DP16" s="620"/>
      <c r="DQ16" s="624">
        <v>17</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1084902</v>
      </c>
      <c r="S17" s="619"/>
      <c r="T17" s="619"/>
      <c r="U17" s="619"/>
      <c r="V17" s="619"/>
      <c r="W17" s="619"/>
      <c r="X17" s="619"/>
      <c r="Y17" s="620"/>
      <c r="Z17" s="671">
        <v>29.5</v>
      </c>
      <c r="AA17" s="671"/>
      <c r="AB17" s="671"/>
      <c r="AC17" s="671"/>
      <c r="AD17" s="672">
        <v>1084902</v>
      </c>
      <c r="AE17" s="672"/>
      <c r="AF17" s="672"/>
      <c r="AG17" s="672"/>
      <c r="AH17" s="672"/>
      <c r="AI17" s="672"/>
      <c r="AJ17" s="672"/>
      <c r="AK17" s="672"/>
      <c r="AL17" s="641">
        <v>58.1</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311910</v>
      </c>
      <c r="CS17" s="619"/>
      <c r="CT17" s="619"/>
      <c r="CU17" s="619"/>
      <c r="CV17" s="619"/>
      <c r="CW17" s="619"/>
      <c r="CX17" s="619"/>
      <c r="CY17" s="620"/>
      <c r="CZ17" s="671">
        <v>9.5</v>
      </c>
      <c r="DA17" s="671"/>
      <c r="DB17" s="671"/>
      <c r="DC17" s="671"/>
      <c r="DD17" s="624" t="s">
        <v>108</v>
      </c>
      <c r="DE17" s="619"/>
      <c r="DF17" s="619"/>
      <c r="DG17" s="619"/>
      <c r="DH17" s="619"/>
      <c r="DI17" s="619"/>
      <c r="DJ17" s="619"/>
      <c r="DK17" s="619"/>
      <c r="DL17" s="619"/>
      <c r="DM17" s="619"/>
      <c r="DN17" s="619"/>
      <c r="DO17" s="619"/>
      <c r="DP17" s="620"/>
      <c r="DQ17" s="624">
        <v>311910</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142736</v>
      </c>
      <c r="S18" s="619"/>
      <c r="T18" s="619"/>
      <c r="U18" s="619"/>
      <c r="V18" s="619"/>
      <c r="W18" s="619"/>
      <c r="X18" s="619"/>
      <c r="Y18" s="620"/>
      <c r="Z18" s="671">
        <v>3.9</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8400</v>
      </c>
      <c r="BH19" s="619"/>
      <c r="BI19" s="619"/>
      <c r="BJ19" s="619"/>
      <c r="BK19" s="619"/>
      <c r="BL19" s="619"/>
      <c r="BM19" s="619"/>
      <c r="BN19" s="620"/>
      <c r="BO19" s="671">
        <v>1.2</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2003842</v>
      </c>
      <c r="S20" s="619"/>
      <c r="T20" s="619"/>
      <c r="U20" s="619"/>
      <c r="V20" s="619"/>
      <c r="W20" s="619"/>
      <c r="X20" s="619"/>
      <c r="Y20" s="620"/>
      <c r="Z20" s="671">
        <v>54.5</v>
      </c>
      <c r="AA20" s="671"/>
      <c r="AB20" s="671"/>
      <c r="AC20" s="671"/>
      <c r="AD20" s="672">
        <v>1861106</v>
      </c>
      <c r="AE20" s="672"/>
      <c r="AF20" s="672"/>
      <c r="AG20" s="672"/>
      <c r="AH20" s="672"/>
      <c r="AI20" s="672"/>
      <c r="AJ20" s="672"/>
      <c r="AK20" s="672"/>
      <c r="AL20" s="641">
        <v>99.7</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8400</v>
      </c>
      <c r="BH20" s="619"/>
      <c r="BI20" s="619"/>
      <c r="BJ20" s="619"/>
      <c r="BK20" s="619"/>
      <c r="BL20" s="619"/>
      <c r="BM20" s="619"/>
      <c r="BN20" s="620"/>
      <c r="BO20" s="671">
        <v>1.2</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3287321</v>
      </c>
      <c r="CS20" s="619"/>
      <c r="CT20" s="619"/>
      <c r="CU20" s="619"/>
      <c r="CV20" s="619"/>
      <c r="CW20" s="619"/>
      <c r="CX20" s="619"/>
      <c r="CY20" s="620"/>
      <c r="CZ20" s="671">
        <v>100</v>
      </c>
      <c r="DA20" s="671"/>
      <c r="DB20" s="671"/>
      <c r="DC20" s="671"/>
      <c r="DD20" s="624">
        <v>741795</v>
      </c>
      <c r="DE20" s="619"/>
      <c r="DF20" s="619"/>
      <c r="DG20" s="619"/>
      <c r="DH20" s="619"/>
      <c r="DI20" s="619"/>
      <c r="DJ20" s="619"/>
      <c r="DK20" s="619"/>
      <c r="DL20" s="619"/>
      <c r="DM20" s="619"/>
      <c r="DN20" s="619"/>
      <c r="DO20" s="619"/>
      <c r="DP20" s="620"/>
      <c r="DQ20" s="624">
        <v>2183860</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t="s">
        <v>108</v>
      </c>
      <c r="S21" s="619"/>
      <c r="T21" s="619"/>
      <c r="U21" s="619"/>
      <c r="V21" s="619"/>
      <c r="W21" s="619"/>
      <c r="X21" s="619"/>
      <c r="Y21" s="620"/>
      <c r="Z21" s="671" t="s">
        <v>108</v>
      </c>
      <c r="AA21" s="671"/>
      <c r="AB21" s="671"/>
      <c r="AC21" s="671"/>
      <c r="AD21" s="672" t="s">
        <v>108</v>
      </c>
      <c r="AE21" s="672"/>
      <c r="AF21" s="672"/>
      <c r="AG21" s="672"/>
      <c r="AH21" s="672"/>
      <c r="AI21" s="672"/>
      <c r="AJ21" s="672"/>
      <c r="AK21" s="672"/>
      <c r="AL21" s="641" t="s">
        <v>108</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8400</v>
      </c>
      <c r="BH21" s="619"/>
      <c r="BI21" s="619"/>
      <c r="BJ21" s="619"/>
      <c r="BK21" s="619"/>
      <c r="BL21" s="619"/>
      <c r="BM21" s="619"/>
      <c r="BN21" s="620"/>
      <c r="BO21" s="671">
        <v>1.2</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30951</v>
      </c>
      <c r="S22" s="619"/>
      <c r="T22" s="619"/>
      <c r="U22" s="619"/>
      <c r="V22" s="619"/>
      <c r="W22" s="619"/>
      <c r="X22" s="619"/>
      <c r="Y22" s="620"/>
      <c r="Z22" s="671">
        <v>0.8</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118249</v>
      </c>
      <c r="S23" s="619"/>
      <c r="T23" s="619"/>
      <c r="U23" s="619"/>
      <c r="V23" s="619"/>
      <c r="W23" s="619"/>
      <c r="X23" s="619"/>
      <c r="Y23" s="620"/>
      <c r="Z23" s="671">
        <v>3.2</v>
      </c>
      <c r="AA23" s="671"/>
      <c r="AB23" s="671"/>
      <c r="AC23" s="671"/>
      <c r="AD23" s="672" t="s">
        <v>108</v>
      </c>
      <c r="AE23" s="672"/>
      <c r="AF23" s="672"/>
      <c r="AG23" s="672"/>
      <c r="AH23" s="672"/>
      <c r="AI23" s="672"/>
      <c r="AJ23" s="672"/>
      <c r="AK23" s="672"/>
      <c r="AL23" s="641" t="s">
        <v>108</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6006</v>
      </c>
      <c r="S24" s="619"/>
      <c r="T24" s="619"/>
      <c r="U24" s="619"/>
      <c r="V24" s="619"/>
      <c r="W24" s="619"/>
      <c r="X24" s="619"/>
      <c r="Y24" s="620"/>
      <c r="Z24" s="671">
        <v>0.2</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841840</v>
      </c>
      <c r="CS24" s="669"/>
      <c r="CT24" s="669"/>
      <c r="CU24" s="669"/>
      <c r="CV24" s="669"/>
      <c r="CW24" s="669"/>
      <c r="CX24" s="669"/>
      <c r="CY24" s="716"/>
      <c r="CZ24" s="720">
        <v>25.6</v>
      </c>
      <c r="DA24" s="721"/>
      <c r="DB24" s="721"/>
      <c r="DC24" s="722"/>
      <c r="DD24" s="715">
        <v>767251</v>
      </c>
      <c r="DE24" s="669"/>
      <c r="DF24" s="669"/>
      <c r="DG24" s="669"/>
      <c r="DH24" s="669"/>
      <c r="DI24" s="669"/>
      <c r="DJ24" s="669"/>
      <c r="DK24" s="716"/>
      <c r="DL24" s="715">
        <v>737878</v>
      </c>
      <c r="DM24" s="669"/>
      <c r="DN24" s="669"/>
      <c r="DO24" s="669"/>
      <c r="DP24" s="669"/>
      <c r="DQ24" s="669"/>
      <c r="DR24" s="669"/>
      <c r="DS24" s="669"/>
      <c r="DT24" s="669"/>
      <c r="DU24" s="669"/>
      <c r="DV24" s="716"/>
      <c r="DW24" s="717">
        <v>37.299999999999997</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261307</v>
      </c>
      <c r="S25" s="619"/>
      <c r="T25" s="619"/>
      <c r="U25" s="619"/>
      <c r="V25" s="619"/>
      <c r="W25" s="619"/>
      <c r="X25" s="619"/>
      <c r="Y25" s="620"/>
      <c r="Z25" s="671">
        <v>7.1</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464392</v>
      </c>
      <c r="CS25" s="637"/>
      <c r="CT25" s="637"/>
      <c r="CU25" s="637"/>
      <c r="CV25" s="637"/>
      <c r="CW25" s="637"/>
      <c r="CX25" s="637"/>
      <c r="CY25" s="638"/>
      <c r="CZ25" s="621">
        <v>14.1</v>
      </c>
      <c r="DA25" s="639"/>
      <c r="DB25" s="639"/>
      <c r="DC25" s="640"/>
      <c r="DD25" s="624">
        <v>430010</v>
      </c>
      <c r="DE25" s="637"/>
      <c r="DF25" s="637"/>
      <c r="DG25" s="637"/>
      <c r="DH25" s="637"/>
      <c r="DI25" s="637"/>
      <c r="DJ25" s="637"/>
      <c r="DK25" s="638"/>
      <c r="DL25" s="624">
        <v>407455</v>
      </c>
      <c r="DM25" s="637"/>
      <c r="DN25" s="637"/>
      <c r="DO25" s="637"/>
      <c r="DP25" s="637"/>
      <c r="DQ25" s="637"/>
      <c r="DR25" s="637"/>
      <c r="DS25" s="637"/>
      <c r="DT25" s="637"/>
      <c r="DU25" s="637"/>
      <c r="DV25" s="638"/>
      <c r="DW25" s="641">
        <v>20.6</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277130</v>
      </c>
      <c r="CS26" s="619"/>
      <c r="CT26" s="619"/>
      <c r="CU26" s="619"/>
      <c r="CV26" s="619"/>
      <c r="CW26" s="619"/>
      <c r="CX26" s="619"/>
      <c r="CY26" s="620"/>
      <c r="CZ26" s="621">
        <v>8.4</v>
      </c>
      <c r="DA26" s="639"/>
      <c r="DB26" s="639"/>
      <c r="DC26" s="640"/>
      <c r="DD26" s="624">
        <v>249990</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152343</v>
      </c>
      <c r="S27" s="619"/>
      <c r="T27" s="619"/>
      <c r="U27" s="619"/>
      <c r="V27" s="619"/>
      <c r="W27" s="619"/>
      <c r="X27" s="619"/>
      <c r="Y27" s="620"/>
      <c r="Z27" s="671">
        <v>4.0999999999999996</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707607</v>
      </c>
      <c r="BH27" s="619"/>
      <c r="BI27" s="619"/>
      <c r="BJ27" s="619"/>
      <c r="BK27" s="619"/>
      <c r="BL27" s="619"/>
      <c r="BM27" s="619"/>
      <c r="BN27" s="620"/>
      <c r="BO27" s="671">
        <v>100</v>
      </c>
      <c r="BP27" s="671"/>
      <c r="BQ27" s="671"/>
      <c r="BR27" s="671"/>
      <c r="BS27" s="624">
        <v>439713</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65538</v>
      </c>
      <c r="CS27" s="637"/>
      <c r="CT27" s="637"/>
      <c r="CU27" s="637"/>
      <c r="CV27" s="637"/>
      <c r="CW27" s="637"/>
      <c r="CX27" s="637"/>
      <c r="CY27" s="638"/>
      <c r="CZ27" s="621">
        <v>2</v>
      </c>
      <c r="DA27" s="639"/>
      <c r="DB27" s="639"/>
      <c r="DC27" s="640"/>
      <c r="DD27" s="624">
        <v>25331</v>
      </c>
      <c r="DE27" s="637"/>
      <c r="DF27" s="637"/>
      <c r="DG27" s="637"/>
      <c r="DH27" s="637"/>
      <c r="DI27" s="637"/>
      <c r="DJ27" s="637"/>
      <c r="DK27" s="638"/>
      <c r="DL27" s="624">
        <v>18513</v>
      </c>
      <c r="DM27" s="637"/>
      <c r="DN27" s="637"/>
      <c r="DO27" s="637"/>
      <c r="DP27" s="637"/>
      <c r="DQ27" s="637"/>
      <c r="DR27" s="637"/>
      <c r="DS27" s="637"/>
      <c r="DT27" s="637"/>
      <c r="DU27" s="637"/>
      <c r="DV27" s="638"/>
      <c r="DW27" s="641">
        <v>0.9</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149706</v>
      </c>
      <c r="S28" s="619"/>
      <c r="T28" s="619"/>
      <c r="U28" s="619"/>
      <c r="V28" s="619"/>
      <c r="W28" s="619"/>
      <c r="X28" s="619"/>
      <c r="Y28" s="620"/>
      <c r="Z28" s="671">
        <v>4.0999999999999996</v>
      </c>
      <c r="AA28" s="671"/>
      <c r="AB28" s="671"/>
      <c r="AC28" s="671"/>
      <c r="AD28" s="672">
        <v>5928</v>
      </c>
      <c r="AE28" s="672"/>
      <c r="AF28" s="672"/>
      <c r="AG28" s="672"/>
      <c r="AH28" s="672"/>
      <c r="AI28" s="672"/>
      <c r="AJ28" s="672"/>
      <c r="AK28" s="672"/>
      <c r="AL28" s="641">
        <v>0.3</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311910</v>
      </c>
      <c r="CS28" s="619"/>
      <c r="CT28" s="619"/>
      <c r="CU28" s="619"/>
      <c r="CV28" s="619"/>
      <c r="CW28" s="619"/>
      <c r="CX28" s="619"/>
      <c r="CY28" s="620"/>
      <c r="CZ28" s="621">
        <v>9.5</v>
      </c>
      <c r="DA28" s="639"/>
      <c r="DB28" s="639"/>
      <c r="DC28" s="640"/>
      <c r="DD28" s="624">
        <v>311910</v>
      </c>
      <c r="DE28" s="619"/>
      <c r="DF28" s="619"/>
      <c r="DG28" s="619"/>
      <c r="DH28" s="619"/>
      <c r="DI28" s="619"/>
      <c r="DJ28" s="619"/>
      <c r="DK28" s="620"/>
      <c r="DL28" s="624">
        <v>311910</v>
      </c>
      <c r="DM28" s="619"/>
      <c r="DN28" s="619"/>
      <c r="DO28" s="619"/>
      <c r="DP28" s="619"/>
      <c r="DQ28" s="619"/>
      <c r="DR28" s="619"/>
      <c r="DS28" s="619"/>
      <c r="DT28" s="619"/>
      <c r="DU28" s="619"/>
      <c r="DV28" s="620"/>
      <c r="DW28" s="641">
        <v>15.8</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178584</v>
      </c>
      <c r="S29" s="619"/>
      <c r="T29" s="619"/>
      <c r="U29" s="619"/>
      <c r="V29" s="619"/>
      <c r="W29" s="619"/>
      <c r="X29" s="619"/>
      <c r="Y29" s="620"/>
      <c r="Z29" s="671">
        <v>4.9000000000000004</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311900</v>
      </c>
      <c r="CS29" s="637"/>
      <c r="CT29" s="637"/>
      <c r="CU29" s="637"/>
      <c r="CV29" s="637"/>
      <c r="CW29" s="637"/>
      <c r="CX29" s="637"/>
      <c r="CY29" s="638"/>
      <c r="CZ29" s="621">
        <v>9.5</v>
      </c>
      <c r="DA29" s="639"/>
      <c r="DB29" s="639"/>
      <c r="DC29" s="640"/>
      <c r="DD29" s="624">
        <v>311900</v>
      </c>
      <c r="DE29" s="637"/>
      <c r="DF29" s="637"/>
      <c r="DG29" s="637"/>
      <c r="DH29" s="637"/>
      <c r="DI29" s="637"/>
      <c r="DJ29" s="637"/>
      <c r="DK29" s="638"/>
      <c r="DL29" s="624">
        <v>311900</v>
      </c>
      <c r="DM29" s="637"/>
      <c r="DN29" s="637"/>
      <c r="DO29" s="637"/>
      <c r="DP29" s="637"/>
      <c r="DQ29" s="637"/>
      <c r="DR29" s="637"/>
      <c r="DS29" s="637"/>
      <c r="DT29" s="637"/>
      <c r="DU29" s="637"/>
      <c r="DV29" s="638"/>
      <c r="DW29" s="641">
        <v>15.8</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t="s">
        <v>108</v>
      </c>
      <c r="S30" s="619"/>
      <c r="T30" s="619"/>
      <c r="U30" s="619"/>
      <c r="V30" s="619"/>
      <c r="W30" s="619"/>
      <c r="X30" s="619"/>
      <c r="Y30" s="620"/>
      <c r="Z30" s="671" t="s">
        <v>108</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99.8</v>
      </c>
      <c r="BH30" s="685"/>
      <c r="BI30" s="685"/>
      <c r="BJ30" s="685"/>
      <c r="BK30" s="685"/>
      <c r="BL30" s="685"/>
      <c r="BM30" s="686">
        <v>98.7</v>
      </c>
      <c r="BN30" s="685"/>
      <c r="BO30" s="685"/>
      <c r="BP30" s="685"/>
      <c r="BQ30" s="687"/>
      <c r="BR30" s="684">
        <v>99.8</v>
      </c>
      <c r="BS30" s="685"/>
      <c r="BT30" s="685"/>
      <c r="BU30" s="685"/>
      <c r="BV30" s="685"/>
      <c r="BW30" s="685"/>
      <c r="BX30" s="686">
        <v>98.7</v>
      </c>
      <c r="BY30" s="685"/>
      <c r="BZ30" s="685"/>
      <c r="CA30" s="685"/>
      <c r="CB30" s="687"/>
      <c r="CD30" s="690"/>
      <c r="CE30" s="691"/>
      <c r="CF30" s="655" t="s">
        <v>290</v>
      </c>
      <c r="CG30" s="652"/>
      <c r="CH30" s="652"/>
      <c r="CI30" s="652"/>
      <c r="CJ30" s="652"/>
      <c r="CK30" s="652"/>
      <c r="CL30" s="652"/>
      <c r="CM30" s="652"/>
      <c r="CN30" s="652"/>
      <c r="CO30" s="652"/>
      <c r="CP30" s="652"/>
      <c r="CQ30" s="653"/>
      <c r="CR30" s="618">
        <v>285937</v>
      </c>
      <c r="CS30" s="619"/>
      <c r="CT30" s="619"/>
      <c r="CU30" s="619"/>
      <c r="CV30" s="619"/>
      <c r="CW30" s="619"/>
      <c r="CX30" s="619"/>
      <c r="CY30" s="620"/>
      <c r="CZ30" s="621">
        <v>8.6999999999999993</v>
      </c>
      <c r="DA30" s="639"/>
      <c r="DB30" s="639"/>
      <c r="DC30" s="640"/>
      <c r="DD30" s="624">
        <v>285937</v>
      </c>
      <c r="DE30" s="619"/>
      <c r="DF30" s="619"/>
      <c r="DG30" s="619"/>
      <c r="DH30" s="619"/>
      <c r="DI30" s="619"/>
      <c r="DJ30" s="619"/>
      <c r="DK30" s="620"/>
      <c r="DL30" s="624">
        <v>285937</v>
      </c>
      <c r="DM30" s="619"/>
      <c r="DN30" s="619"/>
      <c r="DO30" s="619"/>
      <c r="DP30" s="619"/>
      <c r="DQ30" s="619"/>
      <c r="DR30" s="619"/>
      <c r="DS30" s="619"/>
      <c r="DT30" s="619"/>
      <c r="DU30" s="619"/>
      <c r="DV30" s="620"/>
      <c r="DW30" s="641">
        <v>14.4</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172329</v>
      </c>
      <c r="S31" s="619"/>
      <c r="T31" s="619"/>
      <c r="U31" s="619"/>
      <c r="V31" s="619"/>
      <c r="W31" s="619"/>
      <c r="X31" s="619"/>
      <c r="Y31" s="620"/>
      <c r="Z31" s="671">
        <v>4.7</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99.8</v>
      </c>
      <c r="BH31" s="637"/>
      <c r="BI31" s="637"/>
      <c r="BJ31" s="637"/>
      <c r="BK31" s="637"/>
      <c r="BL31" s="637"/>
      <c r="BM31" s="673">
        <v>97.2</v>
      </c>
      <c r="BN31" s="683"/>
      <c r="BO31" s="683"/>
      <c r="BP31" s="683"/>
      <c r="BQ31" s="647"/>
      <c r="BR31" s="682">
        <v>99.7</v>
      </c>
      <c r="BS31" s="637"/>
      <c r="BT31" s="637"/>
      <c r="BU31" s="637"/>
      <c r="BV31" s="637"/>
      <c r="BW31" s="637"/>
      <c r="BX31" s="673">
        <v>96.5</v>
      </c>
      <c r="BY31" s="683"/>
      <c r="BZ31" s="683"/>
      <c r="CA31" s="683"/>
      <c r="CB31" s="647"/>
      <c r="CD31" s="690"/>
      <c r="CE31" s="691"/>
      <c r="CF31" s="655" t="s">
        <v>294</v>
      </c>
      <c r="CG31" s="652"/>
      <c r="CH31" s="652"/>
      <c r="CI31" s="652"/>
      <c r="CJ31" s="652"/>
      <c r="CK31" s="652"/>
      <c r="CL31" s="652"/>
      <c r="CM31" s="652"/>
      <c r="CN31" s="652"/>
      <c r="CO31" s="652"/>
      <c r="CP31" s="652"/>
      <c r="CQ31" s="653"/>
      <c r="CR31" s="618">
        <v>25963</v>
      </c>
      <c r="CS31" s="637"/>
      <c r="CT31" s="637"/>
      <c r="CU31" s="637"/>
      <c r="CV31" s="637"/>
      <c r="CW31" s="637"/>
      <c r="CX31" s="637"/>
      <c r="CY31" s="638"/>
      <c r="CZ31" s="621">
        <v>0.8</v>
      </c>
      <c r="DA31" s="639"/>
      <c r="DB31" s="639"/>
      <c r="DC31" s="640"/>
      <c r="DD31" s="624">
        <v>25963</v>
      </c>
      <c r="DE31" s="637"/>
      <c r="DF31" s="637"/>
      <c r="DG31" s="637"/>
      <c r="DH31" s="637"/>
      <c r="DI31" s="637"/>
      <c r="DJ31" s="637"/>
      <c r="DK31" s="638"/>
      <c r="DL31" s="624">
        <v>25963</v>
      </c>
      <c r="DM31" s="637"/>
      <c r="DN31" s="637"/>
      <c r="DO31" s="637"/>
      <c r="DP31" s="637"/>
      <c r="DQ31" s="637"/>
      <c r="DR31" s="637"/>
      <c r="DS31" s="637"/>
      <c r="DT31" s="637"/>
      <c r="DU31" s="637"/>
      <c r="DV31" s="638"/>
      <c r="DW31" s="641">
        <v>1.3</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170606</v>
      </c>
      <c r="S32" s="619"/>
      <c r="T32" s="619"/>
      <c r="U32" s="619"/>
      <c r="V32" s="619"/>
      <c r="W32" s="619"/>
      <c r="X32" s="619"/>
      <c r="Y32" s="620"/>
      <c r="Z32" s="671">
        <v>4.5999999999999996</v>
      </c>
      <c r="AA32" s="671"/>
      <c r="AB32" s="671"/>
      <c r="AC32" s="671"/>
      <c r="AD32" s="672">
        <v>362</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99.8</v>
      </c>
      <c r="BH32" s="603"/>
      <c r="BI32" s="603"/>
      <c r="BJ32" s="603"/>
      <c r="BK32" s="603"/>
      <c r="BL32" s="603"/>
      <c r="BM32" s="666">
        <v>98.8</v>
      </c>
      <c r="BN32" s="603"/>
      <c r="BO32" s="603"/>
      <c r="BP32" s="603"/>
      <c r="BQ32" s="660"/>
      <c r="BR32" s="681">
        <v>99.8</v>
      </c>
      <c r="BS32" s="603"/>
      <c r="BT32" s="603"/>
      <c r="BU32" s="603"/>
      <c r="BV32" s="603"/>
      <c r="BW32" s="603"/>
      <c r="BX32" s="666">
        <v>98.9</v>
      </c>
      <c r="BY32" s="603"/>
      <c r="BZ32" s="603"/>
      <c r="CA32" s="603"/>
      <c r="CB32" s="660"/>
      <c r="CD32" s="692"/>
      <c r="CE32" s="693"/>
      <c r="CF32" s="655" t="s">
        <v>297</v>
      </c>
      <c r="CG32" s="652"/>
      <c r="CH32" s="652"/>
      <c r="CI32" s="652"/>
      <c r="CJ32" s="652"/>
      <c r="CK32" s="652"/>
      <c r="CL32" s="652"/>
      <c r="CM32" s="652"/>
      <c r="CN32" s="652"/>
      <c r="CO32" s="652"/>
      <c r="CP32" s="652"/>
      <c r="CQ32" s="653"/>
      <c r="CR32" s="618">
        <v>10</v>
      </c>
      <c r="CS32" s="619"/>
      <c r="CT32" s="619"/>
      <c r="CU32" s="619"/>
      <c r="CV32" s="619"/>
      <c r="CW32" s="619"/>
      <c r="CX32" s="619"/>
      <c r="CY32" s="620"/>
      <c r="CZ32" s="621">
        <v>0</v>
      </c>
      <c r="DA32" s="639"/>
      <c r="DB32" s="639"/>
      <c r="DC32" s="640"/>
      <c r="DD32" s="624">
        <v>10</v>
      </c>
      <c r="DE32" s="619"/>
      <c r="DF32" s="619"/>
      <c r="DG32" s="619"/>
      <c r="DH32" s="619"/>
      <c r="DI32" s="619"/>
      <c r="DJ32" s="619"/>
      <c r="DK32" s="620"/>
      <c r="DL32" s="624">
        <v>10</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435584</v>
      </c>
      <c r="S33" s="619"/>
      <c r="T33" s="619"/>
      <c r="U33" s="619"/>
      <c r="V33" s="619"/>
      <c r="W33" s="619"/>
      <c r="X33" s="619"/>
      <c r="Y33" s="620"/>
      <c r="Z33" s="671">
        <v>11.8</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1703669</v>
      </c>
      <c r="CS33" s="637"/>
      <c r="CT33" s="637"/>
      <c r="CU33" s="637"/>
      <c r="CV33" s="637"/>
      <c r="CW33" s="637"/>
      <c r="CX33" s="637"/>
      <c r="CY33" s="638"/>
      <c r="CZ33" s="621">
        <v>51.8</v>
      </c>
      <c r="DA33" s="639"/>
      <c r="DB33" s="639"/>
      <c r="DC33" s="640"/>
      <c r="DD33" s="624">
        <v>1226253</v>
      </c>
      <c r="DE33" s="637"/>
      <c r="DF33" s="637"/>
      <c r="DG33" s="637"/>
      <c r="DH33" s="637"/>
      <c r="DI33" s="637"/>
      <c r="DJ33" s="637"/>
      <c r="DK33" s="638"/>
      <c r="DL33" s="624">
        <v>634385</v>
      </c>
      <c r="DM33" s="637"/>
      <c r="DN33" s="637"/>
      <c r="DO33" s="637"/>
      <c r="DP33" s="637"/>
      <c r="DQ33" s="637"/>
      <c r="DR33" s="637"/>
      <c r="DS33" s="637"/>
      <c r="DT33" s="637"/>
      <c r="DU33" s="637"/>
      <c r="DV33" s="638"/>
      <c r="DW33" s="641">
        <v>32</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660506</v>
      </c>
      <c r="CS34" s="619"/>
      <c r="CT34" s="619"/>
      <c r="CU34" s="619"/>
      <c r="CV34" s="619"/>
      <c r="CW34" s="619"/>
      <c r="CX34" s="619"/>
      <c r="CY34" s="620"/>
      <c r="CZ34" s="621">
        <v>20.100000000000001</v>
      </c>
      <c r="DA34" s="639"/>
      <c r="DB34" s="639"/>
      <c r="DC34" s="640"/>
      <c r="DD34" s="624">
        <v>352343</v>
      </c>
      <c r="DE34" s="619"/>
      <c r="DF34" s="619"/>
      <c r="DG34" s="619"/>
      <c r="DH34" s="619"/>
      <c r="DI34" s="619"/>
      <c r="DJ34" s="619"/>
      <c r="DK34" s="620"/>
      <c r="DL34" s="624">
        <v>233527</v>
      </c>
      <c r="DM34" s="619"/>
      <c r="DN34" s="619"/>
      <c r="DO34" s="619"/>
      <c r="DP34" s="619"/>
      <c r="DQ34" s="619"/>
      <c r="DR34" s="619"/>
      <c r="DS34" s="619"/>
      <c r="DT34" s="619"/>
      <c r="DU34" s="619"/>
      <c r="DV34" s="620"/>
      <c r="DW34" s="641">
        <v>11.8</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112384</v>
      </c>
      <c r="S35" s="619"/>
      <c r="T35" s="619"/>
      <c r="U35" s="619"/>
      <c r="V35" s="619"/>
      <c r="W35" s="619"/>
      <c r="X35" s="619"/>
      <c r="Y35" s="620"/>
      <c r="Z35" s="671">
        <v>3.1</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468554</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5938</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96899</v>
      </c>
      <c r="CS35" s="637"/>
      <c r="CT35" s="637"/>
      <c r="CU35" s="637"/>
      <c r="CV35" s="637"/>
      <c r="CW35" s="637"/>
      <c r="CX35" s="637"/>
      <c r="CY35" s="638"/>
      <c r="CZ35" s="621">
        <v>2.9</v>
      </c>
      <c r="DA35" s="639"/>
      <c r="DB35" s="639"/>
      <c r="DC35" s="640"/>
      <c r="DD35" s="624">
        <v>82341</v>
      </c>
      <c r="DE35" s="637"/>
      <c r="DF35" s="637"/>
      <c r="DG35" s="637"/>
      <c r="DH35" s="637"/>
      <c r="DI35" s="637"/>
      <c r="DJ35" s="637"/>
      <c r="DK35" s="638"/>
      <c r="DL35" s="624">
        <v>64145</v>
      </c>
      <c r="DM35" s="637"/>
      <c r="DN35" s="637"/>
      <c r="DO35" s="637"/>
      <c r="DP35" s="637"/>
      <c r="DQ35" s="637"/>
      <c r="DR35" s="637"/>
      <c r="DS35" s="637"/>
      <c r="DT35" s="637"/>
      <c r="DU35" s="637"/>
      <c r="DV35" s="638"/>
      <c r="DW35" s="641">
        <v>3.2</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3679507</v>
      </c>
      <c r="S36" s="659"/>
      <c r="T36" s="659"/>
      <c r="U36" s="659"/>
      <c r="V36" s="659"/>
      <c r="W36" s="659"/>
      <c r="X36" s="659"/>
      <c r="Y36" s="662"/>
      <c r="Z36" s="663">
        <v>100</v>
      </c>
      <c r="AA36" s="663"/>
      <c r="AB36" s="663"/>
      <c r="AC36" s="663"/>
      <c r="AD36" s="664">
        <v>1867396</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195204</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4013</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336229</v>
      </c>
      <c r="CS36" s="619"/>
      <c r="CT36" s="619"/>
      <c r="CU36" s="619"/>
      <c r="CV36" s="619"/>
      <c r="CW36" s="619"/>
      <c r="CX36" s="619"/>
      <c r="CY36" s="620"/>
      <c r="CZ36" s="621">
        <v>10.199999999999999</v>
      </c>
      <c r="DA36" s="639"/>
      <c r="DB36" s="639"/>
      <c r="DC36" s="640"/>
      <c r="DD36" s="624">
        <v>273763</v>
      </c>
      <c r="DE36" s="619"/>
      <c r="DF36" s="619"/>
      <c r="DG36" s="619"/>
      <c r="DH36" s="619"/>
      <c r="DI36" s="619"/>
      <c r="DJ36" s="619"/>
      <c r="DK36" s="620"/>
      <c r="DL36" s="624">
        <v>101080</v>
      </c>
      <c r="DM36" s="619"/>
      <c r="DN36" s="619"/>
      <c r="DO36" s="619"/>
      <c r="DP36" s="619"/>
      <c r="DQ36" s="619"/>
      <c r="DR36" s="619"/>
      <c r="DS36" s="619"/>
      <c r="DT36" s="619"/>
      <c r="DU36" s="619"/>
      <c r="DV36" s="620"/>
      <c r="DW36" s="641">
        <v>5.0999999999999996</v>
      </c>
      <c r="DX36" s="642"/>
      <c r="DY36" s="642"/>
      <c r="DZ36" s="642"/>
      <c r="EA36" s="642"/>
      <c r="EB36" s="642"/>
      <c r="EC36" s="643"/>
    </row>
    <row r="37" spans="2:133" ht="11.25" customHeight="1">
      <c r="AQ37" s="644" t="s">
        <v>312</v>
      </c>
      <c r="AR37" s="645"/>
      <c r="AS37" s="645"/>
      <c r="AT37" s="645"/>
      <c r="AU37" s="645"/>
      <c r="AV37" s="645"/>
      <c r="AW37" s="645"/>
      <c r="AX37" s="645"/>
      <c r="AY37" s="646"/>
      <c r="AZ37" s="618">
        <v>77296</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235</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305</v>
      </c>
      <c r="CS37" s="637"/>
      <c r="CT37" s="637"/>
      <c r="CU37" s="637"/>
      <c r="CV37" s="637"/>
      <c r="CW37" s="637"/>
      <c r="CX37" s="637"/>
      <c r="CY37" s="638"/>
      <c r="CZ37" s="621">
        <v>0</v>
      </c>
      <c r="DA37" s="639"/>
      <c r="DB37" s="639"/>
      <c r="DC37" s="640"/>
      <c r="DD37" s="624">
        <v>305</v>
      </c>
      <c r="DE37" s="637"/>
      <c r="DF37" s="637"/>
      <c r="DG37" s="637"/>
      <c r="DH37" s="637"/>
      <c r="DI37" s="637"/>
      <c r="DJ37" s="637"/>
      <c r="DK37" s="638"/>
      <c r="DL37" s="624">
        <v>305</v>
      </c>
      <c r="DM37" s="637"/>
      <c r="DN37" s="637"/>
      <c r="DO37" s="637"/>
      <c r="DP37" s="637"/>
      <c r="DQ37" s="637"/>
      <c r="DR37" s="637"/>
      <c r="DS37" s="637"/>
      <c r="DT37" s="637"/>
      <c r="DU37" s="637"/>
      <c r="DV37" s="638"/>
      <c r="DW37" s="641">
        <v>0</v>
      </c>
      <c r="DX37" s="642"/>
      <c r="DY37" s="642"/>
      <c r="DZ37" s="642"/>
      <c r="EA37" s="642"/>
      <c r="EB37" s="642"/>
      <c r="EC37" s="643"/>
    </row>
    <row r="38" spans="2:133" ht="11.25" customHeight="1">
      <c r="AQ38" s="644" t="s">
        <v>315</v>
      </c>
      <c r="AR38" s="645"/>
      <c r="AS38" s="645"/>
      <c r="AT38" s="645"/>
      <c r="AU38" s="645"/>
      <c r="AV38" s="645"/>
      <c r="AW38" s="645"/>
      <c r="AX38" s="645"/>
      <c r="AY38" s="646"/>
      <c r="AZ38" s="618">
        <v>64718</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422</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464933</v>
      </c>
      <c r="CS38" s="619"/>
      <c r="CT38" s="619"/>
      <c r="CU38" s="619"/>
      <c r="CV38" s="619"/>
      <c r="CW38" s="619"/>
      <c r="CX38" s="619"/>
      <c r="CY38" s="620"/>
      <c r="CZ38" s="621">
        <v>14.1</v>
      </c>
      <c r="DA38" s="639"/>
      <c r="DB38" s="639"/>
      <c r="DC38" s="640"/>
      <c r="DD38" s="624">
        <v>452803</v>
      </c>
      <c r="DE38" s="619"/>
      <c r="DF38" s="619"/>
      <c r="DG38" s="619"/>
      <c r="DH38" s="619"/>
      <c r="DI38" s="619"/>
      <c r="DJ38" s="619"/>
      <c r="DK38" s="620"/>
      <c r="DL38" s="624">
        <v>235633</v>
      </c>
      <c r="DM38" s="619"/>
      <c r="DN38" s="619"/>
      <c r="DO38" s="619"/>
      <c r="DP38" s="619"/>
      <c r="DQ38" s="619"/>
      <c r="DR38" s="619"/>
      <c r="DS38" s="619"/>
      <c r="DT38" s="619"/>
      <c r="DU38" s="619"/>
      <c r="DV38" s="620"/>
      <c r="DW38" s="641">
        <v>11.9</v>
      </c>
      <c r="DX38" s="642"/>
      <c r="DY38" s="642"/>
      <c r="DZ38" s="642"/>
      <c r="EA38" s="642"/>
      <c r="EB38" s="642"/>
      <c r="EC38" s="643"/>
    </row>
    <row r="39" spans="2:133" ht="11.25" customHeight="1">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97</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115099</v>
      </c>
      <c r="CS39" s="637"/>
      <c r="CT39" s="637"/>
      <c r="CU39" s="637"/>
      <c r="CV39" s="637"/>
      <c r="CW39" s="637"/>
      <c r="CX39" s="637"/>
      <c r="CY39" s="638"/>
      <c r="CZ39" s="621">
        <v>3.5</v>
      </c>
      <c r="DA39" s="639"/>
      <c r="DB39" s="639"/>
      <c r="DC39" s="640"/>
      <c r="DD39" s="624">
        <v>65000</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63044</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94</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30003</v>
      </c>
      <c r="CS40" s="619"/>
      <c r="CT40" s="619"/>
      <c r="CU40" s="619"/>
      <c r="CV40" s="619"/>
      <c r="CW40" s="619"/>
      <c r="CX40" s="619"/>
      <c r="CY40" s="620"/>
      <c r="CZ40" s="621">
        <v>0.9</v>
      </c>
      <c r="DA40" s="639"/>
      <c r="DB40" s="639"/>
      <c r="DC40" s="640"/>
      <c r="DD40" s="624">
        <v>3</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68292</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336</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741812</v>
      </c>
      <c r="CS42" s="619"/>
      <c r="CT42" s="619"/>
      <c r="CU42" s="619"/>
      <c r="CV42" s="619"/>
      <c r="CW42" s="619"/>
      <c r="CX42" s="619"/>
      <c r="CY42" s="620"/>
      <c r="CZ42" s="621">
        <v>22.6</v>
      </c>
      <c r="DA42" s="622"/>
      <c r="DB42" s="622"/>
      <c r="DC42" s="623"/>
      <c r="DD42" s="624">
        <v>190356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16451</v>
      </c>
      <c r="CS43" s="637"/>
      <c r="CT43" s="637"/>
      <c r="CU43" s="637"/>
      <c r="CV43" s="637"/>
      <c r="CW43" s="637"/>
      <c r="CX43" s="637"/>
      <c r="CY43" s="638"/>
      <c r="CZ43" s="621">
        <v>0.5</v>
      </c>
      <c r="DA43" s="639"/>
      <c r="DB43" s="639"/>
      <c r="DC43" s="640"/>
      <c r="DD43" s="624">
        <v>14228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741795</v>
      </c>
      <c r="CS44" s="619"/>
      <c r="CT44" s="619"/>
      <c r="CU44" s="619"/>
      <c r="CV44" s="619"/>
      <c r="CW44" s="619"/>
      <c r="CX44" s="619"/>
      <c r="CY44" s="620"/>
      <c r="CZ44" s="621">
        <v>22.6</v>
      </c>
      <c r="DA44" s="622"/>
      <c r="DB44" s="622"/>
      <c r="DC44" s="623"/>
      <c r="DD44" s="624">
        <v>190339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387326</v>
      </c>
      <c r="CS45" s="637"/>
      <c r="CT45" s="637"/>
      <c r="CU45" s="637"/>
      <c r="CV45" s="637"/>
      <c r="CW45" s="637"/>
      <c r="CX45" s="637"/>
      <c r="CY45" s="638"/>
      <c r="CZ45" s="621">
        <v>11.8</v>
      </c>
      <c r="DA45" s="639"/>
      <c r="DB45" s="639"/>
      <c r="DC45" s="640"/>
      <c r="DD45" s="624">
        <v>48696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330151</v>
      </c>
      <c r="CS46" s="619"/>
      <c r="CT46" s="619"/>
      <c r="CU46" s="619"/>
      <c r="CV46" s="619"/>
      <c r="CW46" s="619"/>
      <c r="CX46" s="619"/>
      <c r="CY46" s="620"/>
      <c r="CZ46" s="621">
        <v>10</v>
      </c>
      <c r="DA46" s="622"/>
      <c r="DB46" s="622"/>
      <c r="DC46" s="623"/>
      <c r="DD46" s="624">
        <v>122963</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17</v>
      </c>
      <c r="CS47" s="637"/>
      <c r="CT47" s="637"/>
      <c r="CU47" s="637"/>
      <c r="CV47" s="637"/>
      <c r="CW47" s="637"/>
      <c r="CX47" s="637"/>
      <c r="CY47" s="638"/>
      <c r="CZ47" s="621">
        <v>0</v>
      </c>
      <c r="DA47" s="639"/>
      <c r="DB47" s="639"/>
      <c r="DC47" s="640"/>
      <c r="DD47" s="624">
        <v>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3287321</v>
      </c>
      <c r="CS49" s="603"/>
      <c r="CT49" s="603"/>
      <c r="CU49" s="603"/>
      <c r="CV49" s="603"/>
      <c r="CW49" s="603"/>
      <c r="CX49" s="603"/>
      <c r="CY49" s="604"/>
      <c r="CZ49" s="605">
        <v>100</v>
      </c>
      <c r="DA49" s="606"/>
      <c r="DB49" s="606"/>
      <c r="DC49" s="607"/>
      <c r="DD49" s="608">
        <v>2183860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3" t="s">
        <v>344</v>
      </c>
      <c r="B5" s="1024"/>
      <c r="C5" s="1024"/>
      <c r="D5" s="1024"/>
      <c r="E5" s="1024"/>
      <c r="F5" s="1024"/>
      <c r="G5" s="1024"/>
      <c r="H5" s="1024"/>
      <c r="I5" s="1024"/>
      <c r="J5" s="1024"/>
      <c r="K5" s="1024"/>
      <c r="L5" s="1024"/>
      <c r="M5" s="1024"/>
      <c r="N5" s="1024"/>
      <c r="O5" s="1024"/>
      <c r="P5" s="1025"/>
      <c r="Q5" s="1029" t="s">
        <v>345</v>
      </c>
      <c r="R5" s="1030"/>
      <c r="S5" s="1030"/>
      <c r="T5" s="1030"/>
      <c r="U5" s="1031"/>
      <c r="V5" s="1029" t="s">
        <v>346</v>
      </c>
      <c r="W5" s="1030"/>
      <c r="X5" s="1030"/>
      <c r="Y5" s="1030"/>
      <c r="Z5" s="1031"/>
      <c r="AA5" s="1029" t="s">
        <v>347</v>
      </c>
      <c r="AB5" s="1030"/>
      <c r="AC5" s="1030"/>
      <c r="AD5" s="1030"/>
      <c r="AE5" s="1030"/>
      <c r="AF5" s="1139" t="s">
        <v>348</v>
      </c>
      <c r="AG5" s="1030"/>
      <c r="AH5" s="1030"/>
      <c r="AI5" s="1030"/>
      <c r="AJ5" s="1045"/>
      <c r="AK5" s="1030" t="s">
        <v>349</v>
      </c>
      <c r="AL5" s="1030"/>
      <c r="AM5" s="1030"/>
      <c r="AN5" s="1030"/>
      <c r="AO5" s="1031"/>
      <c r="AP5" s="1029" t="s">
        <v>350</v>
      </c>
      <c r="AQ5" s="1030"/>
      <c r="AR5" s="1030"/>
      <c r="AS5" s="1030"/>
      <c r="AT5" s="1031"/>
      <c r="AU5" s="1029" t="s">
        <v>351</v>
      </c>
      <c r="AV5" s="1030"/>
      <c r="AW5" s="1030"/>
      <c r="AX5" s="1030"/>
      <c r="AY5" s="1045"/>
      <c r="AZ5" s="207"/>
      <c r="BA5" s="207"/>
      <c r="BB5" s="207"/>
      <c r="BC5" s="207"/>
      <c r="BD5" s="207"/>
      <c r="BE5" s="208"/>
      <c r="BF5" s="208"/>
      <c r="BG5" s="208"/>
      <c r="BH5" s="208"/>
      <c r="BI5" s="208"/>
      <c r="BJ5" s="208"/>
      <c r="BK5" s="208"/>
      <c r="BL5" s="208"/>
      <c r="BM5" s="208"/>
      <c r="BN5" s="208"/>
      <c r="BO5" s="208"/>
      <c r="BP5" s="208"/>
      <c r="BQ5" s="1023" t="s">
        <v>352</v>
      </c>
      <c r="BR5" s="1024"/>
      <c r="BS5" s="1024"/>
      <c r="BT5" s="1024"/>
      <c r="BU5" s="1024"/>
      <c r="BV5" s="1024"/>
      <c r="BW5" s="1024"/>
      <c r="BX5" s="1024"/>
      <c r="BY5" s="1024"/>
      <c r="BZ5" s="1024"/>
      <c r="CA5" s="1024"/>
      <c r="CB5" s="1024"/>
      <c r="CC5" s="1024"/>
      <c r="CD5" s="1024"/>
      <c r="CE5" s="1024"/>
      <c r="CF5" s="1024"/>
      <c r="CG5" s="1025"/>
      <c r="CH5" s="1029" t="s">
        <v>353</v>
      </c>
      <c r="CI5" s="1030"/>
      <c r="CJ5" s="1030"/>
      <c r="CK5" s="1030"/>
      <c r="CL5" s="1031"/>
      <c r="CM5" s="1029" t="s">
        <v>354</v>
      </c>
      <c r="CN5" s="1030"/>
      <c r="CO5" s="1030"/>
      <c r="CP5" s="1030"/>
      <c r="CQ5" s="1031"/>
      <c r="CR5" s="1029" t="s">
        <v>355</v>
      </c>
      <c r="CS5" s="1030"/>
      <c r="CT5" s="1030"/>
      <c r="CU5" s="1030"/>
      <c r="CV5" s="1031"/>
      <c r="CW5" s="1029" t="s">
        <v>356</v>
      </c>
      <c r="CX5" s="1030"/>
      <c r="CY5" s="1030"/>
      <c r="CZ5" s="1030"/>
      <c r="DA5" s="1031"/>
      <c r="DB5" s="1029" t="s">
        <v>357</v>
      </c>
      <c r="DC5" s="1030"/>
      <c r="DD5" s="1030"/>
      <c r="DE5" s="1030"/>
      <c r="DF5" s="1031"/>
      <c r="DG5" s="1124" t="s">
        <v>358</v>
      </c>
      <c r="DH5" s="1125"/>
      <c r="DI5" s="1125"/>
      <c r="DJ5" s="1125"/>
      <c r="DK5" s="1126"/>
      <c r="DL5" s="1124" t="s">
        <v>359</v>
      </c>
      <c r="DM5" s="1125"/>
      <c r="DN5" s="1125"/>
      <c r="DO5" s="1125"/>
      <c r="DP5" s="1126"/>
      <c r="DQ5" s="1029" t="s">
        <v>360</v>
      </c>
      <c r="DR5" s="1030"/>
      <c r="DS5" s="1030"/>
      <c r="DT5" s="1030"/>
      <c r="DU5" s="1031"/>
      <c r="DV5" s="1029" t="s">
        <v>351</v>
      </c>
      <c r="DW5" s="1030"/>
      <c r="DX5" s="1030"/>
      <c r="DY5" s="1030"/>
      <c r="DZ5" s="1045"/>
      <c r="EA5" s="205"/>
    </row>
    <row r="6" spans="1:131" s="206" customFormat="1" ht="26.25" customHeight="1" thickBot="1">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40"/>
      <c r="AG6" s="1033"/>
      <c r="AH6" s="1033"/>
      <c r="AI6" s="1033"/>
      <c r="AJ6" s="1046"/>
      <c r="AK6" s="1033"/>
      <c r="AL6" s="1033"/>
      <c r="AM6" s="1033"/>
      <c r="AN6" s="1033"/>
      <c r="AO6" s="1034"/>
      <c r="AP6" s="1032"/>
      <c r="AQ6" s="1033"/>
      <c r="AR6" s="1033"/>
      <c r="AS6" s="1033"/>
      <c r="AT6" s="1034"/>
      <c r="AU6" s="1032"/>
      <c r="AV6" s="1033"/>
      <c r="AW6" s="1033"/>
      <c r="AX6" s="1033"/>
      <c r="AY6" s="1046"/>
      <c r="AZ6" s="203"/>
      <c r="BA6" s="203"/>
      <c r="BB6" s="203"/>
      <c r="BC6" s="203"/>
      <c r="BD6" s="203"/>
      <c r="BE6" s="204"/>
      <c r="BF6" s="204"/>
      <c r="BG6" s="204"/>
      <c r="BH6" s="204"/>
      <c r="BI6" s="204"/>
      <c r="BJ6" s="204"/>
      <c r="BK6" s="204"/>
      <c r="BL6" s="204"/>
      <c r="BM6" s="204"/>
      <c r="BN6" s="204"/>
      <c r="BO6" s="204"/>
      <c r="BP6" s="204"/>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27"/>
      <c r="DH6" s="1128"/>
      <c r="DI6" s="1128"/>
      <c r="DJ6" s="1128"/>
      <c r="DK6" s="1129"/>
      <c r="DL6" s="1127"/>
      <c r="DM6" s="1128"/>
      <c r="DN6" s="1128"/>
      <c r="DO6" s="1128"/>
      <c r="DP6" s="1129"/>
      <c r="DQ6" s="1032"/>
      <c r="DR6" s="1033"/>
      <c r="DS6" s="1033"/>
      <c r="DT6" s="1033"/>
      <c r="DU6" s="1034"/>
      <c r="DV6" s="1032"/>
      <c r="DW6" s="1033"/>
      <c r="DX6" s="1033"/>
      <c r="DY6" s="1033"/>
      <c r="DZ6" s="1046"/>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3680</v>
      </c>
      <c r="R7" s="1131"/>
      <c r="S7" s="1131"/>
      <c r="T7" s="1131"/>
      <c r="U7" s="1131"/>
      <c r="V7" s="1131">
        <v>3287</v>
      </c>
      <c r="W7" s="1131"/>
      <c r="X7" s="1131"/>
      <c r="Y7" s="1131"/>
      <c r="Z7" s="1131"/>
      <c r="AA7" s="1131">
        <v>392</v>
      </c>
      <c r="AB7" s="1131"/>
      <c r="AC7" s="1131"/>
      <c r="AD7" s="1131"/>
      <c r="AE7" s="1132"/>
      <c r="AF7" s="1133">
        <v>343</v>
      </c>
      <c r="AG7" s="1134"/>
      <c r="AH7" s="1134"/>
      <c r="AI7" s="1134"/>
      <c r="AJ7" s="1135"/>
      <c r="AK7" s="1117" t="s">
        <v>535</v>
      </c>
      <c r="AL7" s="1118"/>
      <c r="AM7" s="1118"/>
      <c r="AN7" s="1118"/>
      <c r="AO7" s="1118"/>
      <c r="AP7" s="1118">
        <v>3252</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547</v>
      </c>
      <c r="BT7" s="1122"/>
      <c r="BU7" s="1122"/>
      <c r="BV7" s="1122"/>
      <c r="BW7" s="1122"/>
      <c r="BX7" s="1122"/>
      <c r="BY7" s="1122"/>
      <c r="BZ7" s="1122"/>
      <c r="CA7" s="1122"/>
      <c r="CB7" s="1122"/>
      <c r="CC7" s="1122"/>
      <c r="CD7" s="1122"/>
      <c r="CE7" s="1122"/>
      <c r="CF7" s="1122"/>
      <c r="CG7" s="1123"/>
      <c r="CH7" s="1114">
        <v>6</v>
      </c>
      <c r="CI7" s="1115"/>
      <c r="CJ7" s="1115"/>
      <c r="CK7" s="1115"/>
      <c r="CL7" s="1116"/>
      <c r="CM7" s="1114">
        <v>360</v>
      </c>
      <c r="CN7" s="1115"/>
      <c r="CO7" s="1115"/>
      <c r="CP7" s="1115"/>
      <c r="CQ7" s="1116"/>
      <c r="CR7" s="1114">
        <v>5</v>
      </c>
      <c r="CS7" s="1115"/>
      <c r="CT7" s="1115"/>
      <c r="CU7" s="1115"/>
      <c r="CV7" s="1116"/>
      <c r="CW7" s="1114">
        <v>1</v>
      </c>
      <c r="CX7" s="1115"/>
      <c r="CY7" s="1115"/>
      <c r="CZ7" s="1115"/>
      <c r="DA7" s="1116"/>
      <c r="DB7" s="1114" t="s">
        <v>543</v>
      </c>
      <c r="DC7" s="1115"/>
      <c r="DD7" s="1115"/>
      <c r="DE7" s="1115"/>
      <c r="DF7" s="1116"/>
      <c r="DG7" s="1114" t="s">
        <v>543</v>
      </c>
      <c r="DH7" s="1115"/>
      <c r="DI7" s="1115"/>
      <c r="DJ7" s="1115"/>
      <c r="DK7" s="1116"/>
      <c r="DL7" s="1114" t="s">
        <v>543</v>
      </c>
      <c r="DM7" s="1115"/>
      <c r="DN7" s="1115"/>
      <c r="DO7" s="1115"/>
      <c r="DP7" s="1116"/>
      <c r="DQ7" s="1114" t="s">
        <v>543</v>
      </c>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7"/>
      <c r="AG8" s="1048"/>
      <c r="AH8" s="1048"/>
      <c r="AI8" s="1048"/>
      <c r="AJ8" s="1049"/>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2" t="s">
        <v>548</v>
      </c>
      <c r="BT8" s="1043"/>
      <c r="BU8" s="1043"/>
      <c r="BV8" s="1043"/>
      <c r="BW8" s="1043"/>
      <c r="BX8" s="1043"/>
      <c r="BY8" s="1043"/>
      <c r="BZ8" s="1043"/>
      <c r="CA8" s="1043"/>
      <c r="CB8" s="1043"/>
      <c r="CC8" s="1043"/>
      <c r="CD8" s="1043"/>
      <c r="CE8" s="1043"/>
      <c r="CF8" s="1043"/>
      <c r="CG8" s="1044"/>
      <c r="CH8" s="1017">
        <v>15</v>
      </c>
      <c r="CI8" s="1018"/>
      <c r="CJ8" s="1018"/>
      <c r="CK8" s="1018"/>
      <c r="CL8" s="1019"/>
      <c r="CM8" s="1017">
        <v>140</v>
      </c>
      <c r="CN8" s="1018"/>
      <c r="CO8" s="1018"/>
      <c r="CP8" s="1018"/>
      <c r="CQ8" s="1019"/>
      <c r="CR8" s="1017">
        <v>10</v>
      </c>
      <c r="CS8" s="1018"/>
      <c r="CT8" s="1018"/>
      <c r="CU8" s="1018"/>
      <c r="CV8" s="1019"/>
      <c r="CW8" s="1017" t="s">
        <v>543</v>
      </c>
      <c r="CX8" s="1018"/>
      <c r="CY8" s="1018"/>
      <c r="CZ8" s="1018"/>
      <c r="DA8" s="1019"/>
      <c r="DB8" s="1017" t="s">
        <v>543</v>
      </c>
      <c r="DC8" s="1018"/>
      <c r="DD8" s="1018"/>
      <c r="DE8" s="1018"/>
      <c r="DF8" s="1019"/>
      <c r="DG8" s="1017" t="s">
        <v>543</v>
      </c>
      <c r="DH8" s="1018"/>
      <c r="DI8" s="1018"/>
      <c r="DJ8" s="1018"/>
      <c r="DK8" s="1019"/>
      <c r="DL8" s="1017" t="s">
        <v>543</v>
      </c>
      <c r="DM8" s="1018"/>
      <c r="DN8" s="1018"/>
      <c r="DO8" s="1018"/>
      <c r="DP8" s="1019"/>
      <c r="DQ8" s="1017" t="s">
        <v>543</v>
      </c>
      <c r="DR8" s="1018"/>
      <c r="DS8" s="1018"/>
      <c r="DT8" s="1018"/>
      <c r="DU8" s="1019"/>
      <c r="DV8" s="1020"/>
      <c r="DW8" s="1021"/>
      <c r="DX8" s="1021"/>
      <c r="DY8" s="1021"/>
      <c r="DZ8" s="1022"/>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7"/>
      <c r="AG9" s="1048"/>
      <c r="AH9" s="1048"/>
      <c r="AI9" s="1048"/>
      <c r="AJ9" s="1049"/>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2" t="s">
        <v>551</v>
      </c>
      <c r="BT9" s="1043"/>
      <c r="BU9" s="1043"/>
      <c r="BV9" s="1043"/>
      <c r="BW9" s="1043"/>
      <c r="BX9" s="1043"/>
      <c r="BY9" s="1043"/>
      <c r="BZ9" s="1043"/>
      <c r="CA9" s="1043"/>
      <c r="CB9" s="1043"/>
      <c r="CC9" s="1043"/>
      <c r="CD9" s="1043"/>
      <c r="CE9" s="1043"/>
      <c r="CF9" s="1043"/>
      <c r="CG9" s="1044"/>
      <c r="CH9" s="1017">
        <v>-22</v>
      </c>
      <c r="CI9" s="1018"/>
      <c r="CJ9" s="1018"/>
      <c r="CK9" s="1018"/>
      <c r="CL9" s="1019"/>
      <c r="CM9" s="1017">
        <v>702</v>
      </c>
      <c r="CN9" s="1018"/>
      <c r="CO9" s="1018"/>
      <c r="CP9" s="1018"/>
      <c r="CQ9" s="1019"/>
      <c r="CR9" s="1017">
        <v>152</v>
      </c>
      <c r="CS9" s="1018"/>
      <c r="CT9" s="1018"/>
      <c r="CU9" s="1018"/>
      <c r="CV9" s="1019"/>
      <c r="CW9" s="1017">
        <v>14</v>
      </c>
      <c r="CX9" s="1018"/>
      <c r="CY9" s="1018"/>
      <c r="CZ9" s="1018"/>
      <c r="DA9" s="1019"/>
      <c r="DB9" s="1017" t="s">
        <v>543</v>
      </c>
      <c r="DC9" s="1018"/>
      <c r="DD9" s="1018"/>
      <c r="DE9" s="1018"/>
      <c r="DF9" s="1019"/>
      <c r="DG9" s="1017" t="s">
        <v>537</v>
      </c>
      <c r="DH9" s="1018"/>
      <c r="DI9" s="1018"/>
      <c r="DJ9" s="1018"/>
      <c r="DK9" s="1019"/>
      <c r="DL9" s="1017" t="s">
        <v>543</v>
      </c>
      <c r="DM9" s="1018"/>
      <c r="DN9" s="1018"/>
      <c r="DO9" s="1018"/>
      <c r="DP9" s="1019"/>
      <c r="DQ9" s="1017" t="s">
        <v>543</v>
      </c>
      <c r="DR9" s="1018"/>
      <c r="DS9" s="1018"/>
      <c r="DT9" s="1018"/>
      <c r="DU9" s="1019"/>
      <c r="DV9" s="1020"/>
      <c r="DW9" s="1021"/>
      <c r="DX9" s="1021"/>
      <c r="DY9" s="1021"/>
      <c r="DZ9" s="1022"/>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7"/>
      <c r="AG10" s="1048"/>
      <c r="AH10" s="1048"/>
      <c r="AI10" s="1048"/>
      <c r="AJ10" s="1049"/>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2" t="s">
        <v>549</v>
      </c>
      <c r="BT10" s="1043"/>
      <c r="BU10" s="1043"/>
      <c r="BV10" s="1043"/>
      <c r="BW10" s="1043"/>
      <c r="BX10" s="1043"/>
      <c r="BY10" s="1043"/>
      <c r="BZ10" s="1043"/>
      <c r="CA10" s="1043"/>
      <c r="CB10" s="1043"/>
      <c r="CC10" s="1043"/>
      <c r="CD10" s="1043"/>
      <c r="CE10" s="1043"/>
      <c r="CF10" s="1043"/>
      <c r="CG10" s="1044"/>
      <c r="CH10" s="1017">
        <v>7</v>
      </c>
      <c r="CI10" s="1018"/>
      <c r="CJ10" s="1018"/>
      <c r="CK10" s="1018"/>
      <c r="CL10" s="1019"/>
      <c r="CM10" s="1017">
        <v>47</v>
      </c>
      <c r="CN10" s="1018"/>
      <c r="CO10" s="1018"/>
      <c r="CP10" s="1018"/>
      <c r="CQ10" s="1019"/>
      <c r="CR10" s="1017">
        <v>10</v>
      </c>
      <c r="CS10" s="1018"/>
      <c r="CT10" s="1018"/>
      <c r="CU10" s="1018"/>
      <c r="CV10" s="1019"/>
      <c r="CW10" s="1017" t="s">
        <v>543</v>
      </c>
      <c r="CX10" s="1018"/>
      <c r="CY10" s="1018"/>
      <c r="CZ10" s="1018"/>
      <c r="DA10" s="1019"/>
      <c r="DB10" s="1017" t="s">
        <v>543</v>
      </c>
      <c r="DC10" s="1018"/>
      <c r="DD10" s="1018"/>
      <c r="DE10" s="1018"/>
      <c r="DF10" s="1019"/>
      <c r="DG10" s="1017" t="s">
        <v>543</v>
      </c>
      <c r="DH10" s="1018"/>
      <c r="DI10" s="1018"/>
      <c r="DJ10" s="1018"/>
      <c r="DK10" s="1019"/>
      <c r="DL10" s="1017" t="s">
        <v>543</v>
      </c>
      <c r="DM10" s="1018"/>
      <c r="DN10" s="1018"/>
      <c r="DO10" s="1018"/>
      <c r="DP10" s="1019"/>
      <c r="DQ10" s="1017" t="s">
        <v>543</v>
      </c>
      <c r="DR10" s="1018"/>
      <c r="DS10" s="1018"/>
      <c r="DT10" s="1018"/>
      <c r="DU10" s="1019"/>
      <c r="DV10" s="1020"/>
      <c r="DW10" s="1021"/>
      <c r="DX10" s="1021"/>
      <c r="DY10" s="1021"/>
      <c r="DZ10" s="1022"/>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7"/>
      <c r="AG11" s="1048"/>
      <c r="AH11" s="1048"/>
      <c r="AI11" s="1048"/>
      <c r="AJ11" s="1049"/>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2"/>
      <c r="BT11" s="1043"/>
      <c r="BU11" s="1043"/>
      <c r="BV11" s="1043"/>
      <c r="BW11" s="1043"/>
      <c r="BX11" s="1043"/>
      <c r="BY11" s="1043"/>
      <c r="BZ11" s="1043"/>
      <c r="CA11" s="1043"/>
      <c r="CB11" s="1043"/>
      <c r="CC11" s="1043"/>
      <c r="CD11" s="1043"/>
      <c r="CE11" s="1043"/>
      <c r="CF11" s="1043"/>
      <c r="CG11" s="1044"/>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7"/>
      <c r="AG12" s="1048"/>
      <c r="AH12" s="1048"/>
      <c r="AI12" s="1048"/>
      <c r="AJ12" s="1049"/>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2"/>
      <c r="BT12" s="1043"/>
      <c r="BU12" s="1043"/>
      <c r="BV12" s="1043"/>
      <c r="BW12" s="1043"/>
      <c r="BX12" s="1043"/>
      <c r="BY12" s="1043"/>
      <c r="BZ12" s="1043"/>
      <c r="CA12" s="1043"/>
      <c r="CB12" s="1043"/>
      <c r="CC12" s="1043"/>
      <c r="CD12" s="1043"/>
      <c r="CE12" s="1043"/>
      <c r="CF12" s="1043"/>
      <c r="CG12" s="1044"/>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7"/>
      <c r="AG13" s="1048"/>
      <c r="AH13" s="1048"/>
      <c r="AI13" s="1048"/>
      <c r="AJ13" s="1049"/>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2"/>
      <c r="BT13" s="1043"/>
      <c r="BU13" s="1043"/>
      <c r="BV13" s="1043"/>
      <c r="BW13" s="1043"/>
      <c r="BX13" s="1043"/>
      <c r="BY13" s="1043"/>
      <c r="BZ13" s="1043"/>
      <c r="CA13" s="1043"/>
      <c r="CB13" s="1043"/>
      <c r="CC13" s="1043"/>
      <c r="CD13" s="1043"/>
      <c r="CE13" s="1043"/>
      <c r="CF13" s="1043"/>
      <c r="CG13" s="1044"/>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7"/>
      <c r="AG14" s="1048"/>
      <c r="AH14" s="1048"/>
      <c r="AI14" s="1048"/>
      <c r="AJ14" s="1049"/>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2"/>
      <c r="BT14" s="1043"/>
      <c r="BU14" s="1043"/>
      <c r="BV14" s="1043"/>
      <c r="BW14" s="1043"/>
      <c r="BX14" s="1043"/>
      <c r="BY14" s="1043"/>
      <c r="BZ14" s="1043"/>
      <c r="CA14" s="1043"/>
      <c r="CB14" s="1043"/>
      <c r="CC14" s="1043"/>
      <c r="CD14" s="1043"/>
      <c r="CE14" s="1043"/>
      <c r="CF14" s="1043"/>
      <c r="CG14" s="1044"/>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7"/>
      <c r="AG15" s="1048"/>
      <c r="AH15" s="1048"/>
      <c r="AI15" s="1048"/>
      <c r="AJ15" s="1049"/>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2"/>
      <c r="BT15" s="1043"/>
      <c r="BU15" s="1043"/>
      <c r="BV15" s="1043"/>
      <c r="BW15" s="1043"/>
      <c r="BX15" s="1043"/>
      <c r="BY15" s="1043"/>
      <c r="BZ15" s="1043"/>
      <c r="CA15" s="1043"/>
      <c r="CB15" s="1043"/>
      <c r="CC15" s="1043"/>
      <c r="CD15" s="1043"/>
      <c r="CE15" s="1043"/>
      <c r="CF15" s="1043"/>
      <c r="CG15" s="1044"/>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7"/>
      <c r="AG16" s="1048"/>
      <c r="AH16" s="1048"/>
      <c r="AI16" s="1048"/>
      <c r="AJ16" s="1049"/>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2"/>
      <c r="BT16" s="1043"/>
      <c r="BU16" s="1043"/>
      <c r="BV16" s="1043"/>
      <c r="BW16" s="1043"/>
      <c r="BX16" s="1043"/>
      <c r="BY16" s="1043"/>
      <c r="BZ16" s="1043"/>
      <c r="CA16" s="1043"/>
      <c r="CB16" s="1043"/>
      <c r="CC16" s="1043"/>
      <c r="CD16" s="1043"/>
      <c r="CE16" s="1043"/>
      <c r="CF16" s="1043"/>
      <c r="CG16" s="1044"/>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7"/>
      <c r="AG17" s="1048"/>
      <c r="AH17" s="1048"/>
      <c r="AI17" s="1048"/>
      <c r="AJ17" s="1049"/>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2"/>
      <c r="BT17" s="1043"/>
      <c r="BU17" s="1043"/>
      <c r="BV17" s="1043"/>
      <c r="BW17" s="1043"/>
      <c r="BX17" s="1043"/>
      <c r="BY17" s="1043"/>
      <c r="BZ17" s="1043"/>
      <c r="CA17" s="1043"/>
      <c r="CB17" s="1043"/>
      <c r="CC17" s="1043"/>
      <c r="CD17" s="1043"/>
      <c r="CE17" s="1043"/>
      <c r="CF17" s="1043"/>
      <c r="CG17" s="1044"/>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7"/>
      <c r="AG18" s="1048"/>
      <c r="AH18" s="1048"/>
      <c r="AI18" s="1048"/>
      <c r="AJ18" s="1049"/>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2"/>
      <c r="BT18" s="1043"/>
      <c r="BU18" s="1043"/>
      <c r="BV18" s="1043"/>
      <c r="BW18" s="1043"/>
      <c r="BX18" s="1043"/>
      <c r="BY18" s="1043"/>
      <c r="BZ18" s="1043"/>
      <c r="CA18" s="1043"/>
      <c r="CB18" s="1043"/>
      <c r="CC18" s="1043"/>
      <c r="CD18" s="1043"/>
      <c r="CE18" s="1043"/>
      <c r="CF18" s="1043"/>
      <c r="CG18" s="1044"/>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7"/>
      <c r="AG19" s="1048"/>
      <c r="AH19" s="1048"/>
      <c r="AI19" s="1048"/>
      <c r="AJ19" s="1049"/>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2"/>
      <c r="BT19" s="1043"/>
      <c r="BU19" s="1043"/>
      <c r="BV19" s="1043"/>
      <c r="BW19" s="1043"/>
      <c r="BX19" s="1043"/>
      <c r="BY19" s="1043"/>
      <c r="BZ19" s="1043"/>
      <c r="CA19" s="1043"/>
      <c r="CB19" s="1043"/>
      <c r="CC19" s="1043"/>
      <c r="CD19" s="1043"/>
      <c r="CE19" s="1043"/>
      <c r="CF19" s="1043"/>
      <c r="CG19" s="1044"/>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7"/>
      <c r="AG20" s="1048"/>
      <c r="AH20" s="1048"/>
      <c r="AI20" s="1048"/>
      <c r="AJ20" s="1049"/>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2"/>
      <c r="BT20" s="1043"/>
      <c r="BU20" s="1043"/>
      <c r="BV20" s="1043"/>
      <c r="BW20" s="1043"/>
      <c r="BX20" s="1043"/>
      <c r="BY20" s="1043"/>
      <c r="BZ20" s="1043"/>
      <c r="CA20" s="1043"/>
      <c r="CB20" s="1043"/>
      <c r="CC20" s="1043"/>
      <c r="CD20" s="1043"/>
      <c r="CE20" s="1043"/>
      <c r="CF20" s="1043"/>
      <c r="CG20" s="1044"/>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7"/>
      <c r="AG21" s="1048"/>
      <c r="AH21" s="1048"/>
      <c r="AI21" s="1048"/>
      <c r="AJ21" s="1049"/>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2"/>
      <c r="BT21" s="1043"/>
      <c r="BU21" s="1043"/>
      <c r="BV21" s="1043"/>
      <c r="BW21" s="1043"/>
      <c r="BX21" s="1043"/>
      <c r="BY21" s="1043"/>
      <c r="BZ21" s="1043"/>
      <c r="CA21" s="1043"/>
      <c r="CB21" s="1043"/>
      <c r="CC21" s="1043"/>
      <c r="CD21" s="1043"/>
      <c r="CE21" s="1043"/>
      <c r="CF21" s="1043"/>
      <c r="CG21" s="1044"/>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7"/>
      <c r="AG22" s="1048"/>
      <c r="AH22" s="1048"/>
      <c r="AI22" s="1048"/>
      <c r="AJ22" s="1049"/>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2"/>
      <c r="BT22" s="1043"/>
      <c r="BU22" s="1043"/>
      <c r="BV22" s="1043"/>
      <c r="BW22" s="1043"/>
      <c r="BX22" s="1043"/>
      <c r="BY22" s="1043"/>
      <c r="BZ22" s="1043"/>
      <c r="CA22" s="1043"/>
      <c r="CB22" s="1043"/>
      <c r="CC22" s="1043"/>
      <c r="CD22" s="1043"/>
      <c r="CE22" s="1043"/>
      <c r="CF22" s="1043"/>
      <c r="CG22" s="1044"/>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4">
        <v>3680</v>
      </c>
      <c r="R23" s="1095"/>
      <c r="S23" s="1095"/>
      <c r="T23" s="1095"/>
      <c r="U23" s="1095"/>
      <c r="V23" s="1095">
        <v>3287</v>
      </c>
      <c r="W23" s="1095"/>
      <c r="X23" s="1095"/>
      <c r="Y23" s="1095"/>
      <c r="Z23" s="1095"/>
      <c r="AA23" s="1095">
        <v>392</v>
      </c>
      <c r="AB23" s="1095"/>
      <c r="AC23" s="1095"/>
      <c r="AD23" s="1095"/>
      <c r="AE23" s="1096"/>
      <c r="AF23" s="1097">
        <v>343</v>
      </c>
      <c r="AG23" s="1095"/>
      <c r="AH23" s="1095"/>
      <c r="AI23" s="1095"/>
      <c r="AJ23" s="1098"/>
      <c r="AK23" s="1099"/>
      <c r="AL23" s="1100"/>
      <c r="AM23" s="1100"/>
      <c r="AN23" s="1100"/>
      <c r="AO23" s="1100"/>
      <c r="AP23" s="1095">
        <v>3252</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2"/>
      <c r="BT23" s="1043"/>
      <c r="BU23" s="1043"/>
      <c r="BV23" s="1043"/>
      <c r="BW23" s="1043"/>
      <c r="BX23" s="1043"/>
      <c r="BY23" s="1043"/>
      <c r="BZ23" s="1043"/>
      <c r="CA23" s="1043"/>
      <c r="CB23" s="1043"/>
      <c r="CC23" s="1043"/>
      <c r="CD23" s="1043"/>
      <c r="CE23" s="1043"/>
      <c r="CF23" s="1043"/>
      <c r="CG23" s="1044"/>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05"/>
    </row>
    <row r="24" spans="1:131" s="206" customFormat="1" ht="26.25" customHeight="1">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2"/>
      <c r="BT24" s="1043"/>
      <c r="BU24" s="1043"/>
      <c r="BV24" s="1043"/>
      <c r="BW24" s="1043"/>
      <c r="BX24" s="1043"/>
      <c r="BY24" s="1043"/>
      <c r="BZ24" s="1043"/>
      <c r="CA24" s="1043"/>
      <c r="CB24" s="1043"/>
      <c r="CC24" s="1043"/>
      <c r="CD24" s="1043"/>
      <c r="CE24" s="1043"/>
      <c r="CF24" s="1043"/>
      <c r="CG24" s="1044"/>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05"/>
    </row>
    <row r="25" spans="1:131" s="198" customFormat="1" ht="26.25" customHeight="1" thickBot="1">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2"/>
      <c r="BT25" s="1043"/>
      <c r="BU25" s="1043"/>
      <c r="BV25" s="1043"/>
      <c r="BW25" s="1043"/>
      <c r="BX25" s="1043"/>
      <c r="BY25" s="1043"/>
      <c r="BZ25" s="1043"/>
      <c r="CA25" s="1043"/>
      <c r="CB25" s="1043"/>
      <c r="CC25" s="1043"/>
      <c r="CD25" s="1043"/>
      <c r="CE25" s="1043"/>
      <c r="CF25" s="1043"/>
      <c r="CG25" s="1044"/>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197"/>
    </row>
    <row r="26" spans="1:131" s="198" customFormat="1" ht="26.25" customHeight="1">
      <c r="A26" s="1023" t="s">
        <v>344</v>
      </c>
      <c r="B26" s="1024"/>
      <c r="C26" s="1024"/>
      <c r="D26" s="1024"/>
      <c r="E26" s="1024"/>
      <c r="F26" s="1024"/>
      <c r="G26" s="1024"/>
      <c r="H26" s="1024"/>
      <c r="I26" s="1024"/>
      <c r="J26" s="1024"/>
      <c r="K26" s="1024"/>
      <c r="L26" s="1024"/>
      <c r="M26" s="1024"/>
      <c r="N26" s="1024"/>
      <c r="O26" s="1024"/>
      <c r="P26" s="1025"/>
      <c r="Q26" s="1029" t="s">
        <v>367</v>
      </c>
      <c r="R26" s="1030"/>
      <c r="S26" s="1030"/>
      <c r="T26" s="1030"/>
      <c r="U26" s="1031"/>
      <c r="V26" s="1029" t="s">
        <v>368</v>
      </c>
      <c r="W26" s="1030"/>
      <c r="X26" s="1030"/>
      <c r="Y26" s="1030"/>
      <c r="Z26" s="1031"/>
      <c r="AA26" s="1029" t="s">
        <v>369</v>
      </c>
      <c r="AB26" s="1030"/>
      <c r="AC26" s="1030"/>
      <c r="AD26" s="1030"/>
      <c r="AE26" s="1030"/>
      <c r="AF26" s="1085" t="s">
        <v>370</v>
      </c>
      <c r="AG26" s="1036"/>
      <c r="AH26" s="1036"/>
      <c r="AI26" s="1036"/>
      <c r="AJ26" s="1086"/>
      <c r="AK26" s="1030" t="s">
        <v>371</v>
      </c>
      <c r="AL26" s="1030"/>
      <c r="AM26" s="1030"/>
      <c r="AN26" s="1030"/>
      <c r="AO26" s="1031"/>
      <c r="AP26" s="1029" t="s">
        <v>372</v>
      </c>
      <c r="AQ26" s="1030"/>
      <c r="AR26" s="1030"/>
      <c r="AS26" s="1030"/>
      <c r="AT26" s="1031"/>
      <c r="AU26" s="1029" t="s">
        <v>373</v>
      </c>
      <c r="AV26" s="1030"/>
      <c r="AW26" s="1030"/>
      <c r="AX26" s="1030"/>
      <c r="AY26" s="1031"/>
      <c r="AZ26" s="1029" t="s">
        <v>374</v>
      </c>
      <c r="BA26" s="1030"/>
      <c r="BB26" s="1030"/>
      <c r="BC26" s="1030"/>
      <c r="BD26" s="1031"/>
      <c r="BE26" s="1029" t="s">
        <v>351</v>
      </c>
      <c r="BF26" s="1030"/>
      <c r="BG26" s="1030"/>
      <c r="BH26" s="1030"/>
      <c r="BI26" s="1045"/>
      <c r="BJ26" s="203"/>
      <c r="BK26" s="203"/>
      <c r="BL26" s="203"/>
      <c r="BM26" s="203"/>
      <c r="BN26" s="203"/>
      <c r="BO26" s="216"/>
      <c r="BP26" s="216"/>
      <c r="BQ26" s="213">
        <v>20</v>
      </c>
      <c r="BR26" s="214"/>
      <c r="BS26" s="1042"/>
      <c r="BT26" s="1043"/>
      <c r="BU26" s="1043"/>
      <c r="BV26" s="1043"/>
      <c r="BW26" s="1043"/>
      <c r="BX26" s="1043"/>
      <c r="BY26" s="1043"/>
      <c r="BZ26" s="1043"/>
      <c r="CA26" s="1043"/>
      <c r="CB26" s="1043"/>
      <c r="CC26" s="1043"/>
      <c r="CD26" s="1043"/>
      <c r="CE26" s="1043"/>
      <c r="CF26" s="1043"/>
      <c r="CG26" s="1044"/>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197"/>
    </row>
    <row r="27" spans="1:131" s="198" customFormat="1" ht="26.25" customHeight="1" thickBot="1">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7"/>
      <c r="AG27" s="1039"/>
      <c r="AH27" s="1039"/>
      <c r="AI27" s="1039"/>
      <c r="AJ27" s="1088"/>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6"/>
      <c r="BJ27" s="203"/>
      <c r="BK27" s="203"/>
      <c r="BL27" s="203"/>
      <c r="BM27" s="203"/>
      <c r="BN27" s="203"/>
      <c r="BO27" s="216"/>
      <c r="BP27" s="216"/>
      <c r="BQ27" s="213">
        <v>21</v>
      </c>
      <c r="BR27" s="214"/>
      <c r="BS27" s="1042"/>
      <c r="BT27" s="1043"/>
      <c r="BU27" s="1043"/>
      <c r="BV27" s="1043"/>
      <c r="BW27" s="1043"/>
      <c r="BX27" s="1043"/>
      <c r="BY27" s="1043"/>
      <c r="BZ27" s="1043"/>
      <c r="CA27" s="1043"/>
      <c r="CB27" s="1043"/>
      <c r="CC27" s="1043"/>
      <c r="CD27" s="1043"/>
      <c r="CE27" s="1043"/>
      <c r="CF27" s="1043"/>
      <c r="CG27" s="1044"/>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197"/>
    </row>
    <row r="28" spans="1:131" s="198" customFormat="1" ht="26.25" customHeight="1" thickTop="1">
      <c r="A28" s="217">
        <v>1</v>
      </c>
      <c r="B28" s="1076" t="s">
        <v>375</v>
      </c>
      <c r="C28" s="1077"/>
      <c r="D28" s="1077"/>
      <c r="E28" s="1077"/>
      <c r="F28" s="1077"/>
      <c r="G28" s="1077"/>
      <c r="H28" s="1077"/>
      <c r="I28" s="1077"/>
      <c r="J28" s="1077"/>
      <c r="K28" s="1077"/>
      <c r="L28" s="1077"/>
      <c r="M28" s="1077"/>
      <c r="N28" s="1077"/>
      <c r="O28" s="1077"/>
      <c r="P28" s="1078"/>
      <c r="Q28" s="1079">
        <v>272</v>
      </c>
      <c r="R28" s="1080"/>
      <c r="S28" s="1080"/>
      <c r="T28" s="1080"/>
      <c r="U28" s="1080"/>
      <c r="V28" s="1080">
        <v>266</v>
      </c>
      <c r="W28" s="1080"/>
      <c r="X28" s="1080"/>
      <c r="Y28" s="1080"/>
      <c r="Z28" s="1080"/>
      <c r="AA28" s="1080">
        <v>6</v>
      </c>
      <c r="AB28" s="1080"/>
      <c r="AC28" s="1080"/>
      <c r="AD28" s="1080"/>
      <c r="AE28" s="1081"/>
      <c r="AF28" s="1082">
        <v>6</v>
      </c>
      <c r="AG28" s="1080"/>
      <c r="AH28" s="1080"/>
      <c r="AI28" s="1080"/>
      <c r="AJ28" s="1083"/>
      <c r="AK28" s="1084">
        <v>49</v>
      </c>
      <c r="AL28" s="1072"/>
      <c r="AM28" s="1072"/>
      <c r="AN28" s="1072"/>
      <c r="AO28" s="1072"/>
      <c r="AP28" s="1072" t="s">
        <v>536</v>
      </c>
      <c r="AQ28" s="1072"/>
      <c r="AR28" s="1072"/>
      <c r="AS28" s="1072"/>
      <c r="AT28" s="1072"/>
      <c r="AU28" s="1072" t="s">
        <v>536</v>
      </c>
      <c r="AV28" s="1072"/>
      <c r="AW28" s="1072"/>
      <c r="AX28" s="1072"/>
      <c r="AY28" s="1072"/>
      <c r="AZ28" s="1073" t="s">
        <v>536</v>
      </c>
      <c r="BA28" s="1073"/>
      <c r="BB28" s="1073"/>
      <c r="BC28" s="1073"/>
      <c r="BD28" s="1073"/>
      <c r="BE28" s="1074"/>
      <c r="BF28" s="1074"/>
      <c r="BG28" s="1074"/>
      <c r="BH28" s="1074"/>
      <c r="BI28" s="1075"/>
      <c r="BJ28" s="203"/>
      <c r="BK28" s="203"/>
      <c r="BL28" s="203"/>
      <c r="BM28" s="203"/>
      <c r="BN28" s="203"/>
      <c r="BO28" s="216"/>
      <c r="BP28" s="216"/>
      <c r="BQ28" s="213">
        <v>22</v>
      </c>
      <c r="BR28" s="214"/>
      <c r="BS28" s="1042"/>
      <c r="BT28" s="1043"/>
      <c r="BU28" s="1043"/>
      <c r="BV28" s="1043"/>
      <c r="BW28" s="1043"/>
      <c r="BX28" s="1043"/>
      <c r="BY28" s="1043"/>
      <c r="BZ28" s="1043"/>
      <c r="CA28" s="1043"/>
      <c r="CB28" s="1043"/>
      <c r="CC28" s="1043"/>
      <c r="CD28" s="1043"/>
      <c r="CE28" s="1043"/>
      <c r="CF28" s="1043"/>
      <c r="CG28" s="1044"/>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197"/>
    </row>
    <row r="29" spans="1:131" s="198" customFormat="1" ht="26.25" customHeight="1">
      <c r="A29" s="217">
        <v>2</v>
      </c>
      <c r="B29" s="1063" t="s">
        <v>376</v>
      </c>
      <c r="C29" s="1064"/>
      <c r="D29" s="1064"/>
      <c r="E29" s="1064"/>
      <c r="F29" s="1064"/>
      <c r="G29" s="1064"/>
      <c r="H29" s="1064"/>
      <c r="I29" s="1064"/>
      <c r="J29" s="1064"/>
      <c r="K29" s="1064"/>
      <c r="L29" s="1064"/>
      <c r="M29" s="1064"/>
      <c r="N29" s="1064"/>
      <c r="O29" s="1064"/>
      <c r="P29" s="1065"/>
      <c r="Q29" s="1069">
        <v>95</v>
      </c>
      <c r="R29" s="1070"/>
      <c r="S29" s="1070"/>
      <c r="T29" s="1070"/>
      <c r="U29" s="1070"/>
      <c r="V29" s="1070">
        <v>93</v>
      </c>
      <c r="W29" s="1070"/>
      <c r="X29" s="1070"/>
      <c r="Y29" s="1070"/>
      <c r="Z29" s="1070"/>
      <c r="AA29" s="1070">
        <v>3</v>
      </c>
      <c r="AB29" s="1070"/>
      <c r="AC29" s="1070"/>
      <c r="AD29" s="1070"/>
      <c r="AE29" s="1071"/>
      <c r="AF29" s="1047">
        <v>3</v>
      </c>
      <c r="AG29" s="1048"/>
      <c r="AH29" s="1048"/>
      <c r="AI29" s="1048"/>
      <c r="AJ29" s="1049"/>
      <c r="AK29" s="1006">
        <v>14</v>
      </c>
      <c r="AL29" s="997"/>
      <c r="AM29" s="997"/>
      <c r="AN29" s="997"/>
      <c r="AO29" s="997"/>
      <c r="AP29" s="997">
        <v>81</v>
      </c>
      <c r="AQ29" s="997"/>
      <c r="AR29" s="997"/>
      <c r="AS29" s="997"/>
      <c r="AT29" s="997"/>
      <c r="AU29" s="997">
        <v>13</v>
      </c>
      <c r="AV29" s="997"/>
      <c r="AW29" s="997"/>
      <c r="AX29" s="997"/>
      <c r="AY29" s="997"/>
      <c r="AZ29" s="1068" t="s">
        <v>536</v>
      </c>
      <c r="BA29" s="1068"/>
      <c r="BB29" s="1068"/>
      <c r="BC29" s="1068"/>
      <c r="BD29" s="1068"/>
      <c r="BE29" s="1008"/>
      <c r="BF29" s="1008"/>
      <c r="BG29" s="1008"/>
      <c r="BH29" s="1008"/>
      <c r="BI29" s="1009"/>
      <c r="BJ29" s="203"/>
      <c r="BK29" s="203"/>
      <c r="BL29" s="203"/>
      <c r="BM29" s="203"/>
      <c r="BN29" s="203"/>
      <c r="BO29" s="216"/>
      <c r="BP29" s="216"/>
      <c r="BQ29" s="213">
        <v>23</v>
      </c>
      <c r="BR29" s="214"/>
      <c r="BS29" s="1042"/>
      <c r="BT29" s="1043"/>
      <c r="BU29" s="1043"/>
      <c r="BV29" s="1043"/>
      <c r="BW29" s="1043"/>
      <c r="BX29" s="1043"/>
      <c r="BY29" s="1043"/>
      <c r="BZ29" s="1043"/>
      <c r="CA29" s="1043"/>
      <c r="CB29" s="1043"/>
      <c r="CC29" s="1043"/>
      <c r="CD29" s="1043"/>
      <c r="CE29" s="1043"/>
      <c r="CF29" s="1043"/>
      <c r="CG29" s="1044"/>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197"/>
    </row>
    <row r="30" spans="1:131" s="198" customFormat="1" ht="26.25" customHeight="1">
      <c r="A30" s="217">
        <v>3</v>
      </c>
      <c r="B30" s="1063" t="s">
        <v>377</v>
      </c>
      <c r="C30" s="1064"/>
      <c r="D30" s="1064"/>
      <c r="E30" s="1064"/>
      <c r="F30" s="1064"/>
      <c r="G30" s="1064"/>
      <c r="H30" s="1064"/>
      <c r="I30" s="1064"/>
      <c r="J30" s="1064"/>
      <c r="K30" s="1064"/>
      <c r="L30" s="1064"/>
      <c r="M30" s="1064"/>
      <c r="N30" s="1064"/>
      <c r="O30" s="1064"/>
      <c r="P30" s="1065"/>
      <c r="Q30" s="1069">
        <v>201</v>
      </c>
      <c r="R30" s="1070"/>
      <c r="S30" s="1070"/>
      <c r="T30" s="1070"/>
      <c r="U30" s="1070"/>
      <c r="V30" s="1070">
        <v>181</v>
      </c>
      <c r="W30" s="1070"/>
      <c r="X30" s="1070"/>
      <c r="Y30" s="1070"/>
      <c r="Z30" s="1070"/>
      <c r="AA30" s="1070">
        <v>19</v>
      </c>
      <c r="AB30" s="1070"/>
      <c r="AC30" s="1070"/>
      <c r="AD30" s="1070"/>
      <c r="AE30" s="1071"/>
      <c r="AF30" s="1047">
        <v>19</v>
      </c>
      <c r="AG30" s="1048"/>
      <c r="AH30" s="1048"/>
      <c r="AI30" s="1048"/>
      <c r="AJ30" s="1049"/>
      <c r="AK30" s="1006">
        <v>33</v>
      </c>
      <c r="AL30" s="997"/>
      <c r="AM30" s="997"/>
      <c r="AN30" s="997"/>
      <c r="AO30" s="997"/>
      <c r="AP30" s="997" t="s">
        <v>536</v>
      </c>
      <c r="AQ30" s="997"/>
      <c r="AR30" s="997"/>
      <c r="AS30" s="997"/>
      <c r="AT30" s="997"/>
      <c r="AU30" s="997" t="s">
        <v>536</v>
      </c>
      <c r="AV30" s="997"/>
      <c r="AW30" s="997"/>
      <c r="AX30" s="997"/>
      <c r="AY30" s="997"/>
      <c r="AZ30" s="1068" t="s">
        <v>537</v>
      </c>
      <c r="BA30" s="1068"/>
      <c r="BB30" s="1068"/>
      <c r="BC30" s="1068"/>
      <c r="BD30" s="1068"/>
      <c r="BE30" s="1008"/>
      <c r="BF30" s="1008"/>
      <c r="BG30" s="1008"/>
      <c r="BH30" s="1008"/>
      <c r="BI30" s="1009"/>
      <c r="BJ30" s="203"/>
      <c r="BK30" s="203"/>
      <c r="BL30" s="203"/>
      <c r="BM30" s="203"/>
      <c r="BN30" s="203"/>
      <c r="BO30" s="216"/>
      <c r="BP30" s="216"/>
      <c r="BQ30" s="213">
        <v>24</v>
      </c>
      <c r="BR30" s="214"/>
      <c r="BS30" s="1042"/>
      <c r="BT30" s="1043"/>
      <c r="BU30" s="1043"/>
      <c r="BV30" s="1043"/>
      <c r="BW30" s="1043"/>
      <c r="BX30" s="1043"/>
      <c r="BY30" s="1043"/>
      <c r="BZ30" s="1043"/>
      <c r="CA30" s="1043"/>
      <c r="CB30" s="1043"/>
      <c r="CC30" s="1043"/>
      <c r="CD30" s="1043"/>
      <c r="CE30" s="1043"/>
      <c r="CF30" s="1043"/>
      <c r="CG30" s="1044"/>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197"/>
    </row>
    <row r="31" spans="1:131" s="198" customFormat="1" ht="26.25" customHeight="1">
      <c r="A31" s="217">
        <v>4</v>
      </c>
      <c r="B31" s="1063" t="s">
        <v>378</v>
      </c>
      <c r="C31" s="1064"/>
      <c r="D31" s="1064"/>
      <c r="E31" s="1064"/>
      <c r="F31" s="1064"/>
      <c r="G31" s="1064"/>
      <c r="H31" s="1064"/>
      <c r="I31" s="1064"/>
      <c r="J31" s="1064"/>
      <c r="K31" s="1064"/>
      <c r="L31" s="1064"/>
      <c r="M31" s="1064"/>
      <c r="N31" s="1064"/>
      <c r="O31" s="1064"/>
      <c r="P31" s="1065"/>
      <c r="Q31" s="1069">
        <v>33</v>
      </c>
      <c r="R31" s="1070"/>
      <c r="S31" s="1070"/>
      <c r="T31" s="1070"/>
      <c r="U31" s="1070"/>
      <c r="V31" s="1070">
        <v>31</v>
      </c>
      <c r="W31" s="1070"/>
      <c r="X31" s="1070"/>
      <c r="Y31" s="1070"/>
      <c r="Z31" s="1070"/>
      <c r="AA31" s="1070">
        <v>2</v>
      </c>
      <c r="AB31" s="1070"/>
      <c r="AC31" s="1070"/>
      <c r="AD31" s="1070"/>
      <c r="AE31" s="1071"/>
      <c r="AF31" s="1047">
        <v>2</v>
      </c>
      <c r="AG31" s="1048"/>
      <c r="AH31" s="1048"/>
      <c r="AI31" s="1048"/>
      <c r="AJ31" s="1049"/>
      <c r="AK31" s="1006">
        <v>13</v>
      </c>
      <c r="AL31" s="997"/>
      <c r="AM31" s="997"/>
      <c r="AN31" s="997"/>
      <c r="AO31" s="997"/>
      <c r="AP31" s="997" t="s">
        <v>537</v>
      </c>
      <c r="AQ31" s="997"/>
      <c r="AR31" s="997"/>
      <c r="AS31" s="997"/>
      <c r="AT31" s="997"/>
      <c r="AU31" s="997" t="s">
        <v>536</v>
      </c>
      <c r="AV31" s="997"/>
      <c r="AW31" s="997"/>
      <c r="AX31" s="997"/>
      <c r="AY31" s="997"/>
      <c r="AZ31" s="1068" t="s">
        <v>536</v>
      </c>
      <c r="BA31" s="1068"/>
      <c r="BB31" s="1068"/>
      <c r="BC31" s="1068"/>
      <c r="BD31" s="1068"/>
      <c r="BE31" s="1008"/>
      <c r="BF31" s="1008"/>
      <c r="BG31" s="1008"/>
      <c r="BH31" s="1008"/>
      <c r="BI31" s="1009"/>
      <c r="BJ31" s="203"/>
      <c r="BK31" s="203"/>
      <c r="BL31" s="203"/>
      <c r="BM31" s="203"/>
      <c r="BN31" s="203"/>
      <c r="BO31" s="216"/>
      <c r="BP31" s="216"/>
      <c r="BQ31" s="213">
        <v>25</v>
      </c>
      <c r="BR31" s="214"/>
      <c r="BS31" s="1042"/>
      <c r="BT31" s="1043"/>
      <c r="BU31" s="1043"/>
      <c r="BV31" s="1043"/>
      <c r="BW31" s="1043"/>
      <c r="BX31" s="1043"/>
      <c r="BY31" s="1043"/>
      <c r="BZ31" s="1043"/>
      <c r="CA31" s="1043"/>
      <c r="CB31" s="1043"/>
      <c r="CC31" s="1043"/>
      <c r="CD31" s="1043"/>
      <c r="CE31" s="1043"/>
      <c r="CF31" s="1043"/>
      <c r="CG31" s="1044"/>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197"/>
    </row>
    <row r="32" spans="1:131" s="198" customFormat="1" ht="26.25" customHeight="1">
      <c r="A32" s="217">
        <v>5</v>
      </c>
      <c r="B32" s="1063" t="s">
        <v>379</v>
      </c>
      <c r="C32" s="1064"/>
      <c r="D32" s="1064"/>
      <c r="E32" s="1064"/>
      <c r="F32" s="1064"/>
      <c r="G32" s="1064"/>
      <c r="H32" s="1064"/>
      <c r="I32" s="1064"/>
      <c r="J32" s="1064"/>
      <c r="K32" s="1064"/>
      <c r="L32" s="1064"/>
      <c r="M32" s="1064"/>
      <c r="N32" s="1064"/>
      <c r="O32" s="1064"/>
      <c r="P32" s="1065"/>
      <c r="Q32" s="1069">
        <v>216</v>
      </c>
      <c r="R32" s="1070"/>
      <c r="S32" s="1070"/>
      <c r="T32" s="1070"/>
      <c r="U32" s="1070"/>
      <c r="V32" s="1070">
        <v>215</v>
      </c>
      <c r="W32" s="1070"/>
      <c r="X32" s="1070"/>
      <c r="Y32" s="1070"/>
      <c r="Z32" s="1070"/>
      <c r="AA32" s="1070">
        <v>1</v>
      </c>
      <c r="AB32" s="1070"/>
      <c r="AC32" s="1070"/>
      <c r="AD32" s="1070"/>
      <c r="AE32" s="1071"/>
      <c r="AF32" s="1047">
        <v>1</v>
      </c>
      <c r="AG32" s="1048"/>
      <c r="AH32" s="1048"/>
      <c r="AI32" s="1048"/>
      <c r="AJ32" s="1049"/>
      <c r="AK32" s="1006">
        <v>195</v>
      </c>
      <c r="AL32" s="997"/>
      <c r="AM32" s="997"/>
      <c r="AN32" s="997"/>
      <c r="AO32" s="997"/>
      <c r="AP32" s="997">
        <v>261</v>
      </c>
      <c r="AQ32" s="997"/>
      <c r="AR32" s="997"/>
      <c r="AS32" s="997"/>
      <c r="AT32" s="997"/>
      <c r="AU32" s="997">
        <v>218</v>
      </c>
      <c r="AV32" s="997"/>
      <c r="AW32" s="997"/>
      <c r="AX32" s="997"/>
      <c r="AY32" s="997"/>
      <c r="AZ32" s="1068" t="s">
        <v>536</v>
      </c>
      <c r="BA32" s="1068"/>
      <c r="BB32" s="1068"/>
      <c r="BC32" s="1068"/>
      <c r="BD32" s="1068"/>
      <c r="BE32" s="1008" t="s">
        <v>380</v>
      </c>
      <c r="BF32" s="1008"/>
      <c r="BG32" s="1008"/>
      <c r="BH32" s="1008"/>
      <c r="BI32" s="1009"/>
      <c r="BJ32" s="203"/>
      <c r="BK32" s="203"/>
      <c r="BL32" s="203"/>
      <c r="BM32" s="203"/>
      <c r="BN32" s="203"/>
      <c r="BO32" s="216"/>
      <c r="BP32" s="216"/>
      <c r="BQ32" s="213">
        <v>26</v>
      </c>
      <c r="BR32" s="214"/>
      <c r="BS32" s="1042"/>
      <c r="BT32" s="1043"/>
      <c r="BU32" s="1043"/>
      <c r="BV32" s="1043"/>
      <c r="BW32" s="1043"/>
      <c r="BX32" s="1043"/>
      <c r="BY32" s="1043"/>
      <c r="BZ32" s="1043"/>
      <c r="CA32" s="1043"/>
      <c r="CB32" s="1043"/>
      <c r="CC32" s="1043"/>
      <c r="CD32" s="1043"/>
      <c r="CE32" s="1043"/>
      <c r="CF32" s="1043"/>
      <c r="CG32" s="1044"/>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197"/>
    </row>
    <row r="33" spans="1:131" s="198" customFormat="1" ht="26.25" customHeight="1">
      <c r="A33" s="217">
        <v>6</v>
      </c>
      <c r="B33" s="1063" t="s">
        <v>381</v>
      </c>
      <c r="C33" s="1064"/>
      <c r="D33" s="1064"/>
      <c r="E33" s="1064"/>
      <c r="F33" s="1064"/>
      <c r="G33" s="1064"/>
      <c r="H33" s="1064"/>
      <c r="I33" s="1064"/>
      <c r="J33" s="1064"/>
      <c r="K33" s="1064"/>
      <c r="L33" s="1064"/>
      <c r="M33" s="1064"/>
      <c r="N33" s="1064"/>
      <c r="O33" s="1064"/>
      <c r="P33" s="1065"/>
      <c r="Q33" s="1069">
        <v>208</v>
      </c>
      <c r="R33" s="1070"/>
      <c r="S33" s="1070"/>
      <c r="T33" s="1070"/>
      <c r="U33" s="1070"/>
      <c r="V33" s="1070">
        <v>183</v>
      </c>
      <c r="W33" s="1070"/>
      <c r="X33" s="1070"/>
      <c r="Y33" s="1070"/>
      <c r="Z33" s="1070"/>
      <c r="AA33" s="1070">
        <v>25</v>
      </c>
      <c r="AB33" s="1070"/>
      <c r="AC33" s="1070"/>
      <c r="AD33" s="1070"/>
      <c r="AE33" s="1071"/>
      <c r="AF33" s="1047">
        <v>2</v>
      </c>
      <c r="AG33" s="1048"/>
      <c r="AH33" s="1048"/>
      <c r="AI33" s="1048"/>
      <c r="AJ33" s="1049"/>
      <c r="AK33" s="1006">
        <v>75</v>
      </c>
      <c r="AL33" s="997"/>
      <c r="AM33" s="997"/>
      <c r="AN33" s="997"/>
      <c r="AO33" s="997"/>
      <c r="AP33" s="997">
        <v>213</v>
      </c>
      <c r="AQ33" s="997"/>
      <c r="AR33" s="997"/>
      <c r="AS33" s="997"/>
      <c r="AT33" s="997"/>
      <c r="AU33" s="997">
        <v>213</v>
      </c>
      <c r="AV33" s="997"/>
      <c r="AW33" s="997"/>
      <c r="AX33" s="997"/>
      <c r="AY33" s="997"/>
      <c r="AZ33" s="1068" t="s">
        <v>536</v>
      </c>
      <c r="BA33" s="1068"/>
      <c r="BB33" s="1068"/>
      <c r="BC33" s="1068"/>
      <c r="BD33" s="1068"/>
      <c r="BE33" s="1008" t="s">
        <v>380</v>
      </c>
      <c r="BF33" s="1008"/>
      <c r="BG33" s="1008"/>
      <c r="BH33" s="1008"/>
      <c r="BI33" s="1009"/>
      <c r="BJ33" s="203"/>
      <c r="BK33" s="203"/>
      <c r="BL33" s="203"/>
      <c r="BM33" s="203"/>
      <c r="BN33" s="203"/>
      <c r="BO33" s="216"/>
      <c r="BP33" s="216"/>
      <c r="BQ33" s="213">
        <v>27</v>
      </c>
      <c r="BR33" s="214"/>
      <c r="BS33" s="1042"/>
      <c r="BT33" s="1043"/>
      <c r="BU33" s="1043"/>
      <c r="BV33" s="1043"/>
      <c r="BW33" s="1043"/>
      <c r="BX33" s="1043"/>
      <c r="BY33" s="1043"/>
      <c r="BZ33" s="1043"/>
      <c r="CA33" s="1043"/>
      <c r="CB33" s="1043"/>
      <c r="CC33" s="1043"/>
      <c r="CD33" s="1043"/>
      <c r="CE33" s="1043"/>
      <c r="CF33" s="1043"/>
      <c r="CG33" s="1044"/>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197"/>
    </row>
    <row r="34" spans="1:131" s="198" customFormat="1" ht="26.25" customHeight="1">
      <c r="A34" s="217">
        <v>7</v>
      </c>
      <c r="B34" s="1063" t="s">
        <v>382</v>
      </c>
      <c r="C34" s="1064"/>
      <c r="D34" s="1064"/>
      <c r="E34" s="1064"/>
      <c r="F34" s="1064"/>
      <c r="G34" s="1064"/>
      <c r="H34" s="1064"/>
      <c r="I34" s="1064"/>
      <c r="J34" s="1064"/>
      <c r="K34" s="1064"/>
      <c r="L34" s="1064"/>
      <c r="M34" s="1064"/>
      <c r="N34" s="1064"/>
      <c r="O34" s="1064"/>
      <c r="P34" s="1065"/>
      <c r="Q34" s="1069">
        <v>85</v>
      </c>
      <c r="R34" s="1070"/>
      <c r="S34" s="1070"/>
      <c r="T34" s="1070"/>
      <c r="U34" s="1070"/>
      <c r="V34" s="1070">
        <v>84</v>
      </c>
      <c r="W34" s="1070"/>
      <c r="X34" s="1070"/>
      <c r="Y34" s="1070"/>
      <c r="Z34" s="1070"/>
      <c r="AA34" s="1070">
        <v>0</v>
      </c>
      <c r="AB34" s="1070"/>
      <c r="AC34" s="1070"/>
      <c r="AD34" s="1070"/>
      <c r="AE34" s="1071"/>
      <c r="AF34" s="1047">
        <v>0</v>
      </c>
      <c r="AG34" s="1048"/>
      <c r="AH34" s="1048"/>
      <c r="AI34" s="1048"/>
      <c r="AJ34" s="1049"/>
      <c r="AK34" s="1006">
        <v>63</v>
      </c>
      <c r="AL34" s="997"/>
      <c r="AM34" s="997"/>
      <c r="AN34" s="997"/>
      <c r="AO34" s="997"/>
      <c r="AP34" s="997">
        <v>41</v>
      </c>
      <c r="AQ34" s="997"/>
      <c r="AR34" s="997"/>
      <c r="AS34" s="997"/>
      <c r="AT34" s="997"/>
      <c r="AU34" s="997">
        <v>29</v>
      </c>
      <c r="AV34" s="997"/>
      <c r="AW34" s="997"/>
      <c r="AX34" s="997"/>
      <c r="AY34" s="997"/>
      <c r="AZ34" s="1068" t="s">
        <v>536</v>
      </c>
      <c r="BA34" s="1068"/>
      <c r="BB34" s="1068"/>
      <c r="BC34" s="1068"/>
      <c r="BD34" s="1068"/>
      <c r="BE34" s="1008" t="s">
        <v>380</v>
      </c>
      <c r="BF34" s="1008"/>
      <c r="BG34" s="1008"/>
      <c r="BH34" s="1008"/>
      <c r="BI34" s="1009"/>
      <c r="BJ34" s="203"/>
      <c r="BK34" s="203"/>
      <c r="BL34" s="203"/>
      <c r="BM34" s="203"/>
      <c r="BN34" s="203"/>
      <c r="BO34" s="216"/>
      <c r="BP34" s="216"/>
      <c r="BQ34" s="213">
        <v>28</v>
      </c>
      <c r="BR34" s="214"/>
      <c r="BS34" s="1042"/>
      <c r="BT34" s="1043"/>
      <c r="BU34" s="1043"/>
      <c r="BV34" s="1043"/>
      <c r="BW34" s="1043"/>
      <c r="BX34" s="1043"/>
      <c r="BY34" s="1043"/>
      <c r="BZ34" s="1043"/>
      <c r="CA34" s="1043"/>
      <c r="CB34" s="1043"/>
      <c r="CC34" s="1043"/>
      <c r="CD34" s="1043"/>
      <c r="CE34" s="1043"/>
      <c r="CF34" s="1043"/>
      <c r="CG34" s="1044"/>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197"/>
    </row>
    <row r="35" spans="1:131" s="198" customFormat="1" ht="26.25" customHeight="1">
      <c r="A35" s="217">
        <v>8</v>
      </c>
      <c r="B35" s="1063" t="s">
        <v>383</v>
      </c>
      <c r="C35" s="1064"/>
      <c r="D35" s="1064"/>
      <c r="E35" s="1064"/>
      <c r="F35" s="1064"/>
      <c r="G35" s="1064"/>
      <c r="H35" s="1064"/>
      <c r="I35" s="1064"/>
      <c r="J35" s="1064"/>
      <c r="K35" s="1064"/>
      <c r="L35" s="1064"/>
      <c r="M35" s="1064"/>
      <c r="N35" s="1064"/>
      <c r="O35" s="1064"/>
      <c r="P35" s="1065"/>
      <c r="Q35" s="1069">
        <v>18</v>
      </c>
      <c r="R35" s="1070"/>
      <c r="S35" s="1070"/>
      <c r="T35" s="1070"/>
      <c r="U35" s="1070"/>
      <c r="V35" s="1070">
        <v>15</v>
      </c>
      <c r="W35" s="1070"/>
      <c r="X35" s="1070"/>
      <c r="Y35" s="1070"/>
      <c r="Z35" s="1070"/>
      <c r="AA35" s="1070">
        <v>3</v>
      </c>
      <c r="AB35" s="1070"/>
      <c r="AC35" s="1070"/>
      <c r="AD35" s="1070"/>
      <c r="AE35" s="1071"/>
      <c r="AF35" s="1047">
        <v>3</v>
      </c>
      <c r="AG35" s="1048"/>
      <c r="AH35" s="1048"/>
      <c r="AI35" s="1048"/>
      <c r="AJ35" s="1049"/>
      <c r="AK35" s="1006">
        <v>14</v>
      </c>
      <c r="AL35" s="997"/>
      <c r="AM35" s="997"/>
      <c r="AN35" s="997"/>
      <c r="AO35" s="997"/>
      <c r="AP35" s="997" t="s">
        <v>536</v>
      </c>
      <c r="AQ35" s="997"/>
      <c r="AR35" s="997"/>
      <c r="AS35" s="997"/>
      <c r="AT35" s="997"/>
      <c r="AU35" s="997" t="s">
        <v>537</v>
      </c>
      <c r="AV35" s="997"/>
      <c r="AW35" s="997"/>
      <c r="AX35" s="997"/>
      <c r="AY35" s="997"/>
      <c r="AZ35" s="1068" t="s">
        <v>536</v>
      </c>
      <c r="BA35" s="1068"/>
      <c r="BB35" s="1068"/>
      <c r="BC35" s="1068"/>
      <c r="BD35" s="1068"/>
      <c r="BE35" s="1008" t="s">
        <v>380</v>
      </c>
      <c r="BF35" s="1008"/>
      <c r="BG35" s="1008"/>
      <c r="BH35" s="1008"/>
      <c r="BI35" s="1009"/>
      <c r="BJ35" s="203"/>
      <c r="BK35" s="203"/>
      <c r="BL35" s="203"/>
      <c r="BM35" s="203"/>
      <c r="BN35" s="203"/>
      <c r="BO35" s="216"/>
      <c r="BP35" s="216"/>
      <c r="BQ35" s="213">
        <v>29</v>
      </c>
      <c r="BR35" s="214"/>
      <c r="BS35" s="1042"/>
      <c r="BT35" s="1043"/>
      <c r="BU35" s="1043"/>
      <c r="BV35" s="1043"/>
      <c r="BW35" s="1043"/>
      <c r="BX35" s="1043"/>
      <c r="BY35" s="1043"/>
      <c r="BZ35" s="1043"/>
      <c r="CA35" s="1043"/>
      <c r="CB35" s="1043"/>
      <c r="CC35" s="1043"/>
      <c r="CD35" s="1043"/>
      <c r="CE35" s="1043"/>
      <c r="CF35" s="1043"/>
      <c r="CG35" s="1044"/>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7"/>
      <c r="AG36" s="1048"/>
      <c r="AH36" s="1048"/>
      <c r="AI36" s="1048"/>
      <c r="AJ36" s="1049"/>
      <c r="AK36" s="1006"/>
      <c r="AL36" s="997"/>
      <c r="AM36" s="997"/>
      <c r="AN36" s="997"/>
      <c r="AO36" s="997"/>
      <c r="AP36" s="997"/>
      <c r="AQ36" s="997"/>
      <c r="AR36" s="997"/>
      <c r="AS36" s="997"/>
      <c r="AT36" s="997"/>
      <c r="AU36" s="997"/>
      <c r="AV36" s="997"/>
      <c r="AW36" s="997"/>
      <c r="AX36" s="997"/>
      <c r="AY36" s="997"/>
      <c r="AZ36" s="1068"/>
      <c r="BA36" s="1068"/>
      <c r="BB36" s="1068"/>
      <c r="BC36" s="1068"/>
      <c r="BD36" s="1068"/>
      <c r="BE36" s="1008"/>
      <c r="BF36" s="1008"/>
      <c r="BG36" s="1008"/>
      <c r="BH36" s="1008"/>
      <c r="BI36" s="1009"/>
      <c r="BJ36" s="203"/>
      <c r="BK36" s="203"/>
      <c r="BL36" s="203"/>
      <c r="BM36" s="203"/>
      <c r="BN36" s="203"/>
      <c r="BO36" s="216"/>
      <c r="BP36" s="216"/>
      <c r="BQ36" s="213">
        <v>30</v>
      </c>
      <c r="BR36" s="214"/>
      <c r="BS36" s="1042"/>
      <c r="BT36" s="1043"/>
      <c r="BU36" s="1043"/>
      <c r="BV36" s="1043"/>
      <c r="BW36" s="1043"/>
      <c r="BX36" s="1043"/>
      <c r="BY36" s="1043"/>
      <c r="BZ36" s="1043"/>
      <c r="CA36" s="1043"/>
      <c r="CB36" s="1043"/>
      <c r="CC36" s="1043"/>
      <c r="CD36" s="1043"/>
      <c r="CE36" s="1043"/>
      <c r="CF36" s="1043"/>
      <c r="CG36" s="1044"/>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7"/>
      <c r="AG37" s="1048"/>
      <c r="AH37" s="1048"/>
      <c r="AI37" s="1048"/>
      <c r="AJ37" s="1049"/>
      <c r="AK37" s="1006"/>
      <c r="AL37" s="997"/>
      <c r="AM37" s="997"/>
      <c r="AN37" s="997"/>
      <c r="AO37" s="997"/>
      <c r="AP37" s="997"/>
      <c r="AQ37" s="997"/>
      <c r="AR37" s="997"/>
      <c r="AS37" s="997"/>
      <c r="AT37" s="997"/>
      <c r="AU37" s="997"/>
      <c r="AV37" s="997"/>
      <c r="AW37" s="997"/>
      <c r="AX37" s="997"/>
      <c r="AY37" s="997"/>
      <c r="AZ37" s="1068"/>
      <c r="BA37" s="1068"/>
      <c r="BB37" s="1068"/>
      <c r="BC37" s="1068"/>
      <c r="BD37" s="1068"/>
      <c r="BE37" s="1008"/>
      <c r="BF37" s="1008"/>
      <c r="BG37" s="1008"/>
      <c r="BH37" s="1008"/>
      <c r="BI37" s="1009"/>
      <c r="BJ37" s="203"/>
      <c r="BK37" s="203"/>
      <c r="BL37" s="203"/>
      <c r="BM37" s="203"/>
      <c r="BN37" s="203"/>
      <c r="BO37" s="216"/>
      <c r="BP37" s="216"/>
      <c r="BQ37" s="213">
        <v>31</v>
      </c>
      <c r="BR37" s="214"/>
      <c r="BS37" s="1042"/>
      <c r="BT37" s="1043"/>
      <c r="BU37" s="1043"/>
      <c r="BV37" s="1043"/>
      <c r="BW37" s="1043"/>
      <c r="BX37" s="1043"/>
      <c r="BY37" s="1043"/>
      <c r="BZ37" s="1043"/>
      <c r="CA37" s="1043"/>
      <c r="CB37" s="1043"/>
      <c r="CC37" s="1043"/>
      <c r="CD37" s="1043"/>
      <c r="CE37" s="1043"/>
      <c r="CF37" s="1043"/>
      <c r="CG37" s="1044"/>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7"/>
      <c r="AG38" s="1048"/>
      <c r="AH38" s="1048"/>
      <c r="AI38" s="1048"/>
      <c r="AJ38" s="1049"/>
      <c r="AK38" s="1006"/>
      <c r="AL38" s="997"/>
      <c r="AM38" s="997"/>
      <c r="AN38" s="997"/>
      <c r="AO38" s="997"/>
      <c r="AP38" s="997"/>
      <c r="AQ38" s="997"/>
      <c r="AR38" s="997"/>
      <c r="AS38" s="997"/>
      <c r="AT38" s="997"/>
      <c r="AU38" s="997"/>
      <c r="AV38" s="997"/>
      <c r="AW38" s="997"/>
      <c r="AX38" s="997"/>
      <c r="AY38" s="997"/>
      <c r="AZ38" s="1068"/>
      <c r="BA38" s="1068"/>
      <c r="BB38" s="1068"/>
      <c r="BC38" s="1068"/>
      <c r="BD38" s="1068"/>
      <c r="BE38" s="1008"/>
      <c r="BF38" s="1008"/>
      <c r="BG38" s="1008"/>
      <c r="BH38" s="1008"/>
      <c r="BI38" s="1009"/>
      <c r="BJ38" s="203"/>
      <c r="BK38" s="203"/>
      <c r="BL38" s="203"/>
      <c r="BM38" s="203"/>
      <c r="BN38" s="203"/>
      <c r="BO38" s="216"/>
      <c r="BP38" s="216"/>
      <c r="BQ38" s="213">
        <v>32</v>
      </c>
      <c r="BR38" s="214"/>
      <c r="BS38" s="1042"/>
      <c r="BT38" s="1043"/>
      <c r="BU38" s="1043"/>
      <c r="BV38" s="1043"/>
      <c r="BW38" s="1043"/>
      <c r="BX38" s="1043"/>
      <c r="BY38" s="1043"/>
      <c r="BZ38" s="1043"/>
      <c r="CA38" s="1043"/>
      <c r="CB38" s="1043"/>
      <c r="CC38" s="1043"/>
      <c r="CD38" s="1043"/>
      <c r="CE38" s="1043"/>
      <c r="CF38" s="1043"/>
      <c r="CG38" s="1044"/>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7"/>
      <c r="AG39" s="1048"/>
      <c r="AH39" s="1048"/>
      <c r="AI39" s="1048"/>
      <c r="AJ39" s="1049"/>
      <c r="AK39" s="1006"/>
      <c r="AL39" s="997"/>
      <c r="AM39" s="997"/>
      <c r="AN39" s="997"/>
      <c r="AO39" s="997"/>
      <c r="AP39" s="997"/>
      <c r="AQ39" s="997"/>
      <c r="AR39" s="997"/>
      <c r="AS39" s="997"/>
      <c r="AT39" s="997"/>
      <c r="AU39" s="997"/>
      <c r="AV39" s="997"/>
      <c r="AW39" s="997"/>
      <c r="AX39" s="997"/>
      <c r="AY39" s="997"/>
      <c r="AZ39" s="1068"/>
      <c r="BA39" s="1068"/>
      <c r="BB39" s="1068"/>
      <c r="BC39" s="1068"/>
      <c r="BD39" s="1068"/>
      <c r="BE39" s="1008"/>
      <c r="BF39" s="1008"/>
      <c r="BG39" s="1008"/>
      <c r="BH39" s="1008"/>
      <c r="BI39" s="1009"/>
      <c r="BJ39" s="203"/>
      <c r="BK39" s="203"/>
      <c r="BL39" s="203"/>
      <c r="BM39" s="203"/>
      <c r="BN39" s="203"/>
      <c r="BO39" s="216"/>
      <c r="BP39" s="216"/>
      <c r="BQ39" s="213">
        <v>33</v>
      </c>
      <c r="BR39" s="214"/>
      <c r="BS39" s="1042"/>
      <c r="BT39" s="1043"/>
      <c r="BU39" s="1043"/>
      <c r="BV39" s="1043"/>
      <c r="BW39" s="1043"/>
      <c r="BX39" s="1043"/>
      <c r="BY39" s="1043"/>
      <c r="BZ39" s="1043"/>
      <c r="CA39" s="1043"/>
      <c r="CB39" s="1043"/>
      <c r="CC39" s="1043"/>
      <c r="CD39" s="1043"/>
      <c r="CE39" s="1043"/>
      <c r="CF39" s="1043"/>
      <c r="CG39" s="1044"/>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7"/>
      <c r="AG40" s="1048"/>
      <c r="AH40" s="1048"/>
      <c r="AI40" s="1048"/>
      <c r="AJ40" s="1049"/>
      <c r="AK40" s="1006"/>
      <c r="AL40" s="997"/>
      <c r="AM40" s="997"/>
      <c r="AN40" s="997"/>
      <c r="AO40" s="997"/>
      <c r="AP40" s="997"/>
      <c r="AQ40" s="997"/>
      <c r="AR40" s="997"/>
      <c r="AS40" s="997"/>
      <c r="AT40" s="997"/>
      <c r="AU40" s="997"/>
      <c r="AV40" s="997"/>
      <c r="AW40" s="997"/>
      <c r="AX40" s="997"/>
      <c r="AY40" s="997"/>
      <c r="AZ40" s="1068"/>
      <c r="BA40" s="1068"/>
      <c r="BB40" s="1068"/>
      <c r="BC40" s="1068"/>
      <c r="BD40" s="1068"/>
      <c r="BE40" s="1008"/>
      <c r="BF40" s="1008"/>
      <c r="BG40" s="1008"/>
      <c r="BH40" s="1008"/>
      <c r="BI40" s="1009"/>
      <c r="BJ40" s="203"/>
      <c r="BK40" s="203"/>
      <c r="BL40" s="203"/>
      <c r="BM40" s="203"/>
      <c r="BN40" s="203"/>
      <c r="BO40" s="216"/>
      <c r="BP40" s="216"/>
      <c r="BQ40" s="213">
        <v>34</v>
      </c>
      <c r="BR40" s="214"/>
      <c r="BS40" s="1042"/>
      <c r="BT40" s="1043"/>
      <c r="BU40" s="1043"/>
      <c r="BV40" s="1043"/>
      <c r="BW40" s="1043"/>
      <c r="BX40" s="1043"/>
      <c r="BY40" s="1043"/>
      <c r="BZ40" s="1043"/>
      <c r="CA40" s="1043"/>
      <c r="CB40" s="1043"/>
      <c r="CC40" s="1043"/>
      <c r="CD40" s="1043"/>
      <c r="CE40" s="1043"/>
      <c r="CF40" s="1043"/>
      <c r="CG40" s="1044"/>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7"/>
      <c r="AG41" s="1048"/>
      <c r="AH41" s="1048"/>
      <c r="AI41" s="1048"/>
      <c r="AJ41" s="1049"/>
      <c r="AK41" s="1006"/>
      <c r="AL41" s="997"/>
      <c r="AM41" s="997"/>
      <c r="AN41" s="997"/>
      <c r="AO41" s="997"/>
      <c r="AP41" s="997"/>
      <c r="AQ41" s="997"/>
      <c r="AR41" s="997"/>
      <c r="AS41" s="997"/>
      <c r="AT41" s="997"/>
      <c r="AU41" s="997"/>
      <c r="AV41" s="997"/>
      <c r="AW41" s="997"/>
      <c r="AX41" s="997"/>
      <c r="AY41" s="997"/>
      <c r="AZ41" s="1068"/>
      <c r="BA41" s="1068"/>
      <c r="BB41" s="1068"/>
      <c r="BC41" s="1068"/>
      <c r="BD41" s="1068"/>
      <c r="BE41" s="1008"/>
      <c r="BF41" s="1008"/>
      <c r="BG41" s="1008"/>
      <c r="BH41" s="1008"/>
      <c r="BI41" s="1009"/>
      <c r="BJ41" s="203"/>
      <c r="BK41" s="203"/>
      <c r="BL41" s="203"/>
      <c r="BM41" s="203"/>
      <c r="BN41" s="203"/>
      <c r="BO41" s="216"/>
      <c r="BP41" s="216"/>
      <c r="BQ41" s="213">
        <v>35</v>
      </c>
      <c r="BR41" s="214"/>
      <c r="BS41" s="1042"/>
      <c r="BT41" s="1043"/>
      <c r="BU41" s="1043"/>
      <c r="BV41" s="1043"/>
      <c r="BW41" s="1043"/>
      <c r="BX41" s="1043"/>
      <c r="BY41" s="1043"/>
      <c r="BZ41" s="1043"/>
      <c r="CA41" s="1043"/>
      <c r="CB41" s="1043"/>
      <c r="CC41" s="1043"/>
      <c r="CD41" s="1043"/>
      <c r="CE41" s="1043"/>
      <c r="CF41" s="1043"/>
      <c r="CG41" s="1044"/>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7"/>
      <c r="AG42" s="1048"/>
      <c r="AH42" s="1048"/>
      <c r="AI42" s="1048"/>
      <c r="AJ42" s="1049"/>
      <c r="AK42" s="1006"/>
      <c r="AL42" s="997"/>
      <c r="AM42" s="997"/>
      <c r="AN42" s="997"/>
      <c r="AO42" s="997"/>
      <c r="AP42" s="997"/>
      <c r="AQ42" s="997"/>
      <c r="AR42" s="997"/>
      <c r="AS42" s="997"/>
      <c r="AT42" s="997"/>
      <c r="AU42" s="997"/>
      <c r="AV42" s="997"/>
      <c r="AW42" s="997"/>
      <c r="AX42" s="997"/>
      <c r="AY42" s="997"/>
      <c r="AZ42" s="1068"/>
      <c r="BA42" s="1068"/>
      <c r="BB42" s="1068"/>
      <c r="BC42" s="1068"/>
      <c r="BD42" s="1068"/>
      <c r="BE42" s="1008"/>
      <c r="BF42" s="1008"/>
      <c r="BG42" s="1008"/>
      <c r="BH42" s="1008"/>
      <c r="BI42" s="1009"/>
      <c r="BJ42" s="203"/>
      <c r="BK42" s="203"/>
      <c r="BL42" s="203"/>
      <c r="BM42" s="203"/>
      <c r="BN42" s="203"/>
      <c r="BO42" s="216"/>
      <c r="BP42" s="216"/>
      <c r="BQ42" s="213">
        <v>36</v>
      </c>
      <c r="BR42" s="214"/>
      <c r="BS42" s="1042"/>
      <c r="BT42" s="1043"/>
      <c r="BU42" s="1043"/>
      <c r="BV42" s="1043"/>
      <c r="BW42" s="1043"/>
      <c r="BX42" s="1043"/>
      <c r="BY42" s="1043"/>
      <c r="BZ42" s="1043"/>
      <c r="CA42" s="1043"/>
      <c r="CB42" s="1043"/>
      <c r="CC42" s="1043"/>
      <c r="CD42" s="1043"/>
      <c r="CE42" s="1043"/>
      <c r="CF42" s="1043"/>
      <c r="CG42" s="1044"/>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7"/>
      <c r="AG43" s="1048"/>
      <c r="AH43" s="1048"/>
      <c r="AI43" s="1048"/>
      <c r="AJ43" s="1049"/>
      <c r="AK43" s="1006"/>
      <c r="AL43" s="997"/>
      <c r="AM43" s="997"/>
      <c r="AN43" s="997"/>
      <c r="AO43" s="997"/>
      <c r="AP43" s="997"/>
      <c r="AQ43" s="997"/>
      <c r="AR43" s="997"/>
      <c r="AS43" s="997"/>
      <c r="AT43" s="997"/>
      <c r="AU43" s="997"/>
      <c r="AV43" s="997"/>
      <c r="AW43" s="997"/>
      <c r="AX43" s="997"/>
      <c r="AY43" s="997"/>
      <c r="AZ43" s="1068"/>
      <c r="BA43" s="1068"/>
      <c r="BB43" s="1068"/>
      <c r="BC43" s="1068"/>
      <c r="BD43" s="1068"/>
      <c r="BE43" s="1008"/>
      <c r="BF43" s="1008"/>
      <c r="BG43" s="1008"/>
      <c r="BH43" s="1008"/>
      <c r="BI43" s="1009"/>
      <c r="BJ43" s="203"/>
      <c r="BK43" s="203"/>
      <c r="BL43" s="203"/>
      <c r="BM43" s="203"/>
      <c r="BN43" s="203"/>
      <c r="BO43" s="216"/>
      <c r="BP43" s="216"/>
      <c r="BQ43" s="213">
        <v>37</v>
      </c>
      <c r="BR43" s="214"/>
      <c r="BS43" s="1042"/>
      <c r="BT43" s="1043"/>
      <c r="BU43" s="1043"/>
      <c r="BV43" s="1043"/>
      <c r="BW43" s="1043"/>
      <c r="BX43" s="1043"/>
      <c r="BY43" s="1043"/>
      <c r="BZ43" s="1043"/>
      <c r="CA43" s="1043"/>
      <c r="CB43" s="1043"/>
      <c r="CC43" s="1043"/>
      <c r="CD43" s="1043"/>
      <c r="CE43" s="1043"/>
      <c r="CF43" s="1043"/>
      <c r="CG43" s="1044"/>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7"/>
      <c r="AG44" s="1048"/>
      <c r="AH44" s="1048"/>
      <c r="AI44" s="1048"/>
      <c r="AJ44" s="1049"/>
      <c r="AK44" s="1006"/>
      <c r="AL44" s="997"/>
      <c r="AM44" s="997"/>
      <c r="AN44" s="997"/>
      <c r="AO44" s="997"/>
      <c r="AP44" s="997"/>
      <c r="AQ44" s="997"/>
      <c r="AR44" s="997"/>
      <c r="AS44" s="997"/>
      <c r="AT44" s="997"/>
      <c r="AU44" s="997"/>
      <c r="AV44" s="997"/>
      <c r="AW44" s="997"/>
      <c r="AX44" s="997"/>
      <c r="AY44" s="997"/>
      <c r="AZ44" s="1068"/>
      <c r="BA44" s="1068"/>
      <c r="BB44" s="1068"/>
      <c r="BC44" s="1068"/>
      <c r="BD44" s="1068"/>
      <c r="BE44" s="1008"/>
      <c r="BF44" s="1008"/>
      <c r="BG44" s="1008"/>
      <c r="BH44" s="1008"/>
      <c r="BI44" s="1009"/>
      <c r="BJ44" s="203"/>
      <c r="BK44" s="203"/>
      <c r="BL44" s="203"/>
      <c r="BM44" s="203"/>
      <c r="BN44" s="203"/>
      <c r="BO44" s="216"/>
      <c r="BP44" s="216"/>
      <c r="BQ44" s="213">
        <v>38</v>
      </c>
      <c r="BR44" s="214"/>
      <c r="BS44" s="1042"/>
      <c r="BT44" s="1043"/>
      <c r="BU44" s="1043"/>
      <c r="BV44" s="1043"/>
      <c r="BW44" s="1043"/>
      <c r="BX44" s="1043"/>
      <c r="BY44" s="1043"/>
      <c r="BZ44" s="1043"/>
      <c r="CA44" s="1043"/>
      <c r="CB44" s="1043"/>
      <c r="CC44" s="1043"/>
      <c r="CD44" s="1043"/>
      <c r="CE44" s="1043"/>
      <c r="CF44" s="1043"/>
      <c r="CG44" s="1044"/>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7"/>
      <c r="AG45" s="1048"/>
      <c r="AH45" s="1048"/>
      <c r="AI45" s="1048"/>
      <c r="AJ45" s="1049"/>
      <c r="AK45" s="1006"/>
      <c r="AL45" s="997"/>
      <c r="AM45" s="997"/>
      <c r="AN45" s="997"/>
      <c r="AO45" s="997"/>
      <c r="AP45" s="997"/>
      <c r="AQ45" s="997"/>
      <c r="AR45" s="997"/>
      <c r="AS45" s="997"/>
      <c r="AT45" s="997"/>
      <c r="AU45" s="997"/>
      <c r="AV45" s="997"/>
      <c r="AW45" s="997"/>
      <c r="AX45" s="997"/>
      <c r="AY45" s="997"/>
      <c r="AZ45" s="1068"/>
      <c r="BA45" s="1068"/>
      <c r="BB45" s="1068"/>
      <c r="BC45" s="1068"/>
      <c r="BD45" s="1068"/>
      <c r="BE45" s="1008"/>
      <c r="BF45" s="1008"/>
      <c r="BG45" s="1008"/>
      <c r="BH45" s="1008"/>
      <c r="BI45" s="1009"/>
      <c r="BJ45" s="203"/>
      <c r="BK45" s="203"/>
      <c r="BL45" s="203"/>
      <c r="BM45" s="203"/>
      <c r="BN45" s="203"/>
      <c r="BO45" s="216"/>
      <c r="BP45" s="216"/>
      <c r="BQ45" s="213">
        <v>39</v>
      </c>
      <c r="BR45" s="214"/>
      <c r="BS45" s="1042"/>
      <c r="BT45" s="1043"/>
      <c r="BU45" s="1043"/>
      <c r="BV45" s="1043"/>
      <c r="BW45" s="1043"/>
      <c r="BX45" s="1043"/>
      <c r="BY45" s="1043"/>
      <c r="BZ45" s="1043"/>
      <c r="CA45" s="1043"/>
      <c r="CB45" s="1043"/>
      <c r="CC45" s="1043"/>
      <c r="CD45" s="1043"/>
      <c r="CE45" s="1043"/>
      <c r="CF45" s="1043"/>
      <c r="CG45" s="1044"/>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7"/>
      <c r="AG46" s="1048"/>
      <c r="AH46" s="1048"/>
      <c r="AI46" s="1048"/>
      <c r="AJ46" s="1049"/>
      <c r="AK46" s="1006"/>
      <c r="AL46" s="997"/>
      <c r="AM46" s="997"/>
      <c r="AN46" s="997"/>
      <c r="AO46" s="997"/>
      <c r="AP46" s="997"/>
      <c r="AQ46" s="997"/>
      <c r="AR46" s="997"/>
      <c r="AS46" s="997"/>
      <c r="AT46" s="997"/>
      <c r="AU46" s="997"/>
      <c r="AV46" s="997"/>
      <c r="AW46" s="997"/>
      <c r="AX46" s="997"/>
      <c r="AY46" s="997"/>
      <c r="AZ46" s="1068"/>
      <c r="BA46" s="1068"/>
      <c r="BB46" s="1068"/>
      <c r="BC46" s="1068"/>
      <c r="BD46" s="1068"/>
      <c r="BE46" s="1008"/>
      <c r="BF46" s="1008"/>
      <c r="BG46" s="1008"/>
      <c r="BH46" s="1008"/>
      <c r="BI46" s="1009"/>
      <c r="BJ46" s="203"/>
      <c r="BK46" s="203"/>
      <c r="BL46" s="203"/>
      <c r="BM46" s="203"/>
      <c r="BN46" s="203"/>
      <c r="BO46" s="216"/>
      <c r="BP46" s="216"/>
      <c r="BQ46" s="213">
        <v>40</v>
      </c>
      <c r="BR46" s="214"/>
      <c r="BS46" s="1042"/>
      <c r="BT46" s="1043"/>
      <c r="BU46" s="1043"/>
      <c r="BV46" s="1043"/>
      <c r="BW46" s="1043"/>
      <c r="BX46" s="1043"/>
      <c r="BY46" s="1043"/>
      <c r="BZ46" s="1043"/>
      <c r="CA46" s="1043"/>
      <c r="CB46" s="1043"/>
      <c r="CC46" s="1043"/>
      <c r="CD46" s="1043"/>
      <c r="CE46" s="1043"/>
      <c r="CF46" s="1043"/>
      <c r="CG46" s="1044"/>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7"/>
      <c r="AG47" s="1048"/>
      <c r="AH47" s="1048"/>
      <c r="AI47" s="1048"/>
      <c r="AJ47" s="1049"/>
      <c r="AK47" s="1006"/>
      <c r="AL47" s="997"/>
      <c r="AM47" s="997"/>
      <c r="AN47" s="997"/>
      <c r="AO47" s="997"/>
      <c r="AP47" s="997"/>
      <c r="AQ47" s="997"/>
      <c r="AR47" s="997"/>
      <c r="AS47" s="997"/>
      <c r="AT47" s="997"/>
      <c r="AU47" s="997"/>
      <c r="AV47" s="997"/>
      <c r="AW47" s="997"/>
      <c r="AX47" s="997"/>
      <c r="AY47" s="997"/>
      <c r="AZ47" s="1068"/>
      <c r="BA47" s="1068"/>
      <c r="BB47" s="1068"/>
      <c r="BC47" s="1068"/>
      <c r="BD47" s="1068"/>
      <c r="BE47" s="1008"/>
      <c r="BF47" s="1008"/>
      <c r="BG47" s="1008"/>
      <c r="BH47" s="1008"/>
      <c r="BI47" s="1009"/>
      <c r="BJ47" s="203"/>
      <c r="BK47" s="203"/>
      <c r="BL47" s="203"/>
      <c r="BM47" s="203"/>
      <c r="BN47" s="203"/>
      <c r="BO47" s="216"/>
      <c r="BP47" s="216"/>
      <c r="BQ47" s="213">
        <v>41</v>
      </c>
      <c r="BR47" s="214"/>
      <c r="BS47" s="1042"/>
      <c r="BT47" s="1043"/>
      <c r="BU47" s="1043"/>
      <c r="BV47" s="1043"/>
      <c r="BW47" s="1043"/>
      <c r="BX47" s="1043"/>
      <c r="BY47" s="1043"/>
      <c r="BZ47" s="1043"/>
      <c r="CA47" s="1043"/>
      <c r="CB47" s="1043"/>
      <c r="CC47" s="1043"/>
      <c r="CD47" s="1043"/>
      <c r="CE47" s="1043"/>
      <c r="CF47" s="1043"/>
      <c r="CG47" s="1044"/>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7"/>
      <c r="AG48" s="1048"/>
      <c r="AH48" s="1048"/>
      <c r="AI48" s="1048"/>
      <c r="AJ48" s="1049"/>
      <c r="AK48" s="1006"/>
      <c r="AL48" s="997"/>
      <c r="AM48" s="997"/>
      <c r="AN48" s="997"/>
      <c r="AO48" s="997"/>
      <c r="AP48" s="997"/>
      <c r="AQ48" s="997"/>
      <c r="AR48" s="997"/>
      <c r="AS48" s="997"/>
      <c r="AT48" s="997"/>
      <c r="AU48" s="997"/>
      <c r="AV48" s="997"/>
      <c r="AW48" s="997"/>
      <c r="AX48" s="997"/>
      <c r="AY48" s="997"/>
      <c r="AZ48" s="1068"/>
      <c r="BA48" s="1068"/>
      <c r="BB48" s="1068"/>
      <c r="BC48" s="1068"/>
      <c r="BD48" s="1068"/>
      <c r="BE48" s="1008"/>
      <c r="BF48" s="1008"/>
      <c r="BG48" s="1008"/>
      <c r="BH48" s="1008"/>
      <c r="BI48" s="1009"/>
      <c r="BJ48" s="203"/>
      <c r="BK48" s="203"/>
      <c r="BL48" s="203"/>
      <c r="BM48" s="203"/>
      <c r="BN48" s="203"/>
      <c r="BO48" s="216"/>
      <c r="BP48" s="216"/>
      <c r="BQ48" s="213">
        <v>42</v>
      </c>
      <c r="BR48" s="214"/>
      <c r="BS48" s="1042"/>
      <c r="BT48" s="1043"/>
      <c r="BU48" s="1043"/>
      <c r="BV48" s="1043"/>
      <c r="BW48" s="1043"/>
      <c r="BX48" s="1043"/>
      <c r="BY48" s="1043"/>
      <c r="BZ48" s="1043"/>
      <c r="CA48" s="1043"/>
      <c r="CB48" s="1043"/>
      <c r="CC48" s="1043"/>
      <c r="CD48" s="1043"/>
      <c r="CE48" s="1043"/>
      <c r="CF48" s="1043"/>
      <c r="CG48" s="1044"/>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7"/>
      <c r="AG49" s="1048"/>
      <c r="AH49" s="1048"/>
      <c r="AI49" s="1048"/>
      <c r="AJ49" s="1049"/>
      <c r="AK49" s="1006"/>
      <c r="AL49" s="997"/>
      <c r="AM49" s="997"/>
      <c r="AN49" s="997"/>
      <c r="AO49" s="997"/>
      <c r="AP49" s="997"/>
      <c r="AQ49" s="997"/>
      <c r="AR49" s="997"/>
      <c r="AS49" s="997"/>
      <c r="AT49" s="997"/>
      <c r="AU49" s="997"/>
      <c r="AV49" s="997"/>
      <c r="AW49" s="997"/>
      <c r="AX49" s="997"/>
      <c r="AY49" s="997"/>
      <c r="AZ49" s="1068"/>
      <c r="BA49" s="1068"/>
      <c r="BB49" s="1068"/>
      <c r="BC49" s="1068"/>
      <c r="BD49" s="1068"/>
      <c r="BE49" s="1008"/>
      <c r="BF49" s="1008"/>
      <c r="BG49" s="1008"/>
      <c r="BH49" s="1008"/>
      <c r="BI49" s="1009"/>
      <c r="BJ49" s="203"/>
      <c r="BK49" s="203"/>
      <c r="BL49" s="203"/>
      <c r="BM49" s="203"/>
      <c r="BN49" s="203"/>
      <c r="BO49" s="216"/>
      <c r="BP49" s="216"/>
      <c r="BQ49" s="213">
        <v>43</v>
      </c>
      <c r="BR49" s="214"/>
      <c r="BS49" s="1042"/>
      <c r="BT49" s="1043"/>
      <c r="BU49" s="1043"/>
      <c r="BV49" s="1043"/>
      <c r="BW49" s="1043"/>
      <c r="BX49" s="1043"/>
      <c r="BY49" s="1043"/>
      <c r="BZ49" s="1043"/>
      <c r="CA49" s="1043"/>
      <c r="CB49" s="1043"/>
      <c r="CC49" s="1043"/>
      <c r="CD49" s="1043"/>
      <c r="CE49" s="1043"/>
      <c r="CF49" s="1043"/>
      <c r="CG49" s="1044"/>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51"/>
      <c r="S50" s="1051"/>
      <c r="T50" s="1051"/>
      <c r="U50" s="1051"/>
      <c r="V50" s="1051"/>
      <c r="W50" s="1051"/>
      <c r="X50" s="1051"/>
      <c r="Y50" s="1051"/>
      <c r="Z50" s="1051"/>
      <c r="AA50" s="1051"/>
      <c r="AB50" s="1051"/>
      <c r="AC50" s="1051"/>
      <c r="AD50" s="1051"/>
      <c r="AE50" s="1067"/>
      <c r="AF50" s="1047"/>
      <c r="AG50" s="1048"/>
      <c r="AH50" s="1048"/>
      <c r="AI50" s="1048"/>
      <c r="AJ50" s="1049"/>
      <c r="AK50" s="1050"/>
      <c r="AL50" s="1051"/>
      <c r="AM50" s="1051"/>
      <c r="AN50" s="1051"/>
      <c r="AO50" s="1051"/>
      <c r="AP50" s="1051"/>
      <c r="AQ50" s="1051"/>
      <c r="AR50" s="1051"/>
      <c r="AS50" s="1051"/>
      <c r="AT50" s="1051"/>
      <c r="AU50" s="1051"/>
      <c r="AV50" s="1051"/>
      <c r="AW50" s="1051"/>
      <c r="AX50" s="1051"/>
      <c r="AY50" s="1051"/>
      <c r="AZ50" s="1052"/>
      <c r="BA50" s="1052"/>
      <c r="BB50" s="1052"/>
      <c r="BC50" s="1052"/>
      <c r="BD50" s="1052"/>
      <c r="BE50" s="1008"/>
      <c r="BF50" s="1008"/>
      <c r="BG50" s="1008"/>
      <c r="BH50" s="1008"/>
      <c r="BI50" s="1009"/>
      <c r="BJ50" s="203"/>
      <c r="BK50" s="203"/>
      <c r="BL50" s="203"/>
      <c r="BM50" s="203"/>
      <c r="BN50" s="203"/>
      <c r="BO50" s="216"/>
      <c r="BP50" s="216"/>
      <c r="BQ50" s="213">
        <v>44</v>
      </c>
      <c r="BR50" s="214"/>
      <c r="BS50" s="1042"/>
      <c r="BT50" s="1043"/>
      <c r="BU50" s="1043"/>
      <c r="BV50" s="1043"/>
      <c r="BW50" s="1043"/>
      <c r="BX50" s="1043"/>
      <c r="BY50" s="1043"/>
      <c r="BZ50" s="1043"/>
      <c r="CA50" s="1043"/>
      <c r="CB50" s="1043"/>
      <c r="CC50" s="1043"/>
      <c r="CD50" s="1043"/>
      <c r="CE50" s="1043"/>
      <c r="CF50" s="1043"/>
      <c r="CG50" s="1044"/>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51"/>
      <c r="S51" s="1051"/>
      <c r="T51" s="1051"/>
      <c r="U51" s="1051"/>
      <c r="V51" s="1051"/>
      <c r="W51" s="1051"/>
      <c r="X51" s="1051"/>
      <c r="Y51" s="1051"/>
      <c r="Z51" s="1051"/>
      <c r="AA51" s="1051"/>
      <c r="AB51" s="1051"/>
      <c r="AC51" s="1051"/>
      <c r="AD51" s="1051"/>
      <c r="AE51" s="1067"/>
      <c r="AF51" s="1047"/>
      <c r="AG51" s="1048"/>
      <c r="AH51" s="1048"/>
      <c r="AI51" s="1048"/>
      <c r="AJ51" s="1049"/>
      <c r="AK51" s="1050"/>
      <c r="AL51" s="1051"/>
      <c r="AM51" s="1051"/>
      <c r="AN51" s="1051"/>
      <c r="AO51" s="1051"/>
      <c r="AP51" s="1051"/>
      <c r="AQ51" s="1051"/>
      <c r="AR51" s="1051"/>
      <c r="AS51" s="1051"/>
      <c r="AT51" s="1051"/>
      <c r="AU51" s="1051"/>
      <c r="AV51" s="1051"/>
      <c r="AW51" s="1051"/>
      <c r="AX51" s="1051"/>
      <c r="AY51" s="1051"/>
      <c r="AZ51" s="1052"/>
      <c r="BA51" s="1052"/>
      <c r="BB51" s="1052"/>
      <c r="BC51" s="1052"/>
      <c r="BD51" s="1052"/>
      <c r="BE51" s="1008"/>
      <c r="BF51" s="1008"/>
      <c r="BG51" s="1008"/>
      <c r="BH51" s="1008"/>
      <c r="BI51" s="1009"/>
      <c r="BJ51" s="203"/>
      <c r="BK51" s="203"/>
      <c r="BL51" s="203"/>
      <c r="BM51" s="203"/>
      <c r="BN51" s="203"/>
      <c r="BO51" s="216"/>
      <c r="BP51" s="216"/>
      <c r="BQ51" s="213">
        <v>45</v>
      </c>
      <c r="BR51" s="214"/>
      <c r="BS51" s="1042"/>
      <c r="BT51" s="1043"/>
      <c r="BU51" s="1043"/>
      <c r="BV51" s="1043"/>
      <c r="BW51" s="1043"/>
      <c r="BX51" s="1043"/>
      <c r="BY51" s="1043"/>
      <c r="BZ51" s="1043"/>
      <c r="CA51" s="1043"/>
      <c r="CB51" s="1043"/>
      <c r="CC51" s="1043"/>
      <c r="CD51" s="1043"/>
      <c r="CE51" s="1043"/>
      <c r="CF51" s="1043"/>
      <c r="CG51" s="1044"/>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51"/>
      <c r="S52" s="1051"/>
      <c r="T52" s="1051"/>
      <c r="U52" s="1051"/>
      <c r="V52" s="1051"/>
      <c r="W52" s="1051"/>
      <c r="X52" s="1051"/>
      <c r="Y52" s="1051"/>
      <c r="Z52" s="1051"/>
      <c r="AA52" s="1051"/>
      <c r="AB52" s="1051"/>
      <c r="AC52" s="1051"/>
      <c r="AD52" s="1051"/>
      <c r="AE52" s="1067"/>
      <c r="AF52" s="1047"/>
      <c r="AG52" s="1048"/>
      <c r="AH52" s="1048"/>
      <c r="AI52" s="1048"/>
      <c r="AJ52" s="1049"/>
      <c r="AK52" s="1050"/>
      <c r="AL52" s="1051"/>
      <c r="AM52" s="1051"/>
      <c r="AN52" s="1051"/>
      <c r="AO52" s="1051"/>
      <c r="AP52" s="1051"/>
      <c r="AQ52" s="1051"/>
      <c r="AR52" s="1051"/>
      <c r="AS52" s="1051"/>
      <c r="AT52" s="1051"/>
      <c r="AU52" s="1051"/>
      <c r="AV52" s="1051"/>
      <c r="AW52" s="1051"/>
      <c r="AX52" s="1051"/>
      <c r="AY52" s="1051"/>
      <c r="AZ52" s="1052"/>
      <c r="BA52" s="1052"/>
      <c r="BB52" s="1052"/>
      <c r="BC52" s="1052"/>
      <c r="BD52" s="1052"/>
      <c r="BE52" s="1008"/>
      <c r="BF52" s="1008"/>
      <c r="BG52" s="1008"/>
      <c r="BH52" s="1008"/>
      <c r="BI52" s="1009"/>
      <c r="BJ52" s="203"/>
      <c r="BK52" s="203"/>
      <c r="BL52" s="203"/>
      <c r="BM52" s="203"/>
      <c r="BN52" s="203"/>
      <c r="BO52" s="216"/>
      <c r="BP52" s="216"/>
      <c r="BQ52" s="213">
        <v>46</v>
      </c>
      <c r="BR52" s="214"/>
      <c r="BS52" s="1042"/>
      <c r="BT52" s="1043"/>
      <c r="BU52" s="1043"/>
      <c r="BV52" s="1043"/>
      <c r="BW52" s="1043"/>
      <c r="BX52" s="1043"/>
      <c r="BY52" s="1043"/>
      <c r="BZ52" s="1043"/>
      <c r="CA52" s="1043"/>
      <c r="CB52" s="1043"/>
      <c r="CC52" s="1043"/>
      <c r="CD52" s="1043"/>
      <c r="CE52" s="1043"/>
      <c r="CF52" s="1043"/>
      <c r="CG52" s="1044"/>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51"/>
      <c r="S53" s="1051"/>
      <c r="T53" s="1051"/>
      <c r="U53" s="1051"/>
      <c r="V53" s="1051"/>
      <c r="W53" s="1051"/>
      <c r="X53" s="1051"/>
      <c r="Y53" s="1051"/>
      <c r="Z53" s="1051"/>
      <c r="AA53" s="1051"/>
      <c r="AB53" s="1051"/>
      <c r="AC53" s="1051"/>
      <c r="AD53" s="1051"/>
      <c r="AE53" s="1067"/>
      <c r="AF53" s="1047"/>
      <c r="AG53" s="1048"/>
      <c r="AH53" s="1048"/>
      <c r="AI53" s="1048"/>
      <c r="AJ53" s="1049"/>
      <c r="AK53" s="1050"/>
      <c r="AL53" s="1051"/>
      <c r="AM53" s="1051"/>
      <c r="AN53" s="1051"/>
      <c r="AO53" s="1051"/>
      <c r="AP53" s="1051"/>
      <c r="AQ53" s="1051"/>
      <c r="AR53" s="1051"/>
      <c r="AS53" s="1051"/>
      <c r="AT53" s="1051"/>
      <c r="AU53" s="1051"/>
      <c r="AV53" s="1051"/>
      <c r="AW53" s="1051"/>
      <c r="AX53" s="1051"/>
      <c r="AY53" s="1051"/>
      <c r="AZ53" s="1052"/>
      <c r="BA53" s="1052"/>
      <c r="BB53" s="1052"/>
      <c r="BC53" s="1052"/>
      <c r="BD53" s="1052"/>
      <c r="BE53" s="1008"/>
      <c r="BF53" s="1008"/>
      <c r="BG53" s="1008"/>
      <c r="BH53" s="1008"/>
      <c r="BI53" s="1009"/>
      <c r="BJ53" s="203"/>
      <c r="BK53" s="203"/>
      <c r="BL53" s="203"/>
      <c r="BM53" s="203"/>
      <c r="BN53" s="203"/>
      <c r="BO53" s="216"/>
      <c r="BP53" s="216"/>
      <c r="BQ53" s="213">
        <v>47</v>
      </c>
      <c r="BR53" s="214"/>
      <c r="BS53" s="1042"/>
      <c r="BT53" s="1043"/>
      <c r="BU53" s="1043"/>
      <c r="BV53" s="1043"/>
      <c r="BW53" s="1043"/>
      <c r="BX53" s="1043"/>
      <c r="BY53" s="1043"/>
      <c r="BZ53" s="1043"/>
      <c r="CA53" s="1043"/>
      <c r="CB53" s="1043"/>
      <c r="CC53" s="1043"/>
      <c r="CD53" s="1043"/>
      <c r="CE53" s="1043"/>
      <c r="CF53" s="1043"/>
      <c r="CG53" s="1044"/>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51"/>
      <c r="S54" s="1051"/>
      <c r="T54" s="1051"/>
      <c r="U54" s="1051"/>
      <c r="V54" s="1051"/>
      <c r="W54" s="1051"/>
      <c r="X54" s="1051"/>
      <c r="Y54" s="1051"/>
      <c r="Z54" s="1051"/>
      <c r="AA54" s="1051"/>
      <c r="AB54" s="1051"/>
      <c r="AC54" s="1051"/>
      <c r="AD54" s="1051"/>
      <c r="AE54" s="1067"/>
      <c r="AF54" s="1047"/>
      <c r="AG54" s="1048"/>
      <c r="AH54" s="1048"/>
      <c r="AI54" s="1048"/>
      <c r="AJ54" s="1049"/>
      <c r="AK54" s="1050"/>
      <c r="AL54" s="1051"/>
      <c r="AM54" s="1051"/>
      <c r="AN54" s="1051"/>
      <c r="AO54" s="1051"/>
      <c r="AP54" s="1051"/>
      <c r="AQ54" s="1051"/>
      <c r="AR54" s="1051"/>
      <c r="AS54" s="1051"/>
      <c r="AT54" s="1051"/>
      <c r="AU54" s="1051"/>
      <c r="AV54" s="1051"/>
      <c r="AW54" s="1051"/>
      <c r="AX54" s="1051"/>
      <c r="AY54" s="1051"/>
      <c r="AZ54" s="1052"/>
      <c r="BA54" s="1052"/>
      <c r="BB54" s="1052"/>
      <c r="BC54" s="1052"/>
      <c r="BD54" s="1052"/>
      <c r="BE54" s="1008"/>
      <c r="BF54" s="1008"/>
      <c r="BG54" s="1008"/>
      <c r="BH54" s="1008"/>
      <c r="BI54" s="1009"/>
      <c r="BJ54" s="203"/>
      <c r="BK54" s="203"/>
      <c r="BL54" s="203"/>
      <c r="BM54" s="203"/>
      <c r="BN54" s="203"/>
      <c r="BO54" s="216"/>
      <c r="BP54" s="216"/>
      <c r="BQ54" s="213">
        <v>48</v>
      </c>
      <c r="BR54" s="214"/>
      <c r="BS54" s="1042"/>
      <c r="BT54" s="1043"/>
      <c r="BU54" s="1043"/>
      <c r="BV54" s="1043"/>
      <c r="BW54" s="1043"/>
      <c r="BX54" s="1043"/>
      <c r="BY54" s="1043"/>
      <c r="BZ54" s="1043"/>
      <c r="CA54" s="1043"/>
      <c r="CB54" s="1043"/>
      <c r="CC54" s="1043"/>
      <c r="CD54" s="1043"/>
      <c r="CE54" s="1043"/>
      <c r="CF54" s="1043"/>
      <c r="CG54" s="1044"/>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51"/>
      <c r="S55" s="1051"/>
      <c r="T55" s="1051"/>
      <c r="U55" s="1051"/>
      <c r="V55" s="1051"/>
      <c r="W55" s="1051"/>
      <c r="X55" s="1051"/>
      <c r="Y55" s="1051"/>
      <c r="Z55" s="1051"/>
      <c r="AA55" s="1051"/>
      <c r="AB55" s="1051"/>
      <c r="AC55" s="1051"/>
      <c r="AD55" s="1051"/>
      <c r="AE55" s="1067"/>
      <c r="AF55" s="1047"/>
      <c r="AG55" s="1048"/>
      <c r="AH55" s="1048"/>
      <c r="AI55" s="1048"/>
      <c r="AJ55" s="1049"/>
      <c r="AK55" s="1050"/>
      <c r="AL55" s="1051"/>
      <c r="AM55" s="1051"/>
      <c r="AN55" s="1051"/>
      <c r="AO55" s="1051"/>
      <c r="AP55" s="1051"/>
      <c r="AQ55" s="1051"/>
      <c r="AR55" s="1051"/>
      <c r="AS55" s="1051"/>
      <c r="AT55" s="1051"/>
      <c r="AU55" s="1051"/>
      <c r="AV55" s="1051"/>
      <c r="AW55" s="1051"/>
      <c r="AX55" s="1051"/>
      <c r="AY55" s="1051"/>
      <c r="AZ55" s="1052"/>
      <c r="BA55" s="1052"/>
      <c r="BB55" s="1052"/>
      <c r="BC55" s="1052"/>
      <c r="BD55" s="1052"/>
      <c r="BE55" s="1008"/>
      <c r="BF55" s="1008"/>
      <c r="BG55" s="1008"/>
      <c r="BH55" s="1008"/>
      <c r="BI55" s="1009"/>
      <c r="BJ55" s="203"/>
      <c r="BK55" s="203"/>
      <c r="BL55" s="203"/>
      <c r="BM55" s="203"/>
      <c r="BN55" s="203"/>
      <c r="BO55" s="216"/>
      <c r="BP55" s="216"/>
      <c r="BQ55" s="213">
        <v>49</v>
      </c>
      <c r="BR55" s="214"/>
      <c r="BS55" s="1042"/>
      <c r="BT55" s="1043"/>
      <c r="BU55" s="1043"/>
      <c r="BV55" s="1043"/>
      <c r="BW55" s="1043"/>
      <c r="BX55" s="1043"/>
      <c r="BY55" s="1043"/>
      <c r="BZ55" s="1043"/>
      <c r="CA55" s="1043"/>
      <c r="CB55" s="1043"/>
      <c r="CC55" s="1043"/>
      <c r="CD55" s="1043"/>
      <c r="CE55" s="1043"/>
      <c r="CF55" s="1043"/>
      <c r="CG55" s="1044"/>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51"/>
      <c r="S56" s="1051"/>
      <c r="T56" s="1051"/>
      <c r="U56" s="1051"/>
      <c r="V56" s="1051"/>
      <c r="W56" s="1051"/>
      <c r="X56" s="1051"/>
      <c r="Y56" s="1051"/>
      <c r="Z56" s="1051"/>
      <c r="AA56" s="1051"/>
      <c r="AB56" s="1051"/>
      <c r="AC56" s="1051"/>
      <c r="AD56" s="1051"/>
      <c r="AE56" s="1067"/>
      <c r="AF56" s="1047"/>
      <c r="AG56" s="1048"/>
      <c r="AH56" s="1048"/>
      <c r="AI56" s="1048"/>
      <c r="AJ56" s="1049"/>
      <c r="AK56" s="1050"/>
      <c r="AL56" s="1051"/>
      <c r="AM56" s="1051"/>
      <c r="AN56" s="1051"/>
      <c r="AO56" s="1051"/>
      <c r="AP56" s="1051"/>
      <c r="AQ56" s="1051"/>
      <c r="AR56" s="1051"/>
      <c r="AS56" s="1051"/>
      <c r="AT56" s="1051"/>
      <c r="AU56" s="1051"/>
      <c r="AV56" s="1051"/>
      <c r="AW56" s="1051"/>
      <c r="AX56" s="1051"/>
      <c r="AY56" s="1051"/>
      <c r="AZ56" s="1052"/>
      <c r="BA56" s="1052"/>
      <c r="BB56" s="1052"/>
      <c r="BC56" s="1052"/>
      <c r="BD56" s="1052"/>
      <c r="BE56" s="1008"/>
      <c r="BF56" s="1008"/>
      <c r="BG56" s="1008"/>
      <c r="BH56" s="1008"/>
      <c r="BI56" s="1009"/>
      <c r="BJ56" s="203"/>
      <c r="BK56" s="203"/>
      <c r="BL56" s="203"/>
      <c r="BM56" s="203"/>
      <c r="BN56" s="203"/>
      <c r="BO56" s="216"/>
      <c r="BP56" s="216"/>
      <c r="BQ56" s="213">
        <v>50</v>
      </c>
      <c r="BR56" s="214"/>
      <c r="BS56" s="1042"/>
      <c r="BT56" s="1043"/>
      <c r="BU56" s="1043"/>
      <c r="BV56" s="1043"/>
      <c r="BW56" s="1043"/>
      <c r="BX56" s="1043"/>
      <c r="BY56" s="1043"/>
      <c r="BZ56" s="1043"/>
      <c r="CA56" s="1043"/>
      <c r="CB56" s="1043"/>
      <c r="CC56" s="1043"/>
      <c r="CD56" s="1043"/>
      <c r="CE56" s="1043"/>
      <c r="CF56" s="1043"/>
      <c r="CG56" s="1044"/>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51"/>
      <c r="S57" s="1051"/>
      <c r="T57" s="1051"/>
      <c r="U57" s="1051"/>
      <c r="V57" s="1051"/>
      <c r="W57" s="1051"/>
      <c r="X57" s="1051"/>
      <c r="Y57" s="1051"/>
      <c r="Z57" s="1051"/>
      <c r="AA57" s="1051"/>
      <c r="AB57" s="1051"/>
      <c r="AC57" s="1051"/>
      <c r="AD57" s="1051"/>
      <c r="AE57" s="1067"/>
      <c r="AF57" s="1047"/>
      <c r="AG57" s="1048"/>
      <c r="AH57" s="1048"/>
      <c r="AI57" s="1048"/>
      <c r="AJ57" s="1049"/>
      <c r="AK57" s="1050"/>
      <c r="AL57" s="1051"/>
      <c r="AM57" s="1051"/>
      <c r="AN57" s="1051"/>
      <c r="AO57" s="1051"/>
      <c r="AP57" s="1051"/>
      <c r="AQ57" s="1051"/>
      <c r="AR57" s="1051"/>
      <c r="AS57" s="1051"/>
      <c r="AT57" s="1051"/>
      <c r="AU57" s="1051"/>
      <c r="AV57" s="1051"/>
      <c r="AW57" s="1051"/>
      <c r="AX57" s="1051"/>
      <c r="AY57" s="1051"/>
      <c r="AZ57" s="1052"/>
      <c r="BA57" s="1052"/>
      <c r="BB57" s="1052"/>
      <c r="BC57" s="1052"/>
      <c r="BD57" s="1052"/>
      <c r="BE57" s="1008"/>
      <c r="BF57" s="1008"/>
      <c r="BG57" s="1008"/>
      <c r="BH57" s="1008"/>
      <c r="BI57" s="1009"/>
      <c r="BJ57" s="203"/>
      <c r="BK57" s="203"/>
      <c r="BL57" s="203"/>
      <c r="BM57" s="203"/>
      <c r="BN57" s="203"/>
      <c r="BO57" s="216"/>
      <c r="BP57" s="216"/>
      <c r="BQ57" s="213">
        <v>51</v>
      </c>
      <c r="BR57" s="214"/>
      <c r="BS57" s="1042"/>
      <c r="BT57" s="1043"/>
      <c r="BU57" s="1043"/>
      <c r="BV57" s="1043"/>
      <c r="BW57" s="1043"/>
      <c r="BX57" s="1043"/>
      <c r="BY57" s="1043"/>
      <c r="BZ57" s="1043"/>
      <c r="CA57" s="1043"/>
      <c r="CB57" s="1043"/>
      <c r="CC57" s="1043"/>
      <c r="CD57" s="1043"/>
      <c r="CE57" s="1043"/>
      <c r="CF57" s="1043"/>
      <c r="CG57" s="1044"/>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51"/>
      <c r="S58" s="1051"/>
      <c r="T58" s="1051"/>
      <c r="U58" s="1051"/>
      <c r="V58" s="1051"/>
      <c r="W58" s="1051"/>
      <c r="X58" s="1051"/>
      <c r="Y58" s="1051"/>
      <c r="Z58" s="1051"/>
      <c r="AA58" s="1051"/>
      <c r="AB58" s="1051"/>
      <c r="AC58" s="1051"/>
      <c r="AD58" s="1051"/>
      <c r="AE58" s="1067"/>
      <c r="AF58" s="1047"/>
      <c r="AG58" s="1048"/>
      <c r="AH58" s="1048"/>
      <c r="AI58" s="1048"/>
      <c r="AJ58" s="1049"/>
      <c r="AK58" s="1050"/>
      <c r="AL58" s="1051"/>
      <c r="AM58" s="1051"/>
      <c r="AN58" s="1051"/>
      <c r="AO58" s="1051"/>
      <c r="AP58" s="1051"/>
      <c r="AQ58" s="1051"/>
      <c r="AR58" s="1051"/>
      <c r="AS58" s="1051"/>
      <c r="AT58" s="1051"/>
      <c r="AU58" s="1051"/>
      <c r="AV58" s="1051"/>
      <c r="AW58" s="1051"/>
      <c r="AX58" s="1051"/>
      <c r="AY58" s="1051"/>
      <c r="AZ58" s="1052"/>
      <c r="BA58" s="1052"/>
      <c r="BB58" s="1052"/>
      <c r="BC58" s="1052"/>
      <c r="BD58" s="1052"/>
      <c r="BE58" s="1008"/>
      <c r="BF58" s="1008"/>
      <c r="BG58" s="1008"/>
      <c r="BH58" s="1008"/>
      <c r="BI58" s="1009"/>
      <c r="BJ58" s="203"/>
      <c r="BK58" s="203"/>
      <c r="BL58" s="203"/>
      <c r="BM58" s="203"/>
      <c r="BN58" s="203"/>
      <c r="BO58" s="216"/>
      <c r="BP58" s="216"/>
      <c r="BQ58" s="213">
        <v>52</v>
      </c>
      <c r="BR58" s="214"/>
      <c r="BS58" s="1042"/>
      <c r="BT58" s="1043"/>
      <c r="BU58" s="1043"/>
      <c r="BV58" s="1043"/>
      <c r="BW58" s="1043"/>
      <c r="BX58" s="1043"/>
      <c r="BY58" s="1043"/>
      <c r="BZ58" s="1043"/>
      <c r="CA58" s="1043"/>
      <c r="CB58" s="1043"/>
      <c r="CC58" s="1043"/>
      <c r="CD58" s="1043"/>
      <c r="CE58" s="1043"/>
      <c r="CF58" s="1043"/>
      <c r="CG58" s="1044"/>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51"/>
      <c r="S59" s="1051"/>
      <c r="T59" s="1051"/>
      <c r="U59" s="1051"/>
      <c r="V59" s="1051"/>
      <c r="W59" s="1051"/>
      <c r="X59" s="1051"/>
      <c r="Y59" s="1051"/>
      <c r="Z59" s="1051"/>
      <c r="AA59" s="1051"/>
      <c r="AB59" s="1051"/>
      <c r="AC59" s="1051"/>
      <c r="AD59" s="1051"/>
      <c r="AE59" s="1067"/>
      <c r="AF59" s="1047"/>
      <c r="AG59" s="1048"/>
      <c r="AH59" s="1048"/>
      <c r="AI59" s="1048"/>
      <c r="AJ59" s="1049"/>
      <c r="AK59" s="1050"/>
      <c r="AL59" s="1051"/>
      <c r="AM59" s="1051"/>
      <c r="AN59" s="1051"/>
      <c r="AO59" s="1051"/>
      <c r="AP59" s="1051"/>
      <c r="AQ59" s="1051"/>
      <c r="AR59" s="1051"/>
      <c r="AS59" s="1051"/>
      <c r="AT59" s="1051"/>
      <c r="AU59" s="1051"/>
      <c r="AV59" s="1051"/>
      <c r="AW59" s="1051"/>
      <c r="AX59" s="1051"/>
      <c r="AY59" s="1051"/>
      <c r="AZ59" s="1052"/>
      <c r="BA59" s="1052"/>
      <c r="BB59" s="1052"/>
      <c r="BC59" s="1052"/>
      <c r="BD59" s="1052"/>
      <c r="BE59" s="1008"/>
      <c r="BF59" s="1008"/>
      <c r="BG59" s="1008"/>
      <c r="BH59" s="1008"/>
      <c r="BI59" s="1009"/>
      <c r="BJ59" s="203"/>
      <c r="BK59" s="203"/>
      <c r="BL59" s="203"/>
      <c r="BM59" s="203"/>
      <c r="BN59" s="203"/>
      <c r="BO59" s="216"/>
      <c r="BP59" s="216"/>
      <c r="BQ59" s="213">
        <v>53</v>
      </c>
      <c r="BR59" s="214"/>
      <c r="BS59" s="1042"/>
      <c r="BT59" s="1043"/>
      <c r="BU59" s="1043"/>
      <c r="BV59" s="1043"/>
      <c r="BW59" s="1043"/>
      <c r="BX59" s="1043"/>
      <c r="BY59" s="1043"/>
      <c r="BZ59" s="1043"/>
      <c r="CA59" s="1043"/>
      <c r="CB59" s="1043"/>
      <c r="CC59" s="1043"/>
      <c r="CD59" s="1043"/>
      <c r="CE59" s="1043"/>
      <c r="CF59" s="1043"/>
      <c r="CG59" s="1044"/>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51"/>
      <c r="S60" s="1051"/>
      <c r="T60" s="1051"/>
      <c r="U60" s="1051"/>
      <c r="V60" s="1051"/>
      <c r="W60" s="1051"/>
      <c r="X60" s="1051"/>
      <c r="Y60" s="1051"/>
      <c r="Z60" s="1051"/>
      <c r="AA60" s="1051"/>
      <c r="AB60" s="1051"/>
      <c r="AC60" s="1051"/>
      <c r="AD60" s="1051"/>
      <c r="AE60" s="1067"/>
      <c r="AF60" s="1047"/>
      <c r="AG60" s="1048"/>
      <c r="AH60" s="1048"/>
      <c r="AI60" s="1048"/>
      <c r="AJ60" s="1049"/>
      <c r="AK60" s="1050"/>
      <c r="AL60" s="1051"/>
      <c r="AM60" s="1051"/>
      <c r="AN60" s="1051"/>
      <c r="AO60" s="1051"/>
      <c r="AP60" s="1051"/>
      <c r="AQ60" s="1051"/>
      <c r="AR60" s="1051"/>
      <c r="AS60" s="1051"/>
      <c r="AT60" s="1051"/>
      <c r="AU60" s="1051"/>
      <c r="AV60" s="1051"/>
      <c r="AW60" s="1051"/>
      <c r="AX60" s="1051"/>
      <c r="AY60" s="1051"/>
      <c r="AZ60" s="1052"/>
      <c r="BA60" s="1052"/>
      <c r="BB60" s="1052"/>
      <c r="BC60" s="1052"/>
      <c r="BD60" s="1052"/>
      <c r="BE60" s="1008"/>
      <c r="BF60" s="1008"/>
      <c r="BG60" s="1008"/>
      <c r="BH60" s="1008"/>
      <c r="BI60" s="1009"/>
      <c r="BJ60" s="203"/>
      <c r="BK60" s="203"/>
      <c r="BL60" s="203"/>
      <c r="BM60" s="203"/>
      <c r="BN60" s="203"/>
      <c r="BO60" s="216"/>
      <c r="BP60" s="216"/>
      <c r="BQ60" s="213">
        <v>54</v>
      </c>
      <c r="BR60" s="214"/>
      <c r="BS60" s="1042"/>
      <c r="BT60" s="1043"/>
      <c r="BU60" s="1043"/>
      <c r="BV60" s="1043"/>
      <c r="BW60" s="1043"/>
      <c r="BX60" s="1043"/>
      <c r="BY60" s="1043"/>
      <c r="BZ60" s="1043"/>
      <c r="CA60" s="1043"/>
      <c r="CB60" s="1043"/>
      <c r="CC60" s="1043"/>
      <c r="CD60" s="1043"/>
      <c r="CE60" s="1043"/>
      <c r="CF60" s="1043"/>
      <c r="CG60" s="1044"/>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51"/>
      <c r="S61" s="1051"/>
      <c r="T61" s="1051"/>
      <c r="U61" s="1051"/>
      <c r="V61" s="1051"/>
      <c r="W61" s="1051"/>
      <c r="X61" s="1051"/>
      <c r="Y61" s="1051"/>
      <c r="Z61" s="1051"/>
      <c r="AA61" s="1051"/>
      <c r="AB61" s="1051"/>
      <c r="AC61" s="1051"/>
      <c r="AD61" s="1051"/>
      <c r="AE61" s="1067"/>
      <c r="AF61" s="1047"/>
      <c r="AG61" s="1048"/>
      <c r="AH61" s="1048"/>
      <c r="AI61" s="1048"/>
      <c r="AJ61" s="1049"/>
      <c r="AK61" s="1050"/>
      <c r="AL61" s="1051"/>
      <c r="AM61" s="1051"/>
      <c r="AN61" s="1051"/>
      <c r="AO61" s="1051"/>
      <c r="AP61" s="1051"/>
      <c r="AQ61" s="1051"/>
      <c r="AR61" s="1051"/>
      <c r="AS61" s="1051"/>
      <c r="AT61" s="1051"/>
      <c r="AU61" s="1051"/>
      <c r="AV61" s="1051"/>
      <c r="AW61" s="1051"/>
      <c r="AX61" s="1051"/>
      <c r="AY61" s="1051"/>
      <c r="AZ61" s="1052"/>
      <c r="BA61" s="1052"/>
      <c r="BB61" s="1052"/>
      <c r="BC61" s="1052"/>
      <c r="BD61" s="1052"/>
      <c r="BE61" s="1008"/>
      <c r="BF61" s="1008"/>
      <c r="BG61" s="1008"/>
      <c r="BH61" s="1008"/>
      <c r="BI61" s="1009"/>
      <c r="BJ61" s="203"/>
      <c r="BK61" s="203"/>
      <c r="BL61" s="203"/>
      <c r="BM61" s="203"/>
      <c r="BN61" s="203"/>
      <c r="BO61" s="216"/>
      <c r="BP61" s="216"/>
      <c r="BQ61" s="213">
        <v>55</v>
      </c>
      <c r="BR61" s="214"/>
      <c r="BS61" s="1042"/>
      <c r="BT61" s="1043"/>
      <c r="BU61" s="1043"/>
      <c r="BV61" s="1043"/>
      <c r="BW61" s="1043"/>
      <c r="BX61" s="1043"/>
      <c r="BY61" s="1043"/>
      <c r="BZ61" s="1043"/>
      <c r="CA61" s="1043"/>
      <c r="CB61" s="1043"/>
      <c r="CC61" s="1043"/>
      <c r="CD61" s="1043"/>
      <c r="CE61" s="1043"/>
      <c r="CF61" s="1043"/>
      <c r="CG61" s="1044"/>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51"/>
      <c r="S62" s="1051"/>
      <c r="T62" s="1051"/>
      <c r="U62" s="1051"/>
      <c r="V62" s="1051"/>
      <c r="W62" s="1051"/>
      <c r="X62" s="1051"/>
      <c r="Y62" s="1051"/>
      <c r="Z62" s="1051"/>
      <c r="AA62" s="1051"/>
      <c r="AB62" s="1051"/>
      <c r="AC62" s="1051"/>
      <c r="AD62" s="1051"/>
      <c r="AE62" s="1067"/>
      <c r="AF62" s="1047"/>
      <c r="AG62" s="1048"/>
      <c r="AH62" s="1048"/>
      <c r="AI62" s="1048"/>
      <c r="AJ62" s="1049"/>
      <c r="AK62" s="1050"/>
      <c r="AL62" s="1051"/>
      <c r="AM62" s="1051"/>
      <c r="AN62" s="1051"/>
      <c r="AO62" s="1051"/>
      <c r="AP62" s="1051"/>
      <c r="AQ62" s="1051"/>
      <c r="AR62" s="1051"/>
      <c r="AS62" s="1051"/>
      <c r="AT62" s="1051"/>
      <c r="AU62" s="1051"/>
      <c r="AV62" s="1051"/>
      <c r="AW62" s="1051"/>
      <c r="AX62" s="1051"/>
      <c r="AY62" s="1051"/>
      <c r="AZ62" s="1052"/>
      <c r="BA62" s="1052"/>
      <c r="BB62" s="1052"/>
      <c r="BC62" s="1052"/>
      <c r="BD62" s="1052"/>
      <c r="BE62" s="1008"/>
      <c r="BF62" s="1008"/>
      <c r="BG62" s="1008"/>
      <c r="BH62" s="1008"/>
      <c r="BI62" s="1009"/>
      <c r="BJ62" s="1060" t="s">
        <v>384</v>
      </c>
      <c r="BK62" s="1061"/>
      <c r="BL62" s="1061"/>
      <c r="BM62" s="1061"/>
      <c r="BN62" s="1062"/>
      <c r="BO62" s="216"/>
      <c r="BP62" s="216"/>
      <c r="BQ62" s="213">
        <v>56</v>
      </c>
      <c r="BR62" s="214"/>
      <c r="BS62" s="1042"/>
      <c r="BT62" s="1043"/>
      <c r="BU62" s="1043"/>
      <c r="BV62" s="1043"/>
      <c r="BW62" s="1043"/>
      <c r="BX62" s="1043"/>
      <c r="BY62" s="1043"/>
      <c r="BZ62" s="1043"/>
      <c r="CA62" s="1043"/>
      <c r="CB62" s="1043"/>
      <c r="CC62" s="1043"/>
      <c r="CD62" s="1043"/>
      <c r="CE62" s="1043"/>
      <c r="CF62" s="1043"/>
      <c r="CG62" s="1044"/>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197"/>
    </row>
    <row r="63" spans="1:131" s="198" customFormat="1" ht="26.25" customHeight="1" thickBot="1">
      <c r="A63" s="215" t="s">
        <v>363</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6"/>
      <c r="AF63" s="1057">
        <v>37</v>
      </c>
      <c r="AG63" s="985"/>
      <c r="AH63" s="985"/>
      <c r="AI63" s="985"/>
      <c r="AJ63" s="1058"/>
      <c r="AK63" s="1059"/>
      <c r="AL63" s="989"/>
      <c r="AM63" s="989"/>
      <c r="AN63" s="989"/>
      <c r="AO63" s="989"/>
      <c r="AP63" s="985">
        <v>596</v>
      </c>
      <c r="AQ63" s="985"/>
      <c r="AR63" s="985"/>
      <c r="AS63" s="985"/>
      <c r="AT63" s="985"/>
      <c r="AU63" s="985">
        <v>472</v>
      </c>
      <c r="AV63" s="985"/>
      <c r="AW63" s="985"/>
      <c r="AX63" s="985"/>
      <c r="AY63" s="985"/>
      <c r="AZ63" s="1053"/>
      <c r="BA63" s="1053"/>
      <c r="BB63" s="1053"/>
      <c r="BC63" s="1053"/>
      <c r="BD63" s="1053"/>
      <c r="BE63" s="986" t="s">
        <v>536</v>
      </c>
      <c r="BF63" s="986"/>
      <c r="BG63" s="986"/>
      <c r="BH63" s="986"/>
      <c r="BI63" s="987"/>
      <c r="BJ63" s="1054" t="s">
        <v>108</v>
      </c>
      <c r="BK63" s="977"/>
      <c r="BL63" s="977"/>
      <c r="BM63" s="977"/>
      <c r="BN63" s="1055"/>
      <c r="BO63" s="216"/>
      <c r="BP63" s="216"/>
      <c r="BQ63" s="213">
        <v>57</v>
      </c>
      <c r="BR63" s="214"/>
      <c r="BS63" s="1042"/>
      <c r="BT63" s="1043"/>
      <c r="BU63" s="1043"/>
      <c r="BV63" s="1043"/>
      <c r="BW63" s="1043"/>
      <c r="BX63" s="1043"/>
      <c r="BY63" s="1043"/>
      <c r="BZ63" s="1043"/>
      <c r="CA63" s="1043"/>
      <c r="CB63" s="1043"/>
      <c r="CC63" s="1043"/>
      <c r="CD63" s="1043"/>
      <c r="CE63" s="1043"/>
      <c r="CF63" s="1043"/>
      <c r="CG63" s="1044"/>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2"/>
      <c r="BT64" s="1043"/>
      <c r="BU64" s="1043"/>
      <c r="BV64" s="1043"/>
      <c r="BW64" s="1043"/>
      <c r="BX64" s="1043"/>
      <c r="BY64" s="1043"/>
      <c r="BZ64" s="1043"/>
      <c r="CA64" s="1043"/>
      <c r="CB64" s="1043"/>
      <c r="CC64" s="1043"/>
      <c r="CD64" s="1043"/>
      <c r="CE64" s="1043"/>
      <c r="CF64" s="1043"/>
      <c r="CG64" s="1044"/>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2"/>
      <c r="BT65" s="1043"/>
      <c r="BU65" s="1043"/>
      <c r="BV65" s="1043"/>
      <c r="BW65" s="1043"/>
      <c r="BX65" s="1043"/>
      <c r="BY65" s="1043"/>
      <c r="BZ65" s="1043"/>
      <c r="CA65" s="1043"/>
      <c r="CB65" s="1043"/>
      <c r="CC65" s="1043"/>
      <c r="CD65" s="1043"/>
      <c r="CE65" s="1043"/>
      <c r="CF65" s="1043"/>
      <c r="CG65" s="1044"/>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197"/>
    </row>
    <row r="66" spans="1:131" s="198" customFormat="1" ht="26.25" customHeight="1">
      <c r="A66" s="1023" t="s">
        <v>387</v>
      </c>
      <c r="B66" s="1024"/>
      <c r="C66" s="1024"/>
      <c r="D66" s="1024"/>
      <c r="E66" s="1024"/>
      <c r="F66" s="1024"/>
      <c r="G66" s="1024"/>
      <c r="H66" s="1024"/>
      <c r="I66" s="1024"/>
      <c r="J66" s="1024"/>
      <c r="K66" s="1024"/>
      <c r="L66" s="1024"/>
      <c r="M66" s="1024"/>
      <c r="N66" s="1024"/>
      <c r="O66" s="1024"/>
      <c r="P66" s="1025"/>
      <c r="Q66" s="1029" t="s">
        <v>367</v>
      </c>
      <c r="R66" s="1030"/>
      <c r="S66" s="1030"/>
      <c r="T66" s="1030"/>
      <c r="U66" s="1031"/>
      <c r="V66" s="1029" t="s">
        <v>368</v>
      </c>
      <c r="W66" s="1030"/>
      <c r="X66" s="1030"/>
      <c r="Y66" s="1030"/>
      <c r="Z66" s="1031"/>
      <c r="AA66" s="1029" t="s">
        <v>369</v>
      </c>
      <c r="AB66" s="1030"/>
      <c r="AC66" s="1030"/>
      <c r="AD66" s="1030"/>
      <c r="AE66" s="1031"/>
      <c r="AF66" s="1035" t="s">
        <v>370</v>
      </c>
      <c r="AG66" s="1036"/>
      <c r="AH66" s="1036"/>
      <c r="AI66" s="1036"/>
      <c r="AJ66" s="1037"/>
      <c r="AK66" s="1029" t="s">
        <v>371</v>
      </c>
      <c r="AL66" s="1024"/>
      <c r="AM66" s="1024"/>
      <c r="AN66" s="1024"/>
      <c r="AO66" s="1025"/>
      <c r="AP66" s="1029" t="s">
        <v>372</v>
      </c>
      <c r="AQ66" s="1030"/>
      <c r="AR66" s="1030"/>
      <c r="AS66" s="1030"/>
      <c r="AT66" s="1031"/>
      <c r="AU66" s="1029" t="s">
        <v>388</v>
      </c>
      <c r="AV66" s="1030"/>
      <c r="AW66" s="1030"/>
      <c r="AX66" s="1030"/>
      <c r="AY66" s="1031"/>
      <c r="AZ66" s="1029" t="s">
        <v>351</v>
      </c>
      <c r="BA66" s="1030"/>
      <c r="BB66" s="1030"/>
      <c r="BC66" s="1030"/>
      <c r="BD66" s="1045"/>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6"/>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3" t="s">
        <v>538</v>
      </c>
      <c r="C68" s="1014"/>
      <c r="D68" s="1014"/>
      <c r="E68" s="1014"/>
      <c r="F68" s="1014"/>
      <c r="G68" s="1014"/>
      <c r="H68" s="1014"/>
      <c r="I68" s="1014"/>
      <c r="J68" s="1014"/>
      <c r="K68" s="1014"/>
      <c r="L68" s="1014"/>
      <c r="M68" s="1014"/>
      <c r="N68" s="1014"/>
      <c r="O68" s="1014"/>
      <c r="P68" s="1015"/>
      <c r="Q68" s="1016">
        <v>73</v>
      </c>
      <c r="R68" s="1010"/>
      <c r="S68" s="1010"/>
      <c r="T68" s="1010"/>
      <c r="U68" s="1010"/>
      <c r="V68" s="1010">
        <v>71</v>
      </c>
      <c r="W68" s="1010"/>
      <c r="X68" s="1010"/>
      <c r="Y68" s="1010"/>
      <c r="Z68" s="1010"/>
      <c r="AA68" s="1010">
        <v>3</v>
      </c>
      <c r="AB68" s="1010"/>
      <c r="AC68" s="1010"/>
      <c r="AD68" s="1010"/>
      <c r="AE68" s="1010"/>
      <c r="AF68" s="1010">
        <v>3</v>
      </c>
      <c r="AG68" s="1010"/>
      <c r="AH68" s="1010"/>
      <c r="AI68" s="1010"/>
      <c r="AJ68" s="1010"/>
      <c r="AK68" s="1010" t="s">
        <v>535</v>
      </c>
      <c r="AL68" s="1010"/>
      <c r="AM68" s="1010"/>
      <c r="AN68" s="1010"/>
      <c r="AO68" s="1010"/>
      <c r="AP68" s="1010" t="s">
        <v>543</v>
      </c>
      <c r="AQ68" s="1010"/>
      <c r="AR68" s="1010"/>
      <c r="AS68" s="1010"/>
      <c r="AT68" s="1010"/>
      <c r="AU68" s="1010" t="s">
        <v>543</v>
      </c>
      <c r="AV68" s="1010"/>
      <c r="AW68" s="1010"/>
      <c r="AX68" s="1010"/>
      <c r="AY68" s="1010"/>
      <c r="AZ68" s="1011"/>
      <c r="BA68" s="1011"/>
      <c r="BB68" s="1011"/>
      <c r="BC68" s="1011"/>
      <c r="BD68" s="1012"/>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539</v>
      </c>
      <c r="C69" s="1001"/>
      <c r="D69" s="1001"/>
      <c r="E69" s="1001"/>
      <c r="F69" s="1001"/>
      <c r="G69" s="1001"/>
      <c r="H69" s="1001"/>
      <c r="I69" s="1001"/>
      <c r="J69" s="1001"/>
      <c r="K69" s="1001"/>
      <c r="L69" s="1001"/>
      <c r="M69" s="1001"/>
      <c r="N69" s="1001"/>
      <c r="O69" s="1001"/>
      <c r="P69" s="1002"/>
      <c r="Q69" s="1003">
        <v>9274</v>
      </c>
      <c r="R69" s="997"/>
      <c r="S69" s="997"/>
      <c r="T69" s="997"/>
      <c r="U69" s="997"/>
      <c r="V69" s="997">
        <v>9247</v>
      </c>
      <c r="W69" s="997"/>
      <c r="X69" s="997"/>
      <c r="Y69" s="997"/>
      <c r="Z69" s="997"/>
      <c r="AA69" s="997">
        <v>27</v>
      </c>
      <c r="AB69" s="997"/>
      <c r="AC69" s="997"/>
      <c r="AD69" s="997"/>
      <c r="AE69" s="997"/>
      <c r="AF69" s="997">
        <v>27</v>
      </c>
      <c r="AG69" s="997"/>
      <c r="AH69" s="997"/>
      <c r="AI69" s="997"/>
      <c r="AJ69" s="997"/>
      <c r="AK69" s="997">
        <v>1475</v>
      </c>
      <c r="AL69" s="997"/>
      <c r="AM69" s="997"/>
      <c r="AN69" s="997"/>
      <c r="AO69" s="997"/>
      <c r="AP69" s="997" t="s">
        <v>543</v>
      </c>
      <c r="AQ69" s="997"/>
      <c r="AR69" s="997"/>
      <c r="AS69" s="997"/>
      <c r="AT69" s="997"/>
      <c r="AU69" s="997" t="s">
        <v>543</v>
      </c>
      <c r="AV69" s="997"/>
      <c r="AW69" s="997"/>
      <c r="AX69" s="997"/>
      <c r="AY69" s="997"/>
      <c r="AZ69" s="1008" t="s">
        <v>550</v>
      </c>
      <c r="BA69" s="1008"/>
      <c r="BB69" s="1008"/>
      <c r="BC69" s="1008"/>
      <c r="BD69" s="100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540</v>
      </c>
      <c r="C70" s="1001"/>
      <c r="D70" s="1001"/>
      <c r="E70" s="1001"/>
      <c r="F70" s="1001"/>
      <c r="G70" s="1001"/>
      <c r="H70" s="1001"/>
      <c r="I70" s="1001"/>
      <c r="J70" s="1001"/>
      <c r="K70" s="1001"/>
      <c r="L70" s="1001"/>
      <c r="M70" s="1001"/>
      <c r="N70" s="1001"/>
      <c r="O70" s="1001"/>
      <c r="P70" s="1002"/>
      <c r="Q70" s="1003">
        <v>549</v>
      </c>
      <c r="R70" s="997"/>
      <c r="S70" s="997"/>
      <c r="T70" s="997"/>
      <c r="U70" s="997"/>
      <c r="V70" s="997">
        <v>532</v>
      </c>
      <c r="W70" s="997"/>
      <c r="X70" s="997"/>
      <c r="Y70" s="997"/>
      <c r="Z70" s="997"/>
      <c r="AA70" s="997">
        <v>17</v>
      </c>
      <c r="AB70" s="997"/>
      <c r="AC70" s="997"/>
      <c r="AD70" s="997"/>
      <c r="AE70" s="997"/>
      <c r="AF70" s="997">
        <v>642</v>
      </c>
      <c r="AG70" s="997"/>
      <c r="AH70" s="997"/>
      <c r="AI70" s="997"/>
      <c r="AJ70" s="997"/>
      <c r="AK70" s="997" t="s">
        <v>546</v>
      </c>
      <c r="AL70" s="997"/>
      <c r="AM70" s="997"/>
      <c r="AN70" s="997"/>
      <c r="AO70" s="997"/>
      <c r="AP70" s="997" t="s">
        <v>543</v>
      </c>
      <c r="AQ70" s="997"/>
      <c r="AR70" s="997"/>
      <c r="AS70" s="997"/>
      <c r="AT70" s="997"/>
      <c r="AU70" s="997" t="s">
        <v>543</v>
      </c>
      <c r="AV70" s="997"/>
      <c r="AW70" s="997"/>
      <c r="AX70" s="997"/>
      <c r="AY70" s="997"/>
      <c r="AZ70" s="998" t="s">
        <v>545</v>
      </c>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541</v>
      </c>
      <c r="C71" s="1001"/>
      <c r="D71" s="1001"/>
      <c r="E71" s="1001"/>
      <c r="F71" s="1001"/>
      <c r="G71" s="1001"/>
      <c r="H71" s="1001"/>
      <c r="I71" s="1001"/>
      <c r="J71" s="1001"/>
      <c r="K71" s="1001"/>
      <c r="L71" s="1001"/>
      <c r="M71" s="1001"/>
      <c r="N71" s="1001"/>
      <c r="O71" s="1001"/>
      <c r="P71" s="1002"/>
      <c r="Q71" s="1003">
        <v>250</v>
      </c>
      <c r="R71" s="997"/>
      <c r="S71" s="997"/>
      <c r="T71" s="997"/>
      <c r="U71" s="997"/>
      <c r="V71" s="997">
        <v>225</v>
      </c>
      <c r="W71" s="997"/>
      <c r="X71" s="997"/>
      <c r="Y71" s="997"/>
      <c r="Z71" s="997"/>
      <c r="AA71" s="997">
        <v>26</v>
      </c>
      <c r="AB71" s="997"/>
      <c r="AC71" s="997"/>
      <c r="AD71" s="997"/>
      <c r="AE71" s="997"/>
      <c r="AF71" s="997">
        <v>26</v>
      </c>
      <c r="AG71" s="997"/>
      <c r="AH71" s="997"/>
      <c r="AI71" s="997"/>
      <c r="AJ71" s="997"/>
      <c r="AK71" s="997" t="s">
        <v>536</v>
      </c>
      <c r="AL71" s="997"/>
      <c r="AM71" s="997"/>
      <c r="AN71" s="997"/>
      <c r="AO71" s="997"/>
      <c r="AP71" s="997" t="s">
        <v>543</v>
      </c>
      <c r="AQ71" s="997"/>
      <c r="AR71" s="997"/>
      <c r="AS71" s="997"/>
      <c r="AT71" s="997"/>
      <c r="AU71" s="997" t="s">
        <v>543</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542</v>
      </c>
      <c r="C72" s="1001"/>
      <c r="D72" s="1001"/>
      <c r="E72" s="1001"/>
      <c r="F72" s="1001"/>
      <c r="G72" s="1001"/>
      <c r="H72" s="1001"/>
      <c r="I72" s="1001"/>
      <c r="J72" s="1001"/>
      <c r="K72" s="1001"/>
      <c r="L72" s="1001"/>
      <c r="M72" s="1001"/>
      <c r="N72" s="1001"/>
      <c r="O72" s="1001"/>
      <c r="P72" s="1002"/>
      <c r="Q72" s="1003">
        <v>242051</v>
      </c>
      <c r="R72" s="997"/>
      <c r="S72" s="997"/>
      <c r="T72" s="997"/>
      <c r="U72" s="997"/>
      <c r="V72" s="997">
        <v>233409</v>
      </c>
      <c r="W72" s="997"/>
      <c r="X72" s="997"/>
      <c r="Y72" s="997"/>
      <c r="Z72" s="997"/>
      <c r="AA72" s="997">
        <v>8642</v>
      </c>
      <c r="AB72" s="997"/>
      <c r="AC72" s="997"/>
      <c r="AD72" s="997"/>
      <c r="AE72" s="997"/>
      <c r="AF72" s="997">
        <v>8642</v>
      </c>
      <c r="AG72" s="997"/>
      <c r="AH72" s="997"/>
      <c r="AI72" s="997"/>
      <c r="AJ72" s="997"/>
      <c r="AK72" s="997">
        <v>287</v>
      </c>
      <c r="AL72" s="997"/>
      <c r="AM72" s="997"/>
      <c r="AN72" s="997"/>
      <c r="AO72" s="997"/>
      <c r="AP72" s="997" t="s">
        <v>543</v>
      </c>
      <c r="AQ72" s="997"/>
      <c r="AR72" s="997"/>
      <c r="AS72" s="997"/>
      <c r="AT72" s="997"/>
      <c r="AU72" s="997" t="s">
        <v>537</v>
      </c>
      <c r="AV72" s="997"/>
      <c r="AW72" s="997"/>
      <c r="AX72" s="997"/>
      <c r="AY72" s="997"/>
      <c r="AZ72" s="1008" t="s">
        <v>544</v>
      </c>
      <c r="BA72" s="1008"/>
      <c r="BB72" s="1008"/>
      <c r="BC72" s="1008"/>
      <c r="BD72" s="100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389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9340</v>
      </c>
      <c r="AG88" s="985"/>
      <c r="AH88" s="985"/>
      <c r="AI88" s="985"/>
      <c r="AJ88" s="985"/>
      <c r="AK88" s="989"/>
      <c r="AL88" s="989"/>
      <c r="AM88" s="989"/>
      <c r="AN88" s="989"/>
      <c r="AO88" s="989"/>
      <c r="AP88" s="985" t="s">
        <v>546</v>
      </c>
      <c r="AQ88" s="985"/>
      <c r="AR88" s="985"/>
      <c r="AS88" s="985"/>
      <c r="AT88" s="985"/>
      <c r="AU88" s="985" t="s">
        <v>546</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177</v>
      </c>
      <c r="CS102" s="977"/>
      <c r="CT102" s="977"/>
      <c r="CU102" s="977"/>
      <c r="CV102" s="978"/>
      <c r="CW102" s="976">
        <v>15</v>
      </c>
      <c r="CX102" s="977"/>
      <c r="CY102" s="977"/>
      <c r="CZ102" s="977"/>
      <c r="DA102" s="978"/>
      <c r="DB102" s="976" t="s">
        <v>546</v>
      </c>
      <c r="DC102" s="977"/>
      <c r="DD102" s="977"/>
      <c r="DE102" s="977"/>
      <c r="DF102" s="978"/>
      <c r="DG102" s="976" t="s">
        <v>546</v>
      </c>
      <c r="DH102" s="977"/>
      <c r="DI102" s="977"/>
      <c r="DJ102" s="977"/>
      <c r="DK102" s="978"/>
      <c r="DL102" s="976" t="s">
        <v>546</v>
      </c>
      <c r="DM102" s="977"/>
      <c r="DN102" s="977"/>
      <c r="DO102" s="977"/>
      <c r="DP102" s="978"/>
      <c r="DQ102" s="976" t="s">
        <v>546</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398</v>
      </c>
      <c r="AB109" s="918"/>
      <c r="AC109" s="918"/>
      <c r="AD109" s="918"/>
      <c r="AE109" s="919"/>
      <c r="AF109" s="920" t="s">
        <v>284</v>
      </c>
      <c r="AG109" s="918"/>
      <c r="AH109" s="918"/>
      <c r="AI109" s="918"/>
      <c r="AJ109" s="919"/>
      <c r="AK109" s="920" t="s">
        <v>283</v>
      </c>
      <c r="AL109" s="918"/>
      <c r="AM109" s="918"/>
      <c r="AN109" s="918"/>
      <c r="AO109" s="919"/>
      <c r="AP109" s="920" t="s">
        <v>399</v>
      </c>
      <c r="AQ109" s="918"/>
      <c r="AR109" s="918"/>
      <c r="AS109" s="918"/>
      <c r="AT109" s="949"/>
      <c r="AU109" s="917" t="s">
        <v>397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398</v>
      </c>
      <c r="BR109" s="918"/>
      <c r="BS109" s="918"/>
      <c r="BT109" s="918"/>
      <c r="BU109" s="919"/>
      <c r="BV109" s="920" t="s">
        <v>284</v>
      </c>
      <c r="BW109" s="918"/>
      <c r="BX109" s="918"/>
      <c r="BY109" s="918"/>
      <c r="BZ109" s="919"/>
      <c r="CA109" s="920" t="s">
        <v>283</v>
      </c>
      <c r="CB109" s="918"/>
      <c r="CC109" s="918"/>
      <c r="CD109" s="918"/>
      <c r="CE109" s="919"/>
      <c r="CF109" s="958" t="s">
        <v>399</v>
      </c>
      <c r="CG109" s="958"/>
      <c r="CH109" s="958"/>
      <c r="CI109" s="958"/>
      <c r="CJ109" s="958"/>
      <c r="CK109" s="920" t="s">
        <v>400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398</v>
      </c>
      <c r="DH109" s="918"/>
      <c r="DI109" s="918"/>
      <c r="DJ109" s="918"/>
      <c r="DK109" s="919"/>
      <c r="DL109" s="920" t="s">
        <v>284</v>
      </c>
      <c r="DM109" s="918"/>
      <c r="DN109" s="918"/>
      <c r="DO109" s="918"/>
      <c r="DP109" s="919"/>
      <c r="DQ109" s="920" t="s">
        <v>283</v>
      </c>
      <c r="DR109" s="918"/>
      <c r="DS109" s="918"/>
      <c r="DT109" s="918"/>
      <c r="DU109" s="919"/>
      <c r="DV109" s="920" t="s">
        <v>399</v>
      </c>
      <c r="DW109" s="918"/>
      <c r="DX109" s="918"/>
      <c r="DY109" s="918"/>
      <c r="DZ109" s="949"/>
    </row>
    <row r="110" spans="1:131" s="197" customFormat="1" ht="26.25" customHeight="1">
      <c r="A110" s="787" t="s">
        <v>401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335307</v>
      </c>
      <c r="AB110" s="903"/>
      <c r="AC110" s="903"/>
      <c r="AD110" s="903"/>
      <c r="AE110" s="904"/>
      <c r="AF110" s="905">
        <v>338068</v>
      </c>
      <c r="AG110" s="903"/>
      <c r="AH110" s="903"/>
      <c r="AI110" s="903"/>
      <c r="AJ110" s="904"/>
      <c r="AK110" s="905">
        <v>311900</v>
      </c>
      <c r="AL110" s="903"/>
      <c r="AM110" s="903"/>
      <c r="AN110" s="903"/>
      <c r="AO110" s="904"/>
      <c r="AP110" s="906">
        <v>21.2</v>
      </c>
      <c r="AQ110" s="907"/>
      <c r="AR110" s="907"/>
      <c r="AS110" s="907"/>
      <c r="AT110" s="908"/>
      <c r="AU110" s="950" t="s">
        <v>60</v>
      </c>
      <c r="AV110" s="951"/>
      <c r="AW110" s="951"/>
      <c r="AX110" s="951"/>
      <c r="AY110" s="952"/>
      <c r="AZ110" s="846" t="s">
        <v>402</v>
      </c>
      <c r="BA110" s="788"/>
      <c r="BB110" s="788"/>
      <c r="BC110" s="788"/>
      <c r="BD110" s="788"/>
      <c r="BE110" s="788"/>
      <c r="BF110" s="788"/>
      <c r="BG110" s="788"/>
      <c r="BH110" s="788"/>
      <c r="BI110" s="788"/>
      <c r="BJ110" s="788"/>
      <c r="BK110" s="788"/>
      <c r="BL110" s="788"/>
      <c r="BM110" s="788"/>
      <c r="BN110" s="788"/>
      <c r="BO110" s="788"/>
      <c r="BP110" s="789"/>
      <c r="BQ110" s="829">
        <v>2966345</v>
      </c>
      <c r="BR110" s="830"/>
      <c r="BS110" s="830"/>
      <c r="BT110" s="830"/>
      <c r="BU110" s="830"/>
      <c r="BV110" s="830">
        <v>3102728</v>
      </c>
      <c r="BW110" s="830"/>
      <c r="BX110" s="830"/>
      <c r="BY110" s="830"/>
      <c r="BZ110" s="830"/>
      <c r="CA110" s="830">
        <v>3252375</v>
      </c>
      <c r="CB110" s="830"/>
      <c r="CC110" s="830"/>
      <c r="CD110" s="830"/>
      <c r="CE110" s="830"/>
      <c r="CF110" s="891">
        <v>221.4</v>
      </c>
      <c r="CG110" s="892"/>
      <c r="CH110" s="892"/>
      <c r="CI110" s="892"/>
      <c r="CJ110" s="892"/>
      <c r="CK110" s="946" t="s">
        <v>403</v>
      </c>
      <c r="CL110" s="894"/>
      <c r="CM110" s="899" t="s">
        <v>404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405</v>
      </c>
      <c r="DH110" s="830"/>
      <c r="DI110" s="830"/>
      <c r="DJ110" s="830"/>
      <c r="DK110" s="830"/>
      <c r="DL110" s="830" t="s">
        <v>405</v>
      </c>
      <c r="DM110" s="830"/>
      <c r="DN110" s="830"/>
      <c r="DO110" s="830"/>
      <c r="DP110" s="830"/>
      <c r="DQ110" s="830" t="s">
        <v>405</v>
      </c>
      <c r="DR110" s="830"/>
      <c r="DS110" s="830"/>
      <c r="DT110" s="830"/>
      <c r="DU110" s="830"/>
      <c r="DV110" s="831" t="s">
        <v>405</v>
      </c>
      <c r="DW110" s="831"/>
      <c r="DX110" s="831"/>
      <c r="DY110" s="831"/>
      <c r="DZ110" s="832"/>
    </row>
    <row r="111" spans="1:131" s="197" customFormat="1" ht="26.25" customHeight="1">
      <c r="A111" s="808" t="s">
        <v>406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405</v>
      </c>
      <c r="AB111" s="939"/>
      <c r="AC111" s="939"/>
      <c r="AD111" s="939"/>
      <c r="AE111" s="940"/>
      <c r="AF111" s="941" t="s">
        <v>405</v>
      </c>
      <c r="AG111" s="939"/>
      <c r="AH111" s="939"/>
      <c r="AI111" s="939"/>
      <c r="AJ111" s="940"/>
      <c r="AK111" s="941" t="s">
        <v>405</v>
      </c>
      <c r="AL111" s="939"/>
      <c r="AM111" s="939"/>
      <c r="AN111" s="939"/>
      <c r="AO111" s="940"/>
      <c r="AP111" s="942" t="s">
        <v>405</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v>5004</v>
      </c>
      <c r="BR111" s="801"/>
      <c r="BS111" s="801"/>
      <c r="BT111" s="801"/>
      <c r="BU111" s="801"/>
      <c r="BV111" s="801">
        <v>4226</v>
      </c>
      <c r="BW111" s="801"/>
      <c r="BX111" s="801"/>
      <c r="BY111" s="801"/>
      <c r="BZ111" s="801"/>
      <c r="CA111" s="801">
        <v>3623</v>
      </c>
      <c r="CB111" s="801"/>
      <c r="CC111" s="801"/>
      <c r="CD111" s="801"/>
      <c r="CE111" s="801"/>
      <c r="CF111" s="878">
        <v>0.2</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409</v>
      </c>
      <c r="DH111" s="801"/>
      <c r="DI111" s="801"/>
      <c r="DJ111" s="801"/>
      <c r="DK111" s="801"/>
      <c r="DL111" s="801" t="s">
        <v>409</v>
      </c>
      <c r="DM111" s="801"/>
      <c r="DN111" s="801"/>
      <c r="DO111" s="801"/>
      <c r="DP111" s="801"/>
      <c r="DQ111" s="801" t="s">
        <v>409</v>
      </c>
      <c r="DR111" s="801"/>
      <c r="DS111" s="801"/>
      <c r="DT111" s="801"/>
      <c r="DU111" s="801"/>
      <c r="DV111" s="853" t="s">
        <v>409</v>
      </c>
      <c r="DW111" s="853"/>
      <c r="DX111" s="853"/>
      <c r="DY111" s="853"/>
      <c r="DZ111" s="854"/>
    </row>
    <row r="112" spans="1:131" s="197" customFormat="1" ht="26.25" customHeight="1">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409</v>
      </c>
      <c r="AB112" s="814"/>
      <c r="AC112" s="814"/>
      <c r="AD112" s="814"/>
      <c r="AE112" s="815"/>
      <c r="AF112" s="816" t="s">
        <v>409</v>
      </c>
      <c r="AG112" s="814"/>
      <c r="AH112" s="814"/>
      <c r="AI112" s="814"/>
      <c r="AJ112" s="815"/>
      <c r="AK112" s="816" t="s">
        <v>409</v>
      </c>
      <c r="AL112" s="814"/>
      <c r="AM112" s="814"/>
      <c r="AN112" s="814"/>
      <c r="AO112" s="815"/>
      <c r="AP112" s="784" t="s">
        <v>409</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554386</v>
      </c>
      <c r="BR112" s="801"/>
      <c r="BS112" s="801"/>
      <c r="BT112" s="801"/>
      <c r="BU112" s="801"/>
      <c r="BV112" s="801">
        <v>542484</v>
      </c>
      <c r="BW112" s="801"/>
      <c r="BX112" s="801"/>
      <c r="BY112" s="801"/>
      <c r="BZ112" s="801"/>
      <c r="CA112" s="801">
        <v>473243</v>
      </c>
      <c r="CB112" s="801"/>
      <c r="CC112" s="801"/>
      <c r="CD112" s="801"/>
      <c r="CE112" s="801"/>
      <c r="CF112" s="878">
        <v>32.200000000000003</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409</v>
      </c>
      <c r="DH112" s="801"/>
      <c r="DI112" s="801"/>
      <c r="DJ112" s="801"/>
      <c r="DK112" s="801"/>
      <c r="DL112" s="801" t="s">
        <v>409</v>
      </c>
      <c r="DM112" s="801"/>
      <c r="DN112" s="801"/>
      <c r="DO112" s="801"/>
      <c r="DP112" s="801"/>
      <c r="DQ112" s="801" t="s">
        <v>409</v>
      </c>
      <c r="DR112" s="801"/>
      <c r="DS112" s="801"/>
      <c r="DT112" s="801"/>
      <c r="DU112" s="801"/>
      <c r="DV112" s="853" t="s">
        <v>409</v>
      </c>
      <c r="DW112" s="853"/>
      <c r="DX112" s="853"/>
      <c r="DY112" s="853"/>
      <c r="DZ112" s="854"/>
    </row>
    <row r="113" spans="1:130" s="197" customFormat="1" ht="26.25" customHeight="1">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74045</v>
      </c>
      <c r="AB113" s="939"/>
      <c r="AC113" s="939"/>
      <c r="AD113" s="939"/>
      <c r="AE113" s="940"/>
      <c r="AF113" s="941">
        <v>83840</v>
      </c>
      <c r="AG113" s="939"/>
      <c r="AH113" s="939"/>
      <c r="AI113" s="939"/>
      <c r="AJ113" s="940"/>
      <c r="AK113" s="941">
        <v>97618</v>
      </c>
      <c r="AL113" s="939"/>
      <c r="AM113" s="939"/>
      <c r="AN113" s="939"/>
      <c r="AO113" s="940"/>
      <c r="AP113" s="942">
        <v>6.6</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t="s">
        <v>409</v>
      </c>
      <c r="BR113" s="801"/>
      <c r="BS113" s="801"/>
      <c r="BT113" s="801"/>
      <c r="BU113" s="801"/>
      <c r="BV113" s="801" t="s">
        <v>409</v>
      </c>
      <c r="BW113" s="801"/>
      <c r="BX113" s="801"/>
      <c r="BY113" s="801"/>
      <c r="BZ113" s="801"/>
      <c r="CA113" s="801" t="s">
        <v>409</v>
      </c>
      <c r="CB113" s="801"/>
      <c r="CC113" s="801"/>
      <c r="CD113" s="801"/>
      <c r="CE113" s="801"/>
      <c r="CF113" s="878" t="s">
        <v>409</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409</v>
      </c>
      <c r="DH113" s="814"/>
      <c r="DI113" s="814"/>
      <c r="DJ113" s="814"/>
      <c r="DK113" s="815"/>
      <c r="DL113" s="816" t="s">
        <v>409</v>
      </c>
      <c r="DM113" s="814"/>
      <c r="DN113" s="814"/>
      <c r="DO113" s="814"/>
      <c r="DP113" s="815"/>
      <c r="DQ113" s="816" t="s">
        <v>409</v>
      </c>
      <c r="DR113" s="814"/>
      <c r="DS113" s="814"/>
      <c r="DT113" s="814"/>
      <c r="DU113" s="815"/>
      <c r="DV113" s="784" t="s">
        <v>409</v>
      </c>
      <c r="DW113" s="785"/>
      <c r="DX113" s="785"/>
      <c r="DY113" s="785"/>
      <c r="DZ113" s="786"/>
    </row>
    <row r="114" spans="1:130" s="197" customFormat="1" ht="26.25" customHeight="1">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409</v>
      </c>
      <c r="AB114" s="814"/>
      <c r="AC114" s="814"/>
      <c r="AD114" s="814"/>
      <c r="AE114" s="815"/>
      <c r="AF114" s="816" t="s">
        <v>409</v>
      </c>
      <c r="AG114" s="814"/>
      <c r="AH114" s="814"/>
      <c r="AI114" s="814"/>
      <c r="AJ114" s="815"/>
      <c r="AK114" s="816" t="s">
        <v>409</v>
      </c>
      <c r="AL114" s="814"/>
      <c r="AM114" s="814"/>
      <c r="AN114" s="814"/>
      <c r="AO114" s="815"/>
      <c r="AP114" s="784" t="s">
        <v>409</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423010</v>
      </c>
      <c r="BR114" s="801"/>
      <c r="BS114" s="801"/>
      <c r="BT114" s="801"/>
      <c r="BU114" s="801"/>
      <c r="BV114" s="801">
        <v>407701</v>
      </c>
      <c r="BW114" s="801"/>
      <c r="BX114" s="801"/>
      <c r="BY114" s="801"/>
      <c r="BZ114" s="801"/>
      <c r="CA114" s="801">
        <v>388258</v>
      </c>
      <c r="CB114" s="801"/>
      <c r="CC114" s="801"/>
      <c r="CD114" s="801"/>
      <c r="CE114" s="801"/>
      <c r="CF114" s="878">
        <v>26.4</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409</v>
      </c>
      <c r="DH114" s="814"/>
      <c r="DI114" s="814"/>
      <c r="DJ114" s="814"/>
      <c r="DK114" s="815"/>
      <c r="DL114" s="816" t="s">
        <v>409</v>
      </c>
      <c r="DM114" s="814"/>
      <c r="DN114" s="814"/>
      <c r="DO114" s="814"/>
      <c r="DP114" s="815"/>
      <c r="DQ114" s="816" t="s">
        <v>409</v>
      </c>
      <c r="DR114" s="814"/>
      <c r="DS114" s="814"/>
      <c r="DT114" s="814"/>
      <c r="DU114" s="815"/>
      <c r="DV114" s="784" t="s">
        <v>409</v>
      </c>
      <c r="DW114" s="785"/>
      <c r="DX114" s="785"/>
      <c r="DY114" s="785"/>
      <c r="DZ114" s="786"/>
    </row>
    <row r="115" spans="1:130" s="197" customFormat="1" ht="26.25" customHeight="1">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1340</v>
      </c>
      <c r="AB115" s="939"/>
      <c r="AC115" s="939"/>
      <c r="AD115" s="939"/>
      <c r="AE115" s="940"/>
      <c r="AF115" s="941">
        <v>1007</v>
      </c>
      <c r="AG115" s="939"/>
      <c r="AH115" s="939"/>
      <c r="AI115" s="939"/>
      <c r="AJ115" s="940"/>
      <c r="AK115" s="941">
        <v>808</v>
      </c>
      <c r="AL115" s="939"/>
      <c r="AM115" s="939"/>
      <c r="AN115" s="939"/>
      <c r="AO115" s="940"/>
      <c r="AP115" s="942">
        <v>0.1</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t="s">
        <v>409</v>
      </c>
      <c r="BR115" s="801"/>
      <c r="BS115" s="801"/>
      <c r="BT115" s="801"/>
      <c r="BU115" s="801"/>
      <c r="BV115" s="801" t="s">
        <v>409</v>
      </c>
      <c r="BW115" s="801"/>
      <c r="BX115" s="801"/>
      <c r="BY115" s="801"/>
      <c r="BZ115" s="801"/>
      <c r="CA115" s="801" t="s">
        <v>409</v>
      </c>
      <c r="CB115" s="801"/>
      <c r="CC115" s="801"/>
      <c r="CD115" s="801"/>
      <c r="CE115" s="801"/>
      <c r="CF115" s="878" t="s">
        <v>409</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409</v>
      </c>
      <c r="DH115" s="814"/>
      <c r="DI115" s="814"/>
      <c r="DJ115" s="814"/>
      <c r="DK115" s="815"/>
      <c r="DL115" s="816" t="s">
        <v>409</v>
      </c>
      <c r="DM115" s="814"/>
      <c r="DN115" s="814"/>
      <c r="DO115" s="814"/>
      <c r="DP115" s="815"/>
      <c r="DQ115" s="816" t="s">
        <v>409</v>
      </c>
      <c r="DR115" s="814"/>
      <c r="DS115" s="814"/>
      <c r="DT115" s="814"/>
      <c r="DU115" s="815"/>
      <c r="DV115" s="784" t="s">
        <v>409</v>
      </c>
      <c r="DW115" s="785"/>
      <c r="DX115" s="785"/>
      <c r="DY115" s="785"/>
      <c r="DZ115" s="786"/>
    </row>
    <row r="116" spans="1:130" s="197" customFormat="1" ht="26.25" customHeight="1">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409</v>
      </c>
      <c r="AB116" s="814"/>
      <c r="AC116" s="814"/>
      <c r="AD116" s="814"/>
      <c r="AE116" s="815"/>
      <c r="AF116" s="816">
        <v>98</v>
      </c>
      <c r="AG116" s="814"/>
      <c r="AH116" s="814"/>
      <c r="AI116" s="814"/>
      <c r="AJ116" s="815"/>
      <c r="AK116" s="816">
        <v>10</v>
      </c>
      <c r="AL116" s="814"/>
      <c r="AM116" s="814"/>
      <c r="AN116" s="814"/>
      <c r="AO116" s="815"/>
      <c r="AP116" s="784">
        <v>0</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409</v>
      </c>
      <c r="BR116" s="801"/>
      <c r="BS116" s="801"/>
      <c r="BT116" s="801"/>
      <c r="BU116" s="801"/>
      <c r="BV116" s="801" t="s">
        <v>409</v>
      </c>
      <c r="BW116" s="801"/>
      <c r="BX116" s="801"/>
      <c r="BY116" s="801"/>
      <c r="BZ116" s="801"/>
      <c r="CA116" s="801" t="s">
        <v>409</v>
      </c>
      <c r="CB116" s="801"/>
      <c r="CC116" s="801"/>
      <c r="CD116" s="801"/>
      <c r="CE116" s="801"/>
      <c r="CF116" s="878" t="s">
        <v>409</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409</v>
      </c>
      <c r="DH116" s="814"/>
      <c r="DI116" s="814"/>
      <c r="DJ116" s="814"/>
      <c r="DK116" s="815"/>
      <c r="DL116" s="816" t="s">
        <v>409</v>
      </c>
      <c r="DM116" s="814"/>
      <c r="DN116" s="814"/>
      <c r="DO116" s="814"/>
      <c r="DP116" s="815"/>
      <c r="DQ116" s="816" t="s">
        <v>409</v>
      </c>
      <c r="DR116" s="814"/>
      <c r="DS116" s="814"/>
      <c r="DT116" s="814"/>
      <c r="DU116" s="815"/>
      <c r="DV116" s="784" t="s">
        <v>409</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410692</v>
      </c>
      <c r="AB117" s="925"/>
      <c r="AC117" s="925"/>
      <c r="AD117" s="925"/>
      <c r="AE117" s="926"/>
      <c r="AF117" s="928">
        <v>423013</v>
      </c>
      <c r="AG117" s="925"/>
      <c r="AH117" s="925"/>
      <c r="AI117" s="925"/>
      <c r="AJ117" s="926"/>
      <c r="AK117" s="928">
        <v>410336</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398</v>
      </c>
      <c r="AB118" s="918"/>
      <c r="AC118" s="918"/>
      <c r="AD118" s="918"/>
      <c r="AE118" s="919"/>
      <c r="AF118" s="920" t="s">
        <v>284</v>
      </c>
      <c r="AG118" s="918"/>
      <c r="AH118" s="918"/>
      <c r="AI118" s="918"/>
      <c r="AJ118" s="919"/>
      <c r="AK118" s="920" t="s">
        <v>283</v>
      </c>
      <c r="AL118" s="918"/>
      <c r="AM118" s="918"/>
      <c r="AN118" s="918"/>
      <c r="AO118" s="919"/>
      <c r="AP118" s="921" t="s">
        <v>399</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429</v>
      </c>
      <c r="BP118" s="868"/>
      <c r="BQ118" s="887">
        <v>3948745</v>
      </c>
      <c r="BR118" s="888"/>
      <c r="BS118" s="888"/>
      <c r="BT118" s="888"/>
      <c r="BU118" s="888"/>
      <c r="BV118" s="888">
        <v>4057139</v>
      </c>
      <c r="BW118" s="888"/>
      <c r="BX118" s="888"/>
      <c r="BY118" s="888"/>
      <c r="BZ118" s="888"/>
      <c r="CA118" s="888">
        <v>4117499</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403</v>
      </c>
      <c r="B119" s="894"/>
      <c r="C119" s="899" t="s">
        <v>404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2932313</v>
      </c>
      <c r="BR119" s="830"/>
      <c r="BS119" s="830"/>
      <c r="BT119" s="830"/>
      <c r="BU119" s="830"/>
      <c r="BV119" s="830">
        <v>2944966</v>
      </c>
      <c r="BW119" s="830"/>
      <c r="BX119" s="830"/>
      <c r="BY119" s="830"/>
      <c r="BZ119" s="830"/>
      <c r="CA119" s="830">
        <v>3060093</v>
      </c>
      <c r="CB119" s="830"/>
      <c r="CC119" s="830"/>
      <c r="CD119" s="830"/>
      <c r="CE119" s="830"/>
      <c r="CF119" s="891">
        <v>208.3</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5004</v>
      </c>
      <c r="DH119" s="747"/>
      <c r="DI119" s="747"/>
      <c r="DJ119" s="747"/>
      <c r="DK119" s="748"/>
      <c r="DL119" s="749">
        <v>4226</v>
      </c>
      <c r="DM119" s="747"/>
      <c r="DN119" s="747"/>
      <c r="DO119" s="747"/>
      <c r="DP119" s="748"/>
      <c r="DQ119" s="749">
        <v>3623</v>
      </c>
      <c r="DR119" s="747"/>
      <c r="DS119" s="747"/>
      <c r="DT119" s="747"/>
      <c r="DU119" s="748"/>
      <c r="DV119" s="837">
        <v>0.2</v>
      </c>
      <c r="DW119" s="838"/>
      <c r="DX119" s="838"/>
      <c r="DY119" s="838"/>
      <c r="DZ119" s="839"/>
    </row>
    <row r="120" spans="1:130" s="197" customFormat="1" ht="26.25" customHeight="1">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t="s">
        <v>108</v>
      </c>
      <c r="BR120" s="801"/>
      <c r="BS120" s="801"/>
      <c r="BT120" s="801"/>
      <c r="BU120" s="801"/>
      <c r="BV120" s="801" t="s">
        <v>108</v>
      </c>
      <c r="BW120" s="801"/>
      <c r="BX120" s="801"/>
      <c r="BY120" s="801"/>
      <c r="BZ120" s="801"/>
      <c r="CA120" s="801" t="s">
        <v>108</v>
      </c>
      <c r="CB120" s="801"/>
      <c r="CC120" s="801"/>
      <c r="CD120" s="801"/>
      <c r="CE120" s="801"/>
      <c r="CF120" s="878" t="s">
        <v>108</v>
      </c>
      <c r="CG120" s="879"/>
      <c r="CH120" s="879"/>
      <c r="CI120" s="879"/>
      <c r="CJ120" s="879"/>
      <c r="CK120" s="880" t="s">
        <v>435</v>
      </c>
      <c r="CL120" s="840"/>
      <c r="CM120" s="840"/>
      <c r="CN120" s="840"/>
      <c r="CO120" s="841"/>
      <c r="CP120" s="884" t="s">
        <v>379</v>
      </c>
      <c r="CQ120" s="885"/>
      <c r="CR120" s="885"/>
      <c r="CS120" s="885"/>
      <c r="CT120" s="885"/>
      <c r="CU120" s="885"/>
      <c r="CV120" s="885"/>
      <c r="CW120" s="885"/>
      <c r="CX120" s="885"/>
      <c r="CY120" s="885"/>
      <c r="CZ120" s="885"/>
      <c r="DA120" s="885"/>
      <c r="DB120" s="885"/>
      <c r="DC120" s="885"/>
      <c r="DD120" s="885"/>
      <c r="DE120" s="885"/>
      <c r="DF120" s="886"/>
      <c r="DG120" s="829">
        <v>300025</v>
      </c>
      <c r="DH120" s="830"/>
      <c r="DI120" s="830"/>
      <c r="DJ120" s="830"/>
      <c r="DK120" s="830"/>
      <c r="DL120" s="830">
        <v>308453</v>
      </c>
      <c r="DM120" s="830"/>
      <c r="DN120" s="830"/>
      <c r="DO120" s="830"/>
      <c r="DP120" s="830"/>
      <c r="DQ120" s="830">
        <v>217842</v>
      </c>
      <c r="DR120" s="830"/>
      <c r="DS120" s="830"/>
      <c r="DT120" s="830"/>
      <c r="DU120" s="830"/>
      <c r="DV120" s="831">
        <v>14.8</v>
      </c>
      <c r="DW120" s="831"/>
      <c r="DX120" s="831"/>
      <c r="DY120" s="831"/>
      <c r="DZ120" s="832"/>
    </row>
    <row r="121" spans="1:130" s="197" customFormat="1" ht="26.25" customHeight="1">
      <c r="A121" s="895"/>
      <c r="B121" s="896"/>
      <c r="C121" s="872" t="s">
        <v>436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437</v>
      </c>
      <c r="BA121" s="876"/>
      <c r="BB121" s="876"/>
      <c r="BC121" s="876"/>
      <c r="BD121" s="876"/>
      <c r="BE121" s="876"/>
      <c r="BF121" s="876"/>
      <c r="BG121" s="876"/>
      <c r="BH121" s="876"/>
      <c r="BI121" s="876"/>
      <c r="BJ121" s="876"/>
      <c r="BK121" s="876"/>
      <c r="BL121" s="876"/>
      <c r="BM121" s="876"/>
      <c r="BN121" s="876"/>
      <c r="BO121" s="876"/>
      <c r="BP121" s="877"/>
      <c r="BQ121" s="887">
        <v>3463528</v>
      </c>
      <c r="BR121" s="888"/>
      <c r="BS121" s="888"/>
      <c r="BT121" s="888"/>
      <c r="BU121" s="888"/>
      <c r="BV121" s="888">
        <v>3461771</v>
      </c>
      <c r="BW121" s="888"/>
      <c r="BX121" s="888"/>
      <c r="BY121" s="888"/>
      <c r="BZ121" s="888"/>
      <c r="CA121" s="888">
        <v>3586273</v>
      </c>
      <c r="CB121" s="888"/>
      <c r="CC121" s="888"/>
      <c r="CD121" s="888"/>
      <c r="CE121" s="888"/>
      <c r="CF121" s="889">
        <v>244.1</v>
      </c>
      <c r="CG121" s="890"/>
      <c r="CH121" s="890"/>
      <c r="CI121" s="890"/>
      <c r="CJ121" s="890"/>
      <c r="CK121" s="881"/>
      <c r="CL121" s="842"/>
      <c r="CM121" s="842"/>
      <c r="CN121" s="842"/>
      <c r="CO121" s="843"/>
      <c r="CP121" s="858" t="s">
        <v>381</v>
      </c>
      <c r="CQ121" s="859"/>
      <c r="CR121" s="859"/>
      <c r="CS121" s="859"/>
      <c r="CT121" s="859"/>
      <c r="CU121" s="859"/>
      <c r="CV121" s="859"/>
      <c r="CW121" s="859"/>
      <c r="CX121" s="859"/>
      <c r="CY121" s="859"/>
      <c r="CZ121" s="859"/>
      <c r="DA121" s="859"/>
      <c r="DB121" s="859"/>
      <c r="DC121" s="859"/>
      <c r="DD121" s="859"/>
      <c r="DE121" s="859"/>
      <c r="DF121" s="860"/>
      <c r="DG121" s="800">
        <v>152710</v>
      </c>
      <c r="DH121" s="801"/>
      <c r="DI121" s="801"/>
      <c r="DJ121" s="801"/>
      <c r="DK121" s="801"/>
      <c r="DL121" s="801">
        <v>157794</v>
      </c>
      <c r="DM121" s="801"/>
      <c r="DN121" s="801"/>
      <c r="DO121" s="801"/>
      <c r="DP121" s="801"/>
      <c r="DQ121" s="801">
        <v>212950</v>
      </c>
      <c r="DR121" s="801"/>
      <c r="DS121" s="801"/>
      <c r="DT121" s="801"/>
      <c r="DU121" s="801"/>
      <c r="DV121" s="853">
        <v>14.5</v>
      </c>
      <c r="DW121" s="853"/>
      <c r="DX121" s="853"/>
      <c r="DY121" s="853"/>
      <c r="DZ121" s="854"/>
    </row>
    <row r="122" spans="1:130" s="197" customFormat="1" ht="26.25" customHeight="1">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438</v>
      </c>
      <c r="BP122" s="868"/>
      <c r="BQ122" s="869">
        <v>6395841</v>
      </c>
      <c r="BR122" s="870"/>
      <c r="BS122" s="870"/>
      <c r="BT122" s="870"/>
      <c r="BU122" s="870"/>
      <c r="BV122" s="870">
        <v>6406737</v>
      </c>
      <c r="BW122" s="870"/>
      <c r="BX122" s="870"/>
      <c r="BY122" s="870"/>
      <c r="BZ122" s="870"/>
      <c r="CA122" s="870">
        <v>6646366</v>
      </c>
      <c r="CB122" s="870"/>
      <c r="CC122" s="870"/>
      <c r="CD122" s="870"/>
      <c r="CE122" s="870"/>
      <c r="CF122" s="773"/>
      <c r="CG122" s="774"/>
      <c r="CH122" s="774"/>
      <c r="CI122" s="774"/>
      <c r="CJ122" s="871"/>
      <c r="CK122" s="881"/>
      <c r="CL122" s="842"/>
      <c r="CM122" s="842"/>
      <c r="CN122" s="842"/>
      <c r="CO122" s="843"/>
      <c r="CP122" s="858" t="s">
        <v>439</v>
      </c>
      <c r="CQ122" s="859"/>
      <c r="CR122" s="859"/>
      <c r="CS122" s="859"/>
      <c r="CT122" s="859"/>
      <c r="CU122" s="859"/>
      <c r="CV122" s="859"/>
      <c r="CW122" s="859"/>
      <c r="CX122" s="859"/>
      <c r="CY122" s="859"/>
      <c r="CZ122" s="859"/>
      <c r="DA122" s="859"/>
      <c r="DB122" s="859"/>
      <c r="DC122" s="859"/>
      <c r="DD122" s="859"/>
      <c r="DE122" s="859"/>
      <c r="DF122" s="860"/>
      <c r="DG122" s="800">
        <v>90276</v>
      </c>
      <c r="DH122" s="801"/>
      <c r="DI122" s="801"/>
      <c r="DJ122" s="801"/>
      <c r="DK122" s="801"/>
      <c r="DL122" s="801">
        <v>56910</v>
      </c>
      <c r="DM122" s="801"/>
      <c r="DN122" s="801"/>
      <c r="DO122" s="801"/>
      <c r="DP122" s="801"/>
      <c r="DQ122" s="801">
        <v>29323</v>
      </c>
      <c r="DR122" s="801"/>
      <c r="DS122" s="801"/>
      <c r="DT122" s="801"/>
      <c r="DU122" s="801"/>
      <c r="DV122" s="853">
        <v>2</v>
      </c>
      <c r="DW122" s="853"/>
      <c r="DX122" s="853"/>
      <c r="DY122" s="853"/>
      <c r="DZ122" s="854"/>
    </row>
    <row r="123" spans="1:130" s="197" customFormat="1" ht="26.25" customHeight="1" thickBot="1">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440</v>
      </c>
      <c r="AB123" s="814"/>
      <c r="AC123" s="814"/>
      <c r="AD123" s="814"/>
      <c r="AE123" s="815"/>
      <c r="AF123" s="816" t="s">
        <v>440</v>
      </c>
      <c r="AG123" s="814"/>
      <c r="AH123" s="814"/>
      <c r="AI123" s="814"/>
      <c r="AJ123" s="815"/>
      <c r="AK123" s="816" t="s">
        <v>440</v>
      </c>
      <c r="AL123" s="814"/>
      <c r="AM123" s="814"/>
      <c r="AN123" s="814"/>
      <c r="AO123" s="815"/>
      <c r="AP123" s="784" t="s">
        <v>440</v>
      </c>
      <c r="AQ123" s="785"/>
      <c r="AR123" s="785"/>
      <c r="AS123" s="785"/>
      <c r="AT123" s="786"/>
      <c r="AU123" s="864" t="s">
        <v>441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440</v>
      </c>
      <c r="BR123" s="862"/>
      <c r="BS123" s="862"/>
      <c r="BT123" s="862"/>
      <c r="BU123" s="862"/>
      <c r="BV123" s="862" t="s">
        <v>440</v>
      </c>
      <c r="BW123" s="862"/>
      <c r="BX123" s="862"/>
      <c r="BY123" s="862"/>
      <c r="BZ123" s="862"/>
      <c r="CA123" s="862" t="s">
        <v>440</v>
      </c>
      <c r="CB123" s="862"/>
      <c r="CC123" s="862"/>
      <c r="CD123" s="862"/>
      <c r="CE123" s="862"/>
      <c r="CF123" s="760"/>
      <c r="CG123" s="761"/>
      <c r="CH123" s="761"/>
      <c r="CI123" s="761"/>
      <c r="CJ123" s="863"/>
      <c r="CK123" s="881"/>
      <c r="CL123" s="842"/>
      <c r="CM123" s="842"/>
      <c r="CN123" s="842"/>
      <c r="CO123" s="843"/>
      <c r="CP123" s="858" t="s">
        <v>442</v>
      </c>
      <c r="CQ123" s="859"/>
      <c r="CR123" s="859"/>
      <c r="CS123" s="859"/>
      <c r="CT123" s="859"/>
      <c r="CU123" s="859"/>
      <c r="CV123" s="859"/>
      <c r="CW123" s="859"/>
      <c r="CX123" s="859"/>
      <c r="CY123" s="859"/>
      <c r="CZ123" s="859"/>
      <c r="DA123" s="859"/>
      <c r="DB123" s="859"/>
      <c r="DC123" s="859"/>
      <c r="DD123" s="859"/>
      <c r="DE123" s="859"/>
      <c r="DF123" s="860"/>
      <c r="DG123" s="813">
        <v>2888</v>
      </c>
      <c r="DH123" s="814"/>
      <c r="DI123" s="814"/>
      <c r="DJ123" s="814"/>
      <c r="DK123" s="815"/>
      <c r="DL123" s="816">
        <v>14831</v>
      </c>
      <c r="DM123" s="814"/>
      <c r="DN123" s="814"/>
      <c r="DO123" s="814"/>
      <c r="DP123" s="815"/>
      <c r="DQ123" s="816">
        <v>13128</v>
      </c>
      <c r="DR123" s="814"/>
      <c r="DS123" s="814"/>
      <c r="DT123" s="814"/>
      <c r="DU123" s="815"/>
      <c r="DV123" s="784">
        <v>0.9</v>
      </c>
      <c r="DW123" s="785"/>
      <c r="DX123" s="785"/>
      <c r="DY123" s="785"/>
      <c r="DZ123" s="786"/>
    </row>
    <row r="124" spans="1:130" s="197" customFormat="1" ht="26.25" customHeight="1">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440</v>
      </c>
      <c r="AB124" s="814"/>
      <c r="AC124" s="814"/>
      <c r="AD124" s="814"/>
      <c r="AE124" s="815"/>
      <c r="AF124" s="816" t="s">
        <v>440</v>
      </c>
      <c r="AG124" s="814"/>
      <c r="AH124" s="814"/>
      <c r="AI124" s="814"/>
      <c r="AJ124" s="815"/>
      <c r="AK124" s="816" t="s">
        <v>440</v>
      </c>
      <c r="AL124" s="814"/>
      <c r="AM124" s="814"/>
      <c r="AN124" s="814"/>
      <c r="AO124" s="815"/>
      <c r="AP124" s="784" t="s">
        <v>440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443</v>
      </c>
      <c r="CQ124" s="859"/>
      <c r="CR124" s="859"/>
      <c r="CS124" s="859"/>
      <c r="CT124" s="859"/>
      <c r="CU124" s="859"/>
      <c r="CV124" s="859"/>
      <c r="CW124" s="859"/>
      <c r="CX124" s="859"/>
      <c r="CY124" s="859"/>
      <c r="CZ124" s="859"/>
      <c r="DA124" s="859"/>
      <c r="DB124" s="859"/>
      <c r="DC124" s="859"/>
      <c r="DD124" s="859"/>
      <c r="DE124" s="859"/>
      <c r="DF124" s="860"/>
      <c r="DG124" s="746">
        <v>8487</v>
      </c>
      <c r="DH124" s="747"/>
      <c r="DI124" s="747"/>
      <c r="DJ124" s="747"/>
      <c r="DK124" s="748"/>
      <c r="DL124" s="749">
        <v>4496</v>
      </c>
      <c r="DM124" s="747"/>
      <c r="DN124" s="747"/>
      <c r="DO124" s="747"/>
      <c r="DP124" s="748"/>
      <c r="DQ124" s="749" t="s">
        <v>440</v>
      </c>
      <c r="DR124" s="747"/>
      <c r="DS124" s="747"/>
      <c r="DT124" s="747"/>
      <c r="DU124" s="748"/>
      <c r="DV124" s="837" t="s">
        <v>440</v>
      </c>
      <c r="DW124" s="838"/>
      <c r="DX124" s="838"/>
      <c r="DY124" s="838"/>
      <c r="DZ124" s="839"/>
    </row>
    <row r="125" spans="1:130" s="197" customFormat="1" ht="26.25" customHeight="1" thickBot="1">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440</v>
      </c>
      <c r="AB125" s="814"/>
      <c r="AC125" s="814"/>
      <c r="AD125" s="814"/>
      <c r="AE125" s="815"/>
      <c r="AF125" s="816" t="s">
        <v>440</v>
      </c>
      <c r="AG125" s="814"/>
      <c r="AH125" s="814"/>
      <c r="AI125" s="814"/>
      <c r="AJ125" s="815"/>
      <c r="AK125" s="816" t="s">
        <v>440</v>
      </c>
      <c r="AL125" s="814"/>
      <c r="AM125" s="814"/>
      <c r="AN125" s="814"/>
      <c r="AO125" s="815"/>
      <c r="AP125" s="784" t="s">
        <v>440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444</v>
      </c>
      <c r="CL125" s="840"/>
      <c r="CM125" s="840"/>
      <c r="CN125" s="840"/>
      <c r="CO125" s="841"/>
      <c r="CP125" s="846" t="s">
        <v>445</v>
      </c>
      <c r="CQ125" s="788"/>
      <c r="CR125" s="788"/>
      <c r="CS125" s="788"/>
      <c r="CT125" s="788"/>
      <c r="CU125" s="788"/>
      <c r="CV125" s="788"/>
      <c r="CW125" s="788"/>
      <c r="CX125" s="788"/>
      <c r="CY125" s="788"/>
      <c r="CZ125" s="788"/>
      <c r="DA125" s="788"/>
      <c r="DB125" s="788"/>
      <c r="DC125" s="788"/>
      <c r="DD125" s="788"/>
      <c r="DE125" s="788"/>
      <c r="DF125" s="789"/>
      <c r="DG125" s="829" t="s">
        <v>440</v>
      </c>
      <c r="DH125" s="830"/>
      <c r="DI125" s="830"/>
      <c r="DJ125" s="830"/>
      <c r="DK125" s="830"/>
      <c r="DL125" s="830" t="s">
        <v>440</v>
      </c>
      <c r="DM125" s="830"/>
      <c r="DN125" s="830"/>
      <c r="DO125" s="830"/>
      <c r="DP125" s="830"/>
      <c r="DQ125" s="830" t="s">
        <v>440</v>
      </c>
      <c r="DR125" s="830"/>
      <c r="DS125" s="830"/>
      <c r="DT125" s="830"/>
      <c r="DU125" s="830"/>
      <c r="DV125" s="831" t="s">
        <v>440</v>
      </c>
      <c r="DW125" s="831"/>
      <c r="DX125" s="831"/>
      <c r="DY125" s="831"/>
      <c r="DZ125" s="832"/>
    </row>
    <row r="126" spans="1:130" s="197" customFormat="1" ht="26.25" customHeight="1">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708</v>
      </c>
      <c r="AB126" s="814"/>
      <c r="AC126" s="814"/>
      <c r="AD126" s="814"/>
      <c r="AE126" s="815"/>
      <c r="AF126" s="816">
        <v>708</v>
      </c>
      <c r="AG126" s="814"/>
      <c r="AH126" s="814"/>
      <c r="AI126" s="814"/>
      <c r="AJ126" s="815"/>
      <c r="AK126" s="816">
        <v>708</v>
      </c>
      <c r="AL126" s="814"/>
      <c r="AM126" s="814"/>
      <c r="AN126" s="814"/>
      <c r="AO126" s="815"/>
      <c r="AP126" s="784">
        <v>0</v>
      </c>
      <c r="AQ126" s="785"/>
      <c r="AR126" s="785"/>
      <c r="AS126" s="785"/>
      <c r="AT126" s="786"/>
      <c r="AU126" s="233"/>
      <c r="AV126" s="233"/>
      <c r="AW126" s="233"/>
      <c r="AX126" s="836" t="s">
        <v>446</v>
      </c>
      <c r="AY126" s="794"/>
      <c r="AZ126" s="794"/>
      <c r="BA126" s="794"/>
      <c r="BB126" s="794"/>
      <c r="BC126" s="794"/>
      <c r="BD126" s="794"/>
      <c r="BE126" s="795"/>
      <c r="BF126" s="793" t="s">
        <v>447</v>
      </c>
      <c r="BG126" s="794"/>
      <c r="BH126" s="794"/>
      <c r="BI126" s="794"/>
      <c r="BJ126" s="794"/>
      <c r="BK126" s="794"/>
      <c r="BL126" s="795"/>
      <c r="BM126" s="793" t="s">
        <v>448</v>
      </c>
      <c r="BN126" s="794"/>
      <c r="BO126" s="794"/>
      <c r="BP126" s="794"/>
      <c r="BQ126" s="794"/>
      <c r="BR126" s="794"/>
      <c r="BS126" s="795"/>
      <c r="BT126" s="793" t="s">
        <v>449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450</v>
      </c>
      <c r="CQ126" s="798"/>
      <c r="CR126" s="798"/>
      <c r="CS126" s="798"/>
      <c r="CT126" s="798"/>
      <c r="CU126" s="798"/>
      <c r="CV126" s="798"/>
      <c r="CW126" s="798"/>
      <c r="CX126" s="798"/>
      <c r="CY126" s="798"/>
      <c r="CZ126" s="798"/>
      <c r="DA126" s="798"/>
      <c r="DB126" s="798"/>
      <c r="DC126" s="798"/>
      <c r="DD126" s="798"/>
      <c r="DE126" s="798"/>
      <c r="DF126" s="799"/>
      <c r="DG126" s="800" t="s">
        <v>440</v>
      </c>
      <c r="DH126" s="801"/>
      <c r="DI126" s="801"/>
      <c r="DJ126" s="801"/>
      <c r="DK126" s="801"/>
      <c r="DL126" s="801" t="s">
        <v>440</v>
      </c>
      <c r="DM126" s="801"/>
      <c r="DN126" s="801"/>
      <c r="DO126" s="801"/>
      <c r="DP126" s="801"/>
      <c r="DQ126" s="801" t="s">
        <v>440</v>
      </c>
      <c r="DR126" s="801"/>
      <c r="DS126" s="801"/>
      <c r="DT126" s="801"/>
      <c r="DU126" s="801"/>
      <c r="DV126" s="853" t="s">
        <v>440</v>
      </c>
      <c r="DW126" s="853"/>
      <c r="DX126" s="853"/>
      <c r="DY126" s="853"/>
      <c r="DZ126" s="854"/>
    </row>
    <row r="127" spans="1:130" s="197" customFormat="1" ht="26.25" customHeight="1" thickBot="1">
      <c r="A127" s="897"/>
      <c r="B127" s="898"/>
      <c r="C127" s="855" t="s">
        <v>451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632</v>
      </c>
      <c r="AB127" s="814"/>
      <c r="AC127" s="814"/>
      <c r="AD127" s="814"/>
      <c r="AE127" s="815"/>
      <c r="AF127" s="816">
        <v>299</v>
      </c>
      <c r="AG127" s="814"/>
      <c r="AH127" s="814"/>
      <c r="AI127" s="814"/>
      <c r="AJ127" s="815"/>
      <c r="AK127" s="816">
        <v>100</v>
      </c>
      <c r="AL127" s="814"/>
      <c r="AM127" s="814"/>
      <c r="AN127" s="814"/>
      <c r="AO127" s="815"/>
      <c r="AP127" s="784">
        <v>0</v>
      </c>
      <c r="AQ127" s="785"/>
      <c r="AR127" s="785"/>
      <c r="AS127" s="785"/>
      <c r="AT127" s="786"/>
      <c r="AU127" s="233"/>
      <c r="AV127" s="233"/>
      <c r="AW127" s="233"/>
      <c r="AX127" s="787" t="s">
        <v>452</v>
      </c>
      <c r="AY127" s="788"/>
      <c r="AZ127" s="788"/>
      <c r="BA127" s="788"/>
      <c r="BB127" s="788"/>
      <c r="BC127" s="788"/>
      <c r="BD127" s="788"/>
      <c r="BE127" s="789"/>
      <c r="BF127" s="790" t="s">
        <v>440</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453</v>
      </c>
      <c r="CQ127" s="782"/>
      <c r="CR127" s="782"/>
      <c r="CS127" s="782"/>
      <c r="CT127" s="782"/>
      <c r="CU127" s="782"/>
      <c r="CV127" s="782"/>
      <c r="CW127" s="782"/>
      <c r="CX127" s="782"/>
      <c r="CY127" s="782"/>
      <c r="CZ127" s="782"/>
      <c r="DA127" s="782"/>
      <c r="DB127" s="782"/>
      <c r="DC127" s="782"/>
      <c r="DD127" s="782"/>
      <c r="DE127" s="782"/>
      <c r="DF127" s="783"/>
      <c r="DG127" s="849" t="s">
        <v>454</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c r="A128" s="825" t="s">
        <v>455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456</v>
      </c>
      <c r="X128" s="827"/>
      <c r="Y128" s="827"/>
      <c r="Z128" s="828"/>
      <c r="AA128" s="753" t="s">
        <v>457</v>
      </c>
      <c r="AB128" s="754"/>
      <c r="AC128" s="754"/>
      <c r="AD128" s="754"/>
      <c r="AE128" s="755"/>
      <c r="AF128" s="756" t="s">
        <v>457</v>
      </c>
      <c r="AG128" s="754"/>
      <c r="AH128" s="754"/>
      <c r="AI128" s="754"/>
      <c r="AJ128" s="755"/>
      <c r="AK128" s="756" t="s">
        <v>457</v>
      </c>
      <c r="AL128" s="754"/>
      <c r="AM128" s="754"/>
      <c r="AN128" s="754"/>
      <c r="AO128" s="755"/>
      <c r="AP128" s="757"/>
      <c r="AQ128" s="758"/>
      <c r="AR128" s="758"/>
      <c r="AS128" s="758"/>
      <c r="AT128" s="759"/>
      <c r="AU128" s="235"/>
      <c r="AV128" s="235"/>
      <c r="AW128" s="235"/>
      <c r="AX128" s="802" t="s">
        <v>458</v>
      </c>
      <c r="AY128" s="798"/>
      <c r="AZ128" s="798"/>
      <c r="BA128" s="798"/>
      <c r="BB128" s="798"/>
      <c r="BC128" s="798"/>
      <c r="BD128" s="798"/>
      <c r="BE128" s="799"/>
      <c r="BF128" s="820" t="s">
        <v>459</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460</v>
      </c>
      <c r="X129" s="811"/>
      <c r="Y129" s="811"/>
      <c r="Z129" s="812"/>
      <c r="AA129" s="813">
        <v>1987248</v>
      </c>
      <c r="AB129" s="814"/>
      <c r="AC129" s="814"/>
      <c r="AD129" s="814"/>
      <c r="AE129" s="815"/>
      <c r="AF129" s="816">
        <v>1787134</v>
      </c>
      <c r="AG129" s="814"/>
      <c r="AH129" s="814"/>
      <c r="AI129" s="814"/>
      <c r="AJ129" s="815"/>
      <c r="AK129" s="816">
        <v>1855797</v>
      </c>
      <c r="AL129" s="814"/>
      <c r="AM129" s="814"/>
      <c r="AN129" s="814"/>
      <c r="AO129" s="815"/>
      <c r="AP129" s="817"/>
      <c r="AQ129" s="818"/>
      <c r="AR129" s="818"/>
      <c r="AS129" s="818"/>
      <c r="AT129" s="819"/>
      <c r="AU129" s="235"/>
      <c r="AV129" s="235"/>
      <c r="AW129" s="235"/>
      <c r="AX129" s="802" t="s">
        <v>461</v>
      </c>
      <c r="AY129" s="798"/>
      <c r="AZ129" s="798"/>
      <c r="BA129" s="798"/>
      <c r="BB129" s="798"/>
      <c r="BC129" s="798"/>
      <c r="BD129" s="798"/>
      <c r="BE129" s="799"/>
      <c r="BF129" s="803">
        <v>1.5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462</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463</v>
      </c>
      <c r="X130" s="811"/>
      <c r="Y130" s="811"/>
      <c r="Z130" s="812"/>
      <c r="AA130" s="813">
        <v>400377</v>
      </c>
      <c r="AB130" s="814"/>
      <c r="AC130" s="814"/>
      <c r="AD130" s="814"/>
      <c r="AE130" s="815"/>
      <c r="AF130" s="816">
        <v>388734</v>
      </c>
      <c r="AG130" s="814"/>
      <c r="AH130" s="814"/>
      <c r="AI130" s="814"/>
      <c r="AJ130" s="815"/>
      <c r="AK130" s="816">
        <v>386699</v>
      </c>
      <c r="AL130" s="814"/>
      <c r="AM130" s="814"/>
      <c r="AN130" s="814"/>
      <c r="AO130" s="815"/>
      <c r="AP130" s="817"/>
      <c r="AQ130" s="818"/>
      <c r="AR130" s="818"/>
      <c r="AS130" s="818"/>
      <c r="AT130" s="819"/>
      <c r="AU130" s="235"/>
      <c r="AV130" s="235"/>
      <c r="AW130" s="235"/>
      <c r="AX130" s="781" t="s">
        <v>464</v>
      </c>
      <c r="AY130" s="782"/>
      <c r="AZ130" s="782"/>
      <c r="BA130" s="782"/>
      <c r="BB130" s="782"/>
      <c r="BC130" s="782"/>
      <c r="BD130" s="782"/>
      <c r="BE130" s="783"/>
      <c r="BF130" s="735" t="s">
        <v>405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465</v>
      </c>
      <c r="X131" s="744"/>
      <c r="Y131" s="744"/>
      <c r="Z131" s="745"/>
      <c r="AA131" s="746">
        <v>1586871</v>
      </c>
      <c r="AB131" s="747"/>
      <c r="AC131" s="747"/>
      <c r="AD131" s="747"/>
      <c r="AE131" s="748"/>
      <c r="AF131" s="749">
        <v>1398400</v>
      </c>
      <c r="AG131" s="747"/>
      <c r="AH131" s="747"/>
      <c r="AI131" s="747"/>
      <c r="AJ131" s="748"/>
      <c r="AK131" s="749">
        <v>1469098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467</v>
      </c>
      <c r="W132" s="767"/>
      <c r="X132" s="767"/>
      <c r="Y132" s="767"/>
      <c r="Z132" s="768"/>
      <c r="AA132" s="769">
        <v>0.65002133100000004</v>
      </c>
      <c r="AB132" s="770"/>
      <c r="AC132" s="770"/>
      <c r="AD132" s="770"/>
      <c r="AE132" s="771"/>
      <c r="AF132" s="772">
        <v>2.4513014869999998</v>
      </c>
      <c r="AG132" s="770"/>
      <c r="AH132" s="770"/>
      <c r="AI132" s="770"/>
      <c r="AJ132" s="771"/>
      <c r="AK132" s="772">
        <v>1.6089464419999999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468</v>
      </c>
      <c r="W133" s="776"/>
      <c r="X133" s="776"/>
      <c r="Y133" s="776"/>
      <c r="Z133" s="777"/>
      <c r="AA133" s="778">
        <v>1.1000000000000001</v>
      </c>
      <c r="AB133" s="779"/>
      <c r="AC133" s="779"/>
      <c r="AD133" s="779"/>
      <c r="AE133" s="780"/>
      <c r="AF133" s="778">
        <v>1.2</v>
      </c>
      <c r="AG133" s="779"/>
      <c r="AH133" s="779"/>
      <c r="AI133" s="779"/>
      <c r="AJ133" s="780"/>
      <c r="AK133" s="778">
        <v>1.5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49" t="s">
        <v>471</v>
      </c>
      <c r="L7" s="254"/>
      <c r="M7" s="255" t="s">
        <v>472</v>
      </c>
      <c r="N7" s="256"/>
    </row>
    <row r="8" spans="1:16">
      <c r="A8" s="248"/>
      <c r="B8" s="244"/>
      <c r="C8" s="244"/>
      <c r="D8" s="244"/>
      <c r="E8" s="244"/>
      <c r="F8" s="244"/>
      <c r="G8" s="257"/>
      <c r="H8" s="258"/>
      <c r="I8" s="258"/>
      <c r="J8" s="259"/>
      <c r="K8" s="1150"/>
      <c r="L8" s="260" t="s">
        <v>473</v>
      </c>
      <c r="M8" s="261" t="s">
        <v>474</v>
      </c>
      <c r="N8" s="262" t="s">
        <v>475</v>
      </c>
    </row>
    <row r="9" spans="1:16">
      <c r="A9" s="248"/>
      <c r="B9" s="244"/>
      <c r="C9" s="244"/>
      <c r="D9" s="244"/>
      <c r="E9" s="244"/>
      <c r="F9" s="244"/>
      <c r="G9" s="1163" t="s">
        <v>476</v>
      </c>
      <c r="H9" s="1164"/>
      <c r="I9" s="1164"/>
      <c r="J9" s="1165"/>
      <c r="K9" s="263">
        <v>464392</v>
      </c>
      <c r="L9" s="264">
        <v>274139</v>
      </c>
      <c r="M9" s="265">
        <v>199380</v>
      </c>
      <c r="N9" s="266">
        <v>37.5</v>
      </c>
    </row>
    <row r="10" spans="1:16">
      <c r="A10" s="248"/>
      <c r="B10" s="244"/>
      <c r="C10" s="244"/>
      <c r="D10" s="244"/>
      <c r="E10" s="244"/>
      <c r="F10" s="244"/>
      <c r="G10" s="1163" t="s">
        <v>477</v>
      </c>
      <c r="H10" s="1164"/>
      <c r="I10" s="1164"/>
      <c r="J10" s="1165"/>
      <c r="K10" s="267">
        <v>19692</v>
      </c>
      <c r="L10" s="268">
        <v>11625</v>
      </c>
      <c r="M10" s="269">
        <v>22805</v>
      </c>
      <c r="N10" s="270">
        <v>-49</v>
      </c>
    </row>
    <row r="11" spans="1:16" ht="13.5" customHeight="1">
      <c r="A11" s="248"/>
      <c r="B11" s="244"/>
      <c r="C11" s="244"/>
      <c r="D11" s="244"/>
      <c r="E11" s="244"/>
      <c r="F11" s="244"/>
      <c r="G11" s="1163" t="s">
        <v>478</v>
      </c>
      <c r="H11" s="1164"/>
      <c r="I11" s="1164"/>
      <c r="J11" s="1165"/>
      <c r="K11" s="267">
        <v>23</v>
      </c>
      <c r="L11" s="268">
        <v>14</v>
      </c>
      <c r="M11" s="269">
        <v>22815</v>
      </c>
      <c r="N11" s="270">
        <v>-99.9</v>
      </c>
    </row>
    <row r="12" spans="1:16" ht="13.5" customHeight="1">
      <c r="A12" s="248"/>
      <c r="B12" s="244"/>
      <c r="C12" s="244"/>
      <c r="D12" s="244"/>
      <c r="E12" s="244"/>
      <c r="F12" s="244"/>
      <c r="G12" s="1163" t="s">
        <v>479</v>
      </c>
      <c r="H12" s="1164"/>
      <c r="I12" s="1164"/>
      <c r="J12" s="1165"/>
      <c r="K12" s="267">
        <v>3621</v>
      </c>
      <c r="L12" s="268">
        <v>2138</v>
      </c>
      <c r="M12" s="269">
        <v>3768</v>
      </c>
      <c r="N12" s="270">
        <v>-43.3</v>
      </c>
    </row>
    <row r="13" spans="1:16" ht="13.5" customHeight="1">
      <c r="A13" s="248"/>
      <c r="B13" s="244"/>
      <c r="C13" s="244"/>
      <c r="D13" s="244"/>
      <c r="E13" s="244"/>
      <c r="F13" s="244"/>
      <c r="G13" s="1163" t="s">
        <v>480</v>
      </c>
      <c r="H13" s="1164"/>
      <c r="I13" s="1164"/>
      <c r="J13" s="1165"/>
      <c r="K13" s="267" t="s">
        <v>481</v>
      </c>
      <c r="L13" s="268" t="s">
        <v>481</v>
      </c>
      <c r="M13" s="269" t="s">
        <v>481</v>
      </c>
      <c r="N13" s="270" t="s">
        <v>481</v>
      </c>
    </row>
    <row r="14" spans="1:16" ht="13.5" customHeight="1">
      <c r="A14" s="248"/>
      <c r="B14" s="244"/>
      <c r="C14" s="244"/>
      <c r="D14" s="244"/>
      <c r="E14" s="244"/>
      <c r="F14" s="244"/>
      <c r="G14" s="1163" t="s">
        <v>482</v>
      </c>
      <c r="H14" s="1164"/>
      <c r="I14" s="1164"/>
      <c r="J14" s="1165"/>
      <c r="K14" s="267">
        <v>16695</v>
      </c>
      <c r="L14" s="268">
        <v>9855</v>
      </c>
      <c r="M14" s="269">
        <v>8560</v>
      </c>
      <c r="N14" s="270">
        <v>15.1</v>
      </c>
    </row>
    <row r="15" spans="1:16" ht="13.5" customHeight="1">
      <c r="A15" s="248"/>
      <c r="B15" s="244"/>
      <c r="C15" s="244"/>
      <c r="D15" s="244"/>
      <c r="E15" s="244"/>
      <c r="F15" s="244"/>
      <c r="G15" s="1163" t="s">
        <v>483</v>
      </c>
      <c r="H15" s="1164"/>
      <c r="I15" s="1164"/>
      <c r="J15" s="1165"/>
      <c r="K15" s="267">
        <v>16451</v>
      </c>
      <c r="L15" s="268">
        <v>9711</v>
      </c>
      <c r="M15" s="269">
        <v>4570</v>
      </c>
      <c r="N15" s="270">
        <v>112.5</v>
      </c>
    </row>
    <row r="16" spans="1:16">
      <c r="A16" s="248"/>
      <c r="B16" s="244"/>
      <c r="C16" s="244"/>
      <c r="D16" s="244"/>
      <c r="E16" s="244"/>
      <c r="F16" s="244"/>
      <c r="G16" s="1166" t="s">
        <v>484</v>
      </c>
      <c r="H16" s="1167"/>
      <c r="I16" s="1167"/>
      <c r="J16" s="1168"/>
      <c r="K16" s="268">
        <v>-37532</v>
      </c>
      <c r="L16" s="268">
        <v>-22156</v>
      </c>
      <c r="M16" s="269">
        <v>-19939</v>
      </c>
      <c r="N16" s="270">
        <v>11.1</v>
      </c>
    </row>
    <row r="17" spans="1:16">
      <c r="A17" s="248"/>
      <c r="B17" s="244"/>
      <c r="C17" s="244"/>
      <c r="D17" s="244"/>
      <c r="E17" s="244"/>
      <c r="F17" s="244"/>
      <c r="G17" s="1166" t="s">
        <v>167</v>
      </c>
      <c r="H17" s="1167"/>
      <c r="I17" s="1167"/>
      <c r="J17" s="1168"/>
      <c r="K17" s="268">
        <v>483342</v>
      </c>
      <c r="L17" s="268">
        <v>285326</v>
      </c>
      <c r="M17" s="269">
        <v>241959</v>
      </c>
      <c r="N17" s="270">
        <v>17.899999999999999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60" t="s">
        <v>489</v>
      </c>
      <c r="H21" s="1161"/>
      <c r="I21" s="1161"/>
      <c r="J21" s="1162"/>
      <c r="K21" s="280">
        <v>31.29</v>
      </c>
      <c r="L21" s="281">
        <v>22.44</v>
      </c>
      <c r="M21" s="282">
        <v>8.85</v>
      </c>
      <c r="N21" s="249"/>
      <c r="O21" s="283"/>
      <c r="P21" s="279"/>
    </row>
    <row r="22" spans="1:16" s="284" customFormat="1">
      <c r="A22" s="279"/>
      <c r="B22" s="249"/>
      <c r="C22" s="249"/>
      <c r="D22" s="249"/>
      <c r="E22" s="249"/>
      <c r="F22" s="249"/>
      <c r="G22" s="1160" t="s">
        <v>490</v>
      </c>
      <c r="H22" s="1161"/>
      <c r="I22" s="1161"/>
      <c r="J22" s="1162"/>
      <c r="K22" s="285">
        <v>95.1</v>
      </c>
      <c r="L22" s="286">
        <v>94.5</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49" t="s">
        <v>471</v>
      </c>
      <c r="L30" s="254"/>
      <c r="M30" s="255" t="s">
        <v>472</v>
      </c>
      <c r="N30" s="256"/>
    </row>
    <row r="31" spans="1:16">
      <c r="A31" s="248"/>
      <c r="B31" s="244"/>
      <c r="C31" s="244"/>
      <c r="D31" s="244"/>
      <c r="E31" s="244"/>
      <c r="F31" s="244"/>
      <c r="G31" s="257"/>
      <c r="H31" s="258"/>
      <c r="I31" s="258"/>
      <c r="J31" s="259"/>
      <c r="K31" s="1150"/>
      <c r="L31" s="260" t="s">
        <v>473</v>
      </c>
      <c r="M31" s="261" t="s">
        <v>474</v>
      </c>
      <c r="N31" s="262" t="s">
        <v>475</v>
      </c>
    </row>
    <row r="32" spans="1:16" ht="27" customHeight="1">
      <c r="A32" s="248"/>
      <c r="B32" s="244"/>
      <c r="C32" s="244"/>
      <c r="D32" s="244"/>
      <c r="E32" s="244"/>
      <c r="F32" s="244"/>
      <c r="G32" s="1151" t="s">
        <v>494</v>
      </c>
      <c r="H32" s="1152"/>
      <c r="I32" s="1152"/>
      <c r="J32" s="1153"/>
      <c r="K32" s="294">
        <v>311900</v>
      </c>
      <c r="L32" s="294">
        <v>184120</v>
      </c>
      <c r="M32" s="295">
        <v>119365</v>
      </c>
      <c r="N32" s="296">
        <v>54.2</v>
      </c>
    </row>
    <row r="33" spans="1:16" ht="13.5" customHeight="1">
      <c r="A33" s="248"/>
      <c r="B33" s="244"/>
      <c r="C33" s="244"/>
      <c r="D33" s="244"/>
      <c r="E33" s="244"/>
      <c r="F33" s="244"/>
      <c r="G33" s="1151" t="s">
        <v>495</v>
      </c>
      <c r="H33" s="1152"/>
      <c r="I33" s="1152"/>
      <c r="J33" s="1153"/>
      <c r="K33" s="294" t="s">
        <v>481</v>
      </c>
      <c r="L33" s="294" t="s">
        <v>481</v>
      </c>
      <c r="M33" s="295" t="s">
        <v>481</v>
      </c>
      <c r="N33" s="296" t="s">
        <v>481</v>
      </c>
    </row>
    <row r="34" spans="1:16" ht="27" customHeight="1">
      <c r="A34" s="248"/>
      <c r="B34" s="244"/>
      <c r="C34" s="244"/>
      <c r="D34" s="244"/>
      <c r="E34" s="244"/>
      <c r="F34" s="244"/>
      <c r="G34" s="1151" t="s">
        <v>496</v>
      </c>
      <c r="H34" s="1152"/>
      <c r="I34" s="1152"/>
      <c r="J34" s="1153"/>
      <c r="K34" s="294" t="s">
        <v>481</v>
      </c>
      <c r="L34" s="294" t="s">
        <v>481</v>
      </c>
      <c r="M34" s="295">
        <v>50</v>
      </c>
      <c r="N34" s="296" t="s">
        <v>481</v>
      </c>
    </row>
    <row r="35" spans="1:16" ht="27" customHeight="1">
      <c r="A35" s="248"/>
      <c r="B35" s="244"/>
      <c r="C35" s="244"/>
      <c r="D35" s="244"/>
      <c r="E35" s="244"/>
      <c r="F35" s="244"/>
      <c r="G35" s="1151" t="s">
        <v>497</v>
      </c>
      <c r="H35" s="1152"/>
      <c r="I35" s="1152"/>
      <c r="J35" s="1153"/>
      <c r="K35" s="294">
        <v>97618</v>
      </c>
      <c r="L35" s="294">
        <v>57626</v>
      </c>
      <c r="M35" s="295">
        <v>29529</v>
      </c>
      <c r="N35" s="296">
        <v>95.2</v>
      </c>
    </row>
    <row r="36" spans="1:16" ht="27" customHeight="1">
      <c r="A36" s="248"/>
      <c r="B36" s="244"/>
      <c r="C36" s="244"/>
      <c r="D36" s="244"/>
      <c r="E36" s="244"/>
      <c r="F36" s="244"/>
      <c r="G36" s="1151" t="s">
        <v>498</v>
      </c>
      <c r="H36" s="1152"/>
      <c r="I36" s="1152"/>
      <c r="J36" s="1153"/>
      <c r="K36" s="294" t="s">
        <v>481</v>
      </c>
      <c r="L36" s="294" t="s">
        <v>481</v>
      </c>
      <c r="M36" s="295">
        <v>4818</v>
      </c>
      <c r="N36" s="296" t="s">
        <v>481</v>
      </c>
    </row>
    <row r="37" spans="1:16" ht="13.5" customHeight="1">
      <c r="A37" s="248"/>
      <c r="B37" s="244"/>
      <c r="C37" s="244"/>
      <c r="D37" s="244"/>
      <c r="E37" s="244"/>
      <c r="F37" s="244"/>
      <c r="G37" s="1151" t="s">
        <v>499</v>
      </c>
      <c r="H37" s="1152"/>
      <c r="I37" s="1152"/>
      <c r="J37" s="1153"/>
      <c r="K37" s="294">
        <v>808</v>
      </c>
      <c r="L37" s="294">
        <v>477</v>
      </c>
      <c r="M37" s="295">
        <v>1119</v>
      </c>
      <c r="N37" s="296">
        <v>-57.4</v>
      </c>
    </row>
    <row r="38" spans="1:16" ht="27" customHeight="1">
      <c r="A38" s="248"/>
      <c r="B38" s="244"/>
      <c r="C38" s="244"/>
      <c r="D38" s="244"/>
      <c r="E38" s="244"/>
      <c r="F38" s="244"/>
      <c r="G38" s="1154" t="s">
        <v>500</v>
      </c>
      <c r="H38" s="1155"/>
      <c r="I38" s="1155"/>
      <c r="J38" s="1156"/>
      <c r="K38" s="297">
        <v>10</v>
      </c>
      <c r="L38" s="297">
        <v>6</v>
      </c>
      <c r="M38" s="298">
        <v>49</v>
      </c>
      <c r="N38" s="299">
        <v>-87.8</v>
      </c>
      <c r="O38" s="293"/>
    </row>
    <row r="39" spans="1:16">
      <c r="A39" s="248"/>
      <c r="B39" s="244"/>
      <c r="C39" s="244"/>
      <c r="D39" s="244"/>
      <c r="E39" s="244"/>
      <c r="F39" s="244"/>
      <c r="G39" s="1154" t="s">
        <v>501</v>
      </c>
      <c r="H39" s="1155"/>
      <c r="I39" s="1155"/>
      <c r="J39" s="1156"/>
      <c r="K39" s="300" t="s">
        <v>481</v>
      </c>
      <c r="L39" s="300" t="s">
        <v>481</v>
      </c>
      <c r="M39" s="301">
        <v>-6027</v>
      </c>
      <c r="N39" s="302" t="s">
        <v>481</v>
      </c>
      <c r="O39" s="293"/>
    </row>
    <row r="40" spans="1:16" ht="27" customHeight="1">
      <c r="A40" s="248"/>
      <c r="B40" s="244"/>
      <c r="C40" s="244"/>
      <c r="D40" s="244"/>
      <c r="E40" s="244"/>
      <c r="F40" s="244"/>
      <c r="G40" s="1151" t="s">
        <v>502</v>
      </c>
      <c r="H40" s="1152"/>
      <c r="I40" s="1152"/>
      <c r="J40" s="1153"/>
      <c r="K40" s="300">
        <v>-386699</v>
      </c>
      <c r="L40" s="300">
        <v>-228276</v>
      </c>
      <c r="M40" s="301">
        <v>-114844</v>
      </c>
      <c r="N40" s="302">
        <v>98.8</v>
      </c>
      <c r="O40" s="293"/>
    </row>
    <row r="41" spans="1:16">
      <c r="A41" s="248"/>
      <c r="B41" s="244"/>
      <c r="C41" s="244"/>
      <c r="D41" s="244"/>
      <c r="E41" s="244"/>
      <c r="F41" s="244"/>
      <c r="G41" s="1157" t="s">
        <v>278</v>
      </c>
      <c r="H41" s="1158"/>
      <c r="I41" s="1158"/>
      <c r="J41" s="1159"/>
      <c r="K41" s="294">
        <v>23637</v>
      </c>
      <c r="L41" s="300">
        <v>13953</v>
      </c>
      <c r="M41" s="301">
        <v>34058</v>
      </c>
      <c r="N41" s="302">
        <v>-59</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44" t="s">
        <v>471</v>
      </c>
      <c r="J49" s="1146" t="s">
        <v>506</v>
      </c>
      <c r="K49" s="1147"/>
      <c r="L49" s="1147"/>
      <c r="M49" s="1147"/>
      <c r="N49" s="1148"/>
    </row>
    <row r="50" spans="1:14">
      <c r="A50" s="248"/>
      <c r="B50" s="244"/>
      <c r="C50" s="244"/>
      <c r="D50" s="244"/>
      <c r="E50" s="244"/>
      <c r="F50" s="244"/>
      <c r="G50" s="312"/>
      <c r="H50" s="313"/>
      <c r="I50" s="1145"/>
      <c r="J50" s="314" t="s">
        <v>507</v>
      </c>
      <c r="K50" s="315" t="s">
        <v>508</v>
      </c>
      <c r="L50" s="316" t="s">
        <v>509</v>
      </c>
      <c r="M50" s="317" t="s">
        <v>510</v>
      </c>
      <c r="N50" s="318" t="s">
        <v>511</v>
      </c>
    </row>
    <row r="51" spans="1:14">
      <c r="A51" s="248"/>
      <c r="B51" s="244"/>
      <c r="C51" s="244"/>
      <c r="D51" s="244"/>
      <c r="E51" s="244"/>
      <c r="F51" s="244"/>
      <c r="G51" s="310" t="s">
        <v>512</v>
      </c>
      <c r="H51" s="311"/>
      <c r="I51" s="319">
        <v>424050</v>
      </c>
      <c r="J51" s="320">
        <v>244128</v>
      </c>
      <c r="K51" s="321">
        <v>-55.2</v>
      </c>
      <c r="L51" s="322">
        <v>203567</v>
      </c>
      <c r="M51" s="323">
        <v>-37.5</v>
      </c>
      <c r="N51" s="324">
        <v>-17.7</v>
      </c>
    </row>
    <row r="52" spans="1:14">
      <c r="A52" s="248"/>
      <c r="B52" s="244"/>
      <c r="C52" s="244"/>
      <c r="D52" s="244"/>
      <c r="E52" s="244"/>
      <c r="F52" s="244"/>
      <c r="G52" s="325"/>
      <c r="H52" s="326" t="s">
        <v>513</v>
      </c>
      <c r="I52" s="327">
        <v>165455</v>
      </c>
      <c r="J52" s="328">
        <v>95253</v>
      </c>
      <c r="K52" s="329">
        <v>-27.2</v>
      </c>
      <c r="L52" s="330">
        <v>121137</v>
      </c>
      <c r="M52" s="331">
        <v>-26.6</v>
      </c>
      <c r="N52" s="332">
        <v>-0.6</v>
      </c>
    </row>
    <row r="53" spans="1:14">
      <c r="A53" s="248"/>
      <c r="B53" s="244"/>
      <c r="C53" s="244"/>
      <c r="D53" s="244"/>
      <c r="E53" s="244"/>
      <c r="F53" s="244"/>
      <c r="G53" s="310" t="s">
        <v>514</v>
      </c>
      <c r="H53" s="311"/>
      <c r="I53" s="319">
        <v>718811</v>
      </c>
      <c r="J53" s="320">
        <v>420357</v>
      </c>
      <c r="K53" s="321">
        <v>72.2</v>
      </c>
      <c r="L53" s="322">
        <v>185018</v>
      </c>
      <c r="M53" s="323">
        <v>-9.1</v>
      </c>
      <c r="N53" s="324">
        <v>81.3</v>
      </c>
    </row>
    <row r="54" spans="1:14">
      <c r="A54" s="248"/>
      <c r="B54" s="244"/>
      <c r="C54" s="244"/>
      <c r="D54" s="244"/>
      <c r="E54" s="244"/>
      <c r="F54" s="244"/>
      <c r="G54" s="325"/>
      <c r="H54" s="326" t="s">
        <v>513</v>
      </c>
      <c r="I54" s="327">
        <v>162211</v>
      </c>
      <c r="J54" s="328">
        <v>94860</v>
      </c>
      <c r="K54" s="329">
        <v>-0.4</v>
      </c>
      <c r="L54" s="330">
        <v>95064</v>
      </c>
      <c r="M54" s="331">
        <v>-21.5</v>
      </c>
      <c r="N54" s="332">
        <v>21.1</v>
      </c>
    </row>
    <row r="55" spans="1:14">
      <c r="A55" s="248"/>
      <c r="B55" s="244"/>
      <c r="C55" s="244"/>
      <c r="D55" s="244"/>
      <c r="E55" s="244"/>
      <c r="F55" s="244"/>
      <c r="G55" s="310" t="s">
        <v>515</v>
      </c>
      <c r="H55" s="311"/>
      <c r="I55" s="319">
        <v>567617</v>
      </c>
      <c r="J55" s="320">
        <v>329627</v>
      </c>
      <c r="K55" s="321">
        <v>-21.6</v>
      </c>
      <c r="L55" s="322">
        <v>238802</v>
      </c>
      <c r="M55" s="323">
        <v>29.1</v>
      </c>
      <c r="N55" s="324">
        <v>-50.7</v>
      </c>
    </row>
    <row r="56" spans="1:14">
      <c r="A56" s="248"/>
      <c r="B56" s="244"/>
      <c r="C56" s="244"/>
      <c r="D56" s="244"/>
      <c r="E56" s="244"/>
      <c r="F56" s="244"/>
      <c r="G56" s="325"/>
      <c r="H56" s="326" t="s">
        <v>513</v>
      </c>
      <c r="I56" s="327">
        <v>192291</v>
      </c>
      <c r="J56" s="328">
        <v>111667</v>
      </c>
      <c r="K56" s="329">
        <v>17.7</v>
      </c>
      <c r="L56" s="330">
        <v>128562</v>
      </c>
      <c r="M56" s="331">
        <v>35.200000000000003</v>
      </c>
      <c r="N56" s="332">
        <v>-17.5</v>
      </c>
    </row>
    <row r="57" spans="1:14">
      <c r="A57" s="248"/>
      <c r="B57" s="244"/>
      <c r="C57" s="244"/>
      <c r="D57" s="244"/>
      <c r="E57" s="244"/>
      <c r="F57" s="244"/>
      <c r="G57" s="310" t="s">
        <v>516</v>
      </c>
      <c r="H57" s="311"/>
      <c r="I57" s="319">
        <v>849285</v>
      </c>
      <c r="J57" s="320">
        <v>501053</v>
      </c>
      <c r="K57" s="321">
        <v>52</v>
      </c>
      <c r="L57" s="322">
        <v>288550</v>
      </c>
      <c r="M57" s="323">
        <v>20.8</v>
      </c>
      <c r="N57" s="324">
        <v>31.2</v>
      </c>
    </row>
    <row r="58" spans="1:14">
      <c r="A58" s="248"/>
      <c r="B58" s="244"/>
      <c r="C58" s="244"/>
      <c r="D58" s="244"/>
      <c r="E58" s="244"/>
      <c r="F58" s="244"/>
      <c r="G58" s="325"/>
      <c r="H58" s="326" t="s">
        <v>513</v>
      </c>
      <c r="I58" s="327">
        <v>302543</v>
      </c>
      <c r="J58" s="328">
        <v>178491</v>
      </c>
      <c r="K58" s="329">
        <v>59.8</v>
      </c>
      <c r="L58" s="330">
        <v>141525</v>
      </c>
      <c r="M58" s="331">
        <v>10.1</v>
      </c>
      <c r="N58" s="332">
        <v>49.7</v>
      </c>
    </row>
    <row r="59" spans="1:14">
      <c r="A59" s="248"/>
      <c r="B59" s="244"/>
      <c r="C59" s="244"/>
      <c r="D59" s="244"/>
      <c r="E59" s="244"/>
      <c r="F59" s="244"/>
      <c r="G59" s="310" t="s">
        <v>517</v>
      </c>
      <c r="H59" s="311"/>
      <c r="I59" s="319">
        <v>741795</v>
      </c>
      <c r="J59" s="320">
        <v>437896</v>
      </c>
      <c r="K59" s="321">
        <v>-12.6</v>
      </c>
      <c r="L59" s="322">
        <v>287914</v>
      </c>
      <c r="M59" s="323">
        <v>-0.2</v>
      </c>
      <c r="N59" s="324">
        <v>-12.4</v>
      </c>
    </row>
    <row r="60" spans="1:14">
      <c r="A60" s="248"/>
      <c r="B60" s="244"/>
      <c r="C60" s="244"/>
      <c r="D60" s="244"/>
      <c r="E60" s="244"/>
      <c r="F60" s="244"/>
      <c r="G60" s="325"/>
      <c r="H60" s="326" t="s">
        <v>513</v>
      </c>
      <c r="I60" s="333">
        <v>330151</v>
      </c>
      <c r="J60" s="328">
        <v>194894</v>
      </c>
      <c r="K60" s="329">
        <v>9.1999999999999993</v>
      </c>
      <c r="L60" s="330">
        <v>146531</v>
      </c>
      <c r="M60" s="331">
        <v>3.5</v>
      </c>
      <c r="N60" s="332">
        <v>5.7</v>
      </c>
    </row>
    <row r="61" spans="1:14">
      <c r="A61" s="248"/>
      <c r="B61" s="244"/>
      <c r="C61" s="244"/>
      <c r="D61" s="244"/>
      <c r="E61" s="244"/>
      <c r="F61" s="244"/>
      <c r="G61" s="310" t="s">
        <v>518</v>
      </c>
      <c r="H61" s="334"/>
      <c r="I61" s="335">
        <v>660312</v>
      </c>
      <c r="J61" s="336">
        <v>386612</v>
      </c>
      <c r="K61" s="337">
        <v>7</v>
      </c>
      <c r="L61" s="338">
        <v>240770</v>
      </c>
      <c r="M61" s="339">
        <v>0.6</v>
      </c>
      <c r="N61" s="324">
        <v>6.4</v>
      </c>
    </row>
    <row r="62" spans="1:14">
      <c r="A62" s="248"/>
      <c r="B62" s="244"/>
      <c r="C62" s="244"/>
      <c r="D62" s="244"/>
      <c r="E62" s="244"/>
      <c r="F62" s="244"/>
      <c r="G62" s="325"/>
      <c r="H62" s="326" t="s">
        <v>513</v>
      </c>
      <c r="I62" s="327">
        <v>230530</v>
      </c>
      <c r="J62" s="328">
        <v>135033</v>
      </c>
      <c r="K62" s="329">
        <v>11.8</v>
      </c>
      <c r="L62" s="330">
        <v>126564</v>
      </c>
      <c r="M62" s="331">
        <v>0.1</v>
      </c>
      <c r="N62" s="332">
        <v>11.7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69" t="s">
        <v>3</v>
      </c>
      <c r="D47" s="1169"/>
      <c r="E47" s="1170"/>
      <c r="F47" s="11">
        <v>72.13</v>
      </c>
      <c r="G47" s="12">
        <v>94.2</v>
      </c>
      <c r="H47" s="12">
        <v>125.06</v>
      </c>
      <c r="I47" s="12">
        <v>140.46</v>
      </c>
      <c r="J47" s="13">
        <v>138.77000000000001</v>
      </c>
    </row>
    <row r="48" spans="2:10" ht="57.75" customHeight="1">
      <c r="B48" s="14"/>
      <c r="C48" s="1171" t="s">
        <v>4</v>
      </c>
      <c r="D48" s="1171"/>
      <c r="E48" s="1172"/>
      <c r="F48" s="15">
        <v>2.88</v>
      </c>
      <c r="G48" s="16">
        <v>3.45</v>
      </c>
      <c r="H48" s="16">
        <v>3.3</v>
      </c>
      <c r="I48" s="16">
        <v>7.4</v>
      </c>
      <c r="J48" s="17">
        <v>18.489999999999998</v>
      </c>
    </row>
    <row r="49" spans="2:10" ht="57.75" customHeight="1" thickBot="1">
      <c r="B49" s="18"/>
      <c r="C49" s="1173" t="s">
        <v>5</v>
      </c>
      <c r="D49" s="1173"/>
      <c r="E49" s="1174"/>
      <c r="F49" s="19">
        <v>8.5500000000000007</v>
      </c>
      <c r="G49" s="20">
        <v>34.06</v>
      </c>
      <c r="H49" s="20">
        <v>28.71</v>
      </c>
      <c r="I49" s="20">
        <v>5.12</v>
      </c>
      <c r="J49" s="21">
        <v>14.87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2017-03-02T01:11:20Z</cp:lastPrinted>
  <dcterms:created xsi:type="dcterms:W3CDTF">2017-02-15T19:27:57Z</dcterms:created>
  <dcterms:modified xsi:type="dcterms:W3CDTF">2017-05-22T08:00:44Z</dcterms:modified>
</cp:coreProperties>
</file>