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CO36" i="9"/>
  <c r="BE36" i="9"/>
  <c r="CO35" i="9"/>
  <c r="BW35" i="9"/>
  <c r="BW36" i="9" s="1"/>
  <c r="BW37" i="9" s="1"/>
  <c r="BW38" i="9" s="1"/>
  <c r="BW39" i="9" s="1"/>
  <c r="BW40" i="9" s="1"/>
  <c r="BE35" i="9"/>
  <c r="CO34" i="9"/>
  <c r="BW34" i="9"/>
  <c r="C34" i="9"/>
  <c r="C35" i="9" s="1"/>
  <c r="C36" i="9" l="1"/>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l="1"/>
</calcChain>
</file>

<file path=xl/sharedStrings.xml><?xml version="1.0" encoding="utf-8"?>
<sst xmlns="http://schemas.openxmlformats.org/spreadsheetml/2006/main" count="1087" uniqueCount="568">
  <si>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</si>
  <si>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</si>
  <si>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</si>
  <si>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</si>
  <si>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</si>
  <si>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</si>
  <si>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</si>
  <si>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</si>
  <si>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</si>
  <si>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</si>
  <si>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</si>
  <si>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</si>
  <si>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</si>
  <si>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</si>
  <si>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</si>
  <si>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</si>
  <si>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</si>
  <si>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</si>
  <si>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</si>
  <si>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</si>
  <si>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</si>
  <si>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</si>
  <si>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</si>
  <si>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</si>
  <si>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</si>
  <si>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</si>
  <si>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</si>
  <si>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</si>
  <si>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</si>
  <si>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</si>
  <si>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</si>
  <si>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</si>
  <si>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</si>
  <si>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</si>
  <si>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</si>
  <si>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</si>
  <si>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</si>
  <si>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</si>
  <si>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</si>
  <si>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</si>
  <si>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</si>
  <si>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</si>
  <si>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</si>
  <si>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</si>
  <si>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</si>
  <si>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</si>
  <si>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</si>
  <si>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</si>
  <si>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</si>
  <si>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</si>
  <si>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</si>
  <si>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</si>
  <si>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</si>
  <si>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</si>
  <si>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</si>
  <si>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</si>
  <si>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</si>
  <si>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</si>
  <si>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</si>
  <si>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</si>
  <si>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</si>
  <si>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</si>
  <si>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</si>
  <si>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</si>
  <si>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</si>
  <si>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</si>
  <si>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</si>
  <si>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</si>
  <si>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</si>
  <si>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</si>
  <si>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</si>
  <si>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</si>
  <si>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</si>
  <si>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</si>
  <si>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</si>
  <si>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</si>
  <si>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</si>
  <si>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</si>
  <si>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</si>
  <si>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</si>
  <si>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</si>
  <si>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海津市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</si>
  <si>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</si>
  <si>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</si>
  <si>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</si>
  <si>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</si>
  <si>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</si>
  <si>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</si>
  <si>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</si>
  <si>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</si>
  <si>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</si>
  <si>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</si>
  <si>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</si>
  <si>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</si>
  <si>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</si>
  <si>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</si>
  <si>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</si>
  <si>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</si>
  <si>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</si>
  <si>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</si>
  <si>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</si>
  <si>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</si>
  <si>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</si>
  <si>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</si>
  <si>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</si>
  <si>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</si>
  <si>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</si>
  <si>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</si>
  <si>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</si>
  <si>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</si>
  <si>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</si>
  <si>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</si>
  <si>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</si>
  <si>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</si>
  <si>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</si>
  <si>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</si>
  <si>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</si>
  <si>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</si>
  <si>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</si>
  <si>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</si>
  <si>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</si>
  <si>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</si>
  <si>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</si>
  <si>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</si>
  <si>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</si>
  <si>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</si>
  <si>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</si>
  <si>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</si>
  <si>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</si>
  <si>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</si>
  <si>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</si>
  <si>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</si>
  <si>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</si>
  <si>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</si>
  <si>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</si>
  <si>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</si>
  <si>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</si>
  <si>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</si>
  <si>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</si>
  <si>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</si>
  <si>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</si>
  <si>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</si>
  <si>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</si>
  <si>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</si>
  <si>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</si>
  <si>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</si>
  <si>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</si>
  <si>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</si>
  <si>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</si>
  <si>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</si>
  <si>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</si>
  <si>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</si>
  <si>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</si>
  <si>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</si>
  <si>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</si>
  <si>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</si>
  <si>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</si>
  <si>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</si>
  <si>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</si>
  <si>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</si>
  <si>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</si>
  <si>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</si>
  <si>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</si>
  <si>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</si>
  <si>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</si>
  <si>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</si>
  <si>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</si>
  <si>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</si>
  <si>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</si>
  <si>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</si>
  <si>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</si>
  <si>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</si>
  <si>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</si>
  <si>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</si>
  <si>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</si>
  <si>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</si>
  <si>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</si>
  <si>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</si>
  <si>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</si>
  <si>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</si>
  <si>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</si>
  <si>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</si>
  <si>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</si>
  <si>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</si>
  <si>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</si>
  <si>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</si>
  <si>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</si>
  <si>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</si>
  <si>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</si>
  <si>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</si>
  <si>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</si>
  <si>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</si>
  <si>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岐阜県海津市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</si>
  <si>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</si>
  <si>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</si>
  <si>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</si>
  <si>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</si>
  <si>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</si>
  <si>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</si>
  <si>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</si>
  <si>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</si>
  <si>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</si>
  <si>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</si>
  <si>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</si>
  <si>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</si>
  <si>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</si>
  <si>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</si>
  <si>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</si>
  <si>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</si>
  <si>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</si>
  <si>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</si>
  <si>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</si>
  <si>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</si>
  <si>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</si>
  <si>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</si>
  <si>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</si>
  <si>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</si>
  <si>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</si>
  <si>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</si>
  <si>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</si>
  <si>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</si>
  <si>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</si>
  <si>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</si>
  <si>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</si>
  <si>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</si>
  <si>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</si>
  <si>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</si>
  <si>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</si>
  <si>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</si>
  <si>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</si>
  <si>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</si>
  <si>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</si>
  <si>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</si>
  <si>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</si>
  <si>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</si>
  <si>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</si>
  <si>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</si>
  <si>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</si>
  <si>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</si>
  <si>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</si>
  <si>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</si>
  <si>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</si>
  <si>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</si>
  <si>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</si>
  <si>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</si>
  <si>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</si>
  <si>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</si>
  <si>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</si>
  <si>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</si>
  <si>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</si>
  <si>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</si>
  <si>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</si>
  <si>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</si>
  <si>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</si>
  <si>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</si>
  <si>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</si>
  <si>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</si>
  <si>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</si>
  <si>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</si>
  <si>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</si>
  <si>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</si>
  <si>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</si>
  <si>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</si>
  <si>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</si>
  <si>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</si>
  <si>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</si>
  <si>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</si>
  <si>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</si>
  <si>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</si>
  <si>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</si>
  <si>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</si>
  <si>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</si>
  <si>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</si>
  <si>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</si>
  <si>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</si>
  <si>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</si>
  <si>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</si>
  <si>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</si>
  <si>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</si>
  <si>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</si>
  <si>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</si>
  <si>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</si>
  <si>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</si>
  <si>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</si>
  <si>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</si>
  <si>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</si>
  <si>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</si>
  <si>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</si>
  <si>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</si>
  <si>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</si>
  <si>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</si>
  <si>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</si>
  <si>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</si>
  <si>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</si>
  <si>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</si>
  <si>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</si>
  <si>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</si>
  <si>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</si>
  <si>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</si>
  <si>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</si>
  <si>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</si>
  <si>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</si>
  <si>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</si>
  <si>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</si>
  <si>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</si>
  <si>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</si>
  <si>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</si>
  <si>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</si>
  <si>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</si>
  <si>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</si>
  <si>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</si>
  <si>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</si>
  <si>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</si>
  <si>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</si>
  <si>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</si>
  <si>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</si>
  <si>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</si>
  <si>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</si>
  <si>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</si>
  <si>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</si>
  <si>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</si>
  <si>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</si>
  <si>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</si>
  <si>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</si>
  <si>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</si>
  <si>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</si>
  <si>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</si>
  <si>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</si>
  <si>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</si>
  <si>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</si>
  <si>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</si>
  <si>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</si>
  <si>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</si>
  <si>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</si>
  <si>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</si>
  <si>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</si>
  <si>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</si>
  <si>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</si>
  <si>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</si>
  <si>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</si>
  <si>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岐阜県海津市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</si>
  <si>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</si>
  <si>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</si>
  <si>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</si>
  <si>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</si>
  <si>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</si>
  <si>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</si>
  <si>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</si>
  <si>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</si>
  <si>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</si>
  <si>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</si>
  <si>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</si>
  <si>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</si>
  <si>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</si>
  <si>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</si>
  <si>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</si>
  <si>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</si>
  <si>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</si>
  <si>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</si>
  <si>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</si>
  <si>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</si>
  <si>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クレール平田運営特別会計</t>
    <phoneticPr fontId="5"/>
  </si>
  <si>
    <t>月見の里南濃運営特別会計</t>
    <phoneticPr fontId="5"/>
  </si>
  <si>
    <t>介護老人保健施設在宅介護支援センター特別会計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</si>
  <si>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</si>
  <si>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</si>
  <si>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</si>
  <si>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</si>
  <si>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</si>
  <si>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</si>
  <si>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</si>
  <si>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</si>
  <si>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</si>
  <si>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</si>
  <si>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</si>
  <si>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</si>
  <si>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</si>
  <si>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</si>
  <si>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</si>
  <si>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</si>
  <si>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</si>
  <si>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水道事業会計</t>
    <phoneticPr fontId="5"/>
  </si>
  <si>
    <t>介護老人福祉施設事業特別会計</t>
    <phoneticPr fontId="5"/>
  </si>
  <si>
    <t>介護老人福祉施設事業デイサービスセンター特別会計</t>
    <phoneticPr fontId="5"/>
  </si>
  <si>
    <t>介護老人保健施設事業特別会計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</si>
  <si>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</si>
  <si>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</si>
  <si>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</si>
  <si>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</si>
  <si>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</si>
  <si>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</si>
  <si>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</si>
  <si>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</si>
  <si>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</si>
  <si>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</si>
  <si>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</si>
  <si>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</si>
  <si>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</si>
  <si>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</si>
  <si>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</si>
  <si>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</si>
  <si>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</si>
  <si>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</si>
  <si>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</si>
  <si>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</si>
  <si>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</si>
  <si>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</si>
  <si>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</si>
  <si>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</si>
  <si>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</si>
  <si>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</si>
  <si>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</si>
  <si>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</si>
  <si>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</si>
  <si>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</si>
  <si>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</si>
  <si>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</si>
  <si>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</si>
  <si>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</si>
  <si>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</si>
  <si>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</si>
  <si>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</si>
  <si>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</si>
  <si>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</si>
  <si>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</si>
  <si>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</si>
  <si>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</si>
  <si>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</si>
  <si>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</si>
  <si>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</si>
  <si>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</si>
  <si>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</si>
  <si>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</si>
  <si>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</si>
  <si>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</si>
  <si>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</si>
  <si>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</si>
  <si>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</si>
  <si>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</si>
  <si>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</si>
  <si>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介護保険特別会計（保険事業勘定）</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</si>
  <si>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</si>
  <si>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</si>
  <si>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</si>
  <si>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</si>
  <si>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</si>
  <si>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</si>
  <si>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</si>
  <si>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</si>
  <si>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</si>
  <si>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</si>
  <si>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</si>
  <si>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</si>
  <si>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</si>
  <si>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</si>
  <si>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</si>
  <si>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</si>
  <si>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</si>
  <si>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</si>
  <si>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</si>
  <si>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</si>
  <si>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</si>
  <si>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</si>
  <si>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</si>
  <si>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</si>
  <si>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</si>
  <si>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</si>
  <si>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</si>
  <si>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</si>
  <si>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</si>
  <si>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</si>
  <si>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</si>
  <si>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</si>
  <si>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</si>
  <si>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</si>
  <si>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</si>
  <si>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</si>
  <si>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</si>
  <si>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</si>
  <si>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</si>
  <si>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</si>
  <si>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</si>
  <si>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</si>
  <si>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</si>
  <si>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</si>
  <si>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</si>
  <si>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</si>
  <si>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</si>
  <si>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</si>
  <si>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</si>
  <si>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</si>
  <si>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</si>
  <si>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</si>
  <si>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</si>
  <si>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</si>
  <si>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</si>
  <si>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</si>
  <si>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</si>
  <si>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</si>
  <si>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</si>
  <si>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</si>
  <si>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</si>
  <si>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</si>
  <si>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</si>
  <si>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</si>
  <si>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</si>
  <si>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</si>
  <si>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</si>
  <si>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</si>
  <si>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</si>
  <si>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</si>
  <si>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</si>
  <si>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</si>
  <si>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</si>
  <si>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</si>
  <si>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</si>
  <si>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</si>
  <si>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</si>
  <si>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</si>
  <si>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</si>
  <si>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</si>
  <si>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</si>
  <si>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1.33</t>
  </si>
  <si>
    <t>▲ 6.34</t>
  </si>
  <si>
    <t>水道事業会計</t>
  </si>
  <si>
    <t>一般会計</t>
  </si>
  <si>
    <t>介護老人保健施設事業特別会計</t>
  </si>
  <si>
    <t>介護老人福祉施設事業特別会計</t>
  </si>
  <si>
    <t>介護保険特別会計（保険事業勘定）</t>
  </si>
  <si>
    <t>介護老人福祉施設事業デイサービスセンター特別会計</t>
  </si>
  <si>
    <t>介護老人保健施設在宅介護支援センター特別会計</t>
  </si>
  <si>
    <t>後期高齢者医療特別会計</t>
  </si>
  <si>
    <t>その他会計（赤字）</t>
  </si>
  <si>
    <t>その他会計（黒字）</t>
  </si>
  <si>
    <t>-</t>
    <phoneticPr fontId="2"/>
  </si>
  <si>
    <t>-</t>
    <phoneticPr fontId="2"/>
  </si>
  <si>
    <t>-</t>
    <phoneticPr fontId="2"/>
  </si>
  <si>
    <t>法適用企業</t>
    <phoneticPr fontId="5"/>
  </si>
  <si>
    <t>-</t>
    <phoneticPr fontId="2"/>
  </si>
  <si>
    <t>法非適用企業</t>
    <phoneticPr fontId="5"/>
  </si>
  <si>
    <t>西南濃粗大廃棄物処理組合</t>
    <rPh sb="0" eb="2">
      <t>セイナン</t>
    </rPh>
    <rPh sb="2" eb="3">
      <t>ノウ</t>
    </rPh>
    <rPh sb="3" eb="5">
      <t>ソダイ</t>
    </rPh>
    <rPh sb="5" eb="8">
      <t>ハイキブツ</t>
    </rPh>
    <rPh sb="8" eb="10">
      <t>ショリ</t>
    </rPh>
    <rPh sb="10" eb="12">
      <t>クミアイ</t>
    </rPh>
    <phoneticPr fontId="2"/>
  </si>
  <si>
    <t>－</t>
    <phoneticPr fontId="2"/>
  </si>
  <si>
    <t>南濃衛生施設利用事務組合</t>
    <rPh sb="0" eb="2">
      <t>ナンノウ</t>
    </rPh>
    <rPh sb="2" eb="4">
      <t>エイセイ</t>
    </rPh>
    <rPh sb="4" eb="6">
      <t>シセツ</t>
    </rPh>
    <rPh sb="6" eb="8">
      <t>リヨウ</t>
    </rPh>
    <rPh sb="8" eb="10">
      <t>ジム</t>
    </rPh>
    <rPh sb="10" eb="12">
      <t>クミアイ</t>
    </rPh>
    <phoneticPr fontId="2"/>
  </si>
  <si>
    <t>－</t>
    <phoneticPr fontId="2"/>
  </si>
  <si>
    <t>後期高齢者医療連合会（一般会計分）</t>
    <rPh sb="0" eb="2">
      <t>コウキ</t>
    </rPh>
    <rPh sb="2" eb="5">
      <t>コウレイシャ</t>
    </rPh>
    <rPh sb="5" eb="7">
      <t>イリョウ</t>
    </rPh>
    <rPh sb="7" eb="10">
      <t>レンゴウカイ</t>
    </rPh>
    <rPh sb="11" eb="13">
      <t>イッパン</t>
    </rPh>
    <rPh sb="13" eb="15">
      <t>カイケイ</t>
    </rPh>
    <rPh sb="15" eb="16">
      <t>ブン</t>
    </rPh>
    <phoneticPr fontId="2"/>
  </si>
  <si>
    <t>後期高齢者医療連合会（特別会計分）</t>
    <rPh sb="0" eb="2">
      <t>コウキ</t>
    </rPh>
    <rPh sb="2" eb="5">
      <t>コウレイシャ</t>
    </rPh>
    <rPh sb="5" eb="7">
      <t>イリョウ</t>
    </rPh>
    <rPh sb="7" eb="10">
      <t>レンゴウカイ</t>
    </rPh>
    <rPh sb="11" eb="13">
      <t>トクベツ</t>
    </rPh>
    <rPh sb="13" eb="15">
      <t>カイケイ</t>
    </rPh>
    <rPh sb="15" eb="16">
      <t>ブン</t>
    </rPh>
    <phoneticPr fontId="2"/>
  </si>
  <si>
    <t>基金から287百万円繰入</t>
    <rPh sb="0" eb="2">
      <t>キキン</t>
    </rPh>
    <rPh sb="7" eb="10">
      <t>ヒャクマンエン</t>
    </rPh>
    <rPh sb="10" eb="12">
      <t>クリイレ</t>
    </rPh>
    <phoneticPr fontId="2"/>
  </si>
  <si>
    <t>西南濃老人福祉施設事務組合</t>
    <rPh sb="0" eb="2">
      <t>セイナン</t>
    </rPh>
    <rPh sb="2" eb="3">
      <t>ノウ</t>
    </rPh>
    <rPh sb="3" eb="5">
      <t>ロウジン</t>
    </rPh>
    <rPh sb="5" eb="7">
      <t>フクシ</t>
    </rPh>
    <rPh sb="7" eb="9">
      <t>シセツ</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</si>
  <si>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</si>
  <si>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t>
    <phoneticPr fontId="2"/>
  </si>
  <si>
    <t>岐阜県市町村職員退職手当組合</t>
    <rPh sb="0" eb="3">
      <t>ギフケン</t>
    </rPh>
    <rPh sb="3" eb="6">
      <t>シチョウソン</t>
    </rPh>
    <rPh sb="6" eb="8">
      <t>ショクイン</t>
    </rPh>
    <rPh sb="8" eb="9">
      <t>タイ</t>
    </rPh>
    <rPh sb="9" eb="10">
      <t>ショク</t>
    </rPh>
    <rPh sb="10" eb="12">
      <t>テアテ</t>
    </rPh>
    <rPh sb="12" eb="14">
      <t>クミアイ</t>
    </rPh>
    <phoneticPr fontId="2"/>
  </si>
  <si>
    <t>基金から1,475百万円繰入</t>
    <rPh sb="0" eb="2">
      <t>キキン</t>
    </rPh>
    <rPh sb="9" eb="10">
      <t>ヒャク</t>
    </rPh>
    <rPh sb="10" eb="12">
      <t>マンエン</t>
    </rPh>
    <rPh sb="12" eb="13">
      <t>ク</t>
    </rPh>
    <rPh sb="13" eb="14">
      <t>イ</t>
    </rPh>
    <phoneticPr fontId="2"/>
  </si>
  <si>
    <t>海津市観光情報センター</t>
    <rPh sb="0" eb="3">
      <t>カイヅシ</t>
    </rPh>
    <rPh sb="3" eb="5">
      <t>カンコウ</t>
    </rPh>
    <rPh sb="5" eb="7">
      <t>ジョウホウ</t>
    </rPh>
    <phoneticPr fontId="2"/>
  </si>
  <si>
    <t>基金から55百万円繰入</t>
    <rPh sb="0" eb="2">
      <t>キキン</t>
    </rPh>
    <rPh sb="6" eb="9">
      <t>ヒャクマンエン</t>
    </rPh>
    <rPh sb="9" eb="11">
      <t>クリイレ</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</si>
  <si>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</si>
  <si>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</si>
  <si>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</si>
  <si>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</si>
  <si>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</si>
  <si>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</si>
  <si>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</si>
  <si>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</si>
  <si>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</si>
  <si>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</si>
  <si>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</si>
  <si>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</si>
  <si>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</si>
  <si>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実質公債費比率共に類似団体内平均値と比較して比率は高いものの、近年は減少傾向にある。将来負担比率については、合併特例債の増加により地方債現在高は増加しているが、それ以上に公営企業等繰入見込額が減少し、将来負担額が減ってきていること、実質公債費比率については、地方債の元利償還金等が増えてはいるが、控除される基準財政需要額への参入額がそれを上回っていることが要因で比率が低下してきている。
　合併特例債については、近年の大型事業に係る元利償還金の償還が本格化してくる一方で、平成３１年度まで新規発行が続く見込みである。元利償還金の一部については、基準財政需要額に算入されるとはいえ、地方債現在高及び元利償還金が増加し将来負担比率及び実質公債費比率が上昇傾向に転じることがないよう、これまで以上に公債費の適正化に取り組んでいく必要がある。
</t>
    <rPh sb="13" eb="15">
      <t>ヒリツ</t>
    </rPh>
    <rPh sb="129" eb="131">
      <t>ヒリツ</t>
    </rPh>
    <rPh sb="319" eb="321">
      <t>ヒリツ</t>
    </rPh>
    <rPh sb="328" eb="330">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</si>
</sst>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7"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46183</c:v>
                </c:pt>
                <c:pt idx="1">
                  <c:v>53324</c:v>
                </c:pt>
                <c:pt idx="2">
                  <c:v>87976</c:v>
                </c:pt>
                <c:pt idx="3">
                  <c:v>71678</c:v>
                </c:pt>
                <c:pt idx="4">
                  <c:v>51473</c:v>
                </c:pt>
              </c:numCache>
            </c:numRef>
          </c:val>
          <c:smooth val="0"/>
        </c:ser>
        <c:dLbls>
          <c:showLegendKey val="0"/>
          <c:showVal val="0"/>
          <c:showCatName val="0"/>
          <c:showSerName val="0"/>
          <c:showPercent val="0"/>
          <c:showBubbleSize val="0"/>
        </c:dLbls>
        <c:marker val="1"/>
        <c:smooth val="0"/>
        <c:axId val="115249152"/>
        <c:axId val="115251072"/>
      </c:lineChart>
      <c:catAx>
        <c:axId val="115249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251072"/>
        <c:crosses val="autoZero"/>
        <c:auto val="1"/>
        <c:lblAlgn val="ctr"/>
        <c:lblOffset val="100"/>
        <c:tickLblSkip val="1"/>
        <c:tickMarkSkip val="1"/>
        <c:noMultiLvlLbl val="0"/>
      </c:catAx>
      <c:valAx>
        <c:axId val="1152510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249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16.489999999999998</c:v>
                </c:pt>
                <c:pt idx="1">
                  <c:v>15.21</c:v>
                </c:pt>
                <c:pt idx="2">
                  <c:v>11.76</c:v>
                </c:pt>
                <c:pt idx="3">
                  <c:v>7.51</c:v>
                </c:pt>
                <c:pt idx="4">
                  <c:v>7.51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17.559999999999999</c:v>
                </c:pt>
                <c:pt idx="1">
                  <c:v>18.71</c:v>
                </c:pt>
                <c:pt idx="2">
                  <c:v>18.510000000000002</c:v>
                </c:pt>
                <c:pt idx="3">
                  <c:v>16.89</c:v>
                </c:pt>
                <c:pt idx="4">
                  <c:v>16.78</c:v>
                </c:pt>
              </c:numCache>
            </c:numRef>
          </c:val>
        </c:ser>
        <c:dLbls>
          <c:showLegendKey val="0"/>
          <c:showVal val="0"/>
          <c:showCatName val="0"/>
          <c:showSerName val="0"/>
          <c:showPercent val="0"/>
          <c:showBubbleSize val="0"/>
        </c:dLbls>
        <c:gapWidth val="250"/>
        <c:overlap val="100"/>
        <c:axId val="84156800"/>
        <c:axId val="84158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2.14</c:v>
                </c:pt>
                <c:pt idx="1">
                  <c:v>2.8</c:v>
                </c:pt>
                <c:pt idx="2">
                  <c:v>-1.33</c:v>
                </c:pt>
                <c:pt idx="3">
                  <c:v>-6.34</c:v>
                </c:pt>
                <c:pt idx="4">
                  <c:v>0.06</c:v>
                </c:pt>
              </c:numCache>
            </c:numRef>
          </c:val>
          <c:smooth val="0"/>
        </c:ser>
        <c:dLbls>
          <c:showLegendKey val="0"/>
          <c:showVal val="0"/>
          <c:showCatName val="0"/>
          <c:showSerName val="0"/>
          <c:showPercent val="0"/>
          <c:showBubbleSize val="0"/>
        </c:dLbls>
        <c:marker val="1"/>
        <c:smooth val="0"/>
        <c:axId val="84156800"/>
        <c:axId val="84158720"/>
      </c:lineChart>
      <c:catAx>
        <c:axId val="8415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4158720"/>
        <c:crosses val="autoZero"/>
        <c:auto val="1"/>
        <c:lblAlgn val="ctr"/>
        <c:lblOffset val="100"/>
        <c:tickLblSkip val="1"/>
        <c:tickMarkSkip val="1"/>
        <c:noMultiLvlLbl val="0"/>
      </c:catAx>
      <c:valAx>
        <c:axId val="8415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15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0.23</c:v>
                </c:pt>
                <c:pt idx="2">
                  <c:v>#N/A</c:v>
                </c:pt>
                <c:pt idx="3">
                  <c:v>0.15</c:v>
                </c:pt>
                <c:pt idx="4">
                  <c:v>#N/A</c:v>
                </c:pt>
                <c:pt idx="5">
                  <c:v>0.09</c:v>
                </c:pt>
                <c:pt idx="6">
                  <c:v>#N/A</c:v>
                </c:pt>
                <c:pt idx="7">
                  <c:v>0.05</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0.15</c:v>
                </c:pt>
                <c:pt idx="2">
                  <c:v>#N/A</c:v>
                </c:pt>
                <c:pt idx="3">
                  <c:v>0.16</c:v>
                </c:pt>
                <c:pt idx="4">
                  <c:v>#N/A</c:v>
                </c:pt>
                <c:pt idx="5">
                  <c:v>0.13</c:v>
                </c:pt>
                <c:pt idx="6">
                  <c:v>#N/A</c:v>
                </c:pt>
                <c:pt idx="7">
                  <c:v>0.17</c:v>
                </c:pt>
                <c:pt idx="8">
                  <c:v>#N/A</c:v>
                </c:pt>
                <c:pt idx="9">
                  <c:v>0.09</c:v>
                </c:pt>
              </c:numCache>
            </c:numRef>
          </c:val>
        </c:ser>
        <c:ser>
          <c:idx val="3"/>
          <c:order val="3"/>
          <c:tx>
            <c:strRef>
              <c:f>データシート!$A$30</c:f>
              <c:strCache>
                <c:ptCount val="1"/>
                <c:pt idx="0">
                  <c:v>介護老人保健施設在宅介護支援センター特別会計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0.17</c:v>
                </c:pt>
                <c:pt idx="2">
                  <c:v>#N/A</c:v>
                </c:pt>
                <c:pt idx="3">
                  <c:v>0.16</c:v>
                </c:pt>
                <c:pt idx="4">
                  <c:v>#N/A</c:v>
                </c:pt>
                <c:pt idx="5">
                  <c:v>0.15</c:v>
                </c:pt>
                <c:pt idx="6">
                  <c:v>#N/A</c:v>
                </c:pt>
                <c:pt idx="7">
                  <c:v>0.15</c:v>
                </c:pt>
                <c:pt idx="8">
                  <c:v>#N/A</c:v>
                </c:pt>
                <c:pt idx="9">
                  <c:v>0.2</c:v>
                </c:pt>
              </c:numCache>
            </c:numRef>
          </c:val>
        </c:ser>
        <c:ser>
          <c:idx val="4"/>
          <c:order val="4"/>
          <c:tx>
            <c:strRef>
              <c:f>データシート!$A$31</c:f>
              <c:strCache>
                <c:ptCount val="1"/>
                <c:pt idx="0">
                  <c:v>介護老人福祉施設事業デイサービスセンター特別会計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0.53</c:v>
                </c:pt>
                <c:pt idx="2">
                  <c:v>#N/A</c:v>
                </c:pt>
                <c:pt idx="3">
                  <c:v>0.53</c:v>
                </c:pt>
                <c:pt idx="4">
                  <c:v>#N/A</c:v>
                </c:pt>
                <c:pt idx="5">
                  <c:v>0.53</c:v>
                </c:pt>
                <c:pt idx="6">
                  <c:v>#N/A</c:v>
                </c:pt>
                <c:pt idx="7">
                  <c:v>0.59</c:v>
                </c:pt>
                <c:pt idx="8">
                  <c:v>#N/A</c:v>
                </c:pt>
                <c:pt idx="9">
                  <c:v>0.53</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0.83</c:v>
                </c:pt>
                <c:pt idx="2">
                  <c:v>#N/A</c:v>
                </c:pt>
                <c:pt idx="3">
                  <c:v>0.68</c:v>
                </c:pt>
                <c:pt idx="4">
                  <c:v>#N/A</c:v>
                </c:pt>
                <c:pt idx="5">
                  <c:v>1.02</c:v>
                </c:pt>
                <c:pt idx="6">
                  <c:v>#N/A</c:v>
                </c:pt>
                <c:pt idx="7">
                  <c:v>1.36</c:v>
                </c:pt>
                <c:pt idx="8">
                  <c:v>#N/A</c:v>
                </c:pt>
                <c:pt idx="9">
                  <c:v>1.1299999999999999</c:v>
                </c:pt>
              </c:numCache>
            </c:numRef>
          </c:val>
        </c:ser>
        <c:ser>
          <c:idx val="6"/>
          <c:order val="6"/>
          <c:tx>
            <c:strRef>
              <c:f>データシート!$A$33</c:f>
              <c:strCache>
                <c:ptCount val="1"/>
                <c:pt idx="0">
                  <c:v>介護老人福祉施設事業特別会計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c:v>
                </c:pt>
                <c:pt idx="2">
                  <c:v>#N/A</c:v>
                </c:pt>
                <c:pt idx="3">
                  <c:v>1.43</c:v>
                </c:pt>
                <c:pt idx="4">
                  <c:v>#N/A</c:v>
                </c:pt>
                <c:pt idx="5">
                  <c:v>1.47</c:v>
                </c:pt>
                <c:pt idx="6">
                  <c:v>#N/A</c:v>
                </c:pt>
                <c:pt idx="7">
                  <c:v>1.54</c:v>
                </c:pt>
                <c:pt idx="8">
                  <c:v>#N/A</c:v>
                </c:pt>
                <c:pt idx="9">
                  <c:v>1.56</c:v>
                </c:pt>
              </c:numCache>
            </c:numRef>
          </c:val>
        </c:ser>
        <c:ser>
          <c:idx val="7"/>
          <c:order val="7"/>
          <c:tx>
            <c:strRef>
              <c:f>データシート!$A$34</c:f>
              <c:strCache>
                <c:ptCount val="1"/>
                <c:pt idx="0">
                  <c:v>介護老人保健施設事業特別会計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5.34</c:v>
                </c:pt>
                <c:pt idx="2">
                  <c:v>#N/A</c:v>
                </c:pt>
                <c:pt idx="3">
                  <c:v>5.34</c:v>
                </c:pt>
                <c:pt idx="4">
                  <c:v>#N/A</c:v>
                </c:pt>
                <c:pt idx="5">
                  <c:v>5.16</c:v>
                </c:pt>
                <c:pt idx="6">
                  <c:v>#N/A</c:v>
                </c:pt>
                <c:pt idx="7">
                  <c:v>5.12</c:v>
                </c:pt>
                <c:pt idx="8">
                  <c:v>#N/A</c:v>
                </c:pt>
                <c:pt idx="9">
                  <c:v>5.0199999999999996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16.14</c:v>
                </c:pt>
                <c:pt idx="2">
                  <c:v>#N/A</c:v>
                </c:pt>
                <c:pt idx="3">
                  <c:v>14.97</c:v>
                </c:pt>
                <c:pt idx="4">
                  <c:v>#N/A</c:v>
                </c:pt>
                <c:pt idx="5">
                  <c:v>11.58</c:v>
                </c:pt>
                <c:pt idx="6">
                  <c:v>#N/A</c:v>
                </c:pt>
                <c:pt idx="7">
                  <c:v>7.34</c:v>
                </c:pt>
                <c:pt idx="8">
                  <c:v>#N/A</c:v>
                </c:pt>
                <c:pt idx="9">
                  <c:v>7.26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9.9700000000000006</c:v>
                </c:pt>
                <c:pt idx="2">
                  <c:v>#N/A</c:v>
                </c:pt>
                <c:pt idx="3">
                  <c:v>9.9</c:v>
                </c:pt>
                <c:pt idx="4">
                  <c:v>#N/A</c:v>
                </c:pt>
                <c:pt idx="5">
                  <c:v>9.52</c:v>
                </c:pt>
                <c:pt idx="6">
                  <c:v>#N/A</c:v>
                </c:pt>
                <c:pt idx="7">
                  <c:v>8.9600000000000009</c:v>
                </c:pt>
                <c:pt idx="8">
                  <c:v>#N/A</c:v>
                </c:pt>
                <c:pt idx="9">
                  <c:v>7.85</c:v>
                </c:pt>
              </c:numCache>
            </c:numRef>
          </c:val>
        </c:ser>
        <c:dLbls>
          <c:showLegendKey val="0"/>
          <c:showVal val="0"/>
          <c:showCatName val="0"/>
          <c:showSerName val="0"/>
          <c:showPercent val="0"/>
          <c:showBubbleSize val="0"/>
        </c:dLbls>
        <c:gapWidth val="150"/>
        <c:overlap val="100"/>
        <c:axId val="120768384"/>
        <c:axId val="120769920"/>
      </c:barChart>
      <c:catAx>
        <c:axId val="12076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769920"/>
        <c:crosses val="autoZero"/>
        <c:auto val="1"/>
        <c:lblAlgn val="ctr"/>
        <c:lblOffset val="100"/>
        <c:tickLblSkip val="1"/>
        <c:tickMarkSkip val="1"/>
        <c:noMultiLvlLbl val="0"/>
      </c:catAx>
      <c:valAx>
        <c:axId val="120769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68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1585</c:v>
                </c:pt>
                <c:pt idx="5">
                  <c:v>1687</c:v>
                </c:pt>
                <c:pt idx="8">
                  <c:v>1742</c:v>
                </c:pt>
                <c:pt idx="11">
                  <c:v>1815</c:v>
                </c:pt>
                <c:pt idx="14">
                  <c:v>1831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c:v>
                </c:pt>
                <c:pt idx="3">
                  <c:v>2</c:v>
                </c:pt>
                <c:pt idx="6">
                  <c:v>3</c:v>
                </c:pt>
                <c:pt idx="9">
                  <c:v>3</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147</c:v>
                </c:pt>
                <c:pt idx="3">
                  <c:v>149</c:v>
                </c:pt>
                <c:pt idx="6">
                  <c:v>161</c:v>
                </c:pt>
                <c:pt idx="9">
                  <c:v>151</c:v>
                </c:pt>
                <c:pt idx="12">
                  <c:v>157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1219</c:v>
                </c:pt>
                <c:pt idx="3">
                  <c:v>1223</c:v>
                </c:pt>
                <c:pt idx="6">
                  <c:v>1255</c:v>
                </c:pt>
                <c:pt idx="9">
                  <c:v>1276</c:v>
                </c:pt>
                <c:pt idx="12">
                  <c:v>1297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1316</c:v>
                </c:pt>
                <c:pt idx="3">
                  <c:v>1334</c:v>
                </c:pt>
                <c:pt idx="6">
                  <c:v>1334</c:v>
                </c:pt>
                <c:pt idx="9">
                  <c:v>1335</c:v>
                </c:pt>
                <c:pt idx="12">
                  <c:v>1330</c:v>
                </c:pt>
              </c:numCache>
            </c:numRef>
          </c:val>
        </c:ser>
        <c:dLbls>
          <c:showLegendKey val="0"/>
          <c:showVal val="0"/>
          <c:showCatName val="0"/>
          <c:showSerName val="0"/>
          <c:showPercent val="0"/>
          <c:showBubbleSize val="0"/>
        </c:dLbls>
        <c:gapWidth val="100"/>
        <c:overlap val="100"/>
        <c:axId val="5367680"/>
        <c:axId val="84197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1099</c:v>
                </c:pt>
                <c:pt idx="2">
                  <c:v>#N/A</c:v>
                </c:pt>
                <c:pt idx="3">
                  <c:v>#N/A</c:v>
                </c:pt>
                <c:pt idx="4">
                  <c:v>1021</c:v>
                </c:pt>
                <c:pt idx="5">
                  <c:v>#N/A</c:v>
                </c:pt>
                <c:pt idx="6">
                  <c:v>#N/A</c:v>
                </c:pt>
                <c:pt idx="7">
                  <c:v>1011</c:v>
                </c:pt>
                <c:pt idx="8">
                  <c:v>#N/A</c:v>
                </c:pt>
                <c:pt idx="9">
                  <c:v>#N/A</c:v>
                </c:pt>
                <c:pt idx="10">
                  <c:v>950</c:v>
                </c:pt>
                <c:pt idx="11">
                  <c:v>#N/A</c:v>
                </c:pt>
                <c:pt idx="12">
                  <c:v>#N/A</c:v>
                </c:pt>
                <c:pt idx="13">
                  <c:v>955</c:v>
                </c:pt>
                <c:pt idx="14">
                  <c:v>#N/A</c:v>
                </c:pt>
              </c:numCache>
            </c:numRef>
          </c:val>
          <c:smooth val="0"/>
        </c:ser>
        <c:dLbls>
          <c:showLegendKey val="0"/>
          <c:showVal val="0"/>
          <c:showCatName val="0"/>
          <c:showSerName val="0"/>
          <c:showPercent val="0"/>
          <c:showBubbleSize val="0"/>
        </c:dLbls>
        <c:marker val="1"/>
        <c:smooth val="0"/>
        <c:axId val="5367680"/>
        <c:axId val="84197376"/>
      </c:lineChart>
      <c:catAx>
        <c:axId val="536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197376"/>
        <c:crosses val="autoZero"/>
        <c:auto val="1"/>
        <c:lblAlgn val="ctr"/>
        <c:lblOffset val="100"/>
        <c:tickLblSkip val="1"/>
        <c:tickMarkSkip val="1"/>
        <c:noMultiLvlLbl val="0"/>
      </c:catAx>
      <c:valAx>
        <c:axId val="84197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6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21865</c:v>
                </c:pt>
                <c:pt idx="5">
                  <c:v>22217</c:v>
                </c:pt>
                <c:pt idx="8">
                  <c:v>22989</c:v>
                </c:pt>
                <c:pt idx="11">
                  <c:v>23461</c:v>
                </c:pt>
                <c:pt idx="14">
                  <c:v>23247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407</c:v>
                </c:pt>
                <c:pt idx="5">
                  <c:v>356</c:v>
                </c:pt>
                <c:pt idx="8">
                  <c:v>321</c:v>
                </c:pt>
                <c:pt idx="11">
                  <c:v>294</c:v>
                </c:pt>
                <c:pt idx="14">
                  <c:v>264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6018</c:v>
                </c:pt>
                <c:pt idx="5">
                  <c:v>6179</c:v>
                </c:pt>
                <c:pt idx="8">
                  <c:v>6392</c:v>
                </c:pt>
                <c:pt idx="11">
                  <c:v>5989</c:v>
                </c:pt>
                <c:pt idx="14">
                  <c:v>6002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1068</c:v>
                </c:pt>
                <c:pt idx="3">
                  <c:v>889</c:v>
                </c:pt>
                <c:pt idx="6">
                  <c:v>539</c:v>
                </c:pt>
                <c:pt idx="9">
                  <c:v>337</c:v>
                </c:pt>
                <c:pt idx="12">
                  <c:v>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1285</c:v>
                </c:pt>
                <c:pt idx="3">
                  <c:v>1194</c:v>
                </c:pt>
                <c:pt idx="6">
                  <c:v>1144</c:v>
                </c:pt>
                <c:pt idx="9">
                  <c:v>1057</c:v>
                </c:pt>
                <c:pt idx="12">
                  <c:v>1005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17234</c:v>
                </c:pt>
                <c:pt idx="3">
                  <c:v>16625</c:v>
                </c:pt>
                <c:pt idx="6">
                  <c:v>15897</c:v>
                </c:pt>
                <c:pt idx="9">
                  <c:v>15269</c:v>
                </c:pt>
                <c:pt idx="12">
                  <c:v>14631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15940</c:v>
                </c:pt>
                <c:pt idx="3">
                  <c:v>16260</c:v>
                </c:pt>
                <c:pt idx="6">
                  <c:v>17456</c:v>
                </c:pt>
                <c:pt idx="9">
                  <c:v>18535</c:v>
                </c:pt>
                <c:pt idx="12">
                  <c:v>18726</c:v>
                </c:pt>
              </c:numCache>
            </c:numRef>
          </c:val>
        </c:ser>
        <c:dLbls>
          <c:showLegendKey val="0"/>
          <c:showVal val="0"/>
          <c:showCatName val="0"/>
          <c:showSerName val="0"/>
          <c:showPercent val="0"/>
          <c:showBubbleSize val="0"/>
        </c:dLbls>
        <c:gapWidth val="100"/>
        <c:overlap val="100"/>
        <c:axId val="98467840"/>
        <c:axId val="98469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7237</c:v>
                </c:pt>
                <c:pt idx="2">
                  <c:v>#N/A</c:v>
                </c:pt>
                <c:pt idx="3">
                  <c:v>#N/A</c:v>
                </c:pt>
                <c:pt idx="4">
                  <c:v>6215</c:v>
                </c:pt>
                <c:pt idx="5">
                  <c:v>#N/A</c:v>
                </c:pt>
                <c:pt idx="6">
                  <c:v>#N/A</c:v>
                </c:pt>
                <c:pt idx="7">
                  <c:v>5335</c:v>
                </c:pt>
                <c:pt idx="8">
                  <c:v>#N/A</c:v>
                </c:pt>
                <c:pt idx="9">
                  <c:v>#N/A</c:v>
                </c:pt>
                <c:pt idx="10">
                  <c:v>5454</c:v>
                </c:pt>
                <c:pt idx="11">
                  <c:v>#N/A</c:v>
                </c:pt>
                <c:pt idx="12">
                  <c:v>#N/A</c:v>
                </c:pt>
                <c:pt idx="13">
                  <c:v>4891</c:v>
                </c:pt>
                <c:pt idx="14">
                  <c:v>#N/A</c:v>
                </c:pt>
              </c:numCache>
            </c:numRef>
          </c:val>
          <c:smooth val="0"/>
        </c:ser>
        <c:dLbls>
          <c:showLegendKey val="0"/>
          <c:showVal val="0"/>
          <c:showCatName val="0"/>
          <c:showSerName val="0"/>
          <c:showPercent val="0"/>
          <c:showBubbleSize val="0"/>
        </c:dLbls>
        <c:marker val="1"/>
        <c:smooth val="0"/>
        <c:axId val="98467840"/>
        <c:axId val="98469760"/>
      </c:lineChart>
      <c:catAx>
        <c:axId val="9846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469760"/>
        <c:crosses val="autoZero"/>
        <c:auto val="1"/>
        <c:lblAlgn val="ctr"/>
        <c:lblOffset val="100"/>
        <c:tickLblSkip val="1"/>
        <c:tickMarkSkip val="1"/>
        <c:noMultiLvlLbl val="0"/>
      </c:catAx>
      <c:valAx>
        <c:axId val="98469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6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{D5AA60BF-5E60-4326-8BA6-6A60437FFB95}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{17DBD2F2-F199-40CB-829A-ED0FB4E8B823}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{49D11AC3-61FF-46FE-9128-8A28FBEADAFC}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{AF9907D4-E47C-4D8D-B5B1-459ADDE2305B}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{EB2C0839-DE6E-46EA-8C90-C2A7F76BFF80}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{D9DF284F-9434-4977-A3F4-9EF857033EAB}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{7410912D-C512-4308-8D7D-A9865A379398}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{AE02F2E4-A14C-429C-AD90-FB5C885B53C4}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{BF917CAB-7B70-4FCA-BCD8-BFB3CEB59E3C}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{8FA3ED91-6ACE-47F8-9F59-EC6CE848C8EE}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307520"/>
        <c:axId val="123309440"/>
      </c:scatterChart>
      <c:valAx>
        <c:axId val="1233075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309440"/>
        <c:crosses val="autoZero"/>
        <c:crossBetween val="midCat"/>
      </c:valAx>
      <c:valAx>
        <c:axId val="1233094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307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{6286ED53-B855-4BD0-AB30-863300F30A14}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{14B46950-D9F4-4FA5-A06C-BBA76FF91219}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{03DBA2B7-BDA6-4E69-A727-DDF4E47F5475}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{27CA23A7-50B9-4975-A61F-D76721C8C1D6}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{2CA07DF1-F76D-4062-988B-1975B24A8AAF}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11.5</c:v>
                </c:pt>
                <c:pt idx="1">
                  <c:v>11.5</c:v>
                </c:pt>
                <c:pt idx="2">
                  <c:v>11.7</c:v>
                </c:pt>
                <c:pt idx="3">
                  <c:v>11.3</c:v>
                </c:pt>
                <c:pt idx="4">
                  <c:v>11.1</c:v>
                </c:pt>
              </c:numCache>
            </c:numRef>
          </c:xVal>
          <c:yVal>
            <c:numRef>
              <c:f>公会計指標分析・財政指標組合せ分析表!$K$73:$O$73</c:f>
              <c:numCache>
                <c:formatCode>#,##0.0;"▲ "#,##0.0</c:formatCode>
                <c:ptCount val="5"/>
                <c:pt idx="0">
                  <c:v>80.099999999999994</c:v>
                </c:pt>
                <c:pt idx="1">
                  <c:v>70.400000000000006</c:v>
                </c:pt>
                <c:pt idx="2">
                  <c:v>60</c:v>
                </c:pt>
                <c:pt idx="3">
                  <c:v>63</c:v>
                </c:pt>
                <c:pt idx="4">
                  <c:v>56.2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{5860E393-EE56-41F3-AC66-4B50E61CEBD6}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{0CD06E0F-8E3B-40E1-A3DD-83607CA639ED}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{007378F3-C2AD-4266-B3D7-0AEED686C871}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{9568F8A7-ED34-49B2-81A3-E488DB9B409A}</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{1A61CF12-61E9-4262-A22C-9B0D349C6875}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ser>
        <c:dLbls>
          <c:showLegendKey val="0"/>
          <c:showVal val="0"/>
          <c:showCatName val="0"/>
          <c:showSerName val="0"/>
          <c:showPercent val="0"/>
          <c:showBubbleSize val="0"/>
        </c:dLbls>
        <c:axId val="123831040"/>
        <c:axId val="123832960"/>
      </c:scatterChart>
      <c:valAx>
        <c:axId val="123831040"/>
        <c:scaling>
          <c:orientation val="minMax"/>
          <c:max val="13.9"/>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832960"/>
        <c:crosses val="autoZero"/>
        <c:crossBetween val="midCat"/>
      </c:valAx>
      <c:valAx>
        <c:axId val="123832960"/>
        <c:scaling>
          <c:orientation val="minMax"/>
          <c:max val="88"/>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8310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７年度においては、元利償還金等が前年度と比べ５百万円減少、合併特例債の公債費に占める割合の増加により、算入公債費が１千６百万円増加し、実質公債費比率（分子）全体では５百万円の増額となった。</a:t>
          </a:r>
          <a:endParaRPr lang="ja-JP" altLang="ja-JP" sz="1400">
            <a:effectLst/>
          </a:endParaRPr>
        </a:p>
        <a:p>
          <a:r>
            <a:rPr lang="ja-JP" altLang="ja-JP" sz="1100">
              <a:solidFill>
                <a:schemeClr val="dk1"/>
              </a:solidFill>
              <a:effectLst/>
              <a:latin typeface="+mn-lt"/>
              <a:ea typeface="+mn-ea"/>
              <a:cs typeface="+mn-cs"/>
            </a:rPr>
            <a:t>　結果、単年度の比率については、平成２７年度が１０．９６％となり、平成２７年度の１０．９９％から０．０３ポイント改善、３カ年平均でも同様に０．２ポイント改善した。</a:t>
          </a:r>
          <a:endParaRPr lang="ja-JP" altLang="ja-JP" sz="1400">
            <a:effectLst/>
          </a:endParaRPr>
        </a:p>
        <a:p>
          <a:r>
            <a:rPr kumimoji="1" lang="ja-JP" altLang="ja-JP" sz="1100">
              <a:solidFill>
                <a:schemeClr val="dk1"/>
              </a:solidFill>
              <a:effectLst/>
              <a:latin typeface="+mn-lt"/>
              <a:ea typeface="+mn-ea"/>
              <a:cs typeface="+mn-cs"/>
            </a:rPr>
            <a:t>　今後、大型事業の元金償還の開始により公債費が増加する見込みであるが、引き続き交付税措置がある有利な地方債の活用により、実質公債費比率の抑制に努める。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分子である将来負担額については、地方債の現在高が前年度の増加幅より大幅に抑制されたほか、（前年度比＋１．９億円）、自己都合退職支給率の減少等による退職手当負担見込額の減少（前年度比△３．０億円）、水道事業、下水道事業の地方債残高の減少（前年度比△６．４億円）と総額で減少、分母となる標準財政規模及び算入公債費等は増加はしているものの（前年度比＋０．５億円）、ほぼ横ばいであったため、比率が低下する結果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は、財政状況を踏まえながら財政調整基金への積立てを検討するなど充当可能基金の増加に努めるとともに、市債の発行にあたっては、事業の規模、必要性を精査し将来への負担を少しでも軽減できるよう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岐阜県海津市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36,313
35,775
112.03
16,921,930
16,007,447
788,470
10,499,625
18,726,489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岐阜県海津市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36,313
35,775
112.03
16,921,930
16,007,447
788,470
10,499,625
18,726,489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岐阜県海津市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36,313
35,775
112.03
16,921,930
16,007,447
788,470
10,499,625
18,726,489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岐阜県海津市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36,313
35,775
112.03
16,921,930
16,007,447
788,470
10,499,625
18,726,489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歳入の根幹をなす市税が減少傾向にあり、指数が前年度より低下している。早期勧奨退職者等により人件費を削減するとともに、</a:t>
          </a:r>
          <a:r>
            <a:rPr kumimoji="1" lang="ja-JP" altLang="ja-JP" sz="1100" baseline="0">
              <a:solidFill>
                <a:schemeClr val="dk1"/>
              </a:solidFill>
              <a:effectLst/>
              <a:latin typeface="+mn-lt"/>
              <a:ea typeface="+mn-ea"/>
              <a:cs typeface="+mn-cs"/>
            </a:rPr>
            <a:t>自主財源の積極的な確保に努めるほか、行財政改革の推進し、指数の改善に努める。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96308</xdr:rowOff>
    </xdr:to>
    <xdr:cxnSp macro="">
      <xdr:nvCxnSpPr>
        <xdr:cNvPr id="68" name="直線コネクタ 67"/>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71" name="直線コネクタ 70"/>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76200</xdr:rowOff>
    </xdr:to>
    <xdr:cxnSp macro="">
      <xdr:nvCxnSpPr>
        <xdr:cNvPr id="74" name="直線コネクタ 73"/>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76200</xdr:rowOff>
    </xdr:to>
    <xdr:cxnSp macro="">
      <xdr:nvCxnSpPr>
        <xdr:cNvPr id="77" name="直線コネクタ 76"/>
        <xdr:cNvCxnSpPr/>
      </xdr:nvCxnSpPr>
      <xdr:spPr>
        <a:xfrm>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62035</xdr:rowOff>
    </xdr:from>
    <xdr:ext cx="762000" cy="259045"/>
    <xdr:sp macro="" textlink="">
      <xdr:nvSpPr>
        <xdr:cNvPr id="88" name="財政力該当値テキスト"/>
        <xdr:cNvSpPr txBox="1"/>
      </xdr:nvSpPr>
      <xdr:spPr>
        <a:xfrm>
          <a:off x="50419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90" name="テキスト ボックス 89"/>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92" name="テキスト ボックス 91"/>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平成２７年度は、分子となる経常経費一般充当財源が増加したが、それ以上に分母の値となる経常一般財源等総額が増加したため、比率が前年度より１．７ポイント減少した。</a:t>
          </a:r>
          <a:endParaRPr lang="ja-JP" altLang="ja-JP" sz="1400">
            <a:effectLst/>
          </a:endParaRPr>
        </a:p>
        <a:p>
          <a:r>
            <a:rPr lang="ja-JP" altLang="ja-JP" sz="1100">
              <a:solidFill>
                <a:schemeClr val="dk1"/>
              </a:solidFill>
              <a:effectLst/>
              <a:latin typeface="+mn-lt"/>
              <a:ea typeface="+mn-ea"/>
              <a:cs typeface="+mn-cs"/>
            </a:rPr>
            <a:t>　人件費、物件費の経常収支比率が前年度より低下したが、扶助費、補助費等が増加傾向にあるため、　さらに現状を改善すべく事務事業の見直し、施設運営の見直しにより経常経費を削減し、受益者負担の適正化と収入確保に取り組み、市民サービスを持続できる財政構造への転換を図る。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7196</xdr:rowOff>
    </xdr:from>
    <xdr:to>
      <xdr:col>7</xdr:col>
      <xdr:colOff>152400</xdr:colOff>
      <xdr:row>64</xdr:row>
      <xdr:rowOff>143933</xdr:rowOff>
    </xdr:to>
    <xdr:cxnSp macro="">
      <xdr:nvCxnSpPr>
        <xdr:cNvPr id="131" name="直線コネクタ 130"/>
        <xdr:cNvCxnSpPr/>
      </xdr:nvCxnSpPr>
      <xdr:spPr>
        <a:xfrm flipV="1">
          <a:off x="4114800" y="10979996"/>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60537</xdr:rowOff>
    </xdr:from>
    <xdr:to>
      <xdr:col>6</xdr:col>
      <xdr:colOff>0</xdr:colOff>
      <xdr:row>64</xdr:row>
      <xdr:rowOff>143933</xdr:rowOff>
    </xdr:to>
    <xdr:cxnSp macro="">
      <xdr:nvCxnSpPr>
        <xdr:cNvPr id="134" name="直線コネクタ 133"/>
        <xdr:cNvCxnSpPr/>
      </xdr:nvCxnSpPr>
      <xdr:spPr>
        <a:xfrm>
          <a:off x="3225800" y="10690437"/>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28363</xdr:rowOff>
    </xdr:from>
    <xdr:to>
      <xdr:col>4</xdr:col>
      <xdr:colOff>482600</xdr:colOff>
      <xdr:row>62</xdr:row>
      <xdr:rowOff>60537</xdr:rowOff>
    </xdr:to>
    <xdr:cxnSp macro="">
      <xdr:nvCxnSpPr>
        <xdr:cNvPr id="137" name="直線コネクタ 136"/>
        <xdr:cNvCxnSpPr/>
      </xdr:nvCxnSpPr>
      <xdr:spPr>
        <a:xfrm>
          <a:off x="2336800" y="106582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28363</xdr:rowOff>
    </xdr:from>
    <xdr:to>
      <xdr:col>3</xdr:col>
      <xdr:colOff>279400</xdr:colOff>
      <xdr:row>62</xdr:row>
      <xdr:rowOff>44450</xdr:rowOff>
    </xdr:to>
    <xdr:cxnSp macro="">
      <xdr:nvCxnSpPr>
        <xdr:cNvPr id="140" name="直線コネクタ 139"/>
        <xdr:cNvCxnSpPr/>
      </xdr:nvCxnSpPr>
      <xdr:spPr>
        <a:xfrm flipV="1">
          <a:off x="1447800" y="1065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127846</xdr:rowOff>
    </xdr:from>
    <xdr:to>
      <xdr:col>7</xdr:col>
      <xdr:colOff>203200</xdr:colOff>
      <xdr:row>64</xdr:row>
      <xdr:rowOff>57996</xdr:rowOff>
    </xdr:to>
    <xdr:sp macro="" textlink="">
      <xdr:nvSpPr>
        <xdr:cNvPr id="150" name="円/楕円 149"/>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99923</xdr:rowOff>
    </xdr:from>
    <xdr:ext cx="762000" cy="259045"/>
    <xdr:sp macro="" textlink="">
      <xdr:nvSpPr>
        <xdr:cNvPr id="151" name="財政構造の弾力性該当値テキスト"/>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93133</xdr:rowOff>
    </xdr:from>
    <xdr:to>
      <xdr:col>6</xdr:col>
      <xdr:colOff>50800</xdr:colOff>
      <xdr:row>65</xdr:row>
      <xdr:rowOff>23283</xdr:rowOff>
    </xdr:to>
    <xdr:sp macro="" textlink="">
      <xdr:nvSpPr>
        <xdr:cNvPr id="152" name="円/楕円 151"/>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8060</xdr:rowOff>
    </xdr:from>
    <xdr:ext cx="736600" cy="259045"/>
    <xdr:sp macro="" textlink="">
      <xdr:nvSpPr>
        <xdr:cNvPr id="153" name="テキスト ボックス 152"/>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9737</xdr:rowOff>
    </xdr:from>
    <xdr:to>
      <xdr:col>4</xdr:col>
      <xdr:colOff>533400</xdr:colOff>
      <xdr:row>62</xdr:row>
      <xdr:rowOff>111337</xdr:rowOff>
    </xdr:to>
    <xdr:sp macro="" textlink="">
      <xdr:nvSpPr>
        <xdr:cNvPr id="154" name="円/楕円 153"/>
        <xdr:cNvSpPr/>
      </xdr:nvSpPr>
      <xdr:spPr>
        <a:xfrm>
          <a:off x="3175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96114</xdr:rowOff>
    </xdr:from>
    <xdr:ext cx="762000" cy="259045"/>
    <xdr:sp macro="" textlink="">
      <xdr:nvSpPr>
        <xdr:cNvPr id="155" name="テキスト ボックス 154"/>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149013</xdr:rowOff>
    </xdr:from>
    <xdr:to>
      <xdr:col>3</xdr:col>
      <xdr:colOff>330200</xdr:colOff>
      <xdr:row>62</xdr:row>
      <xdr:rowOff>79163</xdr:rowOff>
    </xdr:to>
    <xdr:sp macro="" textlink="">
      <xdr:nvSpPr>
        <xdr:cNvPr id="156" name="円/楕円 155"/>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63940</xdr:rowOff>
    </xdr:from>
    <xdr:ext cx="762000" cy="259045"/>
    <xdr:sp macro="" textlink="">
      <xdr:nvSpPr>
        <xdr:cNvPr id="157" name="テキスト ボックス 156"/>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8" name="円/楕円 157"/>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80027</xdr:rowOff>
    </xdr:from>
    <xdr:ext cx="762000" cy="259045"/>
    <xdr:sp macro="" textlink="">
      <xdr:nvSpPr>
        <xdr:cNvPr id="159" name="テキスト ボックス 158"/>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[155,684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件費は前年度より減少したが、物件費は庁舎の解体費用等により増加した。類似団体平均、全国平均、岐阜県平均の何れも上回っており高い数値となっている。引き続き人件費の抑制、事務事業の見直し等を行い物件費に係る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157156</xdr:rowOff>
    </xdr:from>
    <xdr:to>
      <xdr:col>7</xdr:col>
      <xdr:colOff>152400</xdr:colOff>
      <xdr:row>83</xdr:row>
      <xdr:rowOff>18202</xdr:rowOff>
    </xdr:to>
    <xdr:cxnSp macro="">
      <xdr:nvCxnSpPr>
        <xdr:cNvPr id="194" name="直線コネクタ 193"/>
        <xdr:cNvCxnSpPr/>
      </xdr:nvCxnSpPr>
      <xdr:spPr>
        <a:xfrm>
          <a:off x="4114800" y="14216056"/>
          <a:ext cx="838200" cy="3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77978</xdr:rowOff>
    </xdr:from>
    <xdr:to>
      <xdr:col>6</xdr:col>
      <xdr:colOff>0</xdr:colOff>
      <xdr:row>82</xdr:row>
      <xdr:rowOff>157156</xdr:rowOff>
    </xdr:to>
    <xdr:cxnSp macro="">
      <xdr:nvCxnSpPr>
        <xdr:cNvPr id="197" name="直線コネクタ 196"/>
        <xdr:cNvCxnSpPr/>
      </xdr:nvCxnSpPr>
      <xdr:spPr>
        <a:xfrm>
          <a:off x="3225800" y="14136878"/>
          <a:ext cx="889000" cy="7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71752</xdr:rowOff>
    </xdr:from>
    <xdr:to>
      <xdr:col>4</xdr:col>
      <xdr:colOff>482600</xdr:colOff>
      <xdr:row>82</xdr:row>
      <xdr:rowOff>77978</xdr:rowOff>
    </xdr:to>
    <xdr:cxnSp macro="">
      <xdr:nvCxnSpPr>
        <xdr:cNvPr id="200" name="直線コネクタ 199"/>
        <xdr:cNvCxnSpPr/>
      </xdr:nvCxnSpPr>
      <xdr:spPr>
        <a:xfrm>
          <a:off x="2336800" y="14130652"/>
          <a:ext cx="889000" cy="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71752</xdr:rowOff>
    </xdr:from>
    <xdr:to>
      <xdr:col>3</xdr:col>
      <xdr:colOff>279400</xdr:colOff>
      <xdr:row>82</xdr:row>
      <xdr:rowOff>131321</xdr:rowOff>
    </xdr:to>
    <xdr:cxnSp macro="">
      <xdr:nvCxnSpPr>
        <xdr:cNvPr id="203" name="直線コネクタ 202"/>
        <xdr:cNvCxnSpPr/>
      </xdr:nvCxnSpPr>
      <xdr:spPr>
        <a:xfrm flipV="1">
          <a:off x="1447800" y="14130652"/>
          <a:ext cx="889000" cy="5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138852</xdr:rowOff>
    </xdr:from>
    <xdr:to>
      <xdr:col>7</xdr:col>
      <xdr:colOff>203200</xdr:colOff>
      <xdr:row>83</xdr:row>
      <xdr:rowOff>69002</xdr:rowOff>
    </xdr:to>
    <xdr:sp macro="" textlink="">
      <xdr:nvSpPr>
        <xdr:cNvPr id="213" name="円/楕円 212"/>
        <xdr:cNvSpPr/>
      </xdr:nvSpPr>
      <xdr:spPr>
        <a:xfrm>
          <a:off x="4902200" y="1419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110929</xdr:rowOff>
    </xdr:from>
    <xdr:ext cx="762000" cy="259045"/>
    <xdr:sp macro="" textlink="">
      <xdr:nvSpPr>
        <xdr:cNvPr id="214" name="人件費・物件費等の状況該当値テキスト"/>
        <xdr:cNvSpPr txBox="1"/>
      </xdr:nvSpPr>
      <xdr:spPr>
        <a:xfrm>
          <a:off x="5041900" y="1416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155,684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106356</xdr:rowOff>
    </xdr:from>
    <xdr:to>
      <xdr:col>6</xdr:col>
      <xdr:colOff>50800</xdr:colOff>
      <xdr:row>83</xdr:row>
      <xdr:rowOff>36506</xdr:rowOff>
    </xdr:to>
    <xdr:sp macro="" textlink="">
      <xdr:nvSpPr>
        <xdr:cNvPr id="215" name="円/楕円 214"/>
        <xdr:cNvSpPr/>
      </xdr:nvSpPr>
      <xdr:spPr>
        <a:xfrm>
          <a:off x="4064000" y="141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21283</xdr:rowOff>
    </xdr:from>
    <xdr:ext cx="736600" cy="259045"/>
    <xdr:sp macro="" textlink="">
      <xdr:nvSpPr>
        <xdr:cNvPr id="216" name="テキスト ボックス 215"/>
        <xdr:cNvSpPr txBox="1"/>
      </xdr:nvSpPr>
      <xdr:spPr>
        <a:xfrm>
          <a:off x="3733800" y="14251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151,644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27178</xdr:rowOff>
    </xdr:from>
    <xdr:to>
      <xdr:col>4</xdr:col>
      <xdr:colOff>533400</xdr:colOff>
      <xdr:row>82</xdr:row>
      <xdr:rowOff>128778</xdr:rowOff>
    </xdr:to>
    <xdr:sp macro="" textlink="">
      <xdr:nvSpPr>
        <xdr:cNvPr id="217" name="円/楕円 216"/>
        <xdr:cNvSpPr/>
      </xdr:nvSpPr>
      <xdr:spPr>
        <a:xfrm>
          <a:off x="3175000" y="140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138955</xdr:rowOff>
    </xdr:from>
    <xdr:ext cx="762000" cy="259045"/>
    <xdr:sp macro="" textlink="">
      <xdr:nvSpPr>
        <xdr:cNvPr id="218" name="テキスト ボックス 217"/>
        <xdr:cNvSpPr txBox="1"/>
      </xdr:nvSpPr>
      <xdr:spPr>
        <a:xfrm>
          <a:off x="2844800" y="1385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20952</xdr:rowOff>
    </xdr:from>
    <xdr:to>
      <xdr:col>3</xdr:col>
      <xdr:colOff>330200</xdr:colOff>
      <xdr:row>82</xdr:row>
      <xdr:rowOff>122552</xdr:rowOff>
    </xdr:to>
    <xdr:sp macro="" textlink="">
      <xdr:nvSpPr>
        <xdr:cNvPr id="219" name="円/楕円 218"/>
        <xdr:cNvSpPr/>
      </xdr:nvSpPr>
      <xdr:spPr>
        <a:xfrm>
          <a:off x="2286000" y="140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132729</xdr:rowOff>
    </xdr:from>
    <xdr:ext cx="762000" cy="259045"/>
    <xdr:sp macro="" textlink="">
      <xdr:nvSpPr>
        <xdr:cNvPr id="220" name="テキスト ボックス 219"/>
        <xdr:cNvSpPr txBox="1"/>
      </xdr:nvSpPr>
      <xdr:spPr>
        <a:xfrm>
          <a:off x="1955800" y="138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141,026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80521</xdr:rowOff>
    </xdr:from>
    <xdr:to>
      <xdr:col>2</xdr:col>
      <xdr:colOff>127000</xdr:colOff>
      <xdr:row>83</xdr:row>
      <xdr:rowOff>10671</xdr:rowOff>
    </xdr:to>
    <xdr:sp macro="" textlink="">
      <xdr:nvSpPr>
        <xdr:cNvPr id="221" name="円/楕円 220"/>
        <xdr:cNvSpPr/>
      </xdr:nvSpPr>
      <xdr:spPr>
        <a:xfrm>
          <a:off x="1397000" y="1413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166898</xdr:rowOff>
    </xdr:from>
    <xdr:ext cx="762000" cy="259045"/>
    <xdr:sp macro="" textlink="">
      <xdr:nvSpPr>
        <xdr:cNvPr id="222" name="テキスト ボックス 221"/>
        <xdr:cNvSpPr txBox="1"/>
      </xdr:nvSpPr>
      <xdr:spPr>
        <a:xfrm>
          <a:off x="1066800" y="1422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給料改定による職員給料の引き上げ、職員構成の変動の要因で前年度より指数が上昇しているが類似団体と比較して依然として低い水準にある。今後とも、市民に理解される給与制度となるよう引き続き給与の適正化を図っ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120045</xdr:rowOff>
    </xdr:from>
    <xdr:to>
      <xdr:col>24</xdr:col>
      <xdr:colOff>558800</xdr:colOff>
      <xdr:row>88</xdr:row>
      <xdr:rowOff>22982</xdr:rowOff>
    </xdr:to>
    <xdr:cxnSp macro="">
      <xdr:nvCxnSpPr>
        <xdr:cNvPr id="253" name="直線コネクタ 252"/>
        <xdr:cNvCxnSpPr/>
      </xdr:nvCxnSpPr>
      <xdr:spPr>
        <a:xfrm flipV="1">
          <a:off x="17018000" y="14007495"/>
          <a:ext cx="0" cy="1103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166509</xdr:rowOff>
    </xdr:from>
    <xdr:ext cx="762000" cy="259045"/>
    <xdr:sp macro="" textlink="">
      <xdr:nvSpPr>
        <xdr:cNvPr id="254" name="給与水準   （国との比較）最小値テキスト"/>
        <xdr:cNvSpPr txBox="1"/>
      </xdr:nvSpPr>
      <xdr:spPr>
        <a:xfrm>
          <a:off x="17106900" y="1508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88</xdr:row>
      <xdr:rowOff>22982</xdr:rowOff>
    </xdr:from>
    <xdr:to>
      <xdr:col>24</xdr:col>
      <xdr:colOff>647700</xdr:colOff>
      <xdr:row>88</xdr:row>
      <xdr:rowOff>22982</xdr:rowOff>
    </xdr:to>
    <xdr:cxnSp macro="">
      <xdr:nvCxnSpPr>
        <xdr:cNvPr id="255" name="直線コネクタ 254"/>
        <xdr:cNvCxnSpPr/>
      </xdr:nvCxnSpPr>
      <xdr:spPr>
        <a:xfrm>
          <a:off x="16929100" y="15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34972</xdr:rowOff>
    </xdr:from>
    <xdr:ext cx="762000" cy="259045"/>
    <xdr:sp macro="" textlink="">
      <xdr:nvSpPr>
        <xdr:cNvPr id="256" name="給与水準   （国との比較）最大値テキスト"/>
        <xdr:cNvSpPr txBox="1"/>
      </xdr:nvSpPr>
      <xdr:spPr>
        <a:xfrm>
          <a:off x="17106900" y="137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81</xdr:row>
      <xdr:rowOff>120045</xdr:rowOff>
    </xdr:from>
    <xdr:to>
      <xdr:col>24</xdr:col>
      <xdr:colOff>647700</xdr:colOff>
      <xdr:row>81</xdr:row>
      <xdr:rowOff>120045</xdr:rowOff>
    </xdr:to>
    <xdr:cxnSp macro="">
      <xdr:nvCxnSpPr>
        <xdr:cNvPr id="257" name="直線コネクタ 256"/>
        <xdr:cNvCxnSpPr/>
      </xdr:nvCxnSpPr>
      <xdr:spPr>
        <a:xfrm>
          <a:off x="16929100" y="1400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51102</xdr:rowOff>
    </xdr:from>
    <xdr:to>
      <xdr:col>24</xdr:col>
      <xdr:colOff>558800</xdr:colOff>
      <xdr:row>81</xdr:row>
      <xdr:rowOff>120045</xdr:rowOff>
    </xdr:to>
    <xdr:cxnSp macro="">
      <xdr:nvCxnSpPr>
        <xdr:cNvPr id="258" name="直線コネクタ 257"/>
        <xdr:cNvCxnSpPr/>
      </xdr:nvCxnSpPr>
      <xdr:spPr>
        <a:xfrm>
          <a:off x="16179800" y="1393855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147459</xdr:rowOff>
    </xdr:from>
    <xdr:ext cx="762000" cy="259045"/>
    <xdr:sp macro="" textlink="">
      <xdr:nvSpPr>
        <xdr:cNvPr id="259" name="給与水準   （国との比較）平均値テキスト"/>
        <xdr:cNvSpPr txBox="1"/>
      </xdr:nvSpPr>
      <xdr:spPr>
        <a:xfrm>
          <a:off x="17106900" y="145492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3932</xdr:rowOff>
    </xdr:from>
    <xdr:to>
      <xdr:col>24</xdr:col>
      <xdr:colOff>609600</xdr:colOff>
      <xdr:row>85</xdr:row>
      <xdr:rowOff>105532</xdr:rowOff>
    </xdr:to>
    <xdr:sp macro="" textlink="">
      <xdr:nvSpPr>
        <xdr:cNvPr id="260" name="フローチャート : 判断 259"/>
        <xdr:cNvSpPr/>
      </xdr:nvSpPr>
      <xdr:spPr>
        <a:xfrm>
          <a:off x="169672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28121</xdr:rowOff>
    </xdr:from>
    <xdr:to>
      <xdr:col>23</xdr:col>
      <xdr:colOff>406400</xdr:colOff>
      <xdr:row>81</xdr:row>
      <xdr:rowOff>51102</xdr:rowOff>
    </xdr:to>
    <xdr:cxnSp macro="">
      <xdr:nvCxnSpPr>
        <xdr:cNvPr id="261" name="直線コネクタ 260"/>
        <xdr:cNvCxnSpPr/>
      </xdr:nvCxnSpPr>
      <xdr:spPr>
        <a:xfrm>
          <a:off x="15290800" y="139155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28121</xdr:rowOff>
    </xdr:from>
    <xdr:to>
      <xdr:col>22</xdr:col>
      <xdr:colOff>203200</xdr:colOff>
      <xdr:row>85</xdr:row>
      <xdr:rowOff>135164</xdr:rowOff>
    </xdr:to>
    <xdr:cxnSp macro="">
      <xdr:nvCxnSpPr>
        <xdr:cNvPr id="264" name="直線コネクタ 263"/>
        <xdr:cNvCxnSpPr/>
      </xdr:nvCxnSpPr>
      <xdr:spPr>
        <a:xfrm flipV="1">
          <a:off x="14401800" y="13915571"/>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5" name="フローチャート : 判断 264"/>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6" name="テキスト ボックス 265"/>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123673</xdr:rowOff>
    </xdr:from>
    <xdr:to>
      <xdr:col>21</xdr:col>
      <xdr:colOff>0</xdr:colOff>
      <xdr:row>85</xdr:row>
      <xdr:rowOff>135164</xdr:rowOff>
    </xdr:to>
    <xdr:cxnSp macro="">
      <xdr:nvCxnSpPr>
        <xdr:cNvPr id="267" name="直線コネクタ 266"/>
        <xdr:cNvCxnSpPr/>
      </xdr:nvCxnSpPr>
      <xdr:spPr>
        <a:xfrm>
          <a:off x="13512800" y="146969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8" name="フローチャート : 判断 267"/>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69" name="テキスト ボックス 268"/>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133955</xdr:rowOff>
    </xdr:from>
    <xdr:to>
      <xdr:col>19</xdr:col>
      <xdr:colOff>533400</xdr:colOff>
      <xdr:row>90</xdr:row>
      <xdr:rowOff>64105</xdr:rowOff>
    </xdr:to>
    <xdr:sp macro="" textlink="">
      <xdr:nvSpPr>
        <xdr:cNvPr id="270" name="フローチャート : 判断 269"/>
        <xdr:cNvSpPr/>
      </xdr:nvSpPr>
      <xdr:spPr>
        <a:xfrm>
          <a:off x="13462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48882</xdr:rowOff>
    </xdr:from>
    <xdr:ext cx="762000" cy="259045"/>
    <xdr:sp macro="" textlink="">
      <xdr:nvSpPr>
        <xdr:cNvPr id="271" name="テキスト ボックス 270"/>
        <xdr:cNvSpPr txBox="1"/>
      </xdr:nvSpPr>
      <xdr:spPr>
        <a:xfrm>
          <a:off x="13131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69245</xdr:rowOff>
    </xdr:from>
    <xdr:to>
      <xdr:col>24</xdr:col>
      <xdr:colOff>609600</xdr:colOff>
      <xdr:row>81</xdr:row>
      <xdr:rowOff>170845</xdr:rowOff>
    </xdr:to>
    <xdr:sp macro="" textlink="">
      <xdr:nvSpPr>
        <xdr:cNvPr id="277" name="円/楕円 276"/>
        <xdr:cNvSpPr/>
      </xdr:nvSpPr>
      <xdr:spPr>
        <a:xfrm>
          <a:off x="169672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161972</xdr:rowOff>
    </xdr:from>
    <xdr:ext cx="762000" cy="259045"/>
    <xdr:sp macro="" textlink="">
      <xdr:nvSpPr>
        <xdr:cNvPr id="278" name="給与水準   （国との比較）該当値テキスト"/>
        <xdr:cNvSpPr txBox="1"/>
      </xdr:nvSpPr>
      <xdr:spPr>
        <a:xfrm>
          <a:off x="17106900" y="1387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302</xdr:rowOff>
    </xdr:from>
    <xdr:to>
      <xdr:col>23</xdr:col>
      <xdr:colOff>457200</xdr:colOff>
      <xdr:row>81</xdr:row>
      <xdr:rowOff>101902</xdr:rowOff>
    </xdr:to>
    <xdr:sp macro="" textlink="">
      <xdr:nvSpPr>
        <xdr:cNvPr id="279" name="円/楕円 278"/>
        <xdr:cNvSpPr/>
      </xdr:nvSpPr>
      <xdr:spPr>
        <a:xfrm>
          <a:off x="16129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112079</xdr:rowOff>
    </xdr:from>
    <xdr:ext cx="736600" cy="259045"/>
    <xdr:sp macro="" textlink="">
      <xdr:nvSpPr>
        <xdr:cNvPr id="280" name="テキスト ボックス 279"/>
        <xdr:cNvSpPr txBox="1"/>
      </xdr:nvSpPr>
      <xdr:spPr>
        <a:xfrm>
          <a:off x="15798800" y="1365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148771</xdr:rowOff>
    </xdr:from>
    <xdr:to>
      <xdr:col>22</xdr:col>
      <xdr:colOff>254000</xdr:colOff>
      <xdr:row>81</xdr:row>
      <xdr:rowOff>78921</xdr:rowOff>
    </xdr:to>
    <xdr:sp macro="" textlink="">
      <xdr:nvSpPr>
        <xdr:cNvPr id="281" name="円/楕円 280"/>
        <xdr:cNvSpPr/>
      </xdr:nvSpPr>
      <xdr:spPr>
        <a:xfrm>
          <a:off x="15240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89098</xdr:rowOff>
    </xdr:from>
    <xdr:ext cx="762000" cy="259045"/>
    <xdr:sp macro="" textlink="">
      <xdr:nvSpPr>
        <xdr:cNvPr id="282" name="テキスト ボックス 281"/>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84364</xdr:rowOff>
    </xdr:from>
    <xdr:to>
      <xdr:col>21</xdr:col>
      <xdr:colOff>50800</xdr:colOff>
      <xdr:row>86</xdr:row>
      <xdr:rowOff>14514</xdr:rowOff>
    </xdr:to>
    <xdr:sp macro="" textlink="">
      <xdr:nvSpPr>
        <xdr:cNvPr id="283" name="円/楕円 282"/>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24691</xdr:rowOff>
    </xdr:from>
    <xdr:ext cx="762000" cy="259045"/>
    <xdr:sp macro="" textlink="">
      <xdr:nvSpPr>
        <xdr:cNvPr id="284" name="テキスト ボックス 283"/>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72873</xdr:rowOff>
    </xdr:from>
    <xdr:to>
      <xdr:col>19</xdr:col>
      <xdr:colOff>533400</xdr:colOff>
      <xdr:row>86</xdr:row>
      <xdr:rowOff>3023</xdr:rowOff>
    </xdr:to>
    <xdr:sp macro="" textlink="">
      <xdr:nvSpPr>
        <xdr:cNvPr id="285" name="円/楕円 284"/>
        <xdr:cNvSpPr/>
      </xdr:nvSpPr>
      <xdr:spPr>
        <a:xfrm>
          <a:off x="13462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13200</xdr:rowOff>
    </xdr:from>
    <xdr:ext cx="762000" cy="259045"/>
    <xdr:sp macro="" textlink="">
      <xdr:nvSpPr>
        <xdr:cNvPr id="286" name="テキスト ボックス 285"/>
        <xdr:cNvSpPr txBox="1"/>
      </xdr:nvSpPr>
      <xdr:spPr>
        <a:xfrm>
          <a:off x="13131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本市第３次定員適正化計画の最終削減目標人数（平成２９年４月１日）４６８人に対し、平成２７年度末で４６６人とし目標を上回る削減を達成した。今後新たに策定する第４次定員適正化計画に向けて、引き続き自立的かつ持続可能な行財政基盤を確立し、簡素で効率的な組織で総人件費を抑制するため、</a:t>
          </a:r>
          <a:r>
            <a:rPr lang="ja-JP" altLang="ja-JP" sz="1100" b="0" i="0" baseline="0">
              <a:solidFill>
                <a:schemeClr val="dk1"/>
              </a:solidFill>
              <a:effectLst/>
              <a:latin typeface="+mn-lt"/>
              <a:ea typeface="+mn-ea"/>
              <a:cs typeface="+mn-cs"/>
            </a:rPr>
            <a:t>早期勧奨退職制度や民間委託の導入などにより、</a:t>
          </a:r>
          <a:r>
            <a:rPr kumimoji="1" lang="ja-JP" altLang="ja-JP" sz="1100">
              <a:solidFill>
                <a:schemeClr val="dk1"/>
              </a:solidFill>
              <a:effectLst/>
              <a:latin typeface="+mn-lt"/>
              <a:ea typeface="+mn-ea"/>
              <a:cs typeface="+mn-cs"/>
            </a:rPr>
            <a:t>更なる適正化に取り組む。</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8" name="直線コネクタ 317"/>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9"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20" name="直線コネクタ 319"/>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21"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2" name="直線コネクタ 321"/>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126274</xdr:rowOff>
    </xdr:from>
    <xdr:to>
      <xdr:col>24</xdr:col>
      <xdr:colOff>558800</xdr:colOff>
      <xdr:row>61</xdr:row>
      <xdr:rowOff>126274</xdr:rowOff>
    </xdr:to>
    <xdr:cxnSp macro="">
      <xdr:nvCxnSpPr>
        <xdr:cNvPr id="323" name="直線コネクタ 322"/>
        <xdr:cNvCxnSpPr/>
      </xdr:nvCxnSpPr>
      <xdr:spPr>
        <a:xfrm>
          <a:off x="16179800" y="105847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4"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5" name="フローチャート : 判断 324"/>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126274</xdr:rowOff>
    </xdr:from>
    <xdr:to>
      <xdr:col>23</xdr:col>
      <xdr:colOff>406400</xdr:colOff>
      <xdr:row>61</xdr:row>
      <xdr:rowOff>143510</xdr:rowOff>
    </xdr:to>
    <xdr:cxnSp macro="">
      <xdr:nvCxnSpPr>
        <xdr:cNvPr id="326" name="直線コネクタ 325"/>
        <xdr:cNvCxnSpPr/>
      </xdr:nvCxnSpPr>
      <xdr:spPr>
        <a:xfrm flipV="1">
          <a:off x="15290800" y="1058472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7" name="フローチャート : 判断 326"/>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8" name="テキスト ボックス 327"/>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109038</xdr:rowOff>
    </xdr:from>
    <xdr:to>
      <xdr:col>22</xdr:col>
      <xdr:colOff>203200</xdr:colOff>
      <xdr:row>61</xdr:row>
      <xdr:rowOff>143510</xdr:rowOff>
    </xdr:to>
    <xdr:cxnSp macro="">
      <xdr:nvCxnSpPr>
        <xdr:cNvPr id="329" name="直線コネクタ 328"/>
        <xdr:cNvCxnSpPr/>
      </xdr:nvCxnSpPr>
      <xdr:spPr>
        <a:xfrm>
          <a:off x="14401800" y="105674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30" name="フローチャート : 判断 329"/>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31" name="テキスト ボックス 330"/>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109038</xdr:rowOff>
    </xdr:from>
    <xdr:to>
      <xdr:col>21</xdr:col>
      <xdr:colOff>0</xdr:colOff>
      <xdr:row>61</xdr:row>
      <xdr:rowOff>169363</xdr:rowOff>
    </xdr:to>
    <xdr:cxnSp macro="">
      <xdr:nvCxnSpPr>
        <xdr:cNvPr id="332" name="直線コネクタ 331"/>
        <xdr:cNvCxnSpPr/>
      </xdr:nvCxnSpPr>
      <xdr:spPr>
        <a:xfrm flipV="1">
          <a:off x="13512800" y="1056748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3" name="フローチャート : 判断 332"/>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4" name="テキスト ボックス 333"/>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5" name="フローチャート : 判断 334"/>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6" name="テキスト ボックス 335"/>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75474</xdr:rowOff>
    </xdr:from>
    <xdr:to>
      <xdr:col>24</xdr:col>
      <xdr:colOff>609600</xdr:colOff>
      <xdr:row>62</xdr:row>
      <xdr:rowOff>5624</xdr:rowOff>
    </xdr:to>
    <xdr:sp macro="" textlink="">
      <xdr:nvSpPr>
        <xdr:cNvPr id="342" name="円/楕円 341"/>
        <xdr:cNvSpPr/>
      </xdr:nvSpPr>
      <xdr:spPr>
        <a:xfrm>
          <a:off x="169672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47551</xdr:rowOff>
    </xdr:from>
    <xdr:ext cx="762000" cy="259045"/>
    <xdr:sp macro="" textlink="">
      <xdr:nvSpPr>
        <xdr:cNvPr id="343" name="定員管理の状況該当値テキスト"/>
        <xdr:cNvSpPr txBox="1"/>
      </xdr:nvSpPr>
      <xdr:spPr>
        <a:xfrm>
          <a:off x="17106900" y="1050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75474</xdr:rowOff>
    </xdr:from>
    <xdr:to>
      <xdr:col>23</xdr:col>
      <xdr:colOff>457200</xdr:colOff>
      <xdr:row>62</xdr:row>
      <xdr:rowOff>5624</xdr:rowOff>
    </xdr:to>
    <xdr:sp macro="" textlink="">
      <xdr:nvSpPr>
        <xdr:cNvPr id="344" name="円/楕円 343"/>
        <xdr:cNvSpPr/>
      </xdr:nvSpPr>
      <xdr:spPr>
        <a:xfrm>
          <a:off x="16129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161851</xdr:rowOff>
    </xdr:from>
    <xdr:ext cx="736600" cy="259045"/>
    <xdr:sp macro="" textlink="">
      <xdr:nvSpPr>
        <xdr:cNvPr id="345" name="テキスト ボックス 344"/>
        <xdr:cNvSpPr txBox="1"/>
      </xdr:nvSpPr>
      <xdr:spPr>
        <a:xfrm>
          <a:off x="15798800" y="10620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92710</xdr:rowOff>
    </xdr:from>
    <xdr:to>
      <xdr:col>22</xdr:col>
      <xdr:colOff>254000</xdr:colOff>
      <xdr:row>62</xdr:row>
      <xdr:rowOff>22860</xdr:rowOff>
    </xdr:to>
    <xdr:sp macro="" textlink="">
      <xdr:nvSpPr>
        <xdr:cNvPr id="346" name="円/楕円 345"/>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7637</xdr:rowOff>
    </xdr:from>
    <xdr:ext cx="762000" cy="259045"/>
    <xdr:sp macro="" textlink="">
      <xdr:nvSpPr>
        <xdr:cNvPr id="347" name="テキスト ボックス 346"/>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58238</xdr:rowOff>
    </xdr:from>
    <xdr:to>
      <xdr:col>21</xdr:col>
      <xdr:colOff>50800</xdr:colOff>
      <xdr:row>61</xdr:row>
      <xdr:rowOff>159838</xdr:rowOff>
    </xdr:to>
    <xdr:sp macro="" textlink="">
      <xdr:nvSpPr>
        <xdr:cNvPr id="348" name="円/楕円 347"/>
        <xdr:cNvSpPr/>
      </xdr:nvSpPr>
      <xdr:spPr>
        <a:xfrm>
          <a:off x="14351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144615</xdr:rowOff>
    </xdr:from>
    <xdr:ext cx="762000" cy="259045"/>
    <xdr:sp macro="" textlink="">
      <xdr:nvSpPr>
        <xdr:cNvPr id="349" name="テキスト ボックス 348"/>
        <xdr:cNvSpPr txBox="1"/>
      </xdr:nvSpPr>
      <xdr:spPr>
        <a:xfrm>
          <a:off x="14020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118563</xdr:rowOff>
    </xdr:from>
    <xdr:to>
      <xdr:col>19</xdr:col>
      <xdr:colOff>533400</xdr:colOff>
      <xdr:row>62</xdr:row>
      <xdr:rowOff>48713</xdr:rowOff>
    </xdr:to>
    <xdr:sp macro="" textlink="">
      <xdr:nvSpPr>
        <xdr:cNvPr id="350" name="円/楕円 349"/>
        <xdr:cNvSpPr/>
      </xdr:nvSpPr>
      <xdr:spPr>
        <a:xfrm>
          <a:off x="13462000" y="105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33490</xdr:rowOff>
    </xdr:from>
    <xdr:ext cx="762000" cy="259045"/>
    <xdr:sp macro="" textlink="">
      <xdr:nvSpPr>
        <xdr:cNvPr id="351" name="テキスト ボックス 35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平成２７年度の実質公債比率は１１．１％で、前年度より０．２ポイント改善した。公営企業</a:t>
          </a:r>
          <a:r>
            <a:rPr lang="ja-JP" altLang="en-US" sz="1100">
              <a:solidFill>
                <a:schemeClr val="dk1"/>
              </a:solidFill>
              <a:effectLst/>
              <a:latin typeface="+mn-lt"/>
              <a:ea typeface="+mn-ea"/>
              <a:cs typeface="+mn-cs"/>
            </a:rPr>
            <a:t>会計</a:t>
          </a:r>
          <a:r>
            <a:rPr lang="ja-JP" altLang="ja-JP" sz="1100">
              <a:solidFill>
                <a:schemeClr val="dk1"/>
              </a:solidFill>
              <a:effectLst/>
              <a:latin typeface="+mn-lt"/>
              <a:ea typeface="+mn-ea"/>
              <a:cs typeface="+mn-cs"/>
            </a:rPr>
            <a:t>の繰</a:t>
          </a:r>
          <a:r>
            <a:rPr lang="ja-JP" altLang="en-US" sz="1100">
              <a:solidFill>
                <a:schemeClr val="dk1"/>
              </a:solidFill>
              <a:effectLst/>
              <a:latin typeface="+mn-lt"/>
              <a:ea typeface="+mn-ea"/>
              <a:cs typeface="+mn-cs"/>
            </a:rPr>
            <a:t>出</a:t>
          </a:r>
          <a:r>
            <a:rPr lang="ja-JP" altLang="ja-JP" sz="1100">
              <a:solidFill>
                <a:schemeClr val="dk1"/>
              </a:solidFill>
              <a:effectLst/>
              <a:latin typeface="+mn-lt"/>
              <a:ea typeface="+mn-ea"/>
              <a:cs typeface="+mn-cs"/>
            </a:rPr>
            <a:t>金、一部事務組合への負担金が増加しているが、それ以上に、中学校統合整備事業等の合併特例債の元金償還開始に伴い、控除される基準財政需要額に算入された公債費も増加しているため比率が下がった。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今後においても、緊急度・住民のニーズを的確に把握した事業選択により、起債に大きく頼ることのない財政運営の方針を継続し、公債費抑制に努める。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31448</xdr:rowOff>
    </xdr:from>
    <xdr:to>
      <xdr:col>24</xdr:col>
      <xdr:colOff>558800</xdr:colOff>
      <xdr:row>45</xdr:row>
      <xdr:rowOff>131535</xdr:rowOff>
    </xdr:to>
    <xdr:cxnSp macro="">
      <xdr:nvCxnSpPr>
        <xdr:cNvPr id="382" name="直線コネクタ 381"/>
        <xdr:cNvCxnSpPr/>
      </xdr:nvCxnSpPr>
      <xdr:spPr>
        <a:xfrm flipV="1">
          <a:off x="17018000" y="6203648"/>
          <a:ext cx="0" cy="1643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83"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84" name="直線コネクタ 383"/>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117825</xdr:rowOff>
    </xdr:from>
    <xdr:ext cx="762000" cy="259045"/>
    <xdr:sp macro="" textlink="">
      <xdr:nvSpPr>
        <xdr:cNvPr id="385"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31448</xdr:rowOff>
    </xdr:from>
    <xdr:to>
      <xdr:col>24</xdr:col>
      <xdr:colOff>647700</xdr:colOff>
      <xdr:row>36</xdr:row>
      <xdr:rowOff>31448</xdr:rowOff>
    </xdr:to>
    <xdr:cxnSp macro="">
      <xdr:nvCxnSpPr>
        <xdr:cNvPr id="386" name="直線コネクタ 385"/>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26307</xdr:rowOff>
    </xdr:from>
    <xdr:to>
      <xdr:col>24</xdr:col>
      <xdr:colOff>558800</xdr:colOff>
      <xdr:row>43</xdr:row>
      <xdr:rowOff>49288</xdr:rowOff>
    </xdr:to>
    <xdr:cxnSp macro="">
      <xdr:nvCxnSpPr>
        <xdr:cNvPr id="387" name="直線コネクタ 386"/>
        <xdr:cNvCxnSpPr/>
      </xdr:nvCxnSpPr>
      <xdr:spPr>
        <a:xfrm flipV="1">
          <a:off x="16179800" y="7398657"/>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151086</xdr:rowOff>
    </xdr:from>
    <xdr:ext cx="762000" cy="259045"/>
    <xdr:sp macro="" textlink="">
      <xdr:nvSpPr>
        <xdr:cNvPr id="388" name="公債費負担の状況平均値テキスト"/>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134559</xdr:rowOff>
    </xdr:from>
    <xdr:to>
      <xdr:col>24</xdr:col>
      <xdr:colOff>609600</xdr:colOff>
      <xdr:row>42</xdr:row>
      <xdr:rowOff>64709</xdr:rowOff>
    </xdr:to>
    <xdr:sp macro="" textlink="">
      <xdr:nvSpPr>
        <xdr:cNvPr id="389" name="フローチャート : 判断 388"/>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49288</xdr:rowOff>
    </xdr:from>
    <xdr:to>
      <xdr:col>23</xdr:col>
      <xdr:colOff>406400</xdr:colOff>
      <xdr:row>43</xdr:row>
      <xdr:rowOff>95250</xdr:rowOff>
    </xdr:to>
    <xdr:cxnSp macro="">
      <xdr:nvCxnSpPr>
        <xdr:cNvPr id="390" name="直線コネクタ 389"/>
        <xdr:cNvCxnSpPr/>
      </xdr:nvCxnSpPr>
      <xdr:spPr>
        <a:xfrm flipV="1">
          <a:off x="15290800" y="7421638"/>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66524</xdr:rowOff>
    </xdr:from>
    <xdr:to>
      <xdr:col>23</xdr:col>
      <xdr:colOff>457200</xdr:colOff>
      <xdr:row>42</xdr:row>
      <xdr:rowOff>168124</xdr:rowOff>
    </xdr:to>
    <xdr:sp macro="" textlink="">
      <xdr:nvSpPr>
        <xdr:cNvPr id="391" name="フローチャート : 判断 390"/>
        <xdr:cNvSpPr/>
      </xdr:nvSpPr>
      <xdr:spPr>
        <a:xfrm>
          <a:off x="16129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6851</xdr:rowOff>
    </xdr:from>
    <xdr:ext cx="736600" cy="259045"/>
    <xdr:sp macro="" textlink="">
      <xdr:nvSpPr>
        <xdr:cNvPr id="392" name="テキスト ボックス 391"/>
        <xdr:cNvSpPr txBox="1"/>
      </xdr:nvSpPr>
      <xdr:spPr>
        <a:xfrm>
          <a:off x="15798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72269</xdr:rowOff>
    </xdr:from>
    <xdr:to>
      <xdr:col>22</xdr:col>
      <xdr:colOff>203200</xdr:colOff>
      <xdr:row>43</xdr:row>
      <xdr:rowOff>95250</xdr:rowOff>
    </xdr:to>
    <xdr:cxnSp macro="">
      <xdr:nvCxnSpPr>
        <xdr:cNvPr id="393" name="直線コネクタ 392"/>
        <xdr:cNvCxnSpPr/>
      </xdr:nvCxnSpPr>
      <xdr:spPr>
        <a:xfrm>
          <a:off x="14401800" y="74446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21469</xdr:rowOff>
    </xdr:from>
    <xdr:to>
      <xdr:col>22</xdr:col>
      <xdr:colOff>254000</xdr:colOff>
      <xdr:row>43</xdr:row>
      <xdr:rowOff>123069</xdr:rowOff>
    </xdr:to>
    <xdr:sp macro="" textlink="">
      <xdr:nvSpPr>
        <xdr:cNvPr id="394" name="フローチャート : 判断 393"/>
        <xdr:cNvSpPr/>
      </xdr:nvSpPr>
      <xdr:spPr>
        <a:xfrm>
          <a:off x="15240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133246</xdr:rowOff>
    </xdr:from>
    <xdr:ext cx="762000" cy="259045"/>
    <xdr:sp macro="" textlink="">
      <xdr:nvSpPr>
        <xdr:cNvPr id="395" name="テキスト ボックス 394"/>
        <xdr:cNvSpPr txBox="1"/>
      </xdr:nvSpPr>
      <xdr:spPr>
        <a:xfrm>
          <a:off x="14909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72269</xdr:rowOff>
    </xdr:from>
    <xdr:to>
      <xdr:col>21</xdr:col>
      <xdr:colOff>0</xdr:colOff>
      <xdr:row>43</xdr:row>
      <xdr:rowOff>72269</xdr:rowOff>
    </xdr:to>
    <xdr:cxnSp macro="">
      <xdr:nvCxnSpPr>
        <xdr:cNvPr id="396" name="直線コネクタ 395"/>
        <xdr:cNvCxnSpPr/>
      </xdr:nvCxnSpPr>
      <xdr:spPr>
        <a:xfrm>
          <a:off x="13512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124883</xdr:rowOff>
    </xdr:from>
    <xdr:to>
      <xdr:col>21</xdr:col>
      <xdr:colOff>50800</xdr:colOff>
      <xdr:row>44</xdr:row>
      <xdr:rowOff>55033</xdr:rowOff>
    </xdr:to>
    <xdr:sp macro="" textlink="">
      <xdr:nvSpPr>
        <xdr:cNvPr id="397" name="フローチャート : 判断 396"/>
        <xdr:cNvSpPr/>
      </xdr:nvSpPr>
      <xdr:spPr>
        <a:xfrm>
          <a:off x="14351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398" name="テキスト ボックス 397"/>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79828</xdr:rowOff>
    </xdr:from>
    <xdr:to>
      <xdr:col>19</xdr:col>
      <xdr:colOff>533400</xdr:colOff>
      <xdr:row>45</xdr:row>
      <xdr:rowOff>9978</xdr:rowOff>
    </xdr:to>
    <xdr:sp macro="" textlink="">
      <xdr:nvSpPr>
        <xdr:cNvPr id="399" name="フローチャート : 判断 398"/>
        <xdr:cNvSpPr/>
      </xdr:nvSpPr>
      <xdr:spPr>
        <a:xfrm>
          <a:off x="13462000" y="76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166205</xdr:rowOff>
    </xdr:from>
    <xdr:ext cx="762000" cy="259045"/>
    <xdr:sp macro="" textlink="">
      <xdr:nvSpPr>
        <xdr:cNvPr id="400" name="テキスト ボックス 399"/>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146957</xdr:rowOff>
    </xdr:from>
    <xdr:to>
      <xdr:col>24</xdr:col>
      <xdr:colOff>609600</xdr:colOff>
      <xdr:row>43</xdr:row>
      <xdr:rowOff>77107</xdr:rowOff>
    </xdr:to>
    <xdr:sp macro="" textlink="">
      <xdr:nvSpPr>
        <xdr:cNvPr id="406" name="円/楕円 405"/>
        <xdr:cNvSpPr/>
      </xdr:nvSpPr>
      <xdr:spPr>
        <a:xfrm>
          <a:off x="16967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119034</xdr:rowOff>
    </xdr:from>
    <xdr:ext cx="762000" cy="259045"/>
    <xdr:sp macro="" textlink="">
      <xdr:nvSpPr>
        <xdr:cNvPr id="407" name="公債費負担の状況該当値テキスト"/>
        <xdr:cNvSpPr txBox="1"/>
      </xdr:nvSpPr>
      <xdr:spPr>
        <a:xfrm>
          <a:off x="17106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169938</xdr:rowOff>
    </xdr:from>
    <xdr:to>
      <xdr:col>23</xdr:col>
      <xdr:colOff>457200</xdr:colOff>
      <xdr:row>43</xdr:row>
      <xdr:rowOff>100088</xdr:rowOff>
    </xdr:to>
    <xdr:sp macro="" textlink="">
      <xdr:nvSpPr>
        <xdr:cNvPr id="408" name="円/楕円 407"/>
        <xdr:cNvSpPr/>
      </xdr:nvSpPr>
      <xdr:spPr>
        <a:xfrm>
          <a:off x="16129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84865</xdr:rowOff>
    </xdr:from>
    <xdr:ext cx="736600" cy="259045"/>
    <xdr:sp macro="" textlink="">
      <xdr:nvSpPr>
        <xdr:cNvPr id="409" name="テキスト ボックス 408"/>
        <xdr:cNvSpPr txBox="1"/>
      </xdr:nvSpPr>
      <xdr:spPr>
        <a:xfrm>
          <a:off x="15798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10" name="円/楕円 409"/>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11" name="テキスト ボックス 410"/>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21469</xdr:rowOff>
    </xdr:from>
    <xdr:to>
      <xdr:col>21</xdr:col>
      <xdr:colOff>50800</xdr:colOff>
      <xdr:row>43</xdr:row>
      <xdr:rowOff>123069</xdr:rowOff>
    </xdr:to>
    <xdr:sp macro="" textlink="">
      <xdr:nvSpPr>
        <xdr:cNvPr id="412" name="円/楕円 411"/>
        <xdr:cNvSpPr/>
      </xdr:nvSpPr>
      <xdr:spPr>
        <a:xfrm>
          <a:off x="14351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133246</xdr:rowOff>
    </xdr:from>
    <xdr:ext cx="762000" cy="259045"/>
    <xdr:sp macro="" textlink="">
      <xdr:nvSpPr>
        <xdr:cNvPr id="413" name="テキスト ボックス 412"/>
        <xdr:cNvSpPr txBox="1"/>
      </xdr:nvSpPr>
      <xdr:spPr>
        <a:xfrm>
          <a:off x="14020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414" name="円/楕円 413"/>
        <xdr:cNvSpPr/>
      </xdr:nvSpPr>
      <xdr:spPr>
        <a:xfrm>
          <a:off x="13462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133246</xdr:rowOff>
    </xdr:from>
    <xdr:ext cx="762000" cy="259045"/>
    <xdr:sp macro="" textlink="">
      <xdr:nvSpPr>
        <xdr:cNvPr id="415" name="テキスト ボックス 414"/>
        <xdr:cNvSpPr txBox="1"/>
      </xdr:nvSpPr>
      <xdr:spPr>
        <a:xfrm>
          <a:off x="13131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年度の将来負担比率の算定結果は</a:t>
          </a:r>
          <a:r>
            <a:rPr kumimoji="1" lang="ja-JP" altLang="en-US" sz="1100">
              <a:solidFill>
                <a:schemeClr val="dk1"/>
              </a:solidFill>
              <a:effectLst/>
              <a:latin typeface="+mn-lt"/>
              <a:ea typeface="+mn-ea"/>
              <a:cs typeface="+mn-cs"/>
            </a:rPr>
            <a:t>５６．２</a:t>
          </a:r>
          <a:r>
            <a:rPr kumimoji="1" lang="ja-JP" altLang="ja-JP" sz="1100">
              <a:solidFill>
                <a:schemeClr val="dk1"/>
              </a:solidFill>
              <a:effectLst/>
              <a:latin typeface="+mn-lt"/>
              <a:ea typeface="+mn-ea"/>
              <a:cs typeface="+mn-cs"/>
            </a:rPr>
            <a:t>％となり、平成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６３．０</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６．８</a:t>
          </a:r>
          <a:r>
            <a:rPr kumimoji="1" lang="ja-JP" altLang="ja-JP" sz="1100">
              <a:solidFill>
                <a:schemeClr val="dk1"/>
              </a:solidFill>
              <a:effectLst/>
              <a:latin typeface="+mn-lt"/>
              <a:ea typeface="+mn-ea"/>
              <a:cs typeface="+mn-cs"/>
            </a:rPr>
            <a:t>ポイント改善した。分子である将来負担額のうち、地方債の現在高の増加が統合庁舎整備事業の完了により大幅に抑制されたほか、前年度に引き続き自己都合退職支給率の減少等に伴う退職手当負担見込額の減少（前年度比△</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億円）、上下水道事業の地方債残高の減少に伴う繰入見込額（前年度比△</a:t>
          </a:r>
          <a:r>
            <a:rPr kumimoji="1" lang="ja-JP" altLang="en-US" sz="1100">
              <a:solidFill>
                <a:schemeClr val="dk1"/>
              </a:solidFill>
              <a:effectLst/>
              <a:latin typeface="+mn-lt"/>
              <a:ea typeface="+mn-ea"/>
              <a:cs typeface="+mn-cs"/>
            </a:rPr>
            <a:t>６．３</a:t>
          </a:r>
          <a:r>
            <a:rPr kumimoji="1" lang="ja-JP" altLang="ja-JP" sz="1100">
              <a:solidFill>
                <a:schemeClr val="dk1"/>
              </a:solidFill>
              <a:effectLst/>
              <a:latin typeface="+mn-lt"/>
              <a:ea typeface="+mn-ea"/>
              <a:cs typeface="+mn-cs"/>
            </a:rPr>
            <a:t>億円）の減少が要因にあげられる。　今後も将来負担の増加を抑えるため、地方債の計画的な発行により残高を抑制するとともに、経常経費の削減により財政調整基金の取崩しを抑制するなど、</a:t>
          </a:r>
          <a:r>
            <a:rPr lang="ja-JP" altLang="ja-JP" sz="1100" b="0" i="0" baseline="0">
              <a:solidFill>
                <a:schemeClr val="dk1"/>
              </a:solidFill>
              <a:effectLst/>
              <a:latin typeface="+mn-lt"/>
              <a:ea typeface="+mn-ea"/>
              <a:cs typeface="+mn-cs"/>
            </a:rPr>
            <a:t>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4" name="直線コネクタ 443"/>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5"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6" name="直線コネクタ 445"/>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79502</xdr:rowOff>
    </xdr:from>
    <xdr:to>
      <xdr:col>24</xdr:col>
      <xdr:colOff>558800</xdr:colOff>
      <xdr:row>16</xdr:row>
      <xdr:rowOff>134197</xdr:rowOff>
    </xdr:to>
    <xdr:cxnSp macro="">
      <xdr:nvCxnSpPr>
        <xdr:cNvPr id="449" name="直線コネクタ 448"/>
        <xdr:cNvCxnSpPr/>
      </xdr:nvCxnSpPr>
      <xdr:spPr>
        <a:xfrm flipV="1">
          <a:off x="16179800" y="2822702"/>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50"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51" name="フローチャート : 判断 450"/>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110067</xdr:rowOff>
    </xdr:from>
    <xdr:to>
      <xdr:col>23</xdr:col>
      <xdr:colOff>406400</xdr:colOff>
      <xdr:row>16</xdr:row>
      <xdr:rowOff>134197</xdr:rowOff>
    </xdr:to>
    <xdr:cxnSp macro="">
      <xdr:nvCxnSpPr>
        <xdr:cNvPr id="452" name="直線コネクタ 451"/>
        <xdr:cNvCxnSpPr/>
      </xdr:nvCxnSpPr>
      <xdr:spPr>
        <a:xfrm>
          <a:off x="15290800" y="285326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53" name="フローチャート : 判断 452"/>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4" name="テキスト ボックス 453"/>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110067</xdr:rowOff>
    </xdr:from>
    <xdr:to>
      <xdr:col>22</xdr:col>
      <xdr:colOff>203200</xdr:colOff>
      <xdr:row>17</xdr:row>
      <xdr:rowOff>22267</xdr:rowOff>
    </xdr:to>
    <xdr:cxnSp macro="">
      <xdr:nvCxnSpPr>
        <xdr:cNvPr id="455" name="直線コネクタ 454"/>
        <xdr:cNvCxnSpPr/>
      </xdr:nvCxnSpPr>
      <xdr:spPr>
        <a:xfrm flipV="1">
          <a:off x="14401800" y="2853267"/>
          <a:ext cx="889000" cy="8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6" name="フローチャート : 判断 455"/>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7" name="テキスト ボックス 456"/>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22267</xdr:rowOff>
    </xdr:from>
    <xdr:to>
      <xdr:col>21</xdr:col>
      <xdr:colOff>0</xdr:colOff>
      <xdr:row>17</xdr:row>
      <xdr:rowOff>100288</xdr:rowOff>
    </xdr:to>
    <xdr:cxnSp macro="">
      <xdr:nvCxnSpPr>
        <xdr:cNvPr id="458" name="直線コネクタ 457"/>
        <xdr:cNvCxnSpPr/>
      </xdr:nvCxnSpPr>
      <xdr:spPr>
        <a:xfrm flipV="1">
          <a:off x="13512800" y="2936917"/>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9" name="フローチャート : 判断 458"/>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60" name="テキスト ボックス 459"/>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61" name="フローチャート : 判断 460"/>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62" name="テキスト ボックス 461"/>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28702</xdr:rowOff>
    </xdr:from>
    <xdr:to>
      <xdr:col>24</xdr:col>
      <xdr:colOff>609600</xdr:colOff>
      <xdr:row>16</xdr:row>
      <xdr:rowOff>130302</xdr:rowOff>
    </xdr:to>
    <xdr:sp macro="" textlink="">
      <xdr:nvSpPr>
        <xdr:cNvPr id="468" name="円/楕円 467"/>
        <xdr:cNvSpPr/>
      </xdr:nvSpPr>
      <xdr:spPr>
        <a:xfrm>
          <a:off x="16967200" y="277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779</xdr:rowOff>
    </xdr:from>
    <xdr:ext cx="762000" cy="259045"/>
    <xdr:sp macro="" textlink="">
      <xdr:nvSpPr>
        <xdr:cNvPr id="469" name="将来負担の状況該当値テキスト"/>
        <xdr:cNvSpPr txBox="1"/>
      </xdr:nvSpPr>
      <xdr:spPr>
        <a:xfrm>
          <a:off x="17106900" y="2743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83397</xdr:rowOff>
    </xdr:from>
    <xdr:to>
      <xdr:col>23</xdr:col>
      <xdr:colOff>457200</xdr:colOff>
      <xdr:row>17</xdr:row>
      <xdr:rowOff>13547</xdr:rowOff>
    </xdr:to>
    <xdr:sp macro="" textlink="">
      <xdr:nvSpPr>
        <xdr:cNvPr id="470" name="円/楕円 469"/>
        <xdr:cNvSpPr/>
      </xdr:nvSpPr>
      <xdr:spPr>
        <a:xfrm>
          <a:off x="16129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169774</xdr:rowOff>
    </xdr:from>
    <xdr:ext cx="736600" cy="259045"/>
    <xdr:sp macro="" textlink="">
      <xdr:nvSpPr>
        <xdr:cNvPr id="471" name="テキスト ボックス 470"/>
        <xdr:cNvSpPr txBox="1"/>
      </xdr:nvSpPr>
      <xdr:spPr>
        <a:xfrm>
          <a:off x="15798800" y="2912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59267</xdr:rowOff>
    </xdr:from>
    <xdr:to>
      <xdr:col>22</xdr:col>
      <xdr:colOff>254000</xdr:colOff>
      <xdr:row>16</xdr:row>
      <xdr:rowOff>160867</xdr:rowOff>
    </xdr:to>
    <xdr:sp macro="" textlink="">
      <xdr:nvSpPr>
        <xdr:cNvPr id="472" name="円/楕円 471"/>
        <xdr:cNvSpPr/>
      </xdr:nvSpPr>
      <xdr:spPr>
        <a:xfrm>
          <a:off x="15240000" y="28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145644</xdr:rowOff>
    </xdr:from>
    <xdr:ext cx="762000" cy="259045"/>
    <xdr:sp macro="" textlink="">
      <xdr:nvSpPr>
        <xdr:cNvPr id="473" name="テキスト ボックス 472"/>
        <xdr:cNvSpPr txBox="1"/>
      </xdr:nvSpPr>
      <xdr:spPr>
        <a:xfrm>
          <a:off x="14909800" y="288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142917</xdr:rowOff>
    </xdr:from>
    <xdr:to>
      <xdr:col>21</xdr:col>
      <xdr:colOff>50800</xdr:colOff>
      <xdr:row>17</xdr:row>
      <xdr:rowOff>73067</xdr:rowOff>
    </xdr:to>
    <xdr:sp macro="" textlink="">
      <xdr:nvSpPr>
        <xdr:cNvPr id="474" name="円/楕円 473"/>
        <xdr:cNvSpPr/>
      </xdr:nvSpPr>
      <xdr:spPr>
        <a:xfrm>
          <a:off x="14351000" y="28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57844</xdr:rowOff>
    </xdr:from>
    <xdr:ext cx="762000" cy="259045"/>
    <xdr:sp macro="" textlink="">
      <xdr:nvSpPr>
        <xdr:cNvPr id="475" name="テキスト ボックス 474"/>
        <xdr:cNvSpPr txBox="1"/>
      </xdr:nvSpPr>
      <xdr:spPr>
        <a:xfrm>
          <a:off x="14020800" y="297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49488</xdr:rowOff>
    </xdr:from>
    <xdr:to>
      <xdr:col>19</xdr:col>
      <xdr:colOff>533400</xdr:colOff>
      <xdr:row>17</xdr:row>
      <xdr:rowOff>151088</xdr:rowOff>
    </xdr:to>
    <xdr:sp macro="" textlink="">
      <xdr:nvSpPr>
        <xdr:cNvPr id="476" name="円/楕円 475"/>
        <xdr:cNvSpPr/>
      </xdr:nvSpPr>
      <xdr:spPr>
        <a:xfrm>
          <a:off x="13462000" y="29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135865</xdr:rowOff>
    </xdr:from>
    <xdr:ext cx="762000" cy="259045"/>
    <xdr:sp macro="" textlink="">
      <xdr:nvSpPr>
        <xdr:cNvPr id="477" name="テキスト ボックス 476"/>
        <xdr:cNvSpPr txBox="1"/>
      </xdr:nvSpPr>
      <xdr:spPr>
        <a:xfrm>
          <a:off x="13131800" y="305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岐阜県海津市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36,313
35,775
112.03
16,921,930
16,007,447
788,470
10,499,625
18,726,489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前年度より退職者が減少したこと等により比率が１．４ポイント低下した。　ラスパイレス指数は低いものの、依然として類似団体内平均より高くなっていることから、引き続き、</a:t>
          </a:r>
          <a:r>
            <a:rPr kumimoji="1" lang="ja-JP" altLang="ja-JP" sz="1100">
              <a:solidFill>
                <a:schemeClr val="dk1"/>
              </a:solidFill>
              <a:effectLst/>
              <a:latin typeface="+mn-lt"/>
              <a:ea typeface="+mn-ea"/>
              <a:cs typeface="+mn-cs"/>
            </a:rPr>
            <a:t>定員適正化計画に沿った職員数の管理や、事務事業の見直しの徹底など、行財政改革に取り組み人件費の削減に努めていく。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152400</xdr:rowOff>
    </xdr:to>
    <xdr:cxnSp macro="">
      <xdr:nvCxnSpPr>
        <xdr:cNvPr id="66" name="直線コネクタ 65"/>
        <xdr:cNvCxnSpPr/>
      </xdr:nvCxnSpPr>
      <xdr:spPr>
        <a:xfrm flipV="1">
          <a:off x="3987800" y="64897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38</xdr:row>
      <xdr:rowOff>152400</xdr:rowOff>
    </xdr:to>
    <xdr:cxnSp macro="">
      <xdr:nvCxnSpPr>
        <xdr:cNvPr id="69" name="直線コネクタ 68"/>
        <xdr:cNvCxnSpPr/>
      </xdr:nvCxnSpPr>
      <xdr:spPr>
        <a:xfrm>
          <a:off x="3098800" y="63754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38</xdr:row>
      <xdr:rowOff>0</xdr:rowOff>
    </xdr:to>
    <xdr:cxnSp macro="">
      <xdr:nvCxnSpPr>
        <xdr:cNvPr id="72" name="直線コネクタ 71"/>
        <xdr:cNvCxnSpPr/>
      </xdr:nvCxnSpPr>
      <xdr:spPr>
        <a:xfrm flipV="1">
          <a:off x="2209800" y="6375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0</xdr:rowOff>
    </xdr:from>
    <xdr:to>
      <xdr:col>3</xdr:col>
      <xdr:colOff>142875</xdr:colOff>
      <xdr:row>39</xdr:row>
      <xdr:rowOff>107950</xdr:rowOff>
    </xdr:to>
    <xdr:cxnSp macro="">
      <xdr:nvCxnSpPr>
        <xdr:cNvPr id="75" name="直線コネクタ 74"/>
        <xdr:cNvCxnSpPr/>
      </xdr:nvCxnSpPr>
      <xdr:spPr>
        <a:xfrm flipV="1">
          <a:off x="1320800" y="65151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101600</xdr:rowOff>
    </xdr:from>
    <xdr:to>
      <xdr:col>5</xdr:col>
      <xdr:colOff>600075</xdr:colOff>
      <xdr:row>39</xdr:row>
      <xdr:rowOff>31750</xdr:rowOff>
    </xdr:to>
    <xdr:sp macro="" textlink="">
      <xdr:nvSpPr>
        <xdr:cNvPr id="87" name="円/楕円 86"/>
        <xdr:cNvSpPr/>
      </xdr:nvSpPr>
      <xdr:spPr>
        <a:xfrm>
          <a:off x="3937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16527</xdr:rowOff>
    </xdr:from>
    <xdr:ext cx="736600" cy="259045"/>
    <xdr:sp macro="" textlink="">
      <xdr:nvSpPr>
        <xdr:cNvPr id="88" name="テキスト ボックス 87"/>
        <xdr:cNvSpPr txBox="1"/>
      </xdr:nvSpPr>
      <xdr:spPr>
        <a:xfrm>
          <a:off x="3606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120650</xdr:rowOff>
    </xdr:from>
    <xdr:to>
      <xdr:col>3</xdr:col>
      <xdr:colOff>193675</xdr:colOff>
      <xdr:row>38</xdr:row>
      <xdr:rowOff>50800</xdr:rowOff>
    </xdr:to>
    <xdr:sp macro="" textlink="">
      <xdr:nvSpPr>
        <xdr:cNvPr id="91" name="円/楕円 90"/>
        <xdr:cNvSpPr/>
      </xdr:nvSpPr>
      <xdr:spPr>
        <a:xfrm>
          <a:off x="2159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35577</xdr:rowOff>
    </xdr:from>
    <xdr:ext cx="762000" cy="259045"/>
    <xdr:sp macro="" textlink="">
      <xdr:nvSpPr>
        <xdr:cNvPr id="92" name="テキスト ボックス 91"/>
        <xdr:cNvSpPr txBox="1"/>
      </xdr:nvSpPr>
      <xdr:spPr>
        <a:xfrm>
          <a:off x="1828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93" name="円/楕円 92"/>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94" name="テキスト ボックス 93"/>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物件費に係る経常収支比率は、統合庁舎の建設により廃止庁舎の物件費が減ったほか、生活交通対策費等の物件費の減少で</a:t>
          </a:r>
          <a:r>
            <a:rPr lang="ja-JP" altLang="ja-JP" sz="1100">
              <a:solidFill>
                <a:schemeClr val="dk1"/>
              </a:solidFill>
              <a:effectLst/>
              <a:latin typeface="+mn-lt"/>
              <a:ea typeface="+mn-ea"/>
              <a:cs typeface="+mn-cs"/>
            </a:rPr>
            <a:t>、前年度より１．０</a:t>
          </a:r>
          <a:r>
            <a:rPr kumimoji="1" lang="ja-JP" altLang="ja-JP" sz="1100">
              <a:solidFill>
                <a:schemeClr val="dk1"/>
              </a:solidFill>
              <a:effectLst/>
              <a:latin typeface="+mn-lt"/>
              <a:ea typeface="+mn-ea"/>
              <a:cs typeface="+mn-cs"/>
            </a:rPr>
            <a:t>ポイント低下した。</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当市は保有する施設も多く、依然として類似団体内平均、全国平均を大きく上回っていることから、今後も</a:t>
          </a:r>
          <a:r>
            <a:rPr lang="ja-JP" altLang="ja-JP" sz="1100">
              <a:solidFill>
                <a:schemeClr val="dk1"/>
              </a:solidFill>
              <a:effectLst/>
              <a:latin typeface="+mn-lt"/>
              <a:ea typeface="+mn-ea"/>
              <a:cs typeface="+mn-cs"/>
            </a:rPr>
            <a:t>施設の適正配置、不用施設の処分等を進め、</a:t>
          </a:r>
          <a:r>
            <a:rPr lang="ja-JP" altLang="ja-JP" sz="1100" b="0" i="0" baseline="0">
              <a:solidFill>
                <a:schemeClr val="dk1"/>
              </a:solidFill>
              <a:effectLst/>
              <a:latin typeface="+mn-lt"/>
              <a:ea typeface="+mn-ea"/>
              <a:cs typeface="+mn-cs"/>
            </a:rPr>
            <a:t>物件費の抑制に努めていく必要がある。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69850</xdr:rowOff>
    </xdr:from>
    <xdr:to>
      <xdr:col>24</xdr:col>
      <xdr:colOff>31750</xdr:colOff>
      <xdr:row>22</xdr:row>
      <xdr:rowOff>25400</xdr:rowOff>
    </xdr:to>
    <xdr:cxnSp macro="">
      <xdr:nvCxnSpPr>
        <xdr:cNvPr id="127" name="直線コネクタ 126"/>
        <xdr:cNvCxnSpPr/>
      </xdr:nvCxnSpPr>
      <xdr:spPr>
        <a:xfrm flipV="1">
          <a:off x="15671800" y="3670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57150</xdr:rowOff>
    </xdr:from>
    <xdr:to>
      <xdr:col>22</xdr:col>
      <xdr:colOff>565150</xdr:colOff>
      <xdr:row>22</xdr:row>
      <xdr:rowOff>25400</xdr:rowOff>
    </xdr:to>
    <xdr:cxnSp macro="">
      <xdr:nvCxnSpPr>
        <xdr:cNvPr id="130" name="直線コネクタ 129"/>
        <xdr:cNvCxnSpPr/>
      </xdr:nvCxnSpPr>
      <xdr:spPr>
        <a:xfrm>
          <a:off x="14782800" y="3657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57150</xdr:rowOff>
    </xdr:from>
    <xdr:to>
      <xdr:col>21</xdr:col>
      <xdr:colOff>361950</xdr:colOff>
      <xdr:row>21</xdr:row>
      <xdr:rowOff>57150</xdr:rowOff>
    </xdr:to>
    <xdr:cxnSp macro="">
      <xdr:nvCxnSpPr>
        <xdr:cNvPr id="133" name="直線コネクタ 132"/>
        <xdr:cNvCxnSpPr/>
      </xdr:nvCxnSpPr>
      <xdr:spPr>
        <a:xfrm>
          <a:off x="13893800" y="365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6350</xdr:rowOff>
    </xdr:from>
    <xdr:to>
      <xdr:col>20</xdr:col>
      <xdr:colOff>158750</xdr:colOff>
      <xdr:row>21</xdr:row>
      <xdr:rowOff>57150</xdr:rowOff>
    </xdr:to>
    <xdr:cxnSp macro="">
      <xdr:nvCxnSpPr>
        <xdr:cNvPr id="136" name="直線コネクタ 135"/>
        <xdr:cNvCxnSpPr/>
      </xdr:nvCxnSpPr>
      <xdr:spPr>
        <a:xfrm>
          <a:off x="13004800" y="3606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118127</xdr:rowOff>
    </xdr:from>
    <xdr:ext cx="762000" cy="259045"/>
    <xdr:sp macro="" textlink="">
      <xdr:nvSpPr>
        <xdr:cNvPr id="138" name="テキスト ボックス 137"/>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21</xdr:row>
      <xdr:rowOff>19050</xdr:rowOff>
    </xdr:from>
    <xdr:to>
      <xdr:col>24</xdr:col>
      <xdr:colOff>82550</xdr:colOff>
      <xdr:row>21</xdr:row>
      <xdr:rowOff>120650</xdr:rowOff>
    </xdr:to>
    <xdr:sp macro="" textlink="">
      <xdr:nvSpPr>
        <xdr:cNvPr id="146" name="円/楕円 145"/>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99077</xdr:rowOff>
    </xdr:from>
    <xdr:ext cx="762000" cy="259045"/>
    <xdr:sp macro="" textlink="">
      <xdr:nvSpPr>
        <xdr:cNvPr id="147" name="物件費該当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146050</xdr:rowOff>
    </xdr:from>
    <xdr:to>
      <xdr:col>22</xdr:col>
      <xdr:colOff>615950</xdr:colOff>
      <xdr:row>22</xdr:row>
      <xdr:rowOff>76200</xdr:rowOff>
    </xdr:to>
    <xdr:sp macro="" textlink="">
      <xdr:nvSpPr>
        <xdr:cNvPr id="148" name="円/楕円 147"/>
        <xdr:cNvSpPr/>
      </xdr:nvSpPr>
      <xdr:spPr>
        <a:xfrm>
          <a:off x="15621000" y="37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22</xdr:row>
      <xdr:rowOff>60977</xdr:rowOff>
    </xdr:from>
    <xdr:ext cx="736600" cy="259045"/>
    <xdr:sp macro="" textlink="">
      <xdr:nvSpPr>
        <xdr:cNvPr id="149" name="テキスト ボックス 148"/>
        <xdr:cNvSpPr txBox="1"/>
      </xdr:nvSpPr>
      <xdr:spPr>
        <a:xfrm>
          <a:off x="15290800" y="383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6350</xdr:rowOff>
    </xdr:from>
    <xdr:to>
      <xdr:col>21</xdr:col>
      <xdr:colOff>412750</xdr:colOff>
      <xdr:row>21</xdr:row>
      <xdr:rowOff>107950</xdr:rowOff>
    </xdr:to>
    <xdr:sp macro="" textlink="">
      <xdr:nvSpPr>
        <xdr:cNvPr id="150" name="円/楕円 149"/>
        <xdr:cNvSpPr/>
      </xdr:nvSpPr>
      <xdr:spPr>
        <a:xfrm>
          <a:off x="14732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92727</xdr:rowOff>
    </xdr:from>
    <xdr:ext cx="762000" cy="259045"/>
    <xdr:sp macro="" textlink="">
      <xdr:nvSpPr>
        <xdr:cNvPr id="151" name="テキスト ボックス 150"/>
        <xdr:cNvSpPr txBox="1"/>
      </xdr:nvSpPr>
      <xdr:spPr>
        <a:xfrm>
          <a:off x="14401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6350</xdr:rowOff>
    </xdr:from>
    <xdr:to>
      <xdr:col>20</xdr:col>
      <xdr:colOff>209550</xdr:colOff>
      <xdr:row>21</xdr:row>
      <xdr:rowOff>107950</xdr:rowOff>
    </xdr:to>
    <xdr:sp macro="" textlink="">
      <xdr:nvSpPr>
        <xdr:cNvPr id="152" name="円/楕円 151"/>
        <xdr:cNvSpPr/>
      </xdr:nvSpPr>
      <xdr:spPr>
        <a:xfrm>
          <a:off x="13843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92727</xdr:rowOff>
    </xdr:from>
    <xdr:ext cx="762000" cy="259045"/>
    <xdr:sp macro="" textlink="">
      <xdr:nvSpPr>
        <xdr:cNvPr id="153" name="テキスト ボックス 152"/>
        <xdr:cNvSpPr txBox="1"/>
      </xdr:nvSpPr>
      <xdr:spPr>
        <a:xfrm>
          <a:off x="13512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127000</xdr:rowOff>
    </xdr:from>
    <xdr:to>
      <xdr:col>19</xdr:col>
      <xdr:colOff>6350</xdr:colOff>
      <xdr:row>21</xdr:row>
      <xdr:rowOff>57150</xdr:rowOff>
    </xdr:to>
    <xdr:sp macro="" textlink="">
      <xdr:nvSpPr>
        <xdr:cNvPr id="154" name="円/楕円 153"/>
        <xdr:cNvSpPr/>
      </xdr:nvSpPr>
      <xdr:spPr>
        <a:xfrm>
          <a:off x="12954000" y="35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41927</xdr:rowOff>
    </xdr:from>
    <xdr:ext cx="762000" cy="259045"/>
    <xdr:sp macro="" textlink="">
      <xdr:nvSpPr>
        <xdr:cNvPr id="155" name="テキスト ボックス 154"/>
        <xdr:cNvSpPr txBox="1"/>
      </xdr:nvSpPr>
      <xdr:spPr>
        <a:xfrm>
          <a:off x="126238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社会保障関係経費は前年度より増加し０．７ポイント上昇した。類似団体平均を上回ったのは、広域入所・私立保育園の負担や生活保護受給者の増加による要因が大きい。今後も、高齢者人口の増加などで、比率の上昇が予想されることから、資格審査等の適正化や各種手当等の見直しを進め、適切な給付を行い社会保障関係経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94343</xdr:rowOff>
    </xdr:to>
    <xdr:cxnSp macro="">
      <xdr:nvCxnSpPr>
        <xdr:cNvPr id="190" name="直線コネクタ 189"/>
        <xdr:cNvCxnSpPr/>
      </xdr:nvCxnSpPr>
      <xdr:spPr>
        <a:xfrm>
          <a:off x="3987800" y="95812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1"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118835</xdr:rowOff>
    </xdr:from>
    <xdr:to>
      <xdr:col>5</xdr:col>
      <xdr:colOff>549275</xdr:colOff>
      <xdr:row>55</xdr:row>
      <xdr:rowOff>151493</xdr:rowOff>
    </xdr:to>
    <xdr:cxnSp macro="">
      <xdr:nvCxnSpPr>
        <xdr:cNvPr id="193" name="直線コネクタ 192"/>
        <xdr:cNvCxnSpPr/>
      </xdr:nvCxnSpPr>
      <xdr:spPr>
        <a:xfrm>
          <a:off x="3098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5" name="テキスト ボックス 194"/>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56</xdr:row>
      <xdr:rowOff>12700</xdr:rowOff>
    </xdr:to>
    <xdr:cxnSp macro="">
      <xdr:nvCxnSpPr>
        <xdr:cNvPr id="196" name="直線コネクタ 195"/>
        <xdr:cNvCxnSpPr/>
      </xdr:nvCxnSpPr>
      <xdr:spPr>
        <a:xfrm flipV="1">
          <a:off x="2209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198" name="テキスト ボックス 197"/>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12700</xdr:rowOff>
    </xdr:to>
    <xdr:cxnSp macro="">
      <xdr:nvCxnSpPr>
        <xdr:cNvPr id="199" name="直線コネクタ 198"/>
        <xdr:cNvCxnSpPr/>
      </xdr:nvCxnSpPr>
      <xdr:spPr>
        <a:xfrm>
          <a:off x="1320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201" name="テキスト ボックス 200"/>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9" name="円/楕円 208"/>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15620</xdr:rowOff>
    </xdr:from>
    <xdr:ext cx="762000" cy="259045"/>
    <xdr:sp macro="" textlink="">
      <xdr:nvSpPr>
        <xdr:cNvPr id="210" name="扶助費該当値テキスト"/>
        <xdr:cNvSpPr txBox="1"/>
      </xdr:nvSpPr>
      <xdr:spPr>
        <a:xfrm>
          <a:off x="49149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1" name="円/楕円 210"/>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12" name="テキスト ボックス 211"/>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3" name="円/楕円 212"/>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214" name="テキスト ボックス 213"/>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5" name="円/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6" name="テキスト ボックス 21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7" name="円/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8" name="テキスト ボックス 217"/>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下水道特別会計や国民健康保険特別会計等への繰出金は前年度より増加している。今後も、繰出金は増加していくことが想定されることから、</a:t>
          </a:r>
          <a:r>
            <a:rPr lang="ja-JP" altLang="ja-JP" sz="1100" b="0" i="0" baseline="0">
              <a:solidFill>
                <a:schemeClr val="dk1"/>
              </a:solidFill>
              <a:effectLst/>
              <a:latin typeface="+mn-lt"/>
              <a:ea typeface="+mn-ea"/>
              <a:cs typeface="+mn-cs"/>
            </a:rPr>
            <a:t>特別会計への繰出金に関しては、本来の独立採算制の観点から段階的な料金の見直しや保険事業における保険料の改定を図って、普通会計の負担額を減らしていくよう努めていく。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31750</xdr:rowOff>
    </xdr:from>
    <xdr:to>
      <xdr:col>24</xdr:col>
      <xdr:colOff>31750</xdr:colOff>
      <xdr:row>61</xdr:row>
      <xdr:rowOff>57150</xdr:rowOff>
    </xdr:to>
    <xdr:cxnSp macro="">
      <xdr:nvCxnSpPr>
        <xdr:cNvPr id="251" name="直線コネクタ 250"/>
        <xdr:cNvCxnSpPr/>
      </xdr:nvCxnSpPr>
      <xdr:spPr>
        <a:xfrm flipV="1">
          <a:off x="15671800" y="10490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63500</xdr:rowOff>
    </xdr:from>
    <xdr:to>
      <xdr:col>22</xdr:col>
      <xdr:colOff>565150</xdr:colOff>
      <xdr:row>61</xdr:row>
      <xdr:rowOff>57150</xdr:rowOff>
    </xdr:to>
    <xdr:cxnSp macro="">
      <xdr:nvCxnSpPr>
        <xdr:cNvPr id="254" name="直線コネクタ 253"/>
        <xdr:cNvCxnSpPr/>
      </xdr:nvCxnSpPr>
      <xdr:spPr>
        <a:xfrm>
          <a:off x="14782800" y="10350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67327</xdr:rowOff>
    </xdr:from>
    <xdr:ext cx="736600" cy="259045"/>
    <xdr:sp macro="" textlink="">
      <xdr:nvSpPr>
        <xdr:cNvPr id="256" name="テキスト ボックス 255"/>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158750</xdr:rowOff>
    </xdr:from>
    <xdr:to>
      <xdr:col>21</xdr:col>
      <xdr:colOff>361950</xdr:colOff>
      <xdr:row>60</xdr:row>
      <xdr:rowOff>63500</xdr:rowOff>
    </xdr:to>
    <xdr:cxnSp macro="">
      <xdr:nvCxnSpPr>
        <xdr:cNvPr id="257" name="直線コネクタ 256"/>
        <xdr:cNvCxnSpPr/>
      </xdr:nvCxnSpPr>
      <xdr:spPr>
        <a:xfrm>
          <a:off x="13893800" y="1027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107950</xdr:rowOff>
    </xdr:from>
    <xdr:to>
      <xdr:col>20</xdr:col>
      <xdr:colOff>158750</xdr:colOff>
      <xdr:row>59</xdr:row>
      <xdr:rowOff>158750</xdr:rowOff>
    </xdr:to>
    <xdr:cxnSp macro="">
      <xdr:nvCxnSpPr>
        <xdr:cNvPr id="260" name="直線コネクタ 259"/>
        <xdr:cNvCxnSpPr/>
      </xdr:nvCxnSpPr>
      <xdr:spPr>
        <a:xfrm>
          <a:off x="13004800" y="10223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41927</xdr:rowOff>
    </xdr:from>
    <xdr:ext cx="762000" cy="259045"/>
    <xdr:sp macro="" textlink="">
      <xdr:nvSpPr>
        <xdr:cNvPr id="262" name="テキスト ボックス 261"/>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64" name="テキスト ボックス 26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152400</xdr:rowOff>
    </xdr:from>
    <xdr:to>
      <xdr:col>24</xdr:col>
      <xdr:colOff>82550</xdr:colOff>
      <xdr:row>61</xdr:row>
      <xdr:rowOff>82550</xdr:rowOff>
    </xdr:to>
    <xdr:sp macro="" textlink="">
      <xdr:nvSpPr>
        <xdr:cNvPr id="270" name="円/楕円 269"/>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124477</xdr:rowOff>
    </xdr:from>
    <xdr:ext cx="762000" cy="259045"/>
    <xdr:sp macro="" textlink="">
      <xdr:nvSpPr>
        <xdr:cNvPr id="271" name="その他該当値テキスト"/>
        <xdr:cNvSpPr txBox="1"/>
      </xdr:nvSpPr>
      <xdr:spPr>
        <a:xfrm>
          <a:off x="16598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6350</xdr:rowOff>
    </xdr:from>
    <xdr:to>
      <xdr:col>22</xdr:col>
      <xdr:colOff>615950</xdr:colOff>
      <xdr:row>61</xdr:row>
      <xdr:rowOff>107950</xdr:rowOff>
    </xdr:to>
    <xdr:sp macro="" textlink="">
      <xdr:nvSpPr>
        <xdr:cNvPr id="272" name="円/楕円 271"/>
        <xdr:cNvSpPr/>
      </xdr:nvSpPr>
      <xdr:spPr>
        <a:xfrm>
          <a:off x="15621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92727</xdr:rowOff>
    </xdr:from>
    <xdr:ext cx="736600" cy="259045"/>
    <xdr:sp macro="" textlink="">
      <xdr:nvSpPr>
        <xdr:cNvPr id="273" name="テキスト ボックス 272"/>
        <xdr:cNvSpPr txBox="1"/>
      </xdr:nvSpPr>
      <xdr:spPr>
        <a:xfrm>
          <a:off x="15290800" y="1055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12700</xdr:rowOff>
    </xdr:from>
    <xdr:to>
      <xdr:col>21</xdr:col>
      <xdr:colOff>412750</xdr:colOff>
      <xdr:row>60</xdr:row>
      <xdr:rowOff>114300</xdr:rowOff>
    </xdr:to>
    <xdr:sp macro="" textlink="">
      <xdr:nvSpPr>
        <xdr:cNvPr id="274" name="円/楕円 273"/>
        <xdr:cNvSpPr/>
      </xdr:nvSpPr>
      <xdr:spPr>
        <a:xfrm>
          <a:off x="14732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99077</xdr:rowOff>
    </xdr:from>
    <xdr:ext cx="762000" cy="259045"/>
    <xdr:sp macro="" textlink="">
      <xdr:nvSpPr>
        <xdr:cNvPr id="275" name="テキスト ボックス 274"/>
        <xdr:cNvSpPr txBox="1"/>
      </xdr:nvSpPr>
      <xdr:spPr>
        <a:xfrm>
          <a:off x="14401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107950</xdr:rowOff>
    </xdr:from>
    <xdr:to>
      <xdr:col>20</xdr:col>
      <xdr:colOff>209550</xdr:colOff>
      <xdr:row>60</xdr:row>
      <xdr:rowOff>38100</xdr:rowOff>
    </xdr:to>
    <xdr:sp macro="" textlink="">
      <xdr:nvSpPr>
        <xdr:cNvPr id="276" name="円/楕円 275"/>
        <xdr:cNvSpPr/>
      </xdr:nvSpPr>
      <xdr:spPr>
        <a:xfrm>
          <a:off x="13843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22877</xdr:rowOff>
    </xdr:from>
    <xdr:ext cx="762000" cy="259045"/>
    <xdr:sp macro="" textlink="">
      <xdr:nvSpPr>
        <xdr:cNvPr id="277" name="テキスト ボックス 276"/>
        <xdr:cNvSpPr txBox="1"/>
      </xdr:nvSpPr>
      <xdr:spPr>
        <a:xfrm>
          <a:off x="13512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57150</xdr:rowOff>
    </xdr:from>
    <xdr:to>
      <xdr:col>19</xdr:col>
      <xdr:colOff>6350</xdr:colOff>
      <xdr:row>59</xdr:row>
      <xdr:rowOff>158750</xdr:rowOff>
    </xdr:to>
    <xdr:sp macro="" textlink="">
      <xdr:nvSpPr>
        <xdr:cNvPr id="278" name="円/楕円 277"/>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143527</xdr:rowOff>
    </xdr:from>
    <xdr:ext cx="762000" cy="259045"/>
    <xdr:sp macro="" textlink="">
      <xdr:nvSpPr>
        <xdr:cNvPr id="279" name="テキスト ボックス 278"/>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年々上昇傾向にあり南濃衛生施設利用組合負担金、西南農粗大廃棄物処理組合負担金等の増加で、前年度より０．７ポイント上昇した。</a:t>
          </a:r>
          <a:r>
            <a:rPr lang="ja-JP" altLang="ja-JP" sz="1100" b="0" i="0" baseline="0">
              <a:solidFill>
                <a:schemeClr val="dk1"/>
              </a:solidFill>
              <a:effectLst/>
              <a:latin typeface="+mn-lt"/>
              <a:ea typeface="+mn-ea"/>
              <a:cs typeface="+mn-cs"/>
            </a:rPr>
            <a:t>今後も各種補助費等に関しては、事業内容、対象団体の決算状況、行政効果等を勘案し、事業費の見直しを進め、経費の削減に努めていく。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157480</xdr:rowOff>
    </xdr:from>
    <xdr:to>
      <xdr:col>24</xdr:col>
      <xdr:colOff>31750</xdr:colOff>
      <xdr:row>35</xdr:row>
      <xdr:rowOff>39370</xdr:rowOff>
    </xdr:to>
    <xdr:cxnSp macro="">
      <xdr:nvCxnSpPr>
        <xdr:cNvPr id="312" name="直線コネクタ 311"/>
        <xdr:cNvCxnSpPr/>
      </xdr:nvCxnSpPr>
      <xdr:spPr>
        <a:xfrm>
          <a:off x="15671800" y="5986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34</xdr:row>
      <xdr:rowOff>157480</xdr:rowOff>
    </xdr:to>
    <xdr:cxnSp macro="">
      <xdr:nvCxnSpPr>
        <xdr:cNvPr id="315" name="直線コネクタ 314"/>
        <xdr:cNvCxnSpPr/>
      </xdr:nvCxnSpPr>
      <xdr:spPr>
        <a:xfrm>
          <a:off x="14782800" y="597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50800</xdr:rowOff>
    </xdr:from>
    <xdr:to>
      <xdr:col>21</xdr:col>
      <xdr:colOff>361950</xdr:colOff>
      <xdr:row>34</xdr:row>
      <xdr:rowOff>149860</xdr:rowOff>
    </xdr:to>
    <xdr:cxnSp macro="">
      <xdr:nvCxnSpPr>
        <xdr:cNvPr id="318" name="直線コネクタ 317"/>
        <xdr:cNvCxnSpPr/>
      </xdr:nvCxnSpPr>
      <xdr:spPr>
        <a:xfrm>
          <a:off x="13893800" y="5880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27940</xdr:rowOff>
    </xdr:from>
    <xdr:to>
      <xdr:col>20</xdr:col>
      <xdr:colOff>158750</xdr:colOff>
      <xdr:row>34</xdr:row>
      <xdr:rowOff>50800</xdr:rowOff>
    </xdr:to>
    <xdr:cxnSp macro="">
      <xdr:nvCxnSpPr>
        <xdr:cNvPr id="321" name="直線コネクタ 320"/>
        <xdr:cNvCxnSpPr/>
      </xdr:nvCxnSpPr>
      <xdr:spPr>
        <a:xfrm>
          <a:off x="13004800" y="585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160020</xdr:rowOff>
    </xdr:from>
    <xdr:to>
      <xdr:col>24</xdr:col>
      <xdr:colOff>82550</xdr:colOff>
      <xdr:row>35</xdr:row>
      <xdr:rowOff>90170</xdr:rowOff>
    </xdr:to>
    <xdr:sp macro="" textlink="">
      <xdr:nvSpPr>
        <xdr:cNvPr id="331" name="円/楕円 330"/>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5097</xdr:rowOff>
    </xdr:from>
    <xdr:ext cx="762000" cy="259045"/>
    <xdr:sp macro="" textlink="">
      <xdr:nvSpPr>
        <xdr:cNvPr id="332" name="補助費等該当値テキスト"/>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106680</xdr:rowOff>
    </xdr:from>
    <xdr:to>
      <xdr:col>22</xdr:col>
      <xdr:colOff>615950</xdr:colOff>
      <xdr:row>35</xdr:row>
      <xdr:rowOff>36830</xdr:rowOff>
    </xdr:to>
    <xdr:sp macro="" textlink="">
      <xdr:nvSpPr>
        <xdr:cNvPr id="333" name="円/楕円 332"/>
        <xdr:cNvSpPr/>
      </xdr:nvSpPr>
      <xdr:spPr>
        <a:xfrm>
          <a:off x="15621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47007</xdr:rowOff>
    </xdr:from>
    <xdr:ext cx="736600" cy="259045"/>
    <xdr:sp macro="" textlink="">
      <xdr:nvSpPr>
        <xdr:cNvPr id="334" name="テキスト ボックス 333"/>
        <xdr:cNvSpPr txBox="1"/>
      </xdr:nvSpPr>
      <xdr:spPr>
        <a:xfrm>
          <a:off x="15290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35" name="円/楕円 334"/>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6" name="テキスト ボックス 335"/>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0</xdr:rowOff>
    </xdr:from>
    <xdr:to>
      <xdr:col>20</xdr:col>
      <xdr:colOff>209550</xdr:colOff>
      <xdr:row>34</xdr:row>
      <xdr:rowOff>101600</xdr:rowOff>
    </xdr:to>
    <xdr:sp macro="" textlink="">
      <xdr:nvSpPr>
        <xdr:cNvPr id="337" name="円/楕円 336"/>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111777</xdr:rowOff>
    </xdr:from>
    <xdr:ext cx="762000" cy="259045"/>
    <xdr:sp macro="" textlink="">
      <xdr:nvSpPr>
        <xdr:cNvPr id="338" name="テキスト ボックス 337"/>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148590</xdr:rowOff>
    </xdr:from>
    <xdr:to>
      <xdr:col>19</xdr:col>
      <xdr:colOff>6350</xdr:colOff>
      <xdr:row>34</xdr:row>
      <xdr:rowOff>78740</xdr:rowOff>
    </xdr:to>
    <xdr:sp macro="" textlink="">
      <xdr:nvSpPr>
        <xdr:cNvPr id="339" name="円/楕円 338"/>
        <xdr:cNvSpPr/>
      </xdr:nvSpPr>
      <xdr:spPr>
        <a:xfrm>
          <a:off x="12954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88917</xdr:rowOff>
    </xdr:from>
    <xdr:ext cx="762000" cy="259045"/>
    <xdr:sp macro="" textlink="">
      <xdr:nvSpPr>
        <xdr:cNvPr id="340" name="テキスト ボックス 339"/>
        <xdr:cNvSpPr txBox="1"/>
      </xdr:nvSpPr>
      <xdr:spPr>
        <a:xfrm>
          <a:off x="12623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比率は類似団体平均を下回っているものの、</a:t>
          </a:r>
          <a:r>
            <a:rPr lang="ja-JP" altLang="en-US" sz="1100">
              <a:solidFill>
                <a:schemeClr val="dk1"/>
              </a:solidFill>
              <a:effectLst/>
              <a:latin typeface="+mn-lt"/>
              <a:ea typeface="+mn-ea"/>
              <a:cs typeface="+mn-cs"/>
            </a:rPr>
            <a:t>金額は</a:t>
          </a:r>
          <a:r>
            <a:rPr lang="ja-JP" altLang="ja-JP" sz="1100">
              <a:solidFill>
                <a:schemeClr val="dk1"/>
              </a:solidFill>
              <a:effectLst/>
              <a:latin typeface="+mn-lt"/>
              <a:ea typeface="+mn-ea"/>
              <a:cs typeface="+mn-cs"/>
            </a:rPr>
            <a:t>上昇傾向にある。次年度以降も順次大型事業の元金償還が開始され公債費の増加が見込まれることから、市債発行にあたっては</a:t>
          </a:r>
          <a:r>
            <a:rPr kumimoji="1" lang="ja-JP" altLang="ja-JP" sz="1100">
              <a:solidFill>
                <a:schemeClr val="dk1"/>
              </a:solidFill>
              <a:effectLst/>
              <a:latin typeface="+mn-lt"/>
              <a:ea typeface="+mn-ea"/>
              <a:cs typeface="+mn-cs"/>
            </a:rPr>
            <a:t>事業の緊急性や優先度を精査し、後年の財政運営に負担が生じないよう発行抑制に努める必要がある。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127000</xdr:rowOff>
    </xdr:to>
    <xdr:cxnSp macro="">
      <xdr:nvCxnSpPr>
        <xdr:cNvPr id="370" name="直線コネクタ 369"/>
        <xdr:cNvCxnSpPr/>
      </xdr:nvCxnSpPr>
      <xdr:spPr>
        <a:xfrm flipV="1">
          <a:off x="3987800" y="13134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71"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113285</xdr:rowOff>
    </xdr:from>
    <xdr:to>
      <xdr:col>5</xdr:col>
      <xdr:colOff>549275</xdr:colOff>
      <xdr:row>76</xdr:row>
      <xdr:rowOff>127000</xdr:rowOff>
    </xdr:to>
    <xdr:cxnSp macro="">
      <xdr:nvCxnSpPr>
        <xdr:cNvPr id="373" name="直線コネクタ 372"/>
        <xdr:cNvCxnSpPr/>
      </xdr:nvCxnSpPr>
      <xdr:spPr>
        <a:xfrm>
          <a:off x="3098800" y="131434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75" name="テキスト ボックス 374"/>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113285</xdr:rowOff>
    </xdr:from>
    <xdr:to>
      <xdr:col>4</xdr:col>
      <xdr:colOff>346075</xdr:colOff>
      <xdr:row>76</xdr:row>
      <xdr:rowOff>113285</xdr:rowOff>
    </xdr:to>
    <xdr:cxnSp macro="">
      <xdr:nvCxnSpPr>
        <xdr:cNvPr id="376" name="直線コネクタ 375"/>
        <xdr:cNvCxnSpPr/>
      </xdr:nvCxnSpPr>
      <xdr:spPr>
        <a:xfrm>
          <a:off x="2209800" y="13143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78" name="テキスト ボックス 377"/>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104139</xdr:rowOff>
    </xdr:from>
    <xdr:to>
      <xdr:col>3</xdr:col>
      <xdr:colOff>142875</xdr:colOff>
      <xdr:row>76</xdr:row>
      <xdr:rowOff>113285</xdr:rowOff>
    </xdr:to>
    <xdr:cxnSp macro="">
      <xdr:nvCxnSpPr>
        <xdr:cNvPr id="379" name="直線コネクタ 378"/>
        <xdr:cNvCxnSpPr/>
      </xdr:nvCxnSpPr>
      <xdr:spPr>
        <a:xfrm>
          <a:off x="1320800" y="131343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81" name="テキスト ボックス 380"/>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83" name="テキスト ボックス 382"/>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9" name="円/楕円 388"/>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69867</xdr:rowOff>
    </xdr:from>
    <xdr:ext cx="762000" cy="259045"/>
    <xdr:sp macro="" textlink="">
      <xdr:nvSpPr>
        <xdr:cNvPr id="390"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91" name="円/楕円 390"/>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92" name="テキスト ボックス 391"/>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62485</xdr:rowOff>
    </xdr:from>
    <xdr:to>
      <xdr:col>4</xdr:col>
      <xdr:colOff>396875</xdr:colOff>
      <xdr:row>76</xdr:row>
      <xdr:rowOff>164085</xdr:rowOff>
    </xdr:to>
    <xdr:sp macro="" textlink="">
      <xdr:nvSpPr>
        <xdr:cNvPr id="393" name="円/楕円 392"/>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2811</xdr:rowOff>
    </xdr:from>
    <xdr:ext cx="762000" cy="259045"/>
    <xdr:sp macro="" textlink="">
      <xdr:nvSpPr>
        <xdr:cNvPr id="394" name="テキスト ボックス 393"/>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62485</xdr:rowOff>
    </xdr:from>
    <xdr:to>
      <xdr:col>3</xdr:col>
      <xdr:colOff>193675</xdr:colOff>
      <xdr:row>76</xdr:row>
      <xdr:rowOff>164085</xdr:rowOff>
    </xdr:to>
    <xdr:sp macro="" textlink="">
      <xdr:nvSpPr>
        <xdr:cNvPr id="395" name="円/楕円 394"/>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2811</xdr:rowOff>
    </xdr:from>
    <xdr:ext cx="762000" cy="259045"/>
    <xdr:sp macro="" textlink="">
      <xdr:nvSpPr>
        <xdr:cNvPr id="396" name="テキスト ボックス 395"/>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97" name="円/楕円 396"/>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98" name="テキスト ボックス 397"/>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前年度より１．２ポイント低下したが、依然として比率は高いままである。一部比率が低下した経費があるものの、扶助費、補助費等が増加傾向にあるため、より一層の改善が必要である。</a:t>
          </a:r>
          <a:r>
            <a:rPr lang="ja-JP" altLang="ja-JP" sz="1100" b="0" i="0" baseline="0">
              <a:solidFill>
                <a:schemeClr val="dk1"/>
              </a:solidFill>
              <a:effectLst/>
              <a:latin typeface="+mn-lt"/>
              <a:ea typeface="+mn-ea"/>
              <a:cs typeface="+mn-cs"/>
            </a:rPr>
            <a:t>今後も、市税の大幅な増収は見込めないため、</a:t>
          </a:r>
          <a:r>
            <a:rPr lang="ja-JP" altLang="ja-JP" sz="1100">
              <a:solidFill>
                <a:schemeClr val="dk1"/>
              </a:solidFill>
              <a:effectLst/>
              <a:latin typeface="+mn-lt"/>
              <a:ea typeface="+mn-ea"/>
              <a:cs typeface="+mn-cs"/>
            </a:rPr>
            <a:t>事業の選択と集中に行政評価を活用し、既存事業の廃止・縮小を進め、経常経費の削減に努めていく。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3" name="直線コネクタ 412"/>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4" name="テキスト ボックス 413"/>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7" name="直線コネクタ 416"/>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8" name="テキスト ボックス 417"/>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2" name="直線コネクタ 421"/>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3"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4" name="直線コネクタ 423"/>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5"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6" name="直線コネクタ 425"/>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144145</xdr:rowOff>
    </xdr:from>
    <xdr:to>
      <xdr:col>24</xdr:col>
      <xdr:colOff>31750</xdr:colOff>
      <xdr:row>81</xdr:row>
      <xdr:rowOff>41275</xdr:rowOff>
    </xdr:to>
    <xdr:cxnSp macro="">
      <xdr:nvCxnSpPr>
        <xdr:cNvPr id="427" name="直線コネクタ 426"/>
        <xdr:cNvCxnSpPr/>
      </xdr:nvCxnSpPr>
      <xdr:spPr>
        <a:xfrm flipV="1">
          <a:off x="15671800" y="1386014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28"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29" name="フローチャート : 判断 428"/>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98425</xdr:rowOff>
    </xdr:from>
    <xdr:to>
      <xdr:col>22</xdr:col>
      <xdr:colOff>565150</xdr:colOff>
      <xdr:row>81</xdr:row>
      <xdr:rowOff>41275</xdr:rowOff>
    </xdr:to>
    <xdr:cxnSp macro="">
      <xdr:nvCxnSpPr>
        <xdr:cNvPr id="430" name="直線コネクタ 429"/>
        <xdr:cNvCxnSpPr/>
      </xdr:nvCxnSpPr>
      <xdr:spPr>
        <a:xfrm>
          <a:off x="14782800" y="1364297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75564</xdr:rowOff>
    </xdr:from>
    <xdr:to>
      <xdr:col>21</xdr:col>
      <xdr:colOff>361950</xdr:colOff>
      <xdr:row>79</xdr:row>
      <xdr:rowOff>98425</xdr:rowOff>
    </xdr:to>
    <xdr:cxnSp macro="">
      <xdr:nvCxnSpPr>
        <xdr:cNvPr id="433" name="直線コネクタ 432"/>
        <xdr:cNvCxnSpPr/>
      </xdr:nvCxnSpPr>
      <xdr:spPr>
        <a:xfrm>
          <a:off x="13893800" y="136201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4" name="フローチャート : 判断 433"/>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5" name="テキスト ボックス 434"/>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75564</xdr:rowOff>
    </xdr:from>
    <xdr:to>
      <xdr:col>20</xdr:col>
      <xdr:colOff>158750</xdr:colOff>
      <xdr:row>79</xdr:row>
      <xdr:rowOff>98425</xdr:rowOff>
    </xdr:to>
    <xdr:cxnSp macro="">
      <xdr:nvCxnSpPr>
        <xdr:cNvPr id="436" name="直線コネクタ 435"/>
        <xdr:cNvCxnSpPr/>
      </xdr:nvCxnSpPr>
      <xdr:spPr>
        <a:xfrm flipV="1">
          <a:off x="13004800" y="136201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7" name="フローチャート : 判断 436"/>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8" name="テキスト ボックス 437"/>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39" name="フローチャート : 判断 438"/>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10812</xdr:rowOff>
    </xdr:from>
    <xdr:ext cx="762000" cy="259045"/>
    <xdr:sp macro="" textlink="">
      <xdr:nvSpPr>
        <xdr:cNvPr id="440" name="テキスト ボックス 439"/>
        <xdr:cNvSpPr txBox="1"/>
      </xdr:nvSpPr>
      <xdr:spPr>
        <a:xfrm>
          <a:off x="12623800" y="128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93345</xdr:rowOff>
    </xdr:from>
    <xdr:to>
      <xdr:col>24</xdr:col>
      <xdr:colOff>82550</xdr:colOff>
      <xdr:row>81</xdr:row>
      <xdr:rowOff>23495</xdr:rowOff>
    </xdr:to>
    <xdr:sp macro="" textlink="">
      <xdr:nvSpPr>
        <xdr:cNvPr id="446" name="円/楕円 445"/>
        <xdr:cNvSpPr/>
      </xdr:nvSpPr>
      <xdr:spPr>
        <a:xfrm>
          <a:off x="16459200" y="138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1922</xdr:rowOff>
    </xdr:from>
    <xdr:ext cx="762000" cy="259045"/>
    <xdr:sp macro="" textlink="">
      <xdr:nvSpPr>
        <xdr:cNvPr id="447" name="公債費以外該当値テキスト"/>
        <xdr:cNvSpPr txBox="1"/>
      </xdr:nvSpPr>
      <xdr:spPr>
        <a:xfrm>
          <a:off x="16598900" y="1371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161925</xdr:rowOff>
    </xdr:from>
    <xdr:to>
      <xdr:col>22</xdr:col>
      <xdr:colOff>615950</xdr:colOff>
      <xdr:row>81</xdr:row>
      <xdr:rowOff>92075</xdr:rowOff>
    </xdr:to>
    <xdr:sp macro="" textlink="">
      <xdr:nvSpPr>
        <xdr:cNvPr id="448" name="円/楕円 447"/>
        <xdr:cNvSpPr/>
      </xdr:nvSpPr>
      <xdr:spPr>
        <a:xfrm>
          <a:off x="15621000" y="1387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76852</xdr:rowOff>
    </xdr:from>
    <xdr:ext cx="736600" cy="259045"/>
    <xdr:sp macro="" textlink="">
      <xdr:nvSpPr>
        <xdr:cNvPr id="449" name="テキスト ボックス 448"/>
        <xdr:cNvSpPr txBox="1"/>
      </xdr:nvSpPr>
      <xdr:spPr>
        <a:xfrm>
          <a:off x="15290800" y="1396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47625</xdr:rowOff>
    </xdr:from>
    <xdr:to>
      <xdr:col>21</xdr:col>
      <xdr:colOff>412750</xdr:colOff>
      <xdr:row>79</xdr:row>
      <xdr:rowOff>149225</xdr:rowOff>
    </xdr:to>
    <xdr:sp macro="" textlink="">
      <xdr:nvSpPr>
        <xdr:cNvPr id="450" name="円/楕円 449"/>
        <xdr:cNvSpPr/>
      </xdr:nvSpPr>
      <xdr:spPr>
        <a:xfrm>
          <a:off x="14732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134002</xdr:rowOff>
    </xdr:from>
    <xdr:ext cx="762000" cy="259045"/>
    <xdr:sp macro="" textlink="">
      <xdr:nvSpPr>
        <xdr:cNvPr id="451" name="テキスト ボックス 450"/>
        <xdr:cNvSpPr txBox="1"/>
      </xdr:nvSpPr>
      <xdr:spPr>
        <a:xfrm>
          <a:off x="14401800" y="136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24764</xdr:rowOff>
    </xdr:from>
    <xdr:to>
      <xdr:col>20</xdr:col>
      <xdr:colOff>209550</xdr:colOff>
      <xdr:row>79</xdr:row>
      <xdr:rowOff>126364</xdr:rowOff>
    </xdr:to>
    <xdr:sp macro="" textlink="">
      <xdr:nvSpPr>
        <xdr:cNvPr id="452" name="円/楕円 451"/>
        <xdr:cNvSpPr/>
      </xdr:nvSpPr>
      <xdr:spPr>
        <a:xfrm>
          <a:off x="138430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111141</xdr:rowOff>
    </xdr:from>
    <xdr:ext cx="762000" cy="259045"/>
    <xdr:sp macro="" textlink="">
      <xdr:nvSpPr>
        <xdr:cNvPr id="453" name="テキスト ボックス 452"/>
        <xdr:cNvSpPr txBox="1"/>
      </xdr:nvSpPr>
      <xdr:spPr>
        <a:xfrm>
          <a:off x="13512800" y="1365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47625</xdr:rowOff>
    </xdr:from>
    <xdr:to>
      <xdr:col>19</xdr:col>
      <xdr:colOff>6350</xdr:colOff>
      <xdr:row>79</xdr:row>
      <xdr:rowOff>149225</xdr:rowOff>
    </xdr:to>
    <xdr:sp macro="" textlink="">
      <xdr:nvSpPr>
        <xdr:cNvPr id="454" name="円/楕円 453"/>
        <xdr:cNvSpPr/>
      </xdr:nvSpPr>
      <xdr:spPr>
        <a:xfrm>
          <a:off x="12954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134002</xdr:rowOff>
    </xdr:from>
    <xdr:ext cx="762000" cy="259045"/>
    <xdr:sp macro="" textlink="">
      <xdr:nvSpPr>
        <xdr:cNvPr id="455" name="テキスト ボックス 454"/>
        <xdr:cNvSpPr txBox="1"/>
      </xdr:nvSpPr>
      <xdr:spPr>
        <a:xfrm>
          <a:off x="12623800" y="136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岐阜県海津市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88688</xdr:rowOff>
    </xdr:from>
    <xdr:to>
      <xdr:col>4</xdr:col>
      <xdr:colOff>1117600</xdr:colOff>
      <xdr:row>18</xdr:row>
      <xdr:rowOff>102534</xdr:rowOff>
    </xdr:to>
    <xdr:cxnSp macro="">
      <xdr:nvCxnSpPr>
        <xdr:cNvPr id="52" name="直線コネクタ 51"/>
        <xdr:cNvCxnSpPr/>
      </xdr:nvCxnSpPr>
      <xdr:spPr bwMode="auto">
        <a:xfrm flipV="1">
          <a:off x="5003800" y="3222413"/>
          <a:ext cx="647700" cy="13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6147</xdr:rowOff>
    </xdr:from>
    <xdr:ext cx="762000" cy="259045"/>
    <xdr:sp macro="" textlink="">
      <xdr:nvSpPr>
        <xdr:cNvPr id="53" name="人口1人当たり決算額の推移平均値テキスト130"/>
        <xdr:cNvSpPr txBox="1"/>
      </xdr:nvSpPr>
      <xdr:spPr>
        <a:xfrm>
          <a:off x="5740400" y="279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102534</xdr:rowOff>
    </xdr:from>
    <xdr:to>
      <xdr:col>4</xdr:col>
      <xdr:colOff>469900</xdr:colOff>
      <xdr:row>18</xdr:row>
      <xdr:rowOff>138686</xdr:rowOff>
    </xdr:to>
    <xdr:cxnSp macro="">
      <xdr:nvCxnSpPr>
        <xdr:cNvPr id="55" name="直線コネクタ 54"/>
        <xdr:cNvCxnSpPr/>
      </xdr:nvCxnSpPr>
      <xdr:spPr bwMode="auto">
        <a:xfrm flipV="1">
          <a:off x="4305300" y="3236259"/>
          <a:ext cx="698500" cy="36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160572</xdr:rowOff>
    </xdr:from>
    <xdr:ext cx="736600" cy="259045"/>
    <xdr:sp macro="" textlink="">
      <xdr:nvSpPr>
        <xdr:cNvPr id="57" name="テキスト ボックス 56"/>
        <xdr:cNvSpPr txBox="1"/>
      </xdr:nvSpPr>
      <xdr:spPr>
        <a:xfrm>
          <a:off x="4622800" y="277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138686</xdr:rowOff>
    </xdr:from>
    <xdr:to>
      <xdr:col>3</xdr:col>
      <xdr:colOff>904875</xdr:colOff>
      <xdr:row>18</xdr:row>
      <xdr:rowOff>164534</xdr:rowOff>
    </xdr:to>
    <xdr:cxnSp macro="">
      <xdr:nvCxnSpPr>
        <xdr:cNvPr id="58" name="直線コネクタ 57"/>
        <xdr:cNvCxnSpPr/>
      </xdr:nvCxnSpPr>
      <xdr:spPr bwMode="auto">
        <a:xfrm flipV="1">
          <a:off x="3606800" y="3272411"/>
          <a:ext cx="698500" cy="25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33242</xdr:rowOff>
    </xdr:from>
    <xdr:ext cx="762000" cy="259045"/>
    <xdr:sp macro="" textlink="">
      <xdr:nvSpPr>
        <xdr:cNvPr id="60" name="テキスト ボックス 59"/>
        <xdr:cNvSpPr txBox="1"/>
      </xdr:nvSpPr>
      <xdr:spPr>
        <a:xfrm>
          <a:off x="3924300" y="282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100085</xdr:rowOff>
    </xdr:from>
    <xdr:to>
      <xdr:col>3</xdr:col>
      <xdr:colOff>206375</xdr:colOff>
      <xdr:row>18</xdr:row>
      <xdr:rowOff>164534</xdr:rowOff>
    </xdr:to>
    <xdr:cxnSp macro="">
      <xdr:nvCxnSpPr>
        <xdr:cNvPr id="61" name="直線コネクタ 60"/>
        <xdr:cNvCxnSpPr/>
      </xdr:nvCxnSpPr>
      <xdr:spPr bwMode="auto">
        <a:xfrm>
          <a:off x="2908300" y="3233810"/>
          <a:ext cx="698500" cy="64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166973</xdr:rowOff>
    </xdr:from>
    <xdr:ext cx="762000" cy="259045"/>
    <xdr:sp macro="" textlink="">
      <xdr:nvSpPr>
        <xdr:cNvPr id="63" name="テキスト ボックス 62"/>
        <xdr:cNvSpPr txBox="1"/>
      </xdr:nvSpPr>
      <xdr:spPr>
        <a:xfrm>
          <a:off x="3225800" y="27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133091</xdr:rowOff>
    </xdr:from>
    <xdr:ext cx="762000" cy="259045"/>
    <xdr:sp macro="" textlink="">
      <xdr:nvSpPr>
        <xdr:cNvPr id="65" name="テキスト ボックス 64"/>
        <xdr:cNvSpPr txBox="1"/>
      </xdr:nvSpPr>
      <xdr:spPr>
        <a:xfrm>
          <a:off x="2527300" y="2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37888</xdr:rowOff>
    </xdr:from>
    <xdr:to>
      <xdr:col>5</xdr:col>
      <xdr:colOff>34925</xdr:colOff>
      <xdr:row>18</xdr:row>
      <xdr:rowOff>139488</xdr:rowOff>
    </xdr:to>
    <xdr:sp macro="" textlink="">
      <xdr:nvSpPr>
        <xdr:cNvPr id="71" name="円/楕円 70"/>
        <xdr:cNvSpPr/>
      </xdr:nvSpPr>
      <xdr:spPr bwMode="auto">
        <a:xfrm>
          <a:off x="5600700" y="3171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9965</xdr:rowOff>
    </xdr:from>
    <xdr:ext cx="762000" cy="259045"/>
    <xdr:sp macro="" textlink="">
      <xdr:nvSpPr>
        <xdr:cNvPr id="72" name="人口1人当たり決算額の推移該当値テキスト130"/>
        <xdr:cNvSpPr txBox="1"/>
      </xdr:nvSpPr>
      <xdr:spPr>
        <a:xfrm>
          <a:off x="5740400" y="314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83,763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51734</xdr:rowOff>
    </xdr:from>
    <xdr:to>
      <xdr:col>4</xdr:col>
      <xdr:colOff>520700</xdr:colOff>
      <xdr:row>18</xdr:row>
      <xdr:rowOff>153334</xdr:rowOff>
    </xdr:to>
    <xdr:sp macro="" textlink="">
      <xdr:nvSpPr>
        <xdr:cNvPr id="73" name="円/楕円 72"/>
        <xdr:cNvSpPr/>
      </xdr:nvSpPr>
      <xdr:spPr bwMode="auto">
        <a:xfrm>
          <a:off x="4953000" y="3185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138111</xdr:rowOff>
    </xdr:from>
    <xdr:ext cx="736600" cy="259045"/>
    <xdr:sp macro="" textlink="">
      <xdr:nvSpPr>
        <xdr:cNvPr id="74" name="テキスト ボックス 73"/>
        <xdr:cNvSpPr txBox="1"/>
      </xdr:nvSpPr>
      <xdr:spPr>
        <a:xfrm>
          <a:off x="4622800" y="3271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82,915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87886</xdr:rowOff>
    </xdr:from>
    <xdr:to>
      <xdr:col>3</xdr:col>
      <xdr:colOff>955675</xdr:colOff>
      <xdr:row>19</xdr:row>
      <xdr:rowOff>18036</xdr:rowOff>
    </xdr:to>
    <xdr:sp macro="" textlink="">
      <xdr:nvSpPr>
        <xdr:cNvPr id="75" name="円/楕円 74"/>
        <xdr:cNvSpPr/>
      </xdr:nvSpPr>
      <xdr:spPr bwMode="auto">
        <a:xfrm>
          <a:off x="4254500" y="3221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2813</xdr:rowOff>
    </xdr:from>
    <xdr:ext cx="762000" cy="259045"/>
    <xdr:sp macro="" textlink="">
      <xdr:nvSpPr>
        <xdr:cNvPr id="76" name="テキスト ボックス 75"/>
        <xdr:cNvSpPr txBox="1"/>
      </xdr:nvSpPr>
      <xdr:spPr>
        <a:xfrm>
          <a:off x="3924300" y="330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80,701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113734</xdr:rowOff>
    </xdr:from>
    <xdr:to>
      <xdr:col>3</xdr:col>
      <xdr:colOff>257175</xdr:colOff>
      <xdr:row>19</xdr:row>
      <xdr:rowOff>43884</xdr:rowOff>
    </xdr:to>
    <xdr:sp macro="" textlink="">
      <xdr:nvSpPr>
        <xdr:cNvPr id="77" name="円/楕円 76"/>
        <xdr:cNvSpPr/>
      </xdr:nvSpPr>
      <xdr:spPr bwMode="auto">
        <a:xfrm>
          <a:off x="3556000" y="324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28661</xdr:rowOff>
    </xdr:from>
    <xdr:ext cx="762000" cy="259045"/>
    <xdr:sp macro="" textlink="">
      <xdr:nvSpPr>
        <xdr:cNvPr id="78" name="テキスト ボックス 77"/>
        <xdr:cNvSpPr txBox="1"/>
      </xdr:nvSpPr>
      <xdr:spPr>
        <a:xfrm>
          <a:off x="3225800" y="333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79,118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49285</xdr:rowOff>
    </xdr:from>
    <xdr:to>
      <xdr:col>2</xdr:col>
      <xdr:colOff>692150</xdr:colOff>
      <xdr:row>18</xdr:row>
      <xdr:rowOff>150885</xdr:rowOff>
    </xdr:to>
    <xdr:sp macro="" textlink="">
      <xdr:nvSpPr>
        <xdr:cNvPr id="79" name="円/楕円 78"/>
        <xdr:cNvSpPr/>
      </xdr:nvSpPr>
      <xdr:spPr bwMode="auto">
        <a:xfrm>
          <a:off x="2857500" y="3183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135662</xdr:rowOff>
    </xdr:from>
    <xdr:ext cx="762000" cy="259045"/>
    <xdr:sp macro="" textlink="">
      <xdr:nvSpPr>
        <xdr:cNvPr id="80" name="テキスト ボックス 79"/>
        <xdr:cNvSpPr txBox="1"/>
      </xdr:nvSpPr>
      <xdr:spPr>
        <a:xfrm>
          <a:off x="2527300" y="326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143132</xdr:rowOff>
    </xdr:from>
    <xdr:to>
      <xdr:col>4</xdr:col>
      <xdr:colOff>1117600</xdr:colOff>
      <xdr:row>35</xdr:row>
      <xdr:rowOff>159494</xdr:rowOff>
    </xdr:to>
    <xdr:cxnSp macro="">
      <xdr:nvCxnSpPr>
        <xdr:cNvPr id="116" name="直線コネクタ 115"/>
        <xdr:cNvCxnSpPr/>
      </xdr:nvCxnSpPr>
      <xdr:spPr bwMode="auto">
        <a:xfrm flipV="1">
          <a:off x="5003800" y="6753482"/>
          <a:ext cx="647700" cy="1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143277</xdr:rowOff>
    </xdr:from>
    <xdr:ext cx="762000" cy="259045"/>
    <xdr:sp macro="" textlink="">
      <xdr:nvSpPr>
        <xdr:cNvPr id="117" name="人口1人当たり決算額の推移平均値テキスト445"/>
        <xdr:cNvSpPr txBox="1"/>
      </xdr:nvSpPr>
      <xdr:spPr>
        <a:xfrm>
          <a:off x="5740400" y="6753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119489</xdr:rowOff>
    </xdr:from>
    <xdr:to>
      <xdr:col>4</xdr:col>
      <xdr:colOff>469900</xdr:colOff>
      <xdr:row>35</xdr:row>
      <xdr:rowOff>159494</xdr:rowOff>
    </xdr:to>
    <xdr:cxnSp macro="">
      <xdr:nvCxnSpPr>
        <xdr:cNvPr id="119" name="直線コネクタ 118"/>
        <xdr:cNvCxnSpPr/>
      </xdr:nvCxnSpPr>
      <xdr:spPr bwMode="auto">
        <a:xfrm>
          <a:off x="4305300" y="6729839"/>
          <a:ext cx="6985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21" name="テキスト ボックス 120"/>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117072</xdr:rowOff>
    </xdr:from>
    <xdr:to>
      <xdr:col>3</xdr:col>
      <xdr:colOff>904875</xdr:colOff>
      <xdr:row>35</xdr:row>
      <xdr:rowOff>119489</xdr:rowOff>
    </xdr:to>
    <xdr:cxnSp macro="">
      <xdr:nvCxnSpPr>
        <xdr:cNvPr id="122" name="直線コネクタ 121"/>
        <xdr:cNvCxnSpPr/>
      </xdr:nvCxnSpPr>
      <xdr:spPr bwMode="auto">
        <a:xfrm>
          <a:off x="3606800" y="6727422"/>
          <a:ext cx="698500" cy="2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4" name="テキスト ボックス 123"/>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49472</xdr:rowOff>
    </xdr:from>
    <xdr:to>
      <xdr:col>3</xdr:col>
      <xdr:colOff>206375</xdr:colOff>
      <xdr:row>35</xdr:row>
      <xdr:rowOff>117072</xdr:rowOff>
    </xdr:to>
    <xdr:cxnSp macro="">
      <xdr:nvCxnSpPr>
        <xdr:cNvPr id="125" name="直線コネクタ 124"/>
        <xdr:cNvCxnSpPr/>
      </xdr:nvCxnSpPr>
      <xdr:spPr bwMode="auto">
        <a:xfrm>
          <a:off x="2908300" y="6659822"/>
          <a:ext cx="698500" cy="67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94022</xdr:rowOff>
    </xdr:from>
    <xdr:ext cx="762000" cy="259045"/>
    <xdr:sp macro="" textlink="">
      <xdr:nvSpPr>
        <xdr:cNvPr id="127" name="テキスト ボックス 126"/>
        <xdr:cNvSpPr txBox="1"/>
      </xdr:nvSpPr>
      <xdr:spPr>
        <a:xfrm>
          <a:off x="32258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339212</xdr:rowOff>
    </xdr:from>
    <xdr:ext cx="762000" cy="259045"/>
    <xdr:sp macro="" textlink="">
      <xdr:nvSpPr>
        <xdr:cNvPr id="129" name="テキスト ボックス 128"/>
        <xdr:cNvSpPr txBox="1"/>
      </xdr:nvSpPr>
      <xdr:spPr>
        <a:xfrm>
          <a:off x="2527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92332</xdr:rowOff>
    </xdr:from>
    <xdr:to>
      <xdr:col>5</xdr:col>
      <xdr:colOff>34925</xdr:colOff>
      <xdr:row>35</xdr:row>
      <xdr:rowOff>193932</xdr:rowOff>
    </xdr:to>
    <xdr:sp macro="" textlink="">
      <xdr:nvSpPr>
        <xdr:cNvPr id="135" name="円/楕円 134"/>
        <xdr:cNvSpPr/>
      </xdr:nvSpPr>
      <xdr:spPr bwMode="auto">
        <a:xfrm>
          <a:off x="5600700" y="670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280309</xdr:rowOff>
    </xdr:from>
    <xdr:ext cx="762000" cy="259045"/>
    <xdr:sp macro="" textlink="">
      <xdr:nvSpPr>
        <xdr:cNvPr id="136" name="人口1人当たり決算額の推移該当値テキスト445"/>
        <xdr:cNvSpPr txBox="1"/>
      </xdr:nvSpPr>
      <xdr:spPr>
        <a:xfrm>
          <a:off x="5740400" y="654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108694</xdr:rowOff>
    </xdr:from>
    <xdr:to>
      <xdr:col>4</xdr:col>
      <xdr:colOff>520700</xdr:colOff>
      <xdr:row>35</xdr:row>
      <xdr:rowOff>210294</xdr:rowOff>
    </xdr:to>
    <xdr:sp macro="" textlink="">
      <xdr:nvSpPr>
        <xdr:cNvPr id="137" name="円/楕円 136"/>
        <xdr:cNvSpPr/>
      </xdr:nvSpPr>
      <xdr:spPr bwMode="auto">
        <a:xfrm>
          <a:off x="4953000" y="6719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220471</xdr:rowOff>
    </xdr:from>
    <xdr:ext cx="736600" cy="259045"/>
    <xdr:sp macro="" textlink="">
      <xdr:nvSpPr>
        <xdr:cNvPr id="138" name="テキスト ボックス 137"/>
        <xdr:cNvSpPr txBox="1"/>
      </xdr:nvSpPr>
      <xdr:spPr>
        <a:xfrm>
          <a:off x="4622800" y="648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25,755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68689</xdr:rowOff>
    </xdr:from>
    <xdr:to>
      <xdr:col>3</xdr:col>
      <xdr:colOff>955675</xdr:colOff>
      <xdr:row>35</xdr:row>
      <xdr:rowOff>170289</xdr:rowOff>
    </xdr:to>
    <xdr:sp macro="" textlink="">
      <xdr:nvSpPr>
        <xdr:cNvPr id="139" name="円/楕円 138"/>
        <xdr:cNvSpPr/>
      </xdr:nvSpPr>
      <xdr:spPr bwMode="auto">
        <a:xfrm>
          <a:off x="4254500" y="6679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180466</xdr:rowOff>
    </xdr:from>
    <xdr:ext cx="762000" cy="259045"/>
    <xdr:sp macro="" textlink="">
      <xdr:nvSpPr>
        <xdr:cNvPr id="140" name="テキスト ボックス 139"/>
        <xdr:cNvSpPr txBox="1"/>
      </xdr:nvSpPr>
      <xdr:spPr>
        <a:xfrm>
          <a:off x="3924300" y="644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66272</xdr:rowOff>
    </xdr:from>
    <xdr:to>
      <xdr:col>3</xdr:col>
      <xdr:colOff>257175</xdr:colOff>
      <xdr:row>35</xdr:row>
      <xdr:rowOff>167872</xdr:rowOff>
    </xdr:to>
    <xdr:sp macro="" textlink="">
      <xdr:nvSpPr>
        <xdr:cNvPr id="141" name="円/楕円 140"/>
        <xdr:cNvSpPr/>
      </xdr:nvSpPr>
      <xdr:spPr bwMode="auto">
        <a:xfrm>
          <a:off x="3556000" y="6676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152649</xdr:rowOff>
    </xdr:from>
    <xdr:ext cx="762000" cy="259045"/>
    <xdr:sp macro="" textlink="">
      <xdr:nvSpPr>
        <xdr:cNvPr id="142" name="テキスト ボックス 141"/>
        <xdr:cNvSpPr txBox="1"/>
      </xdr:nvSpPr>
      <xdr:spPr>
        <a:xfrm>
          <a:off x="3225800" y="676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27,054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341572</xdr:rowOff>
    </xdr:from>
    <xdr:to>
      <xdr:col>2</xdr:col>
      <xdr:colOff>692150</xdr:colOff>
      <xdr:row>35</xdr:row>
      <xdr:rowOff>100272</xdr:rowOff>
    </xdr:to>
    <xdr:sp macro="" textlink="">
      <xdr:nvSpPr>
        <xdr:cNvPr id="143" name="円/楕円 142"/>
        <xdr:cNvSpPr/>
      </xdr:nvSpPr>
      <xdr:spPr bwMode="auto">
        <a:xfrm>
          <a:off x="2857500" y="6609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85049</xdr:rowOff>
    </xdr:from>
    <xdr:ext cx="762000" cy="259045"/>
    <xdr:sp macro="" textlink="">
      <xdr:nvSpPr>
        <xdr:cNvPr id="144" name="テキスト ボックス 143"/>
        <xdr:cNvSpPr txBox="1"/>
      </xdr:nvSpPr>
      <xdr:spPr>
        <a:xfrm>
          <a:off x="2527300" y="669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岐阜県海津市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36,313
35,775
112.03
16,921,930
16,007,447
788,470
10,499,625
18,726,489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157442</xdr:rowOff>
    </xdr:from>
    <xdr:to>
      <xdr:col>6</xdr:col>
      <xdr:colOff>511175</xdr:colOff>
      <xdr:row>37</xdr:row>
      <xdr:rowOff>166497</xdr:rowOff>
    </xdr:to>
    <xdr:cxnSp macro="">
      <xdr:nvCxnSpPr>
        <xdr:cNvPr id="61" name="直線コネクタ 60"/>
        <xdr:cNvCxnSpPr/>
      </xdr:nvCxnSpPr>
      <xdr:spPr>
        <a:xfrm flipV="1">
          <a:off x="3797300" y="6501092"/>
          <a:ext cx="8382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58107</xdr:rowOff>
    </xdr:from>
    <xdr:ext cx="534377" cy="259045"/>
    <xdr:sp macro="" textlink="">
      <xdr:nvSpPr>
        <xdr:cNvPr id="62" name="人件費平均値テキスト"/>
        <xdr:cNvSpPr txBox="1"/>
      </xdr:nvSpPr>
      <xdr:spPr>
        <a:xfrm>
          <a:off x="4686300" y="623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166497</xdr:rowOff>
    </xdr:from>
    <xdr:to>
      <xdr:col>5</xdr:col>
      <xdr:colOff>358775</xdr:colOff>
      <xdr:row>38</xdr:row>
      <xdr:rowOff>53124</xdr:rowOff>
    </xdr:to>
    <xdr:cxnSp macro="">
      <xdr:nvCxnSpPr>
        <xdr:cNvPr id="64" name="直線コネクタ 63"/>
        <xdr:cNvCxnSpPr/>
      </xdr:nvCxnSpPr>
      <xdr:spPr>
        <a:xfrm flipV="1">
          <a:off x="2908300" y="6510147"/>
          <a:ext cx="889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18749</xdr:rowOff>
    </xdr:from>
    <xdr:ext cx="534377" cy="259045"/>
    <xdr:sp macro="" textlink="">
      <xdr:nvSpPr>
        <xdr:cNvPr id="66" name="テキスト ボックス 65"/>
        <xdr:cNvSpPr txBox="1"/>
      </xdr:nvSpPr>
      <xdr:spPr>
        <a:xfrm>
          <a:off x="3530111" y="61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24994</xdr:rowOff>
    </xdr:from>
    <xdr:to>
      <xdr:col>4</xdr:col>
      <xdr:colOff>155575</xdr:colOff>
      <xdr:row>38</xdr:row>
      <xdr:rowOff>53124</xdr:rowOff>
    </xdr:to>
    <xdr:cxnSp macro="">
      <xdr:nvCxnSpPr>
        <xdr:cNvPr id="67" name="直線コネクタ 66"/>
        <xdr:cNvCxnSpPr/>
      </xdr:nvCxnSpPr>
      <xdr:spPr>
        <a:xfrm>
          <a:off x="2019300" y="6540094"/>
          <a:ext cx="889000" cy="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32415</xdr:rowOff>
    </xdr:from>
    <xdr:ext cx="534377" cy="259045"/>
    <xdr:sp macro="" textlink="">
      <xdr:nvSpPr>
        <xdr:cNvPr id="69" name="テキスト ボックス 68"/>
        <xdr:cNvSpPr txBox="1"/>
      </xdr:nvSpPr>
      <xdr:spPr>
        <a:xfrm>
          <a:off x="2641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130035</xdr:rowOff>
    </xdr:from>
    <xdr:to>
      <xdr:col>2</xdr:col>
      <xdr:colOff>638175</xdr:colOff>
      <xdr:row>38</xdr:row>
      <xdr:rowOff>24994</xdr:rowOff>
    </xdr:to>
    <xdr:cxnSp macro="">
      <xdr:nvCxnSpPr>
        <xdr:cNvPr id="70" name="直線コネクタ 69"/>
        <xdr:cNvCxnSpPr/>
      </xdr:nvCxnSpPr>
      <xdr:spPr>
        <a:xfrm>
          <a:off x="1130300" y="6473685"/>
          <a:ext cx="889000" cy="6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1465</xdr:rowOff>
    </xdr:from>
    <xdr:ext cx="534377" cy="259045"/>
    <xdr:sp macro="" textlink="">
      <xdr:nvSpPr>
        <xdr:cNvPr id="72" name="テキスト ボックス 71"/>
        <xdr:cNvSpPr txBox="1"/>
      </xdr:nvSpPr>
      <xdr:spPr>
        <a:xfrm>
          <a:off x="1752111" y="617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142879</xdr:rowOff>
    </xdr:from>
    <xdr:ext cx="534377" cy="259045"/>
    <xdr:sp macro="" textlink="">
      <xdr:nvSpPr>
        <xdr:cNvPr id="74" name="テキスト ボックス 73"/>
        <xdr:cNvSpPr txBox="1"/>
      </xdr:nvSpPr>
      <xdr:spPr>
        <a:xfrm>
          <a:off x="863111" y="614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106642</xdr:rowOff>
    </xdr:from>
    <xdr:to>
      <xdr:col>6</xdr:col>
      <xdr:colOff>561975</xdr:colOff>
      <xdr:row>38</xdr:row>
      <xdr:rowOff>36792</xdr:rowOff>
    </xdr:to>
    <xdr:sp macro="" textlink="">
      <xdr:nvSpPr>
        <xdr:cNvPr id="80" name="円/楕円 79"/>
        <xdr:cNvSpPr/>
      </xdr:nvSpPr>
      <xdr:spPr>
        <a:xfrm>
          <a:off x="4584700" y="64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85069</xdr:rowOff>
    </xdr:from>
    <xdr:ext cx="534377" cy="259045"/>
    <xdr:sp macro="" textlink="">
      <xdr:nvSpPr>
        <xdr:cNvPr id="81" name="人件費該当値テキスト"/>
        <xdr:cNvSpPr txBox="1"/>
      </xdr:nvSpPr>
      <xdr:spPr>
        <a:xfrm>
          <a:off x="4686300" y="64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78,103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115697</xdr:rowOff>
    </xdr:from>
    <xdr:to>
      <xdr:col>5</xdr:col>
      <xdr:colOff>409575</xdr:colOff>
      <xdr:row>38</xdr:row>
      <xdr:rowOff>45847</xdr:rowOff>
    </xdr:to>
    <xdr:sp macro="" textlink="">
      <xdr:nvSpPr>
        <xdr:cNvPr id="82" name="円/楕円 81"/>
        <xdr:cNvSpPr/>
      </xdr:nvSpPr>
      <xdr:spPr>
        <a:xfrm>
          <a:off x="3746500" y="64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36974</xdr:rowOff>
    </xdr:from>
    <xdr:ext cx="534377" cy="259045"/>
    <xdr:sp macro="" textlink="">
      <xdr:nvSpPr>
        <xdr:cNvPr id="83" name="テキスト ボックス 82"/>
        <xdr:cNvSpPr txBox="1"/>
      </xdr:nvSpPr>
      <xdr:spPr>
        <a:xfrm>
          <a:off x="3530111" y="65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77,390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2324</xdr:rowOff>
    </xdr:from>
    <xdr:to>
      <xdr:col>4</xdr:col>
      <xdr:colOff>206375</xdr:colOff>
      <xdr:row>38</xdr:row>
      <xdr:rowOff>103924</xdr:rowOff>
    </xdr:to>
    <xdr:sp macro="" textlink="">
      <xdr:nvSpPr>
        <xdr:cNvPr id="84" name="円/楕円 83"/>
        <xdr:cNvSpPr/>
      </xdr:nvSpPr>
      <xdr:spPr>
        <a:xfrm>
          <a:off x="2857500" y="65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95051</xdr:rowOff>
    </xdr:from>
    <xdr:ext cx="534377" cy="259045"/>
    <xdr:sp macro="" textlink="">
      <xdr:nvSpPr>
        <xdr:cNvPr id="85" name="テキスト ボックス 84"/>
        <xdr:cNvSpPr txBox="1"/>
      </xdr:nvSpPr>
      <xdr:spPr>
        <a:xfrm>
          <a:off x="2641111" y="661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72,817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145643</xdr:rowOff>
    </xdr:from>
    <xdr:to>
      <xdr:col>3</xdr:col>
      <xdr:colOff>3175</xdr:colOff>
      <xdr:row>38</xdr:row>
      <xdr:rowOff>75794</xdr:rowOff>
    </xdr:to>
    <xdr:sp macro="" textlink="">
      <xdr:nvSpPr>
        <xdr:cNvPr id="86" name="円/楕円 85"/>
        <xdr:cNvSpPr/>
      </xdr:nvSpPr>
      <xdr:spPr>
        <a:xfrm>
          <a:off x="1968500" y="64892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66921</xdr:rowOff>
    </xdr:from>
    <xdr:ext cx="534377" cy="259045"/>
    <xdr:sp macro="" textlink="">
      <xdr:nvSpPr>
        <xdr:cNvPr id="87" name="テキスト ボックス 86"/>
        <xdr:cNvSpPr txBox="1"/>
      </xdr:nvSpPr>
      <xdr:spPr>
        <a:xfrm>
          <a:off x="1752111" y="65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75,032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79235</xdr:rowOff>
    </xdr:from>
    <xdr:to>
      <xdr:col>1</xdr:col>
      <xdr:colOff>485775</xdr:colOff>
      <xdr:row>38</xdr:row>
      <xdr:rowOff>9385</xdr:rowOff>
    </xdr:to>
    <xdr:sp macro="" textlink="">
      <xdr:nvSpPr>
        <xdr:cNvPr id="88" name="円/楕円 87"/>
        <xdr:cNvSpPr/>
      </xdr:nvSpPr>
      <xdr:spPr>
        <a:xfrm>
          <a:off x="1079500" y="642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512</xdr:rowOff>
    </xdr:from>
    <xdr:ext cx="534377" cy="259045"/>
    <xdr:sp macro="" textlink="">
      <xdr:nvSpPr>
        <xdr:cNvPr id="89" name="テキスト ボックス 88"/>
        <xdr:cNvSpPr txBox="1"/>
      </xdr:nvSpPr>
      <xdr:spPr>
        <a:xfrm>
          <a:off x="863111" y="651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112344</xdr:rowOff>
    </xdr:from>
    <xdr:to>
      <xdr:col>6</xdr:col>
      <xdr:colOff>511175</xdr:colOff>
      <xdr:row>55</xdr:row>
      <xdr:rowOff>7283</xdr:rowOff>
    </xdr:to>
    <xdr:cxnSp macro="">
      <xdr:nvCxnSpPr>
        <xdr:cNvPr id="119" name="直線コネクタ 118"/>
        <xdr:cNvCxnSpPr/>
      </xdr:nvCxnSpPr>
      <xdr:spPr>
        <a:xfrm flipV="1">
          <a:off x="3797300" y="9370644"/>
          <a:ext cx="838200" cy="6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7283</xdr:rowOff>
    </xdr:from>
    <xdr:to>
      <xdr:col>5</xdr:col>
      <xdr:colOff>358775</xdr:colOff>
      <xdr:row>55</xdr:row>
      <xdr:rowOff>134176</xdr:rowOff>
    </xdr:to>
    <xdr:cxnSp macro="">
      <xdr:nvCxnSpPr>
        <xdr:cNvPr id="122" name="直線コネクタ 121"/>
        <xdr:cNvCxnSpPr/>
      </xdr:nvCxnSpPr>
      <xdr:spPr>
        <a:xfrm flipV="1">
          <a:off x="2908300" y="9437033"/>
          <a:ext cx="889000" cy="12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134176</xdr:rowOff>
    </xdr:from>
    <xdr:to>
      <xdr:col>4</xdr:col>
      <xdr:colOff>155575</xdr:colOff>
      <xdr:row>55</xdr:row>
      <xdr:rowOff>159836</xdr:rowOff>
    </xdr:to>
    <xdr:cxnSp macro="">
      <xdr:nvCxnSpPr>
        <xdr:cNvPr id="125" name="直線コネクタ 124"/>
        <xdr:cNvCxnSpPr/>
      </xdr:nvCxnSpPr>
      <xdr:spPr>
        <a:xfrm flipV="1">
          <a:off x="2019300" y="9563926"/>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29665</xdr:rowOff>
    </xdr:from>
    <xdr:ext cx="534377" cy="259045"/>
    <xdr:sp macro="" textlink="">
      <xdr:nvSpPr>
        <xdr:cNvPr id="127" name="テキスト ボックス 126"/>
        <xdr:cNvSpPr txBox="1"/>
      </xdr:nvSpPr>
      <xdr:spPr>
        <a:xfrm>
          <a:off x="2641111" y="9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98895</xdr:rowOff>
    </xdr:from>
    <xdr:to>
      <xdr:col>2</xdr:col>
      <xdr:colOff>638175</xdr:colOff>
      <xdr:row>55</xdr:row>
      <xdr:rowOff>159836</xdr:rowOff>
    </xdr:to>
    <xdr:cxnSp macro="">
      <xdr:nvCxnSpPr>
        <xdr:cNvPr id="128" name="直線コネクタ 127"/>
        <xdr:cNvCxnSpPr/>
      </xdr:nvCxnSpPr>
      <xdr:spPr>
        <a:xfrm>
          <a:off x="1130300" y="9528645"/>
          <a:ext cx="889000" cy="6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61544</xdr:rowOff>
    </xdr:from>
    <xdr:to>
      <xdr:col>6</xdr:col>
      <xdr:colOff>561975</xdr:colOff>
      <xdr:row>54</xdr:row>
      <xdr:rowOff>163144</xdr:rowOff>
    </xdr:to>
    <xdr:sp macro="" textlink="">
      <xdr:nvSpPr>
        <xdr:cNvPr id="138" name="円/楕円 137"/>
        <xdr:cNvSpPr/>
      </xdr:nvSpPr>
      <xdr:spPr>
        <a:xfrm>
          <a:off x="4584700" y="93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84421</xdr:rowOff>
    </xdr:from>
    <xdr:ext cx="534377" cy="259045"/>
    <xdr:sp macro="" textlink="">
      <xdr:nvSpPr>
        <xdr:cNvPr id="139" name="物件費該当値テキスト"/>
        <xdr:cNvSpPr txBox="1"/>
      </xdr:nvSpPr>
      <xdr:spPr>
        <a:xfrm>
          <a:off x="4686300" y="917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81,436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127933</xdr:rowOff>
    </xdr:from>
    <xdr:to>
      <xdr:col>5</xdr:col>
      <xdr:colOff>409575</xdr:colOff>
      <xdr:row>55</xdr:row>
      <xdr:rowOff>58083</xdr:rowOff>
    </xdr:to>
    <xdr:sp macro="" textlink="">
      <xdr:nvSpPr>
        <xdr:cNvPr id="140" name="円/楕円 139"/>
        <xdr:cNvSpPr/>
      </xdr:nvSpPr>
      <xdr:spPr>
        <a:xfrm>
          <a:off x="3746500" y="93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74610</xdr:rowOff>
    </xdr:from>
    <xdr:ext cx="534377" cy="259045"/>
    <xdr:sp macro="" textlink="">
      <xdr:nvSpPr>
        <xdr:cNvPr id="141" name="テキスト ボックス 140"/>
        <xdr:cNvSpPr txBox="1"/>
      </xdr:nvSpPr>
      <xdr:spPr>
        <a:xfrm>
          <a:off x="3530111" y="916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77,951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83376</xdr:rowOff>
    </xdr:from>
    <xdr:to>
      <xdr:col>4</xdr:col>
      <xdr:colOff>206375</xdr:colOff>
      <xdr:row>56</xdr:row>
      <xdr:rowOff>13526</xdr:rowOff>
    </xdr:to>
    <xdr:sp macro="" textlink="">
      <xdr:nvSpPr>
        <xdr:cNvPr id="142" name="円/楕円 141"/>
        <xdr:cNvSpPr/>
      </xdr:nvSpPr>
      <xdr:spPr>
        <a:xfrm>
          <a:off x="2857500" y="951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30053</xdr:rowOff>
    </xdr:from>
    <xdr:ext cx="534377" cy="259045"/>
    <xdr:sp macro="" textlink="">
      <xdr:nvSpPr>
        <xdr:cNvPr id="143" name="テキスト ボックス 142"/>
        <xdr:cNvSpPr txBox="1"/>
      </xdr:nvSpPr>
      <xdr:spPr>
        <a:xfrm>
          <a:off x="2641111" y="928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109036</xdr:rowOff>
    </xdr:from>
    <xdr:to>
      <xdr:col>3</xdr:col>
      <xdr:colOff>3175</xdr:colOff>
      <xdr:row>56</xdr:row>
      <xdr:rowOff>39186</xdr:rowOff>
    </xdr:to>
    <xdr:sp macro="" textlink="">
      <xdr:nvSpPr>
        <xdr:cNvPr id="144" name="円/楕円 143"/>
        <xdr:cNvSpPr/>
      </xdr:nvSpPr>
      <xdr:spPr>
        <a:xfrm>
          <a:off x="1968500" y="953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55713</xdr:rowOff>
    </xdr:from>
    <xdr:ext cx="534377" cy="259045"/>
    <xdr:sp macro="" textlink="">
      <xdr:nvSpPr>
        <xdr:cNvPr id="145" name="テキスト ボックス 144"/>
        <xdr:cNvSpPr txBox="1"/>
      </xdr:nvSpPr>
      <xdr:spPr>
        <a:xfrm>
          <a:off x="1752111" y="93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69,943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48095</xdr:rowOff>
    </xdr:from>
    <xdr:to>
      <xdr:col>1</xdr:col>
      <xdr:colOff>485775</xdr:colOff>
      <xdr:row>55</xdr:row>
      <xdr:rowOff>149695</xdr:rowOff>
    </xdr:to>
    <xdr:sp macro="" textlink="">
      <xdr:nvSpPr>
        <xdr:cNvPr id="146" name="円/楕円 145"/>
        <xdr:cNvSpPr/>
      </xdr:nvSpPr>
      <xdr:spPr>
        <a:xfrm>
          <a:off x="1079500" y="94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166222</xdr:rowOff>
    </xdr:from>
    <xdr:ext cx="534377" cy="259045"/>
    <xdr:sp macro="" textlink="">
      <xdr:nvSpPr>
        <xdr:cNvPr id="147" name="テキスト ボックス 146"/>
        <xdr:cNvSpPr txBox="1"/>
      </xdr:nvSpPr>
      <xdr:spPr>
        <a:xfrm>
          <a:off x="863111" y="925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38398</xdr:rowOff>
    </xdr:from>
    <xdr:to>
      <xdr:col>6</xdr:col>
      <xdr:colOff>511175</xdr:colOff>
      <xdr:row>79</xdr:row>
      <xdr:rowOff>47019</xdr:rowOff>
    </xdr:to>
    <xdr:cxnSp macro="">
      <xdr:nvCxnSpPr>
        <xdr:cNvPr id="178" name="直線コネクタ 177"/>
        <xdr:cNvCxnSpPr/>
      </xdr:nvCxnSpPr>
      <xdr:spPr>
        <a:xfrm flipV="1">
          <a:off x="3797300" y="13582948"/>
          <a:ext cx="8382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18051</xdr:rowOff>
    </xdr:from>
    <xdr:ext cx="469744" cy="259045"/>
    <xdr:sp macro="" textlink="">
      <xdr:nvSpPr>
        <xdr:cNvPr id="179" name="維持補修費平均値テキスト"/>
        <xdr:cNvSpPr txBox="1"/>
      </xdr:nvSpPr>
      <xdr:spPr>
        <a:xfrm>
          <a:off x="4686300" y="1321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47019</xdr:rowOff>
    </xdr:from>
    <xdr:to>
      <xdr:col>5</xdr:col>
      <xdr:colOff>358775</xdr:colOff>
      <xdr:row>79</xdr:row>
      <xdr:rowOff>52735</xdr:rowOff>
    </xdr:to>
    <xdr:cxnSp macro="">
      <xdr:nvCxnSpPr>
        <xdr:cNvPr id="181" name="直線コネクタ 180"/>
        <xdr:cNvCxnSpPr/>
      </xdr:nvCxnSpPr>
      <xdr:spPr>
        <a:xfrm flipV="1">
          <a:off x="2908300" y="1359156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109872</xdr:rowOff>
    </xdr:from>
    <xdr:ext cx="469744" cy="259045"/>
    <xdr:sp macro="" textlink="">
      <xdr:nvSpPr>
        <xdr:cNvPr id="183" name="テキスト ボックス 182"/>
        <xdr:cNvSpPr txBox="1"/>
      </xdr:nvSpPr>
      <xdr:spPr>
        <a:xfrm>
          <a:off x="3562427"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52735</xdr:rowOff>
    </xdr:from>
    <xdr:to>
      <xdr:col>4</xdr:col>
      <xdr:colOff>155575</xdr:colOff>
      <xdr:row>79</xdr:row>
      <xdr:rowOff>54759</xdr:rowOff>
    </xdr:to>
    <xdr:cxnSp macro="">
      <xdr:nvCxnSpPr>
        <xdr:cNvPr id="184" name="直線コネクタ 183"/>
        <xdr:cNvCxnSpPr/>
      </xdr:nvCxnSpPr>
      <xdr:spPr>
        <a:xfrm flipV="1">
          <a:off x="2019300" y="13597285"/>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135247</xdr:rowOff>
    </xdr:from>
    <xdr:ext cx="469744" cy="259045"/>
    <xdr:sp macro="" textlink="">
      <xdr:nvSpPr>
        <xdr:cNvPr id="186" name="テキスト ボックス 185"/>
        <xdr:cNvSpPr txBox="1"/>
      </xdr:nvSpPr>
      <xdr:spPr>
        <a:xfrm>
          <a:off x="2673427" y="1316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51198</xdr:rowOff>
    </xdr:from>
    <xdr:to>
      <xdr:col>2</xdr:col>
      <xdr:colOff>638175</xdr:colOff>
      <xdr:row>79</xdr:row>
      <xdr:rowOff>54759</xdr:rowOff>
    </xdr:to>
    <xdr:cxnSp macro="">
      <xdr:nvCxnSpPr>
        <xdr:cNvPr id="187" name="直線コネクタ 186"/>
        <xdr:cNvCxnSpPr/>
      </xdr:nvCxnSpPr>
      <xdr:spPr>
        <a:xfrm>
          <a:off x="1130300" y="13595748"/>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159048</xdr:rowOff>
    </xdr:from>
    <xdr:to>
      <xdr:col>6</xdr:col>
      <xdr:colOff>561975</xdr:colOff>
      <xdr:row>79</xdr:row>
      <xdr:rowOff>89198</xdr:rowOff>
    </xdr:to>
    <xdr:sp macro="" textlink="">
      <xdr:nvSpPr>
        <xdr:cNvPr id="197" name="円/楕円 196"/>
        <xdr:cNvSpPr/>
      </xdr:nvSpPr>
      <xdr:spPr>
        <a:xfrm>
          <a:off x="4584700" y="135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73975</xdr:rowOff>
    </xdr:from>
    <xdr:ext cx="469744" cy="259045"/>
    <xdr:sp macro="" textlink="">
      <xdr:nvSpPr>
        <xdr:cNvPr id="198" name="維持補修費該当値テキスト"/>
        <xdr:cNvSpPr txBox="1"/>
      </xdr:nvSpPr>
      <xdr:spPr>
        <a:xfrm>
          <a:off x="4686300" y="1344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167669</xdr:rowOff>
    </xdr:from>
    <xdr:to>
      <xdr:col>5</xdr:col>
      <xdr:colOff>409575</xdr:colOff>
      <xdr:row>79</xdr:row>
      <xdr:rowOff>97819</xdr:rowOff>
    </xdr:to>
    <xdr:sp macro="" textlink="">
      <xdr:nvSpPr>
        <xdr:cNvPr id="199" name="円/楕円 198"/>
        <xdr:cNvSpPr/>
      </xdr:nvSpPr>
      <xdr:spPr>
        <a:xfrm>
          <a:off x="3746500" y="135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88946</xdr:rowOff>
    </xdr:from>
    <xdr:ext cx="469744" cy="259045"/>
    <xdr:sp macro="" textlink="">
      <xdr:nvSpPr>
        <xdr:cNvPr id="200" name="テキスト ボックス 199"/>
        <xdr:cNvSpPr txBox="1"/>
      </xdr:nvSpPr>
      <xdr:spPr>
        <a:xfrm>
          <a:off x="3562427" y="136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1935</xdr:rowOff>
    </xdr:from>
    <xdr:to>
      <xdr:col>4</xdr:col>
      <xdr:colOff>206375</xdr:colOff>
      <xdr:row>79</xdr:row>
      <xdr:rowOff>103535</xdr:rowOff>
    </xdr:to>
    <xdr:sp macro="" textlink="">
      <xdr:nvSpPr>
        <xdr:cNvPr id="201" name="円/楕円 200"/>
        <xdr:cNvSpPr/>
      </xdr:nvSpPr>
      <xdr:spPr>
        <a:xfrm>
          <a:off x="2857500" y="1354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94662</xdr:rowOff>
    </xdr:from>
    <xdr:ext cx="469744" cy="259045"/>
    <xdr:sp macro="" textlink="">
      <xdr:nvSpPr>
        <xdr:cNvPr id="202" name="テキスト ボックス 201"/>
        <xdr:cNvSpPr txBox="1"/>
      </xdr:nvSpPr>
      <xdr:spPr>
        <a:xfrm>
          <a:off x="2673427" y="1363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3959</xdr:rowOff>
    </xdr:from>
    <xdr:to>
      <xdr:col>3</xdr:col>
      <xdr:colOff>3175</xdr:colOff>
      <xdr:row>79</xdr:row>
      <xdr:rowOff>105559</xdr:rowOff>
    </xdr:to>
    <xdr:sp macro="" textlink="">
      <xdr:nvSpPr>
        <xdr:cNvPr id="203" name="円/楕円 202"/>
        <xdr:cNvSpPr/>
      </xdr:nvSpPr>
      <xdr:spPr>
        <a:xfrm>
          <a:off x="1968500" y="1354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96686</xdr:rowOff>
    </xdr:from>
    <xdr:ext cx="469744" cy="259045"/>
    <xdr:sp macro="" textlink="">
      <xdr:nvSpPr>
        <xdr:cNvPr id="204" name="テキスト ボックス 203"/>
        <xdr:cNvSpPr txBox="1"/>
      </xdr:nvSpPr>
      <xdr:spPr>
        <a:xfrm>
          <a:off x="1784427" y="1364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398</xdr:rowOff>
    </xdr:from>
    <xdr:to>
      <xdr:col>1</xdr:col>
      <xdr:colOff>485775</xdr:colOff>
      <xdr:row>79</xdr:row>
      <xdr:rowOff>101998</xdr:rowOff>
    </xdr:to>
    <xdr:sp macro="" textlink="">
      <xdr:nvSpPr>
        <xdr:cNvPr id="205" name="円/楕円 204"/>
        <xdr:cNvSpPr/>
      </xdr:nvSpPr>
      <xdr:spPr>
        <a:xfrm>
          <a:off x="1079500" y="1354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93125</xdr:rowOff>
    </xdr:from>
    <xdr:ext cx="469744" cy="259045"/>
    <xdr:sp macro="" textlink="">
      <xdr:nvSpPr>
        <xdr:cNvPr id="206" name="テキスト ボックス 205"/>
        <xdr:cNvSpPr txBox="1"/>
      </xdr:nvSpPr>
      <xdr:spPr>
        <a:xfrm>
          <a:off x="895427" y="1363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43132</xdr:rowOff>
    </xdr:from>
    <xdr:to>
      <xdr:col>6</xdr:col>
      <xdr:colOff>511175</xdr:colOff>
      <xdr:row>97</xdr:row>
      <xdr:rowOff>85505</xdr:rowOff>
    </xdr:to>
    <xdr:cxnSp macro="">
      <xdr:nvCxnSpPr>
        <xdr:cNvPr id="238" name="直線コネクタ 237"/>
        <xdr:cNvCxnSpPr/>
      </xdr:nvCxnSpPr>
      <xdr:spPr>
        <a:xfrm flipV="1">
          <a:off x="3797300" y="16673782"/>
          <a:ext cx="838200" cy="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85505</xdr:rowOff>
    </xdr:from>
    <xdr:to>
      <xdr:col>5</xdr:col>
      <xdr:colOff>358775</xdr:colOff>
      <xdr:row>97</xdr:row>
      <xdr:rowOff>135373</xdr:rowOff>
    </xdr:to>
    <xdr:cxnSp macro="">
      <xdr:nvCxnSpPr>
        <xdr:cNvPr id="241" name="直線コネクタ 240"/>
        <xdr:cNvCxnSpPr/>
      </xdr:nvCxnSpPr>
      <xdr:spPr>
        <a:xfrm flipV="1">
          <a:off x="2908300" y="16716155"/>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127519</xdr:rowOff>
    </xdr:from>
    <xdr:to>
      <xdr:col>4</xdr:col>
      <xdr:colOff>155575</xdr:colOff>
      <xdr:row>97</xdr:row>
      <xdr:rowOff>135373</xdr:rowOff>
    </xdr:to>
    <xdr:cxnSp macro="">
      <xdr:nvCxnSpPr>
        <xdr:cNvPr id="244" name="直線コネクタ 243"/>
        <xdr:cNvCxnSpPr/>
      </xdr:nvCxnSpPr>
      <xdr:spPr>
        <a:xfrm>
          <a:off x="2019300" y="16758169"/>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119763</xdr:rowOff>
    </xdr:from>
    <xdr:to>
      <xdr:col>2</xdr:col>
      <xdr:colOff>638175</xdr:colOff>
      <xdr:row>97</xdr:row>
      <xdr:rowOff>127519</xdr:rowOff>
    </xdr:to>
    <xdr:cxnSp macro="">
      <xdr:nvCxnSpPr>
        <xdr:cNvPr id="247" name="直線コネクタ 246"/>
        <xdr:cNvCxnSpPr/>
      </xdr:nvCxnSpPr>
      <xdr:spPr>
        <a:xfrm>
          <a:off x="1130300" y="16750413"/>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163782</xdr:rowOff>
    </xdr:from>
    <xdr:to>
      <xdr:col>6</xdr:col>
      <xdr:colOff>561975</xdr:colOff>
      <xdr:row>97</xdr:row>
      <xdr:rowOff>93932</xdr:rowOff>
    </xdr:to>
    <xdr:sp macro="" textlink="">
      <xdr:nvSpPr>
        <xdr:cNvPr id="257" name="円/楕円 256"/>
        <xdr:cNvSpPr/>
      </xdr:nvSpPr>
      <xdr:spPr>
        <a:xfrm>
          <a:off x="4584700" y="166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142209</xdr:rowOff>
    </xdr:from>
    <xdr:ext cx="534377" cy="259045"/>
    <xdr:sp macro="" textlink="">
      <xdr:nvSpPr>
        <xdr:cNvPr id="258" name="扶助費該当値テキスト"/>
        <xdr:cNvSpPr txBox="1"/>
      </xdr:nvSpPr>
      <xdr:spPr>
        <a:xfrm>
          <a:off x="4686300" y="1660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64,414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34705</xdr:rowOff>
    </xdr:from>
    <xdr:to>
      <xdr:col>5</xdr:col>
      <xdr:colOff>409575</xdr:colOff>
      <xdr:row>97</xdr:row>
      <xdr:rowOff>136305</xdr:rowOff>
    </xdr:to>
    <xdr:sp macro="" textlink="">
      <xdr:nvSpPr>
        <xdr:cNvPr id="259" name="円/楕円 258"/>
        <xdr:cNvSpPr/>
      </xdr:nvSpPr>
      <xdr:spPr>
        <a:xfrm>
          <a:off x="3746500" y="166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127432</xdr:rowOff>
    </xdr:from>
    <xdr:ext cx="534377" cy="259045"/>
    <xdr:sp macro="" textlink="">
      <xdr:nvSpPr>
        <xdr:cNvPr id="260" name="テキスト ボックス 259"/>
        <xdr:cNvSpPr txBox="1"/>
      </xdr:nvSpPr>
      <xdr:spPr>
        <a:xfrm>
          <a:off x="3530111" y="167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84573</xdr:rowOff>
    </xdr:from>
    <xdr:to>
      <xdr:col>4</xdr:col>
      <xdr:colOff>206375</xdr:colOff>
      <xdr:row>98</xdr:row>
      <xdr:rowOff>14723</xdr:rowOff>
    </xdr:to>
    <xdr:sp macro="" textlink="">
      <xdr:nvSpPr>
        <xdr:cNvPr id="261" name="円/楕円 260"/>
        <xdr:cNvSpPr/>
      </xdr:nvSpPr>
      <xdr:spPr>
        <a:xfrm>
          <a:off x="2857500" y="167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5850</xdr:rowOff>
    </xdr:from>
    <xdr:ext cx="534377" cy="259045"/>
    <xdr:sp macro="" textlink="">
      <xdr:nvSpPr>
        <xdr:cNvPr id="262" name="テキスト ボックス 261"/>
        <xdr:cNvSpPr txBox="1"/>
      </xdr:nvSpPr>
      <xdr:spPr>
        <a:xfrm>
          <a:off x="2641111" y="168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76719</xdr:rowOff>
    </xdr:from>
    <xdr:to>
      <xdr:col>3</xdr:col>
      <xdr:colOff>3175</xdr:colOff>
      <xdr:row>98</xdr:row>
      <xdr:rowOff>6869</xdr:rowOff>
    </xdr:to>
    <xdr:sp macro="" textlink="">
      <xdr:nvSpPr>
        <xdr:cNvPr id="263" name="円/楕円 262"/>
        <xdr:cNvSpPr/>
      </xdr:nvSpPr>
      <xdr:spPr>
        <a:xfrm>
          <a:off x="1968500" y="1670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169446</xdr:rowOff>
    </xdr:from>
    <xdr:ext cx="534377" cy="259045"/>
    <xdr:sp macro="" textlink="">
      <xdr:nvSpPr>
        <xdr:cNvPr id="264" name="テキスト ボックス 263"/>
        <xdr:cNvSpPr txBox="1"/>
      </xdr:nvSpPr>
      <xdr:spPr>
        <a:xfrm>
          <a:off x="1752111" y="1680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68963</xdr:rowOff>
    </xdr:from>
    <xdr:to>
      <xdr:col>1</xdr:col>
      <xdr:colOff>485775</xdr:colOff>
      <xdr:row>97</xdr:row>
      <xdr:rowOff>170563</xdr:rowOff>
    </xdr:to>
    <xdr:sp macro="" textlink="">
      <xdr:nvSpPr>
        <xdr:cNvPr id="265" name="円/楕円 264"/>
        <xdr:cNvSpPr/>
      </xdr:nvSpPr>
      <xdr:spPr>
        <a:xfrm>
          <a:off x="1079500" y="1669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161690</xdr:rowOff>
    </xdr:from>
    <xdr:ext cx="534377" cy="259045"/>
    <xdr:sp macro="" textlink="">
      <xdr:nvSpPr>
        <xdr:cNvPr id="266" name="テキスト ボックス 265"/>
        <xdr:cNvSpPr txBox="1"/>
      </xdr:nvSpPr>
      <xdr:spPr>
        <a:xfrm>
          <a:off x="863111" y="167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73439</xdr:rowOff>
    </xdr:from>
    <xdr:to>
      <xdr:col>15</xdr:col>
      <xdr:colOff>180340</xdr:colOff>
      <xdr:row>37</xdr:row>
      <xdr:rowOff>154869</xdr:rowOff>
    </xdr:to>
    <xdr:cxnSp macro="">
      <xdr:nvCxnSpPr>
        <xdr:cNvPr id="293" name="直線コネクタ 292"/>
        <xdr:cNvCxnSpPr/>
      </xdr:nvCxnSpPr>
      <xdr:spPr>
        <a:xfrm flipV="1">
          <a:off x="10475595" y="5216939"/>
          <a:ext cx="1270" cy="128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158697</xdr:rowOff>
    </xdr:from>
    <xdr:ext cx="534377" cy="259045"/>
    <xdr:sp macro="" textlink="">
      <xdr:nvSpPr>
        <xdr:cNvPr id="294" name="補助費等最小値テキスト"/>
        <xdr:cNvSpPr txBox="1"/>
      </xdr:nvSpPr>
      <xdr:spPr>
        <a:xfrm>
          <a:off x="10528300" y="65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37</xdr:row>
      <xdr:rowOff>154869</xdr:rowOff>
    </xdr:from>
    <xdr:to>
      <xdr:col>15</xdr:col>
      <xdr:colOff>269875</xdr:colOff>
      <xdr:row>37</xdr:row>
      <xdr:rowOff>154869</xdr:rowOff>
    </xdr:to>
    <xdr:cxnSp macro="">
      <xdr:nvCxnSpPr>
        <xdr:cNvPr id="295" name="直線コネクタ 294"/>
        <xdr:cNvCxnSpPr/>
      </xdr:nvCxnSpPr>
      <xdr:spPr>
        <a:xfrm>
          <a:off x="10388600" y="649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20116</xdr:rowOff>
    </xdr:from>
    <xdr:ext cx="599010" cy="259045"/>
    <xdr:sp macro="" textlink="">
      <xdr:nvSpPr>
        <xdr:cNvPr id="296" name="補助費等最大値テキスト"/>
        <xdr:cNvSpPr txBox="1"/>
      </xdr:nvSpPr>
      <xdr:spPr>
        <a:xfrm>
          <a:off x="10528300" y="499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73439</xdr:rowOff>
    </xdr:from>
    <xdr:to>
      <xdr:col>15</xdr:col>
      <xdr:colOff>269875</xdr:colOff>
      <xdr:row>30</xdr:row>
      <xdr:rowOff>73439</xdr:rowOff>
    </xdr:to>
    <xdr:cxnSp macro="">
      <xdr:nvCxnSpPr>
        <xdr:cNvPr id="297" name="直線コネクタ 296"/>
        <xdr:cNvCxnSpPr/>
      </xdr:nvCxnSpPr>
      <xdr:spPr>
        <a:xfrm>
          <a:off x="10388600" y="52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86926</xdr:rowOff>
    </xdr:from>
    <xdr:to>
      <xdr:col>15</xdr:col>
      <xdr:colOff>180975</xdr:colOff>
      <xdr:row>37</xdr:row>
      <xdr:rowOff>80329</xdr:rowOff>
    </xdr:to>
    <xdr:cxnSp macro="">
      <xdr:nvCxnSpPr>
        <xdr:cNvPr id="298" name="直線コネクタ 297"/>
        <xdr:cNvCxnSpPr/>
      </xdr:nvCxnSpPr>
      <xdr:spPr>
        <a:xfrm flipV="1">
          <a:off x="9639300" y="6259126"/>
          <a:ext cx="838200" cy="16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170821</xdr:rowOff>
    </xdr:from>
    <xdr:ext cx="534377" cy="259045"/>
    <xdr:sp macro="" textlink="">
      <xdr:nvSpPr>
        <xdr:cNvPr id="299" name="補助費等平均値テキスト"/>
        <xdr:cNvSpPr txBox="1"/>
      </xdr:nvSpPr>
      <xdr:spPr>
        <a:xfrm>
          <a:off x="10528300" y="582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147944</xdr:rowOff>
    </xdr:from>
    <xdr:to>
      <xdr:col>15</xdr:col>
      <xdr:colOff>231775</xdr:colOff>
      <xdr:row>35</xdr:row>
      <xdr:rowOff>78094</xdr:rowOff>
    </xdr:to>
    <xdr:sp macro="" textlink="">
      <xdr:nvSpPr>
        <xdr:cNvPr id="300" name="フローチャート : 判断 299"/>
        <xdr:cNvSpPr/>
      </xdr:nvSpPr>
      <xdr:spPr>
        <a:xfrm>
          <a:off x="104267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80329</xdr:rowOff>
    </xdr:from>
    <xdr:to>
      <xdr:col>14</xdr:col>
      <xdr:colOff>28575</xdr:colOff>
      <xdr:row>37</xdr:row>
      <xdr:rowOff>151489</xdr:rowOff>
    </xdr:to>
    <xdr:cxnSp macro="">
      <xdr:nvCxnSpPr>
        <xdr:cNvPr id="301" name="直線コネクタ 300"/>
        <xdr:cNvCxnSpPr/>
      </xdr:nvCxnSpPr>
      <xdr:spPr>
        <a:xfrm flipV="1">
          <a:off x="8750300" y="6423979"/>
          <a:ext cx="889000" cy="7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99301</xdr:rowOff>
    </xdr:from>
    <xdr:to>
      <xdr:col>14</xdr:col>
      <xdr:colOff>79375</xdr:colOff>
      <xdr:row>36</xdr:row>
      <xdr:rowOff>29451</xdr:rowOff>
    </xdr:to>
    <xdr:sp macro="" textlink="">
      <xdr:nvSpPr>
        <xdr:cNvPr id="302" name="フローチャート : 判断 301"/>
        <xdr:cNvSpPr/>
      </xdr:nvSpPr>
      <xdr:spPr>
        <a:xfrm>
          <a:off x="9588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45978</xdr:rowOff>
    </xdr:from>
    <xdr:ext cx="534377" cy="259045"/>
    <xdr:sp macro="" textlink="">
      <xdr:nvSpPr>
        <xdr:cNvPr id="303" name="テキスト ボックス 302"/>
        <xdr:cNvSpPr txBox="1"/>
      </xdr:nvSpPr>
      <xdr:spPr>
        <a:xfrm>
          <a:off x="9372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119926</xdr:rowOff>
    </xdr:from>
    <xdr:to>
      <xdr:col>12</xdr:col>
      <xdr:colOff>511175</xdr:colOff>
      <xdr:row>37</xdr:row>
      <xdr:rowOff>151489</xdr:rowOff>
    </xdr:to>
    <xdr:cxnSp macro="">
      <xdr:nvCxnSpPr>
        <xdr:cNvPr id="304" name="直線コネクタ 303"/>
        <xdr:cNvCxnSpPr/>
      </xdr:nvCxnSpPr>
      <xdr:spPr>
        <a:xfrm>
          <a:off x="7861300" y="6463576"/>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112413</xdr:rowOff>
    </xdr:from>
    <xdr:to>
      <xdr:col>12</xdr:col>
      <xdr:colOff>561975</xdr:colOff>
      <xdr:row>36</xdr:row>
      <xdr:rowOff>42563</xdr:rowOff>
    </xdr:to>
    <xdr:sp macro="" textlink="">
      <xdr:nvSpPr>
        <xdr:cNvPr id="305" name="フローチャート : 判断 304"/>
        <xdr:cNvSpPr/>
      </xdr:nvSpPr>
      <xdr:spPr>
        <a:xfrm>
          <a:off x="8699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59090</xdr:rowOff>
    </xdr:from>
    <xdr:ext cx="534377" cy="259045"/>
    <xdr:sp macro="" textlink="">
      <xdr:nvSpPr>
        <xdr:cNvPr id="306" name="テキスト ボックス 305"/>
        <xdr:cNvSpPr txBox="1"/>
      </xdr:nvSpPr>
      <xdr:spPr>
        <a:xfrm>
          <a:off x="8483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119926</xdr:rowOff>
    </xdr:from>
    <xdr:to>
      <xdr:col>11</xdr:col>
      <xdr:colOff>307975</xdr:colOff>
      <xdr:row>38</xdr:row>
      <xdr:rowOff>43802</xdr:rowOff>
    </xdr:to>
    <xdr:cxnSp macro="">
      <xdr:nvCxnSpPr>
        <xdr:cNvPr id="307" name="直線コネクタ 306"/>
        <xdr:cNvCxnSpPr/>
      </xdr:nvCxnSpPr>
      <xdr:spPr>
        <a:xfrm flipV="1">
          <a:off x="6972300" y="6463576"/>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161889</xdr:rowOff>
    </xdr:from>
    <xdr:to>
      <xdr:col>11</xdr:col>
      <xdr:colOff>358775</xdr:colOff>
      <xdr:row>36</xdr:row>
      <xdr:rowOff>92039</xdr:rowOff>
    </xdr:to>
    <xdr:sp macro="" textlink="">
      <xdr:nvSpPr>
        <xdr:cNvPr id="308" name="フローチャート : 判断 307"/>
        <xdr:cNvSpPr/>
      </xdr:nvSpPr>
      <xdr:spPr>
        <a:xfrm>
          <a:off x="7810500" y="616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108566</xdr:rowOff>
    </xdr:from>
    <xdr:ext cx="534377" cy="259045"/>
    <xdr:sp macro="" textlink="">
      <xdr:nvSpPr>
        <xdr:cNvPr id="309" name="テキスト ボックス 308"/>
        <xdr:cNvSpPr txBox="1"/>
      </xdr:nvSpPr>
      <xdr:spPr>
        <a:xfrm>
          <a:off x="7594111" y="59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1934</xdr:rowOff>
    </xdr:from>
    <xdr:to>
      <xdr:col>10</xdr:col>
      <xdr:colOff>155575</xdr:colOff>
      <xdr:row>36</xdr:row>
      <xdr:rowOff>103534</xdr:rowOff>
    </xdr:to>
    <xdr:sp macro="" textlink="">
      <xdr:nvSpPr>
        <xdr:cNvPr id="310" name="フローチャート : 判断 309"/>
        <xdr:cNvSpPr/>
      </xdr:nvSpPr>
      <xdr:spPr>
        <a:xfrm>
          <a:off x="6921500" y="61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120061</xdr:rowOff>
    </xdr:from>
    <xdr:ext cx="534377" cy="259045"/>
    <xdr:sp macro="" textlink="">
      <xdr:nvSpPr>
        <xdr:cNvPr id="311" name="テキスト ボックス 310"/>
        <xdr:cNvSpPr txBox="1"/>
      </xdr:nvSpPr>
      <xdr:spPr>
        <a:xfrm>
          <a:off x="6705111" y="594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36126</xdr:rowOff>
    </xdr:from>
    <xdr:to>
      <xdr:col>15</xdr:col>
      <xdr:colOff>231775</xdr:colOff>
      <xdr:row>36</xdr:row>
      <xdr:rowOff>137726</xdr:rowOff>
    </xdr:to>
    <xdr:sp macro="" textlink="">
      <xdr:nvSpPr>
        <xdr:cNvPr id="317" name="円/楕円 316"/>
        <xdr:cNvSpPr/>
      </xdr:nvSpPr>
      <xdr:spPr>
        <a:xfrm>
          <a:off x="10426700" y="620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14553</xdr:rowOff>
    </xdr:from>
    <xdr:ext cx="534377" cy="259045"/>
    <xdr:sp macro="" textlink="">
      <xdr:nvSpPr>
        <xdr:cNvPr id="318" name="補助費等該当値テキスト"/>
        <xdr:cNvSpPr txBox="1"/>
      </xdr:nvSpPr>
      <xdr:spPr>
        <a:xfrm>
          <a:off x="10528300" y="61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52,232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29529</xdr:rowOff>
    </xdr:from>
    <xdr:to>
      <xdr:col>14</xdr:col>
      <xdr:colOff>79375</xdr:colOff>
      <xdr:row>37</xdr:row>
      <xdr:rowOff>131129</xdr:rowOff>
    </xdr:to>
    <xdr:sp macro="" textlink="">
      <xdr:nvSpPr>
        <xdr:cNvPr id="319" name="円/楕円 318"/>
        <xdr:cNvSpPr/>
      </xdr:nvSpPr>
      <xdr:spPr>
        <a:xfrm>
          <a:off x="9588500" y="637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122256</xdr:rowOff>
    </xdr:from>
    <xdr:ext cx="534377" cy="259045"/>
    <xdr:sp macro="" textlink="">
      <xdr:nvSpPr>
        <xdr:cNvPr id="320" name="テキスト ボックス 319"/>
        <xdr:cNvSpPr txBox="1"/>
      </xdr:nvSpPr>
      <xdr:spPr>
        <a:xfrm>
          <a:off x="9372111" y="64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100689</xdr:rowOff>
    </xdr:from>
    <xdr:to>
      <xdr:col>12</xdr:col>
      <xdr:colOff>561975</xdr:colOff>
      <xdr:row>38</xdr:row>
      <xdr:rowOff>30839</xdr:rowOff>
    </xdr:to>
    <xdr:sp macro="" textlink="">
      <xdr:nvSpPr>
        <xdr:cNvPr id="321" name="円/楕円 320"/>
        <xdr:cNvSpPr/>
      </xdr:nvSpPr>
      <xdr:spPr>
        <a:xfrm>
          <a:off x="8699500" y="644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21966</xdr:rowOff>
    </xdr:from>
    <xdr:ext cx="534377" cy="259045"/>
    <xdr:sp macro="" textlink="">
      <xdr:nvSpPr>
        <xdr:cNvPr id="322" name="テキスト ボックス 321"/>
        <xdr:cNvSpPr txBox="1"/>
      </xdr:nvSpPr>
      <xdr:spPr>
        <a:xfrm>
          <a:off x="8483111" y="653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69126</xdr:rowOff>
    </xdr:from>
    <xdr:to>
      <xdr:col>11</xdr:col>
      <xdr:colOff>358775</xdr:colOff>
      <xdr:row>37</xdr:row>
      <xdr:rowOff>170726</xdr:rowOff>
    </xdr:to>
    <xdr:sp macro="" textlink="">
      <xdr:nvSpPr>
        <xdr:cNvPr id="323" name="円/楕円 322"/>
        <xdr:cNvSpPr/>
      </xdr:nvSpPr>
      <xdr:spPr>
        <a:xfrm>
          <a:off x="7810500" y="641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161853</xdr:rowOff>
    </xdr:from>
    <xdr:ext cx="534377" cy="259045"/>
    <xdr:sp macro="" textlink="">
      <xdr:nvSpPr>
        <xdr:cNvPr id="324" name="テキスト ボックス 323"/>
        <xdr:cNvSpPr txBox="1"/>
      </xdr:nvSpPr>
      <xdr:spPr>
        <a:xfrm>
          <a:off x="7594111" y="650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39,711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164452</xdr:rowOff>
    </xdr:from>
    <xdr:to>
      <xdr:col>10</xdr:col>
      <xdr:colOff>155575</xdr:colOff>
      <xdr:row>38</xdr:row>
      <xdr:rowOff>94602</xdr:rowOff>
    </xdr:to>
    <xdr:sp macro="" textlink="">
      <xdr:nvSpPr>
        <xdr:cNvPr id="325" name="円/楕円 324"/>
        <xdr:cNvSpPr/>
      </xdr:nvSpPr>
      <xdr:spPr>
        <a:xfrm>
          <a:off x="6921500" y="65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85729</xdr:rowOff>
    </xdr:from>
    <xdr:ext cx="534377" cy="259045"/>
    <xdr:sp macro="" textlink="">
      <xdr:nvSpPr>
        <xdr:cNvPr id="326" name="テキスト ボックス 325"/>
        <xdr:cNvSpPr txBox="1"/>
      </xdr:nvSpPr>
      <xdr:spPr>
        <a:xfrm>
          <a:off x="6705111" y="660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8" name="直線コネクタ 347"/>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9"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50" name="直線コネクタ 349"/>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51"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2" name="直線コネクタ 351"/>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154888</xdr:rowOff>
    </xdr:from>
    <xdr:to>
      <xdr:col>15</xdr:col>
      <xdr:colOff>180975</xdr:colOff>
      <xdr:row>57</xdr:row>
      <xdr:rowOff>75816</xdr:rowOff>
    </xdr:to>
    <xdr:cxnSp macro="">
      <xdr:nvCxnSpPr>
        <xdr:cNvPr id="353" name="直線コネクタ 352"/>
        <xdr:cNvCxnSpPr/>
      </xdr:nvCxnSpPr>
      <xdr:spPr>
        <a:xfrm>
          <a:off x="9639300" y="9756088"/>
          <a:ext cx="838200" cy="9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4"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5" name="フローチャート : 判断 354"/>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80373</xdr:rowOff>
    </xdr:from>
    <xdr:to>
      <xdr:col>14</xdr:col>
      <xdr:colOff>28575</xdr:colOff>
      <xdr:row>56</xdr:row>
      <xdr:rowOff>154888</xdr:rowOff>
    </xdr:to>
    <xdr:cxnSp macro="">
      <xdr:nvCxnSpPr>
        <xdr:cNvPr id="356" name="直線コネクタ 355"/>
        <xdr:cNvCxnSpPr/>
      </xdr:nvCxnSpPr>
      <xdr:spPr>
        <a:xfrm>
          <a:off x="8750300" y="9681573"/>
          <a:ext cx="889000" cy="7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7" name="フローチャート : 判断 356"/>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167602</xdr:rowOff>
    </xdr:from>
    <xdr:ext cx="534377" cy="259045"/>
    <xdr:sp macro="" textlink="">
      <xdr:nvSpPr>
        <xdr:cNvPr id="358" name="テキスト ボックス 357"/>
        <xdr:cNvSpPr txBox="1"/>
      </xdr:nvSpPr>
      <xdr:spPr>
        <a:xfrm>
          <a:off x="9372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80373</xdr:rowOff>
    </xdr:from>
    <xdr:to>
      <xdr:col>12</xdr:col>
      <xdr:colOff>511175</xdr:colOff>
      <xdr:row>57</xdr:row>
      <xdr:rowOff>67352</xdr:rowOff>
    </xdr:to>
    <xdr:cxnSp macro="">
      <xdr:nvCxnSpPr>
        <xdr:cNvPr id="359" name="直線コネクタ 358"/>
        <xdr:cNvCxnSpPr/>
      </xdr:nvCxnSpPr>
      <xdr:spPr>
        <a:xfrm flipV="1">
          <a:off x="7861300" y="9681573"/>
          <a:ext cx="889000" cy="15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60" name="フローチャート : 判断 359"/>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61" name="テキスト ボックス 360"/>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67352</xdr:rowOff>
    </xdr:from>
    <xdr:to>
      <xdr:col>11</xdr:col>
      <xdr:colOff>307975</xdr:colOff>
      <xdr:row>57</xdr:row>
      <xdr:rowOff>100002</xdr:rowOff>
    </xdr:to>
    <xdr:cxnSp macro="">
      <xdr:nvCxnSpPr>
        <xdr:cNvPr id="362" name="直線コネクタ 361"/>
        <xdr:cNvCxnSpPr/>
      </xdr:nvCxnSpPr>
      <xdr:spPr>
        <a:xfrm flipV="1">
          <a:off x="6972300" y="9840002"/>
          <a:ext cx="889000" cy="3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3" name="フローチャート : 判断 362"/>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4" name="テキスト ボックス 363"/>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5" name="フローチャート : 判断 364"/>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71751</xdr:rowOff>
    </xdr:from>
    <xdr:ext cx="534377" cy="259045"/>
    <xdr:sp macro="" textlink="">
      <xdr:nvSpPr>
        <xdr:cNvPr id="366" name="テキスト ボックス 365"/>
        <xdr:cNvSpPr txBox="1"/>
      </xdr:nvSpPr>
      <xdr:spPr>
        <a:xfrm>
          <a:off x="6705111" y="95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25016</xdr:rowOff>
    </xdr:from>
    <xdr:to>
      <xdr:col>15</xdr:col>
      <xdr:colOff>231775</xdr:colOff>
      <xdr:row>57</xdr:row>
      <xdr:rowOff>126616</xdr:rowOff>
    </xdr:to>
    <xdr:sp macro="" textlink="">
      <xdr:nvSpPr>
        <xdr:cNvPr id="372" name="円/楕円 371"/>
        <xdr:cNvSpPr/>
      </xdr:nvSpPr>
      <xdr:spPr>
        <a:xfrm>
          <a:off x="10426700" y="97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111393</xdr:rowOff>
    </xdr:from>
    <xdr:ext cx="534377" cy="259045"/>
    <xdr:sp macro="" textlink="">
      <xdr:nvSpPr>
        <xdr:cNvPr id="373" name="普通建設事業費該当値テキスト"/>
        <xdr:cNvSpPr txBox="1"/>
      </xdr:nvSpPr>
      <xdr:spPr>
        <a:xfrm>
          <a:off x="10528300" y="971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51,473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104088</xdr:rowOff>
    </xdr:from>
    <xdr:to>
      <xdr:col>14</xdr:col>
      <xdr:colOff>79375</xdr:colOff>
      <xdr:row>57</xdr:row>
      <xdr:rowOff>34238</xdr:rowOff>
    </xdr:to>
    <xdr:sp macro="" textlink="">
      <xdr:nvSpPr>
        <xdr:cNvPr id="374" name="円/楕円 373"/>
        <xdr:cNvSpPr/>
      </xdr:nvSpPr>
      <xdr:spPr>
        <a:xfrm>
          <a:off x="9588500" y="97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25365</xdr:rowOff>
    </xdr:from>
    <xdr:ext cx="534377" cy="259045"/>
    <xdr:sp macro="" textlink="">
      <xdr:nvSpPr>
        <xdr:cNvPr id="375" name="テキスト ボックス 374"/>
        <xdr:cNvSpPr txBox="1"/>
      </xdr:nvSpPr>
      <xdr:spPr>
        <a:xfrm>
          <a:off x="9372111" y="97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29573</xdr:rowOff>
    </xdr:from>
    <xdr:to>
      <xdr:col>12</xdr:col>
      <xdr:colOff>561975</xdr:colOff>
      <xdr:row>56</xdr:row>
      <xdr:rowOff>131173</xdr:rowOff>
    </xdr:to>
    <xdr:sp macro="" textlink="">
      <xdr:nvSpPr>
        <xdr:cNvPr id="376" name="円/楕円 375"/>
        <xdr:cNvSpPr/>
      </xdr:nvSpPr>
      <xdr:spPr>
        <a:xfrm>
          <a:off x="8699500" y="96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147700</xdr:rowOff>
    </xdr:from>
    <xdr:ext cx="534377" cy="259045"/>
    <xdr:sp macro="" textlink="">
      <xdr:nvSpPr>
        <xdr:cNvPr id="377" name="テキスト ボックス 376"/>
        <xdr:cNvSpPr txBox="1"/>
      </xdr:nvSpPr>
      <xdr:spPr>
        <a:xfrm>
          <a:off x="8483111" y="940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16552</xdr:rowOff>
    </xdr:from>
    <xdr:to>
      <xdr:col>11</xdr:col>
      <xdr:colOff>358775</xdr:colOff>
      <xdr:row>57</xdr:row>
      <xdr:rowOff>118152</xdr:rowOff>
    </xdr:to>
    <xdr:sp macro="" textlink="">
      <xdr:nvSpPr>
        <xdr:cNvPr id="378" name="円/楕円 377"/>
        <xdr:cNvSpPr/>
      </xdr:nvSpPr>
      <xdr:spPr>
        <a:xfrm>
          <a:off x="7810500" y="97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109279</xdr:rowOff>
    </xdr:from>
    <xdr:ext cx="534377" cy="259045"/>
    <xdr:sp macro="" textlink="">
      <xdr:nvSpPr>
        <xdr:cNvPr id="379" name="テキスト ボックス 378"/>
        <xdr:cNvSpPr txBox="1"/>
      </xdr:nvSpPr>
      <xdr:spPr>
        <a:xfrm>
          <a:off x="7594111" y="988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49202</xdr:rowOff>
    </xdr:from>
    <xdr:to>
      <xdr:col>10</xdr:col>
      <xdr:colOff>155575</xdr:colOff>
      <xdr:row>57</xdr:row>
      <xdr:rowOff>150802</xdr:rowOff>
    </xdr:to>
    <xdr:sp macro="" textlink="">
      <xdr:nvSpPr>
        <xdr:cNvPr id="380" name="円/楕円 379"/>
        <xdr:cNvSpPr/>
      </xdr:nvSpPr>
      <xdr:spPr>
        <a:xfrm>
          <a:off x="6921500" y="982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141929</xdr:rowOff>
    </xdr:from>
    <xdr:ext cx="534377" cy="259045"/>
    <xdr:sp macro="" textlink="">
      <xdr:nvSpPr>
        <xdr:cNvPr id="381" name="テキスト ボックス 380"/>
        <xdr:cNvSpPr txBox="1"/>
      </xdr:nvSpPr>
      <xdr:spPr>
        <a:xfrm>
          <a:off x="6705111" y="991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5" name="直線コネクタ 404"/>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8"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9" name="直線コネクタ 408"/>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43802</xdr:rowOff>
    </xdr:from>
    <xdr:to>
      <xdr:col>15</xdr:col>
      <xdr:colOff>180975</xdr:colOff>
      <xdr:row>78</xdr:row>
      <xdr:rowOff>102110</xdr:rowOff>
    </xdr:to>
    <xdr:cxnSp macro="">
      <xdr:nvCxnSpPr>
        <xdr:cNvPr id="410" name="直線コネクタ 409"/>
        <xdr:cNvCxnSpPr/>
      </xdr:nvCxnSpPr>
      <xdr:spPr>
        <a:xfrm flipV="1">
          <a:off x="9639300" y="13416902"/>
          <a:ext cx="838200" cy="5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11"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2" name="フローチャート : 判断 411"/>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3" name="フローチャート : 判断 412"/>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4" name="テキスト ボックス 413"/>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164452</xdr:rowOff>
    </xdr:from>
    <xdr:to>
      <xdr:col>15</xdr:col>
      <xdr:colOff>231775</xdr:colOff>
      <xdr:row>78</xdr:row>
      <xdr:rowOff>94602</xdr:rowOff>
    </xdr:to>
    <xdr:sp macro="" textlink="">
      <xdr:nvSpPr>
        <xdr:cNvPr id="420" name="円/楕円 419"/>
        <xdr:cNvSpPr/>
      </xdr:nvSpPr>
      <xdr:spPr>
        <a:xfrm>
          <a:off x="10426700" y="1336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142879</xdr:rowOff>
    </xdr:from>
    <xdr:ext cx="534377" cy="259045"/>
    <xdr:sp macro="" textlink="">
      <xdr:nvSpPr>
        <xdr:cNvPr id="421" name="普通建設事業費 （ うち新規整備　）該当値テキスト"/>
        <xdr:cNvSpPr txBox="1"/>
      </xdr:nvSpPr>
      <xdr:spPr>
        <a:xfrm>
          <a:off x="10528300" y="133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51310</xdr:rowOff>
    </xdr:from>
    <xdr:to>
      <xdr:col>14</xdr:col>
      <xdr:colOff>79375</xdr:colOff>
      <xdr:row>78</xdr:row>
      <xdr:rowOff>152910</xdr:rowOff>
    </xdr:to>
    <xdr:sp macro="" textlink="">
      <xdr:nvSpPr>
        <xdr:cNvPr id="422" name="円/楕円 421"/>
        <xdr:cNvSpPr/>
      </xdr:nvSpPr>
      <xdr:spPr>
        <a:xfrm>
          <a:off x="9588500" y="134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144037</xdr:rowOff>
    </xdr:from>
    <xdr:ext cx="534377" cy="259045"/>
    <xdr:sp macro="" textlink="">
      <xdr:nvSpPr>
        <xdr:cNvPr id="423" name="テキスト ボックス 422"/>
        <xdr:cNvSpPr txBox="1"/>
      </xdr:nvSpPr>
      <xdr:spPr>
        <a:xfrm>
          <a:off x="9372111" y="135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9" name="直線コネクタ 448"/>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50"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1" name="直線コネクタ 450"/>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2"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3" name="直線コネクタ 452"/>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96185</xdr:rowOff>
    </xdr:from>
    <xdr:to>
      <xdr:col>15</xdr:col>
      <xdr:colOff>180975</xdr:colOff>
      <xdr:row>97</xdr:row>
      <xdr:rowOff>116382</xdr:rowOff>
    </xdr:to>
    <xdr:cxnSp macro="">
      <xdr:nvCxnSpPr>
        <xdr:cNvPr id="454" name="直線コネクタ 453"/>
        <xdr:cNvCxnSpPr/>
      </xdr:nvCxnSpPr>
      <xdr:spPr>
        <a:xfrm>
          <a:off x="9639300" y="16212485"/>
          <a:ext cx="838200" cy="53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5"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6" name="フローチャート : 判断 455"/>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7" name="フローチャート : 判断 456"/>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8" name="テキスト ボックス 457"/>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65582</xdr:rowOff>
    </xdr:from>
    <xdr:to>
      <xdr:col>15</xdr:col>
      <xdr:colOff>231775</xdr:colOff>
      <xdr:row>97</xdr:row>
      <xdr:rowOff>167182</xdr:rowOff>
    </xdr:to>
    <xdr:sp macro="" textlink="">
      <xdr:nvSpPr>
        <xdr:cNvPr id="464" name="円/楕円 463"/>
        <xdr:cNvSpPr/>
      </xdr:nvSpPr>
      <xdr:spPr>
        <a:xfrm>
          <a:off x="10426700" y="1669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44009</xdr:rowOff>
    </xdr:from>
    <xdr:ext cx="534377" cy="259045"/>
    <xdr:sp macro="" textlink="">
      <xdr:nvSpPr>
        <xdr:cNvPr id="465" name="普通建設事業費 （ うち更新整備　）該当値テキスト"/>
        <xdr:cNvSpPr txBox="1"/>
      </xdr:nvSpPr>
      <xdr:spPr>
        <a:xfrm>
          <a:off x="10528300" y="1667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19,928</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45385</xdr:rowOff>
    </xdr:from>
    <xdr:to>
      <xdr:col>14</xdr:col>
      <xdr:colOff>79375</xdr:colOff>
      <xdr:row>94</xdr:row>
      <xdr:rowOff>146985</xdr:rowOff>
    </xdr:to>
    <xdr:sp macro="" textlink="">
      <xdr:nvSpPr>
        <xdr:cNvPr id="466" name="円/楕円 465"/>
        <xdr:cNvSpPr/>
      </xdr:nvSpPr>
      <xdr:spPr>
        <a:xfrm>
          <a:off x="9588500" y="161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163512</xdr:rowOff>
    </xdr:from>
    <xdr:ext cx="534377" cy="259045"/>
    <xdr:sp macro="" textlink="">
      <xdr:nvSpPr>
        <xdr:cNvPr id="467" name="テキスト ボックス 466"/>
        <xdr:cNvSpPr txBox="1"/>
      </xdr:nvSpPr>
      <xdr:spPr>
        <a:xfrm>
          <a:off x="9372111" y="1593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1" name="テキスト ボックス 48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3" name="テキスト ボックス 48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5" name="テキスト ボックス 48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9" name="直線コネクタ 488"/>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2"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3" name="直線コネクタ 492"/>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4" name="直線コネクタ 49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5"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6" name="フローチャート : 判断 495"/>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96815</xdr:rowOff>
    </xdr:from>
    <xdr:to>
      <xdr:col>22</xdr:col>
      <xdr:colOff>365125</xdr:colOff>
      <xdr:row>38</xdr:row>
      <xdr:rowOff>139700</xdr:rowOff>
    </xdr:to>
    <xdr:cxnSp macro="">
      <xdr:nvCxnSpPr>
        <xdr:cNvPr id="497" name="直線コネクタ 496"/>
        <xdr:cNvCxnSpPr/>
      </xdr:nvCxnSpPr>
      <xdr:spPr>
        <a:xfrm>
          <a:off x="14592300" y="6611915"/>
          <a:ext cx="8890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8" name="フローチャート : 判断 497"/>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9" name="テキスト ボックス 498"/>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96815</xdr:rowOff>
    </xdr:from>
    <xdr:to>
      <xdr:col>21</xdr:col>
      <xdr:colOff>161925</xdr:colOff>
      <xdr:row>38</xdr:row>
      <xdr:rowOff>139700</xdr:rowOff>
    </xdr:to>
    <xdr:cxnSp macro="">
      <xdr:nvCxnSpPr>
        <xdr:cNvPr id="500" name="直線コネクタ 499"/>
        <xdr:cNvCxnSpPr/>
      </xdr:nvCxnSpPr>
      <xdr:spPr>
        <a:xfrm flipV="1">
          <a:off x="13703300" y="6611915"/>
          <a:ext cx="8890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501" name="フローチャート : 判断 500"/>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2" name="テキスト ボックス 501"/>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3" name="直線コネクタ 50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4" name="フローチャート : 判断 503"/>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5" name="テキスト ボックス 504"/>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6" name="フローチャート : 判断 505"/>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7" name="テキスト ボックス 506"/>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3" name="円/楕円 51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5" name="円/楕円 51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6" name="テキスト ボックス 515"/>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46015</xdr:rowOff>
    </xdr:from>
    <xdr:to>
      <xdr:col>21</xdr:col>
      <xdr:colOff>212725</xdr:colOff>
      <xdr:row>38</xdr:row>
      <xdr:rowOff>147615</xdr:rowOff>
    </xdr:to>
    <xdr:sp macro="" textlink="">
      <xdr:nvSpPr>
        <xdr:cNvPr id="517" name="円/楕円 516"/>
        <xdr:cNvSpPr/>
      </xdr:nvSpPr>
      <xdr:spPr>
        <a:xfrm>
          <a:off x="14541500" y="65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138742</xdr:rowOff>
    </xdr:from>
    <xdr:ext cx="378565" cy="259045"/>
    <xdr:sp macro="" textlink="">
      <xdr:nvSpPr>
        <xdr:cNvPr id="518" name="テキスト ボックス 517"/>
        <xdr:cNvSpPr txBox="1"/>
      </xdr:nvSpPr>
      <xdr:spPr>
        <a:xfrm>
          <a:off x="14403017" y="6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9" name="円/楕円 51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0" name="テキスト ボックス 519"/>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1" name="円/楕円 52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2" name="テキスト ボックス 521"/>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7" name="直線コネクタ 596"/>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8"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9" name="直線コネクタ 598"/>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600"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601" name="直線コネクタ 600"/>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43132</xdr:rowOff>
    </xdr:from>
    <xdr:to>
      <xdr:col>23</xdr:col>
      <xdr:colOff>517525</xdr:colOff>
      <xdr:row>77</xdr:row>
      <xdr:rowOff>47923</xdr:rowOff>
    </xdr:to>
    <xdr:cxnSp macro="">
      <xdr:nvCxnSpPr>
        <xdr:cNvPr id="602" name="直線コネクタ 601"/>
        <xdr:cNvCxnSpPr/>
      </xdr:nvCxnSpPr>
      <xdr:spPr>
        <a:xfrm flipV="1">
          <a:off x="15481300" y="13244782"/>
          <a:ext cx="8382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3"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4" name="フローチャート : 判断 603"/>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165858</xdr:rowOff>
    </xdr:from>
    <xdr:to>
      <xdr:col>22</xdr:col>
      <xdr:colOff>365125</xdr:colOff>
      <xdr:row>77</xdr:row>
      <xdr:rowOff>47923</xdr:rowOff>
    </xdr:to>
    <xdr:cxnSp macro="">
      <xdr:nvCxnSpPr>
        <xdr:cNvPr id="605" name="直線コネクタ 604"/>
        <xdr:cNvCxnSpPr/>
      </xdr:nvCxnSpPr>
      <xdr:spPr>
        <a:xfrm>
          <a:off x="14592300" y="13196058"/>
          <a:ext cx="889000" cy="5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6" name="フローチャート : 判断 605"/>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148396</xdr:rowOff>
    </xdr:from>
    <xdr:ext cx="534377" cy="259045"/>
    <xdr:sp macro="" textlink="">
      <xdr:nvSpPr>
        <xdr:cNvPr id="607" name="テキスト ボックス 606"/>
        <xdr:cNvSpPr txBox="1"/>
      </xdr:nvSpPr>
      <xdr:spPr>
        <a:xfrm>
          <a:off x="15214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130099</xdr:rowOff>
    </xdr:from>
    <xdr:to>
      <xdr:col>21</xdr:col>
      <xdr:colOff>161925</xdr:colOff>
      <xdr:row>76</xdr:row>
      <xdr:rowOff>165858</xdr:rowOff>
    </xdr:to>
    <xdr:cxnSp macro="">
      <xdr:nvCxnSpPr>
        <xdr:cNvPr id="608" name="直線コネクタ 607"/>
        <xdr:cNvCxnSpPr/>
      </xdr:nvCxnSpPr>
      <xdr:spPr>
        <a:xfrm>
          <a:off x="13703300" y="13160299"/>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9" name="フローチャート : 判断 608"/>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154591</xdr:rowOff>
    </xdr:from>
    <xdr:ext cx="534377" cy="259045"/>
    <xdr:sp macro="" textlink="">
      <xdr:nvSpPr>
        <xdr:cNvPr id="610" name="テキスト ボックス 609"/>
        <xdr:cNvSpPr txBox="1"/>
      </xdr:nvSpPr>
      <xdr:spPr>
        <a:xfrm>
          <a:off x="14325111" y="1267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130099</xdr:rowOff>
    </xdr:from>
    <xdr:to>
      <xdr:col>19</xdr:col>
      <xdr:colOff>644525</xdr:colOff>
      <xdr:row>77</xdr:row>
      <xdr:rowOff>62390</xdr:rowOff>
    </xdr:to>
    <xdr:cxnSp macro="">
      <xdr:nvCxnSpPr>
        <xdr:cNvPr id="611" name="直線コネクタ 610"/>
        <xdr:cNvCxnSpPr/>
      </xdr:nvCxnSpPr>
      <xdr:spPr>
        <a:xfrm flipV="1">
          <a:off x="12814300" y="13160299"/>
          <a:ext cx="889000" cy="10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2" name="フローチャート : 判断 611"/>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150759</xdr:rowOff>
    </xdr:from>
    <xdr:ext cx="534377" cy="259045"/>
    <xdr:sp macro="" textlink="">
      <xdr:nvSpPr>
        <xdr:cNvPr id="613" name="テキスト ボックス 612"/>
        <xdr:cNvSpPr txBox="1"/>
      </xdr:nvSpPr>
      <xdr:spPr>
        <a:xfrm>
          <a:off x="13436111" y="1266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4" name="フローチャート : 判断 613"/>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125112</xdr:rowOff>
    </xdr:from>
    <xdr:ext cx="534377" cy="259045"/>
    <xdr:sp macro="" textlink="">
      <xdr:nvSpPr>
        <xdr:cNvPr id="615" name="テキスト ボックス 614"/>
        <xdr:cNvSpPr txBox="1"/>
      </xdr:nvSpPr>
      <xdr:spPr>
        <a:xfrm>
          <a:off x="12547111" y="126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163782</xdr:rowOff>
    </xdr:from>
    <xdr:to>
      <xdr:col>23</xdr:col>
      <xdr:colOff>568325</xdr:colOff>
      <xdr:row>77</xdr:row>
      <xdr:rowOff>93932</xdr:rowOff>
    </xdr:to>
    <xdr:sp macro="" textlink="">
      <xdr:nvSpPr>
        <xdr:cNvPr id="621" name="円/楕円 620"/>
        <xdr:cNvSpPr/>
      </xdr:nvSpPr>
      <xdr:spPr>
        <a:xfrm>
          <a:off x="16268700" y="1319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142209</xdr:rowOff>
    </xdr:from>
    <xdr:ext cx="534377" cy="259045"/>
    <xdr:sp macro="" textlink="">
      <xdr:nvSpPr>
        <xdr:cNvPr id="622" name="公債費該当値テキスト"/>
        <xdr:cNvSpPr txBox="1"/>
      </xdr:nvSpPr>
      <xdr:spPr>
        <a:xfrm>
          <a:off x="16370300" y="1317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36,621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168573</xdr:rowOff>
    </xdr:from>
    <xdr:to>
      <xdr:col>22</xdr:col>
      <xdr:colOff>415925</xdr:colOff>
      <xdr:row>77</xdr:row>
      <xdr:rowOff>98723</xdr:rowOff>
    </xdr:to>
    <xdr:sp macro="" textlink="">
      <xdr:nvSpPr>
        <xdr:cNvPr id="623" name="円/楕円 622"/>
        <xdr:cNvSpPr/>
      </xdr:nvSpPr>
      <xdr:spPr>
        <a:xfrm>
          <a:off x="15430500" y="131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89850</xdr:rowOff>
    </xdr:from>
    <xdr:ext cx="534377" cy="259045"/>
    <xdr:sp macro="" textlink="">
      <xdr:nvSpPr>
        <xdr:cNvPr id="624" name="テキスト ボックス 623"/>
        <xdr:cNvSpPr txBox="1"/>
      </xdr:nvSpPr>
      <xdr:spPr>
        <a:xfrm>
          <a:off x="15214111" y="1329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115058</xdr:rowOff>
    </xdr:from>
    <xdr:to>
      <xdr:col>21</xdr:col>
      <xdr:colOff>212725</xdr:colOff>
      <xdr:row>77</xdr:row>
      <xdr:rowOff>45208</xdr:rowOff>
    </xdr:to>
    <xdr:sp macro="" textlink="">
      <xdr:nvSpPr>
        <xdr:cNvPr id="625" name="円/楕円 624"/>
        <xdr:cNvSpPr/>
      </xdr:nvSpPr>
      <xdr:spPr>
        <a:xfrm>
          <a:off x="14541500" y="1314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36335</xdr:rowOff>
    </xdr:from>
    <xdr:ext cx="534377" cy="259045"/>
    <xdr:sp macro="" textlink="">
      <xdr:nvSpPr>
        <xdr:cNvPr id="626" name="テキスト ボックス 625"/>
        <xdr:cNvSpPr txBox="1"/>
      </xdr:nvSpPr>
      <xdr:spPr>
        <a:xfrm>
          <a:off x="14325111" y="1323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79299</xdr:rowOff>
    </xdr:from>
    <xdr:to>
      <xdr:col>20</xdr:col>
      <xdr:colOff>9525</xdr:colOff>
      <xdr:row>77</xdr:row>
      <xdr:rowOff>9449</xdr:rowOff>
    </xdr:to>
    <xdr:sp macro="" textlink="">
      <xdr:nvSpPr>
        <xdr:cNvPr id="627" name="円/楕円 626"/>
        <xdr:cNvSpPr/>
      </xdr:nvSpPr>
      <xdr:spPr>
        <a:xfrm>
          <a:off x="13652500" y="131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576</xdr:rowOff>
    </xdr:from>
    <xdr:ext cx="534377" cy="259045"/>
    <xdr:sp macro="" textlink="">
      <xdr:nvSpPr>
        <xdr:cNvPr id="628" name="テキスト ボックス 627"/>
        <xdr:cNvSpPr txBox="1"/>
      </xdr:nvSpPr>
      <xdr:spPr>
        <a:xfrm>
          <a:off x="13436111" y="1320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11590</xdr:rowOff>
    </xdr:from>
    <xdr:to>
      <xdr:col>18</xdr:col>
      <xdr:colOff>492125</xdr:colOff>
      <xdr:row>77</xdr:row>
      <xdr:rowOff>113190</xdr:rowOff>
    </xdr:to>
    <xdr:sp macro="" textlink="">
      <xdr:nvSpPr>
        <xdr:cNvPr id="629" name="円/楕円 628"/>
        <xdr:cNvSpPr/>
      </xdr:nvSpPr>
      <xdr:spPr>
        <a:xfrm>
          <a:off x="12763500" y="132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104317</xdr:rowOff>
    </xdr:from>
    <xdr:ext cx="534377" cy="259045"/>
    <xdr:sp macro="" textlink="">
      <xdr:nvSpPr>
        <xdr:cNvPr id="630" name="テキスト ボックス 629"/>
        <xdr:cNvSpPr txBox="1"/>
      </xdr:nvSpPr>
      <xdr:spPr>
        <a:xfrm>
          <a:off x="12547111" y="133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4" name="テキスト ボックス 64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6" name="テキスト ボックス 64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8" name="テキスト ボックス 64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0" name="テキスト ボックス 64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6" name="直線コネクタ 655"/>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7"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8" name="直線コネクタ 657"/>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9"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60" name="直線コネクタ 659"/>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94748</xdr:rowOff>
    </xdr:from>
    <xdr:to>
      <xdr:col>23</xdr:col>
      <xdr:colOff>517525</xdr:colOff>
      <xdr:row>99</xdr:row>
      <xdr:rowOff>97017</xdr:rowOff>
    </xdr:to>
    <xdr:cxnSp macro="">
      <xdr:nvCxnSpPr>
        <xdr:cNvPr id="661" name="直線コネクタ 660"/>
        <xdr:cNvCxnSpPr/>
      </xdr:nvCxnSpPr>
      <xdr:spPr>
        <a:xfrm flipV="1">
          <a:off x="15481300" y="17068298"/>
          <a:ext cx="8382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2"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3" name="フローチャート : 判断 662"/>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74369</xdr:rowOff>
    </xdr:from>
    <xdr:to>
      <xdr:col>22</xdr:col>
      <xdr:colOff>365125</xdr:colOff>
      <xdr:row>99</xdr:row>
      <xdr:rowOff>97017</xdr:rowOff>
    </xdr:to>
    <xdr:cxnSp macro="">
      <xdr:nvCxnSpPr>
        <xdr:cNvPr id="664" name="直線コネクタ 663"/>
        <xdr:cNvCxnSpPr/>
      </xdr:nvCxnSpPr>
      <xdr:spPr>
        <a:xfrm>
          <a:off x="14592300" y="17047919"/>
          <a:ext cx="889000" cy="2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5" name="フローチャート : 判断 664"/>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6" name="テキスト ボックス 665"/>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34006</xdr:rowOff>
    </xdr:from>
    <xdr:to>
      <xdr:col>21</xdr:col>
      <xdr:colOff>161925</xdr:colOff>
      <xdr:row>99</xdr:row>
      <xdr:rowOff>74369</xdr:rowOff>
    </xdr:to>
    <xdr:cxnSp macro="">
      <xdr:nvCxnSpPr>
        <xdr:cNvPr id="667" name="直線コネクタ 666"/>
        <xdr:cNvCxnSpPr/>
      </xdr:nvCxnSpPr>
      <xdr:spPr>
        <a:xfrm>
          <a:off x="13703300" y="17007556"/>
          <a:ext cx="889000" cy="4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8" name="フローチャート : 判断 667"/>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9" name="テキスト ボックス 668"/>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34006</xdr:rowOff>
    </xdr:from>
    <xdr:to>
      <xdr:col>19</xdr:col>
      <xdr:colOff>644525</xdr:colOff>
      <xdr:row>99</xdr:row>
      <xdr:rowOff>53730</xdr:rowOff>
    </xdr:to>
    <xdr:cxnSp macro="">
      <xdr:nvCxnSpPr>
        <xdr:cNvPr id="670" name="直線コネクタ 669"/>
        <xdr:cNvCxnSpPr/>
      </xdr:nvCxnSpPr>
      <xdr:spPr>
        <a:xfrm flipV="1">
          <a:off x="12814300" y="17007556"/>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71" name="フローチャート : 判断 670"/>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2" name="テキスト ボックス 671"/>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3" name="フローチャート : 判断 672"/>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4" name="テキスト ボックス 673"/>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43948</xdr:rowOff>
    </xdr:from>
    <xdr:to>
      <xdr:col>23</xdr:col>
      <xdr:colOff>568325</xdr:colOff>
      <xdr:row>99</xdr:row>
      <xdr:rowOff>145548</xdr:rowOff>
    </xdr:to>
    <xdr:sp macro="" textlink="">
      <xdr:nvSpPr>
        <xdr:cNvPr id="680" name="円/楕円 679"/>
        <xdr:cNvSpPr/>
      </xdr:nvSpPr>
      <xdr:spPr>
        <a:xfrm>
          <a:off x="16268700" y="1701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130325</xdr:rowOff>
    </xdr:from>
    <xdr:ext cx="378565" cy="259045"/>
    <xdr:sp macro="" textlink="">
      <xdr:nvSpPr>
        <xdr:cNvPr id="681" name="積立金該当値テキスト"/>
        <xdr:cNvSpPr txBox="1"/>
      </xdr:nvSpPr>
      <xdr:spPr>
        <a:xfrm>
          <a:off x="16370300" y="16932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46217</xdr:rowOff>
    </xdr:from>
    <xdr:to>
      <xdr:col>22</xdr:col>
      <xdr:colOff>415925</xdr:colOff>
      <xdr:row>99</xdr:row>
      <xdr:rowOff>147817</xdr:rowOff>
    </xdr:to>
    <xdr:sp macro="" textlink="">
      <xdr:nvSpPr>
        <xdr:cNvPr id="682" name="円/楕円 681"/>
        <xdr:cNvSpPr/>
      </xdr:nvSpPr>
      <xdr:spPr>
        <a:xfrm>
          <a:off x="15430500" y="170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138944</xdr:rowOff>
    </xdr:from>
    <xdr:ext cx="378565" cy="259045"/>
    <xdr:sp macro="" textlink="">
      <xdr:nvSpPr>
        <xdr:cNvPr id="683" name="テキスト ボックス 682"/>
        <xdr:cNvSpPr txBox="1"/>
      </xdr:nvSpPr>
      <xdr:spPr>
        <a:xfrm>
          <a:off x="15292017" y="17112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23569</xdr:rowOff>
    </xdr:from>
    <xdr:to>
      <xdr:col>21</xdr:col>
      <xdr:colOff>212725</xdr:colOff>
      <xdr:row>99</xdr:row>
      <xdr:rowOff>125169</xdr:rowOff>
    </xdr:to>
    <xdr:sp macro="" textlink="">
      <xdr:nvSpPr>
        <xdr:cNvPr id="684" name="円/楕円 683"/>
        <xdr:cNvSpPr/>
      </xdr:nvSpPr>
      <xdr:spPr>
        <a:xfrm>
          <a:off x="14541500" y="169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116296</xdr:rowOff>
    </xdr:from>
    <xdr:ext cx="469744" cy="259045"/>
    <xdr:sp macro="" textlink="">
      <xdr:nvSpPr>
        <xdr:cNvPr id="685" name="テキスト ボックス 684"/>
        <xdr:cNvSpPr txBox="1"/>
      </xdr:nvSpPr>
      <xdr:spPr>
        <a:xfrm>
          <a:off x="14357427" y="1708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154656</xdr:rowOff>
    </xdr:from>
    <xdr:to>
      <xdr:col>20</xdr:col>
      <xdr:colOff>9525</xdr:colOff>
      <xdr:row>99</xdr:row>
      <xdr:rowOff>84806</xdr:rowOff>
    </xdr:to>
    <xdr:sp macro="" textlink="">
      <xdr:nvSpPr>
        <xdr:cNvPr id="686" name="円/楕円 685"/>
        <xdr:cNvSpPr/>
      </xdr:nvSpPr>
      <xdr:spPr>
        <a:xfrm>
          <a:off x="13652500" y="169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75933</xdr:rowOff>
    </xdr:from>
    <xdr:ext cx="469744" cy="259045"/>
    <xdr:sp macro="" textlink="">
      <xdr:nvSpPr>
        <xdr:cNvPr id="687" name="テキスト ボックス 686"/>
        <xdr:cNvSpPr txBox="1"/>
      </xdr:nvSpPr>
      <xdr:spPr>
        <a:xfrm>
          <a:off x="13468427" y="170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2930</xdr:rowOff>
    </xdr:from>
    <xdr:to>
      <xdr:col>18</xdr:col>
      <xdr:colOff>492125</xdr:colOff>
      <xdr:row>99</xdr:row>
      <xdr:rowOff>104530</xdr:rowOff>
    </xdr:to>
    <xdr:sp macro="" textlink="">
      <xdr:nvSpPr>
        <xdr:cNvPr id="688" name="円/楕円 687"/>
        <xdr:cNvSpPr/>
      </xdr:nvSpPr>
      <xdr:spPr>
        <a:xfrm>
          <a:off x="12763500" y="169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95657</xdr:rowOff>
    </xdr:from>
    <xdr:ext cx="469744" cy="259045"/>
    <xdr:sp macro="" textlink="">
      <xdr:nvSpPr>
        <xdr:cNvPr id="689" name="テキスト ボックス 688"/>
        <xdr:cNvSpPr txBox="1"/>
      </xdr:nvSpPr>
      <xdr:spPr>
        <a:xfrm>
          <a:off x="12579427" y="1706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11" name="直線コネクタ 710"/>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4"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5" name="直線コネクタ 714"/>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139654</xdr:rowOff>
    </xdr:from>
    <xdr:to>
      <xdr:col>32</xdr:col>
      <xdr:colOff>187325</xdr:colOff>
      <xdr:row>38</xdr:row>
      <xdr:rowOff>139654</xdr:rowOff>
    </xdr:to>
    <xdr:cxnSp macro="">
      <xdr:nvCxnSpPr>
        <xdr:cNvPr id="716" name="直線コネクタ 715"/>
        <xdr:cNvCxnSpPr/>
      </xdr:nvCxnSpPr>
      <xdr:spPr>
        <a:xfrm>
          <a:off x="21323300" y="6654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7"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8" name="フローチャート : 判断 717"/>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139654</xdr:rowOff>
    </xdr:from>
    <xdr:to>
      <xdr:col>31</xdr:col>
      <xdr:colOff>34925</xdr:colOff>
      <xdr:row>38</xdr:row>
      <xdr:rowOff>139654</xdr:rowOff>
    </xdr:to>
    <xdr:cxnSp macro="">
      <xdr:nvCxnSpPr>
        <xdr:cNvPr id="719" name="直線コネクタ 718"/>
        <xdr:cNvCxnSpPr/>
      </xdr:nvCxnSpPr>
      <xdr:spPr>
        <a:xfrm>
          <a:off x="20434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20" name="フローチャート : 判断 719"/>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21" name="テキスト ボックス 720"/>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139654</xdr:rowOff>
    </xdr:from>
    <xdr:to>
      <xdr:col>29</xdr:col>
      <xdr:colOff>517525</xdr:colOff>
      <xdr:row>38</xdr:row>
      <xdr:rowOff>139654</xdr:rowOff>
    </xdr:to>
    <xdr:cxnSp macro="">
      <xdr:nvCxnSpPr>
        <xdr:cNvPr id="722" name="直線コネクタ 721"/>
        <xdr:cNvCxnSpPr/>
      </xdr:nvCxnSpPr>
      <xdr:spPr>
        <a:xfrm>
          <a:off x="19545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3" name="フローチャート : 判断 722"/>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4" name="テキスト ボックス 723"/>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139654</xdr:rowOff>
    </xdr:from>
    <xdr:to>
      <xdr:col>28</xdr:col>
      <xdr:colOff>314325</xdr:colOff>
      <xdr:row>38</xdr:row>
      <xdr:rowOff>139654</xdr:rowOff>
    </xdr:to>
    <xdr:cxnSp macro="">
      <xdr:nvCxnSpPr>
        <xdr:cNvPr id="725" name="直線コネクタ 724"/>
        <xdr:cNvCxnSpPr/>
      </xdr:nvCxnSpPr>
      <xdr:spPr>
        <a:xfrm>
          <a:off x="18656300" y="6654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6" name="フローチャート : 判断 725"/>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7" name="テキスト ボックス 726"/>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8" name="フローチャート : 判断 727"/>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9" name="テキスト ボックス 728"/>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88854</xdr:rowOff>
    </xdr:from>
    <xdr:to>
      <xdr:col>32</xdr:col>
      <xdr:colOff>238125</xdr:colOff>
      <xdr:row>39</xdr:row>
      <xdr:rowOff>19004</xdr:rowOff>
    </xdr:to>
    <xdr:sp macro="" textlink="">
      <xdr:nvSpPr>
        <xdr:cNvPr id="735" name="円/楕円 734"/>
        <xdr:cNvSpPr/>
      </xdr:nvSpPr>
      <xdr:spPr>
        <a:xfrm>
          <a:off x="221107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3781</xdr:rowOff>
    </xdr:from>
    <xdr:ext cx="249299" cy="259045"/>
    <xdr:sp macro="" textlink="">
      <xdr:nvSpPr>
        <xdr:cNvPr id="736" name="投資及び出資金該当値テキスト"/>
        <xdr:cNvSpPr txBox="1"/>
      </xdr:nvSpPr>
      <xdr:spPr>
        <a:xfrm>
          <a:off x="22212300" y="65188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88854</xdr:rowOff>
    </xdr:from>
    <xdr:to>
      <xdr:col>31</xdr:col>
      <xdr:colOff>85725</xdr:colOff>
      <xdr:row>39</xdr:row>
      <xdr:rowOff>19004</xdr:rowOff>
    </xdr:to>
    <xdr:sp macro="" textlink="">
      <xdr:nvSpPr>
        <xdr:cNvPr id="737" name="円/楕円 736"/>
        <xdr:cNvSpPr/>
      </xdr:nvSpPr>
      <xdr:spPr>
        <a:xfrm>
          <a:off x="21272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10131</xdr:rowOff>
    </xdr:from>
    <xdr:ext cx="249299" cy="259045"/>
    <xdr:sp macro="" textlink="">
      <xdr:nvSpPr>
        <xdr:cNvPr id="738" name="テキスト ボックス 737"/>
        <xdr:cNvSpPr txBox="1"/>
      </xdr:nvSpPr>
      <xdr:spPr>
        <a:xfrm>
          <a:off x="21198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88854</xdr:rowOff>
    </xdr:from>
    <xdr:to>
      <xdr:col>29</xdr:col>
      <xdr:colOff>568325</xdr:colOff>
      <xdr:row>39</xdr:row>
      <xdr:rowOff>19004</xdr:rowOff>
    </xdr:to>
    <xdr:sp macro="" textlink="">
      <xdr:nvSpPr>
        <xdr:cNvPr id="739" name="円/楕円 738"/>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10131</xdr:rowOff>
    </xdr:from>
    <xdr:ext cx="249299" cy="259045"/>
    <xdr:sp macro="" textlink="">
      <xdr:nvSpPr>
        <xdr:cNvPr id="740" name="テキスト ボックス 739"/>
        <xdr:cNvSpPr txBox="1"/>
      </xdr:nvSpPr>
      <xdr:spPr>
        <a:xfrm>
          <a:off x="20309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88854</xdr:rowOff>
    </xdr:from>
    <xdr:to>
      <xdr:col>28</xdr:col>
      <xdr:colOff>365125</xdr:colOff>
      <xdr:row>39</xdr:row>
      <xdr:rowOff>19004</xdr:rowOff>
    </xdr:to>
    <xdr:sp macro="" textlink="">
      <xdr:nvSpPr>
        <xdr:cNvPr id="741" name="円/楕円 740"/>
        <xdr:cNvSpPr/>
      </xdr:nvSpPr>
      <xdr:spPr>
        <a:xfrm>
          <a:off x="19494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10131</xdr:rowOff>
    </xdr:from>
    <xdr:ext cx="249299" cy="259045"/>
    <xdr:sp macro="" textlink="">
      <xdr:nvSpPr>
        <xdr:cNvPr id="742" name="テキスト ボックス 741"/>
        <xdr:cNvSpPr txBox="1"/>
      </xdr:nvSpPr>
      <xdr:spPr>
        <a:xfrm>
          <a:off x="19420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88854</xdr:rowOff>
    </xdr:from>
    <xdr:to>
      <xdr:col>27</xdr:col>
      <xdr:colOff>161925</xdr:colOff>
      <xdr:row>39</xdr:row>
      <xdr:rowOff>19004</xdr:rowOff>
    </xdr:to>
    <xdr:sp macro="" textlink="">
      <xdr:nvSpPr>
        <xdr:cNvPr id="743" name="円/楕円 742"/>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10131</xdr:rowOff>
    </xdr:from>
    <xdr:ext cx="249299" cy="259045"/>
    <xdr:sp macro="" textlink="">
      <xdr:nvSpPr>
        <xdr:cNvPr id="744" name="テキスト ボックス 743"/>
        <xdr:cNvSpPr txBox="1"/>
      </xdr:nvSpPr>
      <xdr:spPr>
        <a:xfrm>
          <a:off x="18531649"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0" name="テキスト ボックス 75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2" name="テキスト ボックス 76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6" name="直線コネクタ 765"/>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8" name="直線コネクタ 76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9"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70" name="直線コネクタ 769"/>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154787</xdr:rowOff>
    </xdr:from>
    <xdr:to>
      <xdr:col>32</xdr:col>
      <xdr:colOff>187325</xdr:colOff>
      <xdr:row>58</xdr:row>
      <xdr:rowOff>137185</xdr:rowOff>
    </xdr:to>
    <xdr:cxnSp macro="">
      <xdr:nvCxnSpPr>
        <xdr:cNvPr id="771" name="直線コネクタ 770"/>
        <xdr:cNvCxnSpPr/>
      </xdr:nvCxnSpPr>
      <xdr:spPr>
        <a:xfrm>
          <a:off x="21323300" y="9584537"/>
          <a:ext cx="838200" cy="49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72"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3" name="フローチャート : 判断 772"/>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154787</xdr:rowOff>
    </xdr:from>
    <xdr:to>
      <xdr:col>31</xdr:col>
      <xdr:colOff>34925</xdr:colOff>
      <xdr:row>58</xdr:row>
      <xdr:rowOff>136042</xdr:rowOff>
    </xdr:to>
    <xdr:cxnSp macro="">
      <xdr:nvCxnSpPr>
        <xdr:cNvPr id="774" name="直線コネクタ 773"/>
        <xdr:cNvCxnSpPr/>
      </xdr:nvCxnSpPr>
      <xdr:spPr>
        <a:xfrm flipV="1">
          <a:off x="20434300" y="9584537"/>
          <a:ext cx="889000" cy="49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5" name="フローチャート : 判断 774"/>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98462</xdr:rowOff>
    </xdr:from>
    <xdr:ext cx="469744" cy="259045"/>
    <xdr:sp macro="" textlink="">
      <xdr:nvSpPr>
        <xdr:cNvPr id="776" name="テキスト ボックス 775"/>
        <xdr:cNvSpPr txBox="1"/>
      </xdr:nvSpPr>
      <xdr:spPr>
        <a:xfrm>
          <a:off x="21088427"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136042</xdr:rowOff>
    </xdr:from>
    <xdr:to>
      <xdr:col>29</xdr:col>
      <xdr:colOff>517525</xdr:colOff>
      <xdr:row>58</xdr:row>
      <xdr:rowOff>136088</xdr:rowOff>
    </xdr:to>
    <xdr:cxnSp macro="">
      <xdr:nvCxnSpPr>
        <xdr:cNvPr id="777" name="直線コネクタ 776"/>
        <xdr:cNvCxnSpPr/>
      </xdr:nvCxnSpPr>
      <xdr:spPr>
        <a:xfrm flipV="1">
          <a:off x="19545300" y="1008014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8" name="フローチャート : 判断 777"/>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9" name="テキスト ボックス 778"/>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136088</xdr:rowOff>
    </xdr:from>
    <xdr:to>
      <xdr:col>28</xdr:col>
      <xdr:colOff>314325</xdr:colOff>
      <xdr:row>58</xdr:row>
      <xdr:rowOff>136088</xdr:rowOff>
    </xdr:to>
    <xdr:cxnSp macro="">
      <xdr:nvCxnSpPr>
        <xdr:cNvPr id="780" name="直線コネクタ 779"/>
        <xdr:cNvCxnSpPr/>
      </xdr:nvCxnSpPr>
      <xdr:spPr>
        <a:xfrm>
          <a:off x="18656300" y="10080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81" name="フローチャート : 判断 780"/>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82" name="テキスト ボックス 781"/>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3" name="フローチャート : 判断 782"/>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4" name="テキスト ボックス 783"/>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86385</xdr:rowOff>
    </xdr:from>
    <xdr:to>
      <xdr:col>32</xdr:col>
      <xdr:colOff>238125</xdr:colOff>
      <xdr:row>59</xdr:row>
      <xdr:rowOff>16535</xdr:rowOff>
    </xdr:to>
    <xdr:sp macro="" textlink="">
      <xdr:nvSpPr>
        <xdr:cNvPr id="790" name="円/楕円 789"/>
        <xdr:cNvSpPr/>
      </xdr:nvSpPr>
      <xdr:spPr>
        <a:xfrm>
          <a:off x="22110700" y="100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1312</xdr:rowOff>
    </xdr:from>
    <xdr:ext cx="313932" cy="259045"/>
    <xdr:sp macro="" textlink="">
      <xdr:nvSpPr>
        <xdr:cNvPr id="791" name="貸付金該当値テキスト"/>
        <xdr:cNvSpPr txBox="1"/>
      </xdr:nvSpPr>
      <xdr:spPr>
        <a:xfrm>
          <a:off x="22212300" y="9945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103987</xdr:rowOff>
    </xdr:from>
    <xdr:to>
      <xdr:col>31</xdr:col>
      <xdr:colOff>85725</xdr:colOff>
      <xdr:row>56</xdr:row>
      <xdr:rowOff>34137</xdr:rowOff>
    </xdr:to>
    <xdr:sp macro="" textlink="">
      <xdr:nvSpPr>
        <xdr:cNvPr id="792" name="円/楕円 791"/>
        <xdr:cNvSpPr/>
      </xdr:nvSpPr>
      <xdr:spPr>
        <a:xfrm>
          <a:off x="21272500" y="95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50664</xdr:rowOff>
    </xdr:from>
    <xdr:ext cx="534377" cy="259045"/>
    <xdr:sp macro="" textlink="">
      <xdr:nvSpPr>
        <xdr:cNvPr id="793" name="テキスト ボックス 792"/>
        <xdr:cNvSpPr txBox="1"/>
      </xdr:nvSpPr>
      <xdr:spPr>
        <a:xfrm>
          <a:off x="21056111" y="93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85242</xdr:rowOff>
    </xdr:from>
    <xdr:to>
      <xdr:col>29</xdr:col>
      <xdr:colOff>568325</xdr:colOff>
      <xdr:row>59</xdr:row>
      <xdr:rowOff>15392</xdr:rowOff>
    </xdr:to>
    <xdr:sp macro="" textlink="">
      <xdr:nvSpPr>
        <xdr:cNvPr id="794" name="円/楕円 793"/>
        <xdr:cNvSpPr/>
      </xdr:nvSpPr>
      <xdr:spPr>
        <a:xfrm>
          <a:off x="20383500" y="100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6519</xdr:rowOff>
    </xdr:from>
    <xdr:ext cx="313932" cy="259045"/>
    <xdr:sp macro="" textlink="">
      <xdr:nvSpPr>
        <xdr:cNvPr id="795" name="テキスト ボックス 794"/>
        <xdr:cNvSpPr txBox="1"/>
      </xdr:nvSpPr>
      <xdr:spPr>
        <a:xfrm>
          <a:off x="20277333" y="10122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85288</xdr:rowOff>
    </xdr:from>
    <xdr:to>
      <xdr:col>28</xdr:col>
      <xdr:colOff>365125</xdr:colOff>
      <xdr:row>59</xdr:row>
      <xdr:rowOff>15438</xdr:rowOff>
    </xdr:to>
    <xdr:sp macro="" textlink="">
      <xdr:nvSpPr>
        <xdr:cNvPr id="796" name="円/楕円 795"/>
        <xdr:cNvSpPr/>
      </xdr:nvSpPr>
      <xdr:spPr>
        <a:xfrm>
          <a:off x="19494500" y="100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6565</xdr:rowOff>
    </xdr:from>
    <xdr:ext cx="313932" cy="259045"/>
    <xdr:sp macro="" textlink="">
      <xdr:nvSpPr>
        <xdr:cNvPr id="797" name="テキスト ボックス 796"/>
        <xdr:cNvSpPr txBox="1"/>
      </xdr:nvSpPr>
      <xdr:spPr>
        <a:xfrm>
          <a:off x="19388333" y="10122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85288</xdr:rowOff>
    </xdr:from>
    <xdr:to>
      <xdr:col>27</xdr:col>
      <xdr:colOff>161925</xdr:colOff>
      <xdr:row>59</xdr:row>
      <xdr:rowOff>15438</xdr:rowOff>
    </xdr:to>
    <xdr:sp macro="" textlink="">
      <xdr:nvSpPr>
        <xdr:cNvPr id="798" name="円/楕円 797"/>
        <xdr:cNvSpPr/>
      </xdr:nvSpPr>
      <xdr:spPr>
        <a:xfrm>
          <a:off x="18605500" y="100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6565</xdr:rowOff>
    </xdr:from>
    <xdr:ext cx="313932" cy="259045"/>
    <xdr:sp macro="" textlink="">
      <xdr:nvSpPr>
        <xdr:cNvPr id="799" name="テキスト ボックス 798"/>
        <xdr:cNvSpPr txBox="1"/>
      </xdr:nvSpPr>
      <xdr:spPr>
        <a:xfrm>
          <a:off x="18499333" y="101221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4" name="直線コネクタ 823"/>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5"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6" name="直線コネクタ 825"/>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7"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8" name="直線コネクタ 827"/>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166636</xdr:rowOff>
    </xdr:from>
    <xdr:to>
      <xdr:col>32</xdr:col>
      <xdr:colOff>187325</xdr:colOff>
      <xdr:row>76</xdr:row>
      <xdr:rowOff>42290</xdr:rowOff>
    </xdr:to>
    <xdr:cxnSp macro="">
      <xdr:nvCxnSpPr>
        <xdr:cNvPr id="829" name="直線コネクタ 828"/>
        <xdr:cNvCxnSpPr/>
      </xdr:nvCxnSpPr>
      <xdr:spPr>
        <a:xfrm flipV="1">
          <a:off x="21323300" y="13025386"/>
          <a:ext cx="838200" cy="4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30"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31" name="フローチャート : 判断 830"/>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42290</xdr:rowOff>
    </xdr:from>
    <xdr:to>
      <xdr:col>31</xdr:col>
      <xdr:colOff>34925</xdr:colOff>
      <xdr:row>76</xdr:row>
      <xdr:rowOff>122289</xdr:rowOff>
    </xdr:to>
    <xdr:cxnSp macro="">
      <xdr:nvCxnSpPr>
        <xdr:cNvPr id="832" name="直線コネクタ 831"/>
        <xdr:cNvCxnSpPr/>
      </xdr:nvCxnSpPr>
      <xdr:spPr>
        <a:xfrm flipV="1">
          <a:off x="20434300" y="13072490"/>
          <a:ext cx="889000" cy="7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3" name="フローチャート : 判断 832"/>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4" name="テキスト ボックス 833"/>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122289</xdr:rowOff>
    </xdr:from>
    <xdr:to>
      <xdr:col>29</xdr:col>
      <xdr:colOff>517525</xdr:colOff>
      <xdr:row>76</xdr:row>
      <xdr:rowOff>143269</xdr:rowOff>
    </xdr:to>
    <xdr:cxnSp macro="">
      <xdr:nvCxnSpPr>
        <xdr:cNvPr id="835" name="直線コネクタ 834"/>
        <xdr:cNvCxnSpPr/>
      </xdr:nvCxnSpPr>
      <xdr:spPr>
        <a:xfrm flipV="1">
          <a:off x="19545300" y="13152489"/>
          <a:ext cx="889000" cy="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6" name="フローチャート : 判断 835"/>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7" name="テキスト ボックス 836"/>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143269</xdr:rowOff>
    </xdr:from>
    <xdr:to>
      <xdr:col>28</xdr:col>
      <xdr:colOff>314325</xdr:colOff>
      <xdr:row>77</xdr:row>
      <xdr:rowOff>4268</xdr:rowOff>
    </xdr:to>
    <xdr:cxnSp macro="">
      <xdr:nvCxnSpPr>
        <xdr:cNvPr id="838" name="直線コネクタ 837"/>
        <xdr:cNvCxnSpPr/>
      </xdr:nvCxnSpPr>
      <xdr:spPr>
        <a:xfrm flipV="1">
          <a:off x="18656300" y="13173469"/>
          <a:ext cx="889000" cy="3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9" name="フローチャート : 判断 838"/>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40" name="テキスト ボックス 839"/>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41" name="フローチャート : 判断 840"/>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2" name="テキスト ボックス 841"/>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115836</xdr:rowOff>
    </xdr:from>
    <xdr:to>
      <xdr:col>32</xdr:col>
      <xdr:colOff>238125</xdr:colOff>
      <xdr:row>76</xdr:row>
      <xdr:rowOff>45986</xdr:rowOff>
    </xdr:to>
    <xdr:sp macro="" textlink="">
      <xdr:nvSpPr>
        <xdr:cNvPr id="848" name="円/楕円 847"/>
        <xdr:cNvSpPr/>
      </xdr:nvSpPr>
      <xdr:spPr>
        <a:xfrm>
          <a:off x="22110700" y="129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138713</xdr:rowOff>
    </xdr:from>
    <xdr:ext cx="534377" cy="259045"/>
    <xdr:sp macro="" textlink="">
      <xdr:nvSpPr>
        <xdr:cNvPr id="849" name="繰出金該当値テキスト"/>
        <xdr:cNvSpPr txBox="1"/>
      </xdr:nvSpPr>
      <xdr:spPr>
        <a:xfrm>
          <a:off x="22212300" y="1282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74,379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162940</xdr:rowOff>
    </xdr:from>
    <xdr:to>
      <xdr:col>31</xdr:col>
      <xdr:colOff>85725</xdr:colOff>
      <xdr:row>76</xdr:row>
      <xdr:rowOff>93090</xdr:rowOff>
    </xdr:to>
    <xdr:sp macro="" textlink="">
      <xdr:nvSpPr>
        <xdr:cNvPr id="850" name="円/楕円 849"/>
        <xdr:cNvSpPr/>
      </xdr:nvSpPr>
      <xdr:spPr>
        <a:xfrm>
          <a:off x="21272500" y="130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109618</xdr:rowOff>
    </xdr:from>
    <xdr:ext cx="534377" cy="259045"/>
    <xdr:sp macro="" textlink="">
      <xdr:nvSpPr>
        <xdr:cNvPr id="851" name="テキスト ボックス 850"/>
        <xdr:cNvSpPr txBox="1"/>
      </xdr:nvSpPr>
      <xdr:spPr>
        <a:xfrm>
          <a:off x="21056111" y="127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70,670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71489</xdr:rowOff>
    </xdr:from>
    <xdr:to>
      <xdr:col>29</xdr:col>
      <xdr:colOff>568325</xdr:colOff>
      <xdr:row>77</xdr:row>
      <xdr:rowOff>1639</xdr:rowOff>
    </xdr:to>
    <xdr:sp macro="" textlink="">
      <xdr:nvSpPr>
        <xdr:cNvPr id="852" name="円/楕円 851"/>
        <xdr:cNvSpPr/>
      </xdr:nvSpPr>
      <xdr:spPr>
        <a:xfrm>
          <a:off x="20383500" y="131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18166</xdr:rowOff>
    </xdr:from>
    <xdr:ext cx="534377" cy="259045"/>
    <xdr:sp macro="" textlink="">
      <xdr:nvSpPr>
        <xdr:cNvPr id="853" name="テキスト ボックス 852"/>
        <xdr:cNvSpPr txBox="1"/>
      </xdr:nvSpPr>
      <xdr:spPr>
        <a:xfrm>
          <a:off x="20167111" y="128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64,371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92469</xdr:rowOff>
    </xdr:from>
    <xdr:to>
      <xdr:col>28</xdr:col>
      <xdr:colOff>365125</xdr:colOff>
      <xdr:row>77</xdr:row>
      <xdr:rowOff>22619</xdr:rowOff>
    </xdr:to>
    <xdr:sp macro="" textlink="">
      <xdr:nvSpPr>
        <xdr:cNvPr id="854" name="円/楕円 853"/>
        <xdr:cNvSpPr/>
      </xdr:nvSpPr>
      <xdr:spPr>
        <a:xfrm>
          <a:off x="19494500" y="131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39146</xdr:rowOff>
    </xdr:from>
    <xdr:ext cx="534377" cy="259045"/>
    <xdr:sp macro="" textlink="">
      <xdr:nvSpPr>
        <xdr:cNvPr id="855" name="テキスト ボックス 854"/>
        <xdr:cNvSpPr txBox="1"/>
      </xdr:nvSpPr>
      <xdr:spPr>
        <a:xfrm>
          <a:off x="19278111" y="128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124918</xdr:rowOff>
    </xdr:from>
    <xdr:to>
      <xdr:col>27</xdr:col>
      <xdr:colOff>161925</xdr:colOff>
      <xdr:row>77</xdr:row>
      <xdr:rowOff>55068</xdr:rowOff>
    </xdr:to>
    <xdr:sp macro="" textlink="">
      <xdr:nvSpPr>
        <xdr:cNvPr id="856" name="円/楕円 855"/>
        <xdr:cNvSpPr/>
      </xdr:nvSpPr>
      <xdr:spPr>
        <a:xfrm>
          <a:off x="18605500" y="131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71594</xdr:rowOff>
    </xdr:from>
    <xdr:ext cx="534377" cy="259045"/>
    <xdr:sp macro="" textlink="">
      <xdr:nvSpPr>
        <xdr:cNvPr id="857" name="テキスト ボックス 856"/>
        <xdr:cNvSpPr txBox="1"/>
      </xdr:nvSpPr>
      <xdr:spPr>
        <a:xfrm>
          <a:off x="18389111" y="1293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歳出決算総額は、住民一人当たり４４０，８１８円となっている。特に、物件費８１，４３６円、繰出金７４，３７９円は類似団体平均と比較して高い水準にあり、近年増加傾向にある。物件費については、保有施設数が多</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、その維持管理に費用がかかっていることも要因にあるため、公共施設管理計画に基づき、</a:t>
          </a:r>
          <a:r>
            <a:rPr lang="ja-JP" altLang="ja-JP" sz="1100">
              <a:solidFill>
                <a:schemeClr val="dk1"/>
              </a:solidFill>
              <a:effectLst/>
              <a:latin typeface="+mn-lt"/>
              <a:ea typeface="+mn-ea"/>
              <a:cs typeface="+mn-cs"/>
            </a:rPr>
            <a:t>施設の適正配置、不用施設の処分等を進め、</a:t>
          </a:r>
          <a:r>
            <a:rPr lang="ja-JP" altLang="ja-JP" sz="1100" b="0" i="0" baseline="0">
              <a:solidFill>
                <a:schemeClr val="dk1"/>
              </a:solidFill>
              <a:effectLst/>
              <a:latin typeface="+mn-lt"/>
              <a:ea typeface="+mn-ea"/>
              <a:cs typeface="+mn-cs"/>
            </a:rPr>
            <a:t>物件費の抑制に努めていく。繰出金についても、特別会計の独立性を勘案して、いたずらに一般会計からの繰入金に依存することのないよう認識を新たにし、積極的に歳入確保、歳出削減に努め、一般会計から</a:t>
          </a:r>
          <a:r>
            <a:rPr lang="ja-JP" altLang="en-US" sz="1100" b="0" i="0" baseline="0">
              <a:solidFill>
                <a:schemeClr val="dk1"/>
              </a:solidFill>
              <a:effectLst/>
              <a:latin typeface="+mn-lt"/>
              <a:ea typeface="+mn-ea"/>
              <a:cs typeface="+mn-cs"/>
            </a:rPr>
            <a:t>繰</a:t>
          </a:r>
          <a:r>
            <a:rPr lang="ja-JP" altLang="ja-JP" sz="1100" b="0" i="0" baseline="0">
              <a:solidFill>
                <a:schemeClr val="dk1"/>
              </a:solidFill>
              <a:effectLst/>
              <a:latin typeface="+mn-lt"/>
              <a:ea typeface="+mn-ea"/>
              <a:cs typeface="+mn-cs"/>
            </a:rPr>
            <a:t>出金の適正化を図る。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岐阜県海津市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36,313
35,775
112.03
16,921,930
16,007,447
788,470
10,499,625
18,726,489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56.2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170180</xdr:rowOff>
    </xdr:from>
    <xdr:to>
      <xdr:col>6</xdr:col>
      <xdr:colOff>511175</xdr:colOff>
      <xdr:row>37</xdr:row>
      <xdr:rowOff>50546</xdr:rowOff>
    </xdr:to>
    <xdr:cxnSp macro="">
      <xdr:nvCxnSpPr>
        <xdr:cNvPr id="61" name="直線コネクタ 60"/>
        <xdr:cNvCxnSpPr/>
      </xdr:nvCxnSpPr>
      <xdr:spPr>
        <a:xfrm flipV="1">
          <a:off x="3797300" y="6342380"/>
          <a:ext cx="8382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90060</xdr:rowOff>
    </xdr:from>
    <xdr:ext cx="469744" cy="259045"/>
    <xdr:sp macro="" textlink="">
      <xdr:nvSpPr>
        <xdr:cNvPr id="62" name="議会費平均値テキスト"/>
        <xdr:cNvSpPr txBox="1"/>
      </xdr:nvSpPr>
      <xdr:spPr>
        <a:xfrm>
          <a:off x="4686300" y="5919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41402</xdr:rowOff>
    </xdr:from>
    <xdr:to>
      <xdr:col>5</xdr:col>
      <xdr:colOff>358775</xdr:colOff>
      <xdr:row>37</xdr:row>
      <xdr:rowOff>50546</xdr:rowOff>
    </xdr:to>
    <xdr:cxnSp macro="">
      <xdr:nvCxnSpPr>
        <xdr:cNvPr id="64" name="直線コネクタ 63"/>
        <xdr:cNvCxnSpPr/>
      </xdr:nvCxnSpPr>
      <xdr:spPr>
        <a:xfrm>
          <a:off x="2908300" y="6385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64914</xdr:rowOff>
    </xdr:from>
    <xdr:ext cx="469744" cy="259045"/>
    <xdr:sp macro="" textlink="">
      <xdr:nvSpPr>
        <xdr:cNvPr id="66" name="テキスト ボックス 65"/>
        <xdr:cNvSpPr txBox="1"/>
      </xdr:nvSpPr>
      <xdr:spPr>
        <a:xfrm>
          <a:off x="3562427"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168847</xdr:rowOff>
    </xdr:from>
    <xdr:to>
      <xdr:col>4</xdr:col>
      <xdr:colOff>155575</xdr:colOff>
      <xdr:row>37</xdr:row>
      <xdr:rowOff>41402</xdr:rowOff>
    </xdr:to>
    <xdr:cxnSp macro="">
      <xdr:nvCxnSpPr>
        <xdr:cNvPr id="67" name="直線コネクタ 66"/>
        <xdr:cNvCxnSpPr/>
      </xdr:nvCxnSpPr>
      <xdr:spPr>
        <a:xfrm>
          <a:off x="2019300" y="6341047"/>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75963</xdr:rowOff>
    </xdr:from>
    <xdr:ext cx="469744" cy="259045"/>
    <xdr:sp macro="" textlink="">
      <xdr:nvSpPr>
        <xdr:cNvPr id="69" name="テキスト ボックス 68"/>
        <xdr:cNvSpPr txBox="1"/>
      </xdr:nvSpPr>
      <xdr:spPr>
        <a:xfrm>
          <a:off x="2673427" y="590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12065</xdr:rowOff>
    </xdr:from>
    <xdr:to>
      <xdr:col>2</xdr:col>
      <xdr:colOff>638175</xdr:colOff>
      <xdr:row>36</xdr:row>
      <xdr:rowOff>168847</xdr:rowOff>
    </xdr:to>
    <xdr:cxnSp macro="">
      <xdr:nvCxnSpPr>
        <xdr:cNvPr id="70" name="直線コネクタ 69"/>
        <xdr:cNvCxnSpPr/>
      </xdr:nvCxnSpPr>
      <xdr:spPr>
        <a:xfrm>
          <a:off x="1130300" y="6184265"/>
          <a:ext cx="889000" cy="15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36339</xdr:rowOff>
    </xdr:from>
    <xdr:ext cx="469744" cy="259045"/>
    <xdr:sp macro="" textlink="">
      <xdr:nvSpPr>
        <xdr:cNvPr id="72" name="テキスト ボックス 71"/>
        <xdr:cNvSpPr txBox="1"/>
      </xdr:nvSpPr>
      <xdr:spPr>
        <a:xfrm>
          <a:off x="1784427" y="586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81678</xdr:rowOff>
    </xdr:from>
    <xdr:ext cx="469744" cy="259045"/>
    <xdr:sp macro="" textlink="">
      <xdr:nvSpPr>
        <xdr:cNvPr id="74" name="テキスト ボックス 73"/>
        <xdr:cNvSpPr txBox="1"/>
      </xdr:nvSpPr>
      <xdr:spPr>
        <a:xfrm>
          <a:off x="895427" y="573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119380</xdr:rowOff>
    </xdr:from>
    <xdr:to>
      <xdr:col>6</xdr:col>
      <xdr:colOff>561975</xdr:colOff>
      <xdr:row>37</xdr:row>
      <xdr:rowOff>49530</xdr:rowOff>
    </xdr:to>
    <xdr:sp macro="" textlink="">
      <xdr:nvSpPr>
        <xdr:cNvPr id="80" name="円/楕円 79"/>
        <xdr:cNvSpPr/>
      </xdr:nvSpPr>
      <xdr:spPr>
        <a:xfrm>
          <a:off x="45847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97807</xdr:rowOff>
    </xdr:from>
    <xdr:ext cx="469744" cy="259045"/>
    <xdr:sp macro="" textlink="">
      <xdr:nvSpPr>
        <xdr:cNvPr id="81" name="議会費該当値テキスト"/>
        <xdr:cNvSpPr txBox="1"/>
      </xdr:nvSpPr>
      <xdr:spPr>
        <a:xfrm>
          <a:off x="46863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171196</xdr:rowOff>
    </xdr:from>
    <xdr:to>
      <xdr:col>5</xdr:col>
      <xdr:colOff>409575</xdr:colOff>
      <xdr:row>37</xdr:row>
      <xdr:rowOff>101346</xdr:rowOff>
    </xdr:to>
    <xdr:sp macro="" textlink="">
      <xdr:nvSpPr>
        <xdr:cNvPr id="82" name="円/楕円 81"/>
        <xdr:cNvSpPr/>
      </xdr:nvSpPr>
      <xdr:spPr>
        <a:xfrm>
          <a:off x="3746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92473</xdr:rowOff>
    </xdr:from>
    <xdr:ext cx="469744" cy="259045"/>
    <xdr:sp macro="" textlink="">
      <xdr:nvSpPr>
        <xdr:cNvPr id="83" name="テキスト ボックス 82"/>
        <xdr:cNvSpPr txBox="1"/>
      </xdr:nvSpPr>
      <xdr:spPr>
        <a:xfrm>
          <a:off x="356242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162052</xdr:rowOff>
    </xdr:from>
    <xdr:to>
      <xdr:col>4</xdr:col>
      <xdr:colOff>206375</xdr:colOff>
      <xdr:row>37</xdr:row>
      <xdr:rowOff>92202</xdr:rowOff>
    </xdr:to>
    <xdr:sp macro="" textlink="">
      <xdr:nvSpPr>
        <xdr:cNvPr id="84" name="円/楕円 83"/>
        <xdr:cNvSpPr/>
      </xdr:nvSpPr>
      <xdr:spPr>
        <a:xfrm>
          <a:off x="2857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83329</xdr:rowOff>
    </xdr:from>
    <xdr:ext cx="469744" cy="259045"/>
    <xdr:sp macro="" textlink="">
      <xdr:nvSpPr>
        <xdr:cNvPr id="85" name="テキスト ボックス 84"/>
        <xdr:cNvSpPr txBox="1"/>
      </xdr:nvSpPr>
      <xdr:spPr>
        <a:xfrm>
          <a:off x="2673427"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118047</xdr:rowOff>
    </xdr:from>
    <xdr:to>
      <xdr:col>3</xdr:col>
      <xdr:colOff>3175</xdr:colOff>
      <xdr:row>37</xdr:row>
      <xdr:rowOff>48197</xdr:rowOff>
    </xdr:to>
    <xdr:sp macro="" textlink="">
      <xdr:nvSpPr>
        <xdr:cNvPr id="86" name="円/楕円 85"/>
        <xdr:cNvSpPr/>
      </xdr:nvSpPr>
      <xdr:spPr>
        <a:xfrm>
          <a:off x="1968500" y="62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39324</xdr:rowOff>
    </xdr:from>
    <xdr:ext cx="469744" cy="259045"/>
    <xdr:sp macro="" textlink="">
      <xdr:nvSpPr>
        <xdr:cNvPr id="87" name="テキスト ボックス 86"/>
        <xdr:cNvSpPr txBox="1"/>
      </xdr:nvSpPr>
      <xdr:spPr>
        <a:xfrm>
          <a:off x="1784427" y="63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132715</xdr:rowOff>
    </xdr:from>
    <xdr:to>
      <xdr:col>1</xdr:col>
      <xdr:colOff>485775</xdr:colOff>
      <xdr:row>36</xdr:row>
      <xdr:rowOff>62865</xdr:rowOff>
    </xdr:to>
    <xdr:sp macro="" textlink="">
      <xdr:nvSpPr>
        <xdr:cNvPr id="88" name="円/楕円 87"/>
        <xdr:cNvSpPr/>
      </xdr:nvSpPr>
      <xdr:spPr>
        <a:xfrm>
          <a:off x="1079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53992</xdr:rowOff>
    </xdr:from>
    <xdr:ext cx="469744" cy="259045"/>
    <xdr:sp macro="" textlink="">
      <xdr:nvSpPr>
        <xdr:cNvPr id="89" name="テキスト ボックス 88"/>
        <xdr:cNvSpPr txBox="1"/>
      </xdr:nvSpPr>
      <xdr:spPr>
        <a:xfrm>
          <a:off x="895427"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53144</xdr:rowOff>
    </xdr:from>
    <xdr:to>
      <xdr:col>6</xdr:col>
      <xdr:colOff>511175</xdr:colOff>
      <xdr:row>59</xdr:row>
      <xdr:rowOff>33683</xdr:rowOff>
    </xdr:to>
    <xdr:cxnSp macro="">
      <xdr:nvCxnSpPr>
        <xdr:cNvPr id="119" name="直線コネクタ 118"/>
        <xdr:cNvCxnSpPr/>
      </xdr:nvCxnSpPr>
      <xdr:spPr>
        <a:xfrm>
          <a:off x="3797300" y="9997244"/>
          <a:ext cx="838200" cy="15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147488</xdr:rowOff>
    </xdr:from>
    <xdr:to>
      <xdr:col>5</xdr:col>
      <xdr:colOff>358775</xdr:colOff>
      <xdr:row>58</xdr:row>
      <xdr:rowOff>53144</xdr:rowOff>
    </xdr:to>
    <xdr:cxnSp macro="">
      <xdr:nvCxnSpPr>
        <xdr:cNvPr id="122" name="直線コネクタ 121"/>
        <xdr:cNvCxnSpPr/>
      </xdr:nvCxnSpPr>
      <xdr:spPr>
        <a:xfrm>
          <a:off x="2908300" y="9920138"/>
          <a:ext cx="889000" cy="7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147488</xdr:rowOff>
    </xdr:from>
    <xdr:to>
      <xdr:col>4</xdr:col>
      <xdr:colOff>155575</xdr:colOff>
      <xdr:row>58</xdr:row>
      <xdr:rowOff>114013</xdr:rowOff>
    </xdr:to>
    <xdr:cxnSp macro="">
      <xdr:nvCxnSpPr>
        <xdr:cNvPr id="125" name="直線コネクタ 124"/>
        <xdr:cNvCxnSpPr/>
      </xdr:nvCxnSpPr>
      <xdr:spPr>
        <a:xfrm flipV="1">
          <a:off x="2019300" y="9920138"/>
          <a:ext cx="889000" cy="13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114013</xdr:rowOff>
    </xdr:from>
    <xdr:to>
      <xdr:col>2</xdr:col>
      <xdr:colOff>638175</xdr:colOff>
      <xdr:row>59</xdr:row>
      <xdr:rowOff>65352</xdr:rowOff>
    </xdr:to>
    <xdr:cxnSp macro="">
      <xdr:nvCxnSpPr>
        <xdr:cNvPr id="128" name="直線コネクタ 127"/>
        <xdr:cNvCxnSpPr/>
      </xdr:nvCxnSpPr>
      <xdr:spPr>
        <a:xfrm flipV="1">
          <a:off x="1130300" y="10058113"/>
          <a:ext cx="889000" cy="1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154333</xdr:rowOff>
    </xdr:from>
    <xdr:to>
      <xdr:col>6</xdr:col>
      <xdr:colOff>561975</xdr:colOff>
      <xdr:row>59</xdr:row>
      <xdr:rowOff>84483</xdr:rowOff>
    </xdr:to>
    <xdr:sp macro="" textlink="">
      <xdr:nvSpPr>
        <xdr:cNvPr id="138" name="円/楕円 137"/>
        <xdr:cNvSpPr/>
      </xdr:nvSpPr>
      <xdr:spPr>
        <a:xfrm>
          <a:off x="4584700" y="1009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69260</xdr:rowOff>
    </xdr:from>
    <xdr:ext cx="534377" cy="259045"/>
    <xdr:sp macro="" textlink="">
      <xdr:nvSpPr>
        <xdr:cNvPr id="139" name="総務費該当値テキスト"/>
        <xdr:cNvSpPr txBox="1"/>
      </xdr:nvSpPr>
      <xdr:spPr>
        <a:xfrm>
          <a:off x="4686300" y="1001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51,413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2344</xdr:rowOff>
    </xdr:from>
    <xdr:to>
      <xdr:col>5</xdr:col>
      <xdr:colOff>409575</xdr:colOff>
      <xdr:row>58</xdr:row>
      <xdr:rowOff>103944</xdr:rowOff>
    </xdr:to>
    <xdr:sp macro="" textlink="">
      <xdr:nvSpPr>
        <xdr:cNvPr id="140" name="円/楕円 139"/>
        <xdr:cNvSpPr/>
      </xdr:nvSpPr>
      <xdr:spPr>
        <a:xfrm>
          <a:off x="3746500" y="99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95071</xdr:rowOff>
    </xdr:from>
    <xdr:ext cx="534377" cy="259045"/>
    <xdr:sp macro="" textlink="">
      <xdr:nvSpPr>
        <xdr:cNvPr id="141" name="テキスト ボックス 140"/>
        <xdr:cNvSpPr txBox="1"/>
      </xdr:nvSpPr>
      <xdr:spPr>
        <a:xfrm>
          <a:off x="3530111" y="100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96688</xdr:rowOff>
    </xdr:from>
    <xdr:to>
      <xdr:col>4</xdr:col>
      <xdr:colOff>206375</xdr:colOff>
      <xdr:row>58</xdr:row>
      <xdr:rowOff>26838</xdr:rowOff>
    </xdr:to>
    <xdr:sp macro="" textlink="">
      <xdr:nvSpPr>
        <xdr:cNvPr id="142" name="円/楕円 141"/>
        <xdr:cNvSpPr/>
      </xdr:nvSpPr>
      <xdr:spPr>
        <a:xfrm>
          <a:off x="2857500" y="986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43365</xdr:rowOff>
    </xdr:from>
    <xdr:ext cx="534377" cy="259045"/>
    <xdr:sp macro="" textlink="">
      <xdr:nvSpPr>
        <xdr:cNvPr id="143" name="テキスト ボックス 142"/>
        <xdr:cNvSpPr txBox="1"/>
      </xdr:nvSpPr>
      <xdr:spPr>
        <a:xfrm>
          <a:off x="2641111" y="964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63213</xdr:rowOff>
    </xdr:from>
    <xdr:to>
      <xdr:col>3</xdr:col>
      <xdr:colOff>3175</xdr:colOff>
      <xdr:row>58</xdr:row>
      <xdr:rowOff>164813</xdr:rowOff>
    </xdr:to>
    <xdr:sp macro="" textlink="">
      <xdr:nvSpPr>
        <xdr:cNvPr id="144" name="円/楕円 143"/>
        <xdr:cNvSpPr/>
      </xdr:nvSpPr>
      <xdr:spPr>
        <a:xfrm>
          <a:off x="1968500" y="1000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155940</xdr:rowOff>
    </xdr:from>
    <xdr:ext cx="534377" cy="259045"/>
    <xdr:sp macro="" textlink="">
      <xdr:nvSpPr>
        <xdr:cNvPr id="145" name="テキスト ボックス 144"/>
        <xdr:cNvSpPr txBox="1"/>
      </xdr:nvSpPr>
      <xdr:spPr>
        <a:xfrm>
          <a:off x="1752111" y="1010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63,371</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14552</xdr:rowOff>
    </xdr:from>
    <xdr:to>
      <xdr:col>1</xdr:col>
      <xdr:colOff>485775</xdr:colOff>
      <xdr:row>59</xdr:row>
      <xdr:rowOff>116152</xdr:rowOff>
    </xdr:to>
    <xdr:sp macro="" textlink="">
      <xdr:nvSpPr>
        <xdr:cNvPr id="146" name="円/楕円 145"/>
        <xdr:cNvSpPr/>
      </xdr:nvSpPr>
      <xdr:spPr>
        <a:xfrm>
          <a:off x="1079500" y="1013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107279</xdr:rowOff>
    </xdr:from>
    <xdr:ext cx="534377" cy="259045"/>
    <xdr:sp macro="" textlink="">
      <xdr:nvSpPr>
        <xdr:cNvPr id="147" name="テキスト ボックス 146"/>
        <xdr:cNvSpPr txBox="1"/>
      </xdr:nvSpPr>
      <xdr:spPr>
        <a:xfrm>
          <a:off x="863111" y="102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151490</xdr:rowOff>
    </xdr:from>
    <xdr:to>
      <xdr:col>6</xdr:col>
      <xdr:colOff>511175</xdr:colOff>
      <xdr:row>77</xdr:row>
      <xdr:rowOff>74386</xdr:rowOff>
    </xdr:to>
    <xdr:cxnSp macro="">
      <xdr:nvCxnSpPr>
        <xdr:cNvPr id="179" name="直線コネクタ 178"/>
        <xdr:cNvCxnSpPr/>
      </xdr:nvCxnSpPr>
      <xdr:spPr>
        <a:xfrm flipV="1">
          <a:off x="3797300" y="13181690"/>
          <a:ext cx="838200" cy="9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74386</xdr:rowOff>
    </xdr:from>
    <xdr:to>
      <xdr:col>5</xdr:col>
      <xdr:colOff>358775</xdr:colOff>
      <xdr:row>78</xdr:row>
      <xdr:rowOff>8015</xdr:rowOff>
    </xdr:to>
    <xdr:cxnSp macro="">
      <xdr:nvCxnSpPr>
        <xdr:cNvPr id="182" name="直線コネクタ 181"/>
        <xdr:cNvCxnSpPr/>
      </xdr:nvCxnSpPr>
      <xdr:spPr>
        <a:xfrm flipV="1">
          <a:off x="2908300" y="13276036"/>
          <a:ext cx="889000" cy="10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4" name="テキスト ボックス 183"/>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133266</xdr:rowOff>
    </xdr:from>
    <xdr:to>
      <xdr:col>4</xdr:col>
      <xdr:colOff>155575</xdr:colOff>
      <xdr:row>78</xdr:row>
      <xdr:rowOff>8015</xdr:rowOff>
    </xdr:to>
    <xdr:cxnSp macro="">
      <xdr:nvCxnSpPr>
        <xdr:cNvPr id="185" name="直線コネクタ 184"/>
        <xdr:cNvCxnSpPr/>
      </xdr:nvCxnSpPr>
      <xdr:spPr>
        <a:xfrm>
          <a:off x="2019300" y="13334916"/>
          <a:ext cx="889000" cy="4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7" name="テキスト ボックス 186"/>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133266</xdr:rowOff>
    </xdr:from>
    <xdr:to>
      <xdr:col>2</xdr:col>
      <xdr:colOff>638175</xdr:colOff>
      <xdr:row>77</xdr:row>
      <xdr:rowOff>145763</xdr:rowOff>
    </xdr:to>
    <xdr:cxnSp macro="">
      <xdr:nvCxnSpPr>
        <xdr:cNvPr id="188" name="直線コネクタ 187"/>
        <xdr:cNvCxnSpPr/>
      </xdr:nvCxnSpPr>
      <xdr:spPr>
        <a:xfrm flipV="1">
          <a:off x="1130300" y="13334916"/>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0" name="テキスト ボックス 189"/>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5914</xdr:rowOff>
    </xdr:from>
    <xdr:ext cx="599010" cy="259045"/>
    <xdr:sp macro="" textlink="">
      <xdr:nvSpPr>
        <xdr:cNvPr id="192" name="テキスト ボックス 191"/>
        <xdr:cNvSpPr txBox="1"/>
      </xdr:nvSpPr>
      <xdr:spPr>
        <a:xfrm>
          <a:off x="830794" y="128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100690</xdr:rowOff>
    </xdr:from>
    <xdr:to>
      <xdr:col>6</xdr:col>
      <xdr:colOff>561975</xdr:colOff>
      <xdr:row>77</xdr:row>
      <xdr:rowOff>30840</xdr:rowOff>
    </xdr:to>
    <xdr:sp macro="" textlink="">
      <xdr:nvSpPr>
        <xdr:cNvPr id="198" name="円/楕円 197"/>
        <xdr:cNvSpPr/>
      </xdr:nvSpPr>
      <xdr:spPr>
        <a:xfrm>
          <a:off x="4584700" y="131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79117</xdr:rowOff>
    </xdr:from>
    <xdr:ext cx="599010" cy="259045"/>
    <xdr:sp macro="" textlink="">
      <xdr:nvSpPr>
        <xdr:cNvPr id="199" name="民生費該当値テキスト"/>
        <xdr:cNvSpPr txBox="1"/>
      </xdr:nvSpPr>
      <xdr:spPr>
        <a:xfrm>
          <a:off x="4686300" y="13109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132,417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23586</xdr:rowOff>
    </xdr:from>
    <xdr:to>
      <xdr:col>5</xdr:col>
      <xdr:colOff>409575</xdr:colOff>
      <xdr:row>77</xdr:row>
      <xdr:rowOff>125186</xdr:rowOff>
    </xdr:to>
    <xdr:sp macro="" textlink="">
      <xdr:nvSpPr>
        <xdr:cNvPr id="200" name="円/楕円 199"/>
        <xdr:cNvSpPr/>
      </xdr:nvSpPr>
      <xdr:spPr>
        <a:xfrm>
          <a:off x="3746500" y="132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116313</xdr:rowOff>
    </xdr:from>
    <xdr:ext cx="599010" cy="259045"/>
    <xdr:sp macro="" textlink="">
      <xdr:nvSpPr>
        <xdr:cNvPr id="201" name="テキスト ボックス 200"/>
        <xdr:cNvSpPr txBox="1"/>
      </xdr:nvSpPr>
      <xdr:spPr>
        <a:xfrm>
          <a:off x="3497794" y="1331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128665</xdr:rowOff>
    </xdr:from>
    <xdr:to>
      <xdr:col>4</xdr:col>
      <xdr:colOff>206375</xdr:colOff>
      <xdr:row>78</xdr:row>
      <xdr:rowOff>58815</xdr:rowOff>
    </xdr:to>
    <xdr:sp macro="" textlink="">
      <xdr:nvSpPr>
        <xdr:cNvPr id="202" name="円/楕円 201"/>
        <xdr:cNvSpPr/>
      </xdr:nvSpPr>
      <xdr:spPr>
        <a:xfrm>
          <a:off x="2857500" y="13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49942</xdr:rowOff>
    </xdr:from>
    <xdr:ext cx="599010" cy="259045"/>
    <xdr:sp macro="" textlink="">
      <xdr:nvSpPr>
        <xdr:cNvPr id="203" name="テキスト ボックス 202"/>
        <xdr:cNvSpPr txBox="1"/>
      </xdr:nvSpPr>
      <xdr:spPr>
        <a:xfrm>
          <a:off x="2608794" y="1342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114,097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82466</xdr:rowOff>
    </xdr:from>
    <xdr:to>
      <xdr:col>3</xdr:col>
      <xdr:colOff>3175</xdr:colOff>
      <xdr:row>78</xdr:row>
      <xdr:rowOff>12616</xdr:rowOff>
    </xdr:to>
    <xdr:sp macro="" textlink="">
      <xdr:nvSpPr>
        <xdr:cNvPr id="204" name="円/楕円 203"/>
        <xdr:cNvSpPr/>
      </xdr:nvSpPr>
      <xdr:spPr>
        <a:xfrm>
          <a:off x="1968500" y="1328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3743</xdr:rowOff>
    </xdr:from>
    <xdr:ext cx="599010" cy="259045"/>
    <xdr:sp macro="" textlink="">
      <xdr:nvSpPr>
        <xdr:cNvPr id="205" name="テキスト ボックス 204"/>
        <xdr:cNvSpPr txBox="1"/>
      </xdr:nvSpPr>
      <xdr:spPr>
        <a:xfrm>
          <a:off x="1719794" y="1337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118,341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94963</xdr:rowOff>
    </xdr:from>
    <xdr:to>
      <xdr:col>1</xdr:col>
      <xdr:colOff>485775</xdr:colOff>
      <xdr:row>78</xdr:row>
      <xdr:rowOff>25113</xdr:rowOff>
    </xdr:to>
    <xdr:sp macro="" textlink="">
      <xdr:nvSpPr>
        <xdr:cNvPr id="206" name="円/楕円 205"/>
        <xdr:cNvSpPr/>
      </xdr:nvSpPr>
      <xdr:spPr>
        <a:xfrm>
          <a:off x="1079500" y="132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16240</xdr:rowOff>
    </xdr:from>
    <xdr:ext cx="599010" cy="259045"/>
    <xdr:sp macro="" textlink="">
      <xdr:nvSpPr>
        <xdr:cNvPr id="207" name="テキスト ボックス 206"/>
        <xdr:cNvSpPr txBox="1"/>
      </xdr:nvSpPr>
      <xdr:spPr>
        <a:xfrm>
          <a:off x="830794" y="1338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169467</xdr:rowOff>
    </xdr:from>
    <xdr:to>
      <xdr:col>6</xdr:col>
      <xdr:colOff>511175</xdr:colOff>
      <xdr:row>98</xdr:row>
      <xdr:rowOff>5381</xdr:rowOff>
    </xdr:to>
    <xdr:cxnSp macro="">
      <xdr:nvCxnSpPr>
        <xdr:cNvPr id="239" name="直線コネクタ 238"/>
        <xdr:cNvCxnSpPr/>
      </xdr:nvCxnSpPr>
      <xdr:spPr>
        <a:xfrm flipV="1">
          <a:off x="3797300" y="16800117"/>
          <a:ext cx="8382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112137</xdr:rowOff>
    </xdr:from>
    <xdr:ext cx="534377" cy="259045"/>
    <xdr:sp macro="" textlink="">
      <xdr:nvSpPr>
        <xdr:cNvPr id="240" name="衛生費平均値テキスト"/>
        <xdr:cNvSpPr txBox="1"/>
      </xdr:nvSpPr>
      <xdr:spPr>
        <a:xfrm>
          <a:off x="4686300" y="1639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5381</xdr:rowOff>
    </xdr:from>
    <xdr:to>
      <xdr:col>5</xdr:col>
      <xdr:colOff>358775</xdr:colOff>
      <xdr:row>98</xdr:row>
      <xdr:rowOff>46676</xdr:rowOff>
    </xdr:to>
    <xdr:cxnSp macro="">
      <xdr:nvCxnSpPr>
        <xdr:cNvPr id="242" name="直線コネクタ 241"/>
        <xdr:cNvCxnSpPr/>
      </xdr:nvCxnSpPr>
      <xdr:spPr>
        <a:xfrm flipV="1">
          <a:off x="2908300" y="16807481"/>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4" name="テキスト ボックス 243"/>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46676</xdr:rowOff>
    </xdr:from>
    <xdr:to>
      <xdr:col>4</xdr:col>
      <xdr:colOff>155575</xdr:colOff>
      <xdr:row>98</xdr:row>
      <xdr:rowOff>73667</xdr:rowOff>
    </xdr:to>
    <xdr:cxnSp macro="">
      <xdr:nvCxnSpPr>
        <xdr:cNvPr id="245" name="直線コネクタ 244"/>
        <xdr:cNvCxnSpPr/>
      </xdr:nvCxnSpPr>
      <xdr:spPr>
        <a:xfrm flipV="1">
          <a:off x="2019300" y="16848776"/>
          <a:ext cx="889000" cy="2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7" name="テキスト ボックス 246"/>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73667</xdr:rowOff>
    </xdr:from>
    <xdr:to>
      <xdr:col>2</xdr:col>
      <xdr:colOff>638175</xdr:colOff>
      <xdr:row>98</xdr:row>
      <xdr:rowOff>82583</xdr:rowOff>
    </xdr:to>
    <xdr:cxnSp macro="">
      <xdr:nvCxnSpPr>
        <xdr:cNvPr id="248" name="直線コネクタ 247"/>
        <xdr:cNvCxnSpPr/>
      </xdr:nvCxnSpPr>
      <xdr:spPr>
        <a:xfrm flipV="1">
          <a:off x="1130300" y="16875767"/>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50" name="テキスト ボックス 249"/>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112451</xdr:rowOff>
    </xdr:from>
    <xdr:ext cx="534377" cy="259045"/>
    <xdr:sp macro="" textlink="">
      <xdr:nvSpPr>
        <xdr:cNvPr id="252" name="テキスト ボックス 251"/>
        <xdr:cNvSpPr txBox="1"/>
      </xdr:nvSpPr>
      <xdr:spPr>
        <a:xfrm>
          <a:off x="863111" y="1640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118667</xdr:rowOff>
    </xdr:from>
    <xdr:to>
      <xdr:col>6</xdr:col>
      <xdr:colOff>561975</xdr:colOff>
      <xdr:row>98</xdr:row>
      <xdr:rowOff>48817</xdr:rowOff>
    </xdr:to>
    <xdr:sp macro="" textlink="">
      <xdr:nvSpPr>
        <xdr:cNvPr id="258" name="円/楕円 257"/>
        <xdr:cNvSpPr/>
      </xdr:nvSpPr>
      <xdr:spPr>
        <a:xfrm>
          <a:off x="4584700" y="1674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97094</xdr:rowOff>
    </xdr:from>
    <xdr:ext cx="534377" cy="259045"/>
    <xdr:sp macro="" textlink="">
      <xdr:nvSpPr>
        <xdr:cNvPr id="259" name="衛生費該当値テキスト"/>
        <xdr:cNvSpPr txBox="1"/>
      </xdr:nvSpPr>
      <xdr:spPr>
        <a:xfrm>
          <a:off x="4686300" y="167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36,677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126031</xdr:rowOff>
    </xdr:from>
    <xdr:to>
      <xdr:col>5</xdr:col>
      <xdr:colOff>409575</xdr:colOff>
      <xdr:row>98</xdr:row>
      <xdr:rowOff>56181</xdr:rowOff>
    </xdr:to>
    <xdr:sp macro="" textlink="">
      <xdr:nvSpPr>
        <xdr:cNvPr id="260" name="円/楕円 259"/>
        <xdr:cNvSpPr/>
      </xdr:nvSpPr>
      <xdr:spPr>
        <a:xfrm>
          <a:off x="3746500" y="167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47308</xdr:rowOff>
    </xdr:from>
    <xdr:ext cx="534377" cy="259045"/>
    <xdr:sp macro="" textlink="">
      <xdr:nvSpPr>
        <xdr:cNvPr id="261" name="テキスト ボックス 260"/>
        <xdr:cNvSpPr txBox="1"/>
      </xdr:nvSpPr>
      <xdr:spPr>
        <a:xfrm>
          <a:off x="3530111" y="168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167326</xdr:rowOff>
    </xdr:from>
    <xdr:to>
      <xdr:col>4</xdr:col>
      <xdr:colOff>206375</xdr:colOff>
      <xdr:row>98</xdr:row>
      <xdr:rowOff>97476</xdr:rowOff>
    </xdr:to>
    <xdr:sp macro="" textlink="">
      <xdr:nvSpPr>
        <xdr:cNvPr id="262" name="円/楕円 261"/>
        <xdr:cNvSpPr/>
      </xdr:nvSpPr>
      <xdr:spPr>
        <a:xfrm>
          <a:off x="2857500" y="1679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88603</xdr:rowOff>
    </xdr:from>
    <xdr:ext cx="534377" cy="259045"/>
    <xdr:sp macro="" textlink="">
      <xdr:nvSpPr>
        <xdr:cNvPr id="263" name="テキスト ボックス 262"/>
        <xdr:cNvSpPr txBox="1"/>
      </xdr:nvSpPr>
      <xdr:spPr>
        <a:xfrm>
          <a:off x="2641111" y="168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22867</xdr:rowOff>
    </xdr:from>
    <xdr:to>
      <xdr:col>3</xdr:col>
      <xdr:colOff>3175</xdr:colOff>
      <xdr:row>98</xdr:row>
      <xdr:rowOff>124467</xdr:rowOff>
    </xdr:to>
    <xdr:sp macro="" textlink="">
      <xdr:nvSpPr>
        <xdr:cNvPr id="264" name="円/楕円 263"/>
        <xdr:cNvSpPr/>
      </xdr:nvSpPr>
      <xdr:spPr>
        <a:xfrm>
          <a:off x="1968500" y="168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115594</xdr:rowOff>
    </xdr:from>
    <xdr:ext cx="534377" cy="259045"/>
    <xdr:sp macro="" textlink="">
      <xdr:nvSpPr>
        <xdr:cNvPr id="265" name="テキスト ボックス 264"/>
        <xdr:cNvSpPr txBox="1"/>
      </xdr:nvSpPr>
      <xdr:spPr>
        <a:xfrm>
          <a:off x="1752111" y="1691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31783</xdr:rowOff>
    </xdr:from>
    <xdr:to>
      <xdr:col>1</xdr:col>
      <xdr:colOff>485775</xdr:colOff>
      <xdr:row>98</xdr:row>
      <xdr:rowOff>133383</xdr:rowOff>
    </xdr:to>
    <xdr:sp macro="" textlink="">
      <xdr:nvSpPr>
        <xdr:cNvPr id="266" name="円/楕円 265"/>
        <xdr:cNvSpPr/>
      </xdr:nvSpPr>
      <xdr:spPr>
        <a:xfrm>
          <a:off x="1079500" y="1683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124510</xdr:rowOff>
    </xdr:from>
    <xdr:ext cx="534377" cy="259045"/>
    <xdr:sp macro="" textlink="">
      <xdr:nvSpPr>
        <xdr:cNvPr id="267" name="テキスト ボックス 266"/>
        <xdr:cNvSpPr txBox="1"/>
      </xdr:nvSpPr>
      <xdr:spPr>
        <a:xfrm>
          <a:off x="863111" y="1692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44641</xdr:rowOff>
    </xdr:from>
    <xdr:to>
      <xdr:col>15</xdr:col>
      <xdr:colOff>180975</xdr:colOff>
      <xdr:row>38</xdr:row>
      <xdr:rowOff>38354</xdr:rowOff>
    </xdr:to>
    <xdr:cxnSp macro="">
      <xdr:nvCxnSpPr>
        <xdr:cNvPr id="296" name="直線コネクタ 295"/>
        <xdr:cNvCxnSpPr/>
      </xdr:nvCxnSpPr>
      <xdr:spPr>
        <a:xfrm>
          <a:off x="9639300" y="6216841"/>
          <a:ext cx="838200" cy="33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122064</xdr:rowOff>
    </xdr:from>
    <xdr:ext cx="469744" cy="259045"/>
    <xdr:sp macro="" textlink="">
      <xdr:nvSpPr>
        <xdr:cNvPr id="297" name="労働費平均値テキスト"/>
        <xdr:cNvSpPr txBox="1"/>
      </xdr:nvSpPr>
      <xdr:spPr>
        <a:xfrm>
          <a:off x="10528300" y="6294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44641</xdr:rowOff>
    </xdr:from>
    <xdr:to>
      <xdr:col>14</xdr:col>
      <xdr:colOff>28575</xdr:colOff>
      <xdr:row>38</xdr:row>
      <xdr:rowOff>41021</xdr:rowOff>
    </xdr:to>
    <xdr:cxnSp macro="">
      <xdr:nvCxnSpPr>
        <xdr:cNvPr id="299" name="直線コネクタ 298"/>
        <xdr:cNvCxnSpPr/>
      </xdr:nvCxnSpPr>
      <xdr:spPr>
        <a:xfrm flipV="1">
          <a:off x="8750300" y="6216841"/>
          <a:ext cx="889000" cy="33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301" name="テキスト ボックス 300"/>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41021</xdr:rowOff>
    </xdr:from>
    <xdr:to>
      <xdr:col>12</xdr:col>
      <xdr:colOff>511175</xdr:colOff>
      <xdr:row>38</xdr:row>
      <xdr:rowOff>104267</xdr:rowOff>
    </xdr:to>
    <xdr:cxnSp macro="">
      <xdr:nvCxnSpPr>
        <xdr:cNvPr id="302" name="直線コネクタ 301"/>
        <xdr:cNvCxnSpPr/>
      </xdr:nvCxnSpPr>
      <xdr:spPr>
        <a:xfrm flipV="1">
          <a:off x="7861300" y="6556121"/>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4" name="テキスト ボックス 303"/>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92266</xdr:rowOff>
    </xdr:from>
    <xdr:to>
      <xdr:col>11</xdr:col>
      <xdr:colOff>307975</xdr:colOff>
      <xdr:row>38</xdr:row>
      <xdr:rowOff>104267</xdr:rowOff>
    </xdr:to>
    <xdr:cxnSp macro="">
      <xdr:nvCxnSpPr>
        <xdr:cNvPr id="305" name="直線コネクタ 304"/>
        <xdr:cNvCxnSpPr/>
      </xdr:nvCxnSpPr>
      <xdr:spPr>
        <a:xfrm>
          <a:off x="6972300" y="6435916"/>
          <a:ext cx="889000" cy="18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159004</xdr:rowOff>
    </xdr:from>
    <xdr:to>
      <xdr:col>15</xdr:col>
      <xdr:colOff>231775</xdr:colOff>
      <xdr:row>38</xdr:row>
      <xdr:rowOff>89154</xdr:rowOff>
    </xdr:to>
    <xdr:sp macro="" textlink="">
      <xdr:nvSpPr>
        <xdr:cNvPr id="315" name="円/楕円 314"/>
        <xdr:cNvSpPr/>
      </xdr:nvSpPr>
      <xdr:spPr>
        <a:xfrm>
          <a:off x="10426700" y="65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137431</xdr:rowOff>
    </xdr:from>
    <xdr:ext cx="378565" cy="259045"/>
    <xdr:sp macro="" textlink="">
      <xdr:nvSpPr>
        <xdr:cNvPr id="316" name="労働費該当値テキスト"/>
        <xdr:cNvSpPr txBox="1"/>
      </xdr:nvSpPr>
      <xdr:spPr>
        <a:xfrm>
          <a:off x="10528300"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165291</xdr:rowOff>
    </xdr:from>
    <xdr:to>
      <xdr:col>14</xdr:col>
      <xdr:colOff>79375</xdr:colOff>
      <xdr:row>36</xdr:row>
      <xdr:rowOff>95441</xdr:rowOff>
    </xdr:to>
    <xdr:sp macro="" textlink="">
      <xdr:nvSpPr>
        <xdr:cNvPr id="317" name="円/楕円 316"/>
        <xdr:cNvSpPr/>
      </xdr:nvSpPr>
      <xdr:spPr>
        <a:xfrm>
          <a:off x="9588500" y="616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111968</xdr:rowOff>
    </xdr:from>
    <xdr:ext cx="469744" cy="259045"/>
    <xdr:sp macro="" textlink="">
      <xdr:nvSpPr>
        <xdr:cNvPr id="318" name="テキスト ボックス 317"/>
        <xdr:cNvSpPr txBox="1"/>
      </xdr:nvSpPr>
      <xdr:spPr>
        <a:xfrm>
          <a:off x="9404427" y="594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161671</xdr:rowOff>
    </xdr:from>
    <xdr:to>
      <xdr:col>12</xdr:col>
      <xdr:colOff>561975</xdr:colOff>
      <xdr:row>38</xdr:row>
      <xdr:rowOff>91821</xdr:rowOff>
    </xdr:to>
    <xdr:sp macro="" textlink="">
      <xdr:nvSpPr>
        <xdr:cNvPr id="319" name="円/楕円 318"/>
        <xdr:cNvSpPr/>
      </xdr:nvSpPr>
      <xdr:spPr>
        <a:xfrm>
          <a:off x="8699500" y="65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82948</xdr:rowOff>
    </xdr:from>
    <xdr:ext cx="378565" cy="259045"/>
    <xdr:sp macro="" textlink="">
      <xdr:nvSpPr>
        <xdr:cNvPr id="320" name="テキスト ボックス 319"/>
        <xdr:cNvSpPr txBox="1"/>
      </xdr:nvSpPr>
      <xdr:spPr>
        <a:xfrm>
          <a:off x="8561017" y="6598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53467</xdr:rowOff>
    </xdr:from>
    <xdr:to>
      <xdr:col>11</xdr:col>
      <xdr:colOff>358775</xdr:colOff>
      <xdr:row>38</xdr:row>
      <xdr:rowOff>155067</xdr:rowOff>
    </xdr:to>
    <xdr:sp macro="" textlink="">
      <xdr:nvSpPr>
        <xdr:cNvPr id="321" name="円/楕円 320"/>
        <xdr:cNvSpPr/>
      </xdr:nvSpPr>
      <xdr:spPr>
        <a:xfrm>
          <a:off x="7810500" y="65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146194</xdr:rowOff>
    </xdr:from>
    <xdr:ext cx="378565" cy="259045"/>
    <xdr:sp macro="" textlink="">
      <xdr:nvSpPr>
        <xdr:cNvPr id="322" name="テキスト ボックス 321"/>
        <xdr:cNvSpPr txBox="1"/>
      </xdr:nvSpPr>
      <xdr:spPr>
        <a:xfrm>
          <a:off x="7672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41466</xdr:rowOff>
    </xdr:from>
    <xdr:to>
      <xdr:col>10</xdr:col>
      <xdr:colOff>155575</xdr:colOff>
      <xdr:row>37</xdr:row>
      <xdr:rowOff>143066</xdr:rowOff>
    </xdr:to>
    <xdr:sp macro="" textlink="">
      <xdr:nvSpPr>
        <xdr:cNvPr id="323" name="円/楕円 322"/>
        <xdr:cNvSpPr/>
      </xdr:nvSpPr>
      <xdr:spPr>
        <a:xfrm>
          <a:off x="6921500" y="638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134193</xdr:rowOff>
    </xdr:from>
    <xdr:ext cx="469744" cy="259045"/>
    <xdr:sp macro="" textlink="">
      <xdr:nvSpPr>
        <xdr:cNvPr id="324" name="テキスト ボックス 323"/>
        <xdr:cNvSpPr txBox="1"/>
      </xdr:nvSpPr>
      <xdr:spPr>
        <a:xfrm>
          <a:off x="6737427" y="6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162078</xdr:rowOff>
    </xdr:from>
    <xdr:to>
      <xdr:col>15</xdr:col>
      <xdr:colOff>180975</xdr:colOff>
      <xdr:row>57</xdr:row>
      <xdr:rowOff>108928</xdr:rowOff>
    </xdr:to>
    <xdr:cxnSp macro="">
      <xdr:nvCxnSpPr>
        <xdr:cNvPr id="353" name="直線コネクタ 352"/>
        <xdr:cNvCxnSpPr/>
      </xdr:nvCxnSpPr>
      <xdr:spPr>
        <a:xfrm flipV="1">
          <a:off x="9639300" y="9763278"/>
          <a:ext cx="838200" cy="1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108928</xdr:rowOff>
    </xdr:from>
    <xdr:to>
      <xdr:col>14</xdr:col>
      <xdr:colOff>28575</xdr:colOff>
      <xdr:row>57</xdr:row>
      <xdr:rowOff>126835</xdr:rowOff>
    </xdr:to>
    <xdr:cxnSp macro="">
      <xdr:nvCxnSpPr>
        <xdr:cNvPr id="356" name="直線コネクタ 355"/>
        <xdr:cNvCxnSpPr/>
      </xdr:nvCxnSpPr>
      <xdr:spPr>
        <a:xfrm flipV="1">
          <a:off x="8750300" y="9881578"/>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8" name="テキスト ボックス 357"/>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126835</xdr:rowOff>
    </xdr:from>
    <xdr:to>
      <xdr:col>12</xdr:col>
      <xdr:colOff>511175</xdr:colOff>
      <xdr:row>57</xdr:row>
      <xdr:rowOff>160375</xdr:rowOff>
    </xdr:to>
    <xdr:cxnSp macro="">
      <xdr:nvCxnSpPr>
        <xdr:cNvPr id="359" name="直線コネクタ 358"/>
        <xdr:cNvCxnSpPr/>
      </xdr:nvCxnSpPr>
      <xdr:spPr>
        <a:xfrm flipV="1">
          <a:off x="7861300" y="9899485"/>
          <a:ext cx="889000" cy="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61" name="テキスト ボックス 360"/>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160375</xdr:rowOff>
    </xdr:from>
    <xdr:to>
      <xdr:col>11</xdr:col>
      <xdr:colOff>307975</xdr:colOff>
      <xdr:row>57</xdr:row>
      <xdr:rowOff>167157</xdr:rowOff>
    </xdr:to>
    <xdr:cxnSp macro="">
      <xdr:nvCxnSpPr>
        <xdr:cNvPr id="362" name="直線コネクタ 361"/>
        <xdr:cNvCxnSpPr/>
      </xdr:nvCxnSpPr>
      <xdr:spPr>
        <a:xfrm flipV="1">
          <a:off x="6972300" y="9933025"/>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113352</xdr:rowOff>
    </xdr:from>
    <xdr:ext cx="534377" cy="259045"/>
    <xdr:sp macro="" textlink="">
      <xdr:nvSpPr>
        <xdr:cNvPr id="364" name="テキスト ボックス 363"/>
        <xdr:cNvSpPr txBox="1"/>
      </xdr:nvSpPr>
      <xdr:spPr>
        <a:xfrm>
          <a:off x="7594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125709</xdr:rowOff>
    </xdr:from>
    <xdr:ext cx="534377" cy="259045"/>
    <xdr:sp macro="" textlink="">
      <xdr:nvSpPr>
        <xdr:cNvPr id="366" name="テキスト ボックス 365"/>
        <xdr:cNvSpPr txBox="1"/>
      </xdr:nvSpPr>
      <xdr:spPr>
        <a:xfrm>
          <a:off x="6705111" y="9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111278</xdr:rowOff>
    </xdr:from>
    <xdr:to>
      <xdr:col>15</xdr:col>
      <xdr:colOff>231775</xdr:colOff>
      <xdr:row>57</xdr:row>
      <xdr:rowOff>41428</xdr:rowOff>
    </xdr:to>
    <xdr:sp macro="" textlink="">
      <xdr:nvSpPr>
        <xdr:cNvPr id="372" name="円/楕円 371"/>
        <xdr:cNvSpPr/>
      </xdr:nvSpPr>
      <xdr:spPr>
        <a:xfrm>
          <a:off x="10426700" y="971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89705</xdr:rowOff>
    </xdr:from>
    <xdr:ext cx="534377" cy="259045"/>
    <xdr:sp macro="" textlink="">
      <xdr:nvSpPr>
        <xdr:cNvPr id="373" name="農林水産業費該当値テキスト"/>
        <xdr:cNvSpPr txBox="1"/>
      </xdr:nvSpPr>
      <xdr:spPr>
        <a:xfrm>
          <a:off x="10528300" y="969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58128</xdr:rowOff>
    </xdr:from>
    <xdr:to>
      <xdr:col>14</xdr:col>
      <xdr:colOff>79375</xdr:colOff>
      <xdr:row>57</xdr:row>
      <xdr:rowOff>159728</xdr:rowOff>
    </xdr:to>
    <xdr:sp macro="" textlink="">
      <xdr:nvSpPr>
        <xdr:cNvPr id="374" name="円/楕円 373"/>
        <xdr:cNvSpPr/>
      </xdr:nvSpPr>
      <xdr:spPr>
        <a:xfrm>
          <a:off x="9588500" y="983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150855</xdr:rowOff>
    </xdr:from>
    <xdr:ext cx="534377" cy="259045"/>
    <xdr:sp macro="" textlink="">
      <xdr:nvSpPr>
        <xdr:cNvPr id="375" name="テキスト ボックス 374"/>
        <xdr:cNvSpPr txBox="1"/>
      </xdr:nvSpPr>
      <xdr:spPr>
        <a:xfrm>
          <a:off x="9372111" y="992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76035</xdr:rowOff>
    </xdr:from>
    <xdr:to>
      <xdr:col>12</xdr:col>
      <xdr:colOff>561975</xdr:colOff>
      <xdr:row>58</xdr:row>
      <xdr:rowOff>6185</xdr:rowOff>
    </xdr:to>
    <xdr:sp macro="" textlink="">
      <xdr:nvSpPr>
        <xdr:cNvPr id="376" name="円/楕円 375"/>
        <xdr:cNvSpPr/>
      </xdr:nvSpPr>
      <xdr:spPr>
        <a:xfrm>
          <a:off x="8699500" y="98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168762</xdr:rowOff>
    </xdr:from>
    <xdr:ext cx="534377" cy="259045"/>
    <xdr:sp macro="" textlink="">
      <xdr:nvSpPr>
        <xdr:cNvPr id="377" name="テキスト ボックス 376"/>
        <xdr:cNvSpPr txBox="1"/>
      </xdr:nvSpPr>
      <xdr:spPr>
        <a:xfrm>
          <a:off x="8483111" y="99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109575</xdr:rowOff>
    </xdr:from>
    <xdr:to>
      <xdr:col>11</xdr:col>
      <xdr:colOff>358775</xdr:colOff>
      <xdr:row>58</xdr:row>
      <xdr:rowOff>39725</xdr:rowOff>
    </xdr:to>
    <xdr:sp macro="" textlink="">
      <xdr:nvSpPr>
        <xdr:cNvPr id="378" name="円/楕円 377"/>
        <xdr:cNvSpPr/>
      </xdr:nvSpPr>
      <xdr:spPr>
        <a:xfrm>
          <a:off x="7810500" y="98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30852</xdr:rowOff>
    </xdr:from>
    <xdr:ext cx="534377" cy="259045"/>
    <xdr:sp macro="" textlink="">
      <xdr:nvSpPr>
        <xdr:cNvPr id="379" name="テキスト ボックス 378"/>
        <xdr:cNvSpPr txBox="1"/>
      </xdr:nvSpPr>
      <xdr:spPr>
        <a:xfrm>
          <a:off x="7594111" y="997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116357</xdr:rowOff>
    </xdr:from>
    <xdr:to>
      <xdr:col>10</xdr:col>
      <xdr:colOff>155575</xdr:colOff>
      <xdr:row>58</xdr:row>
      <xdr:rowOff>46507</xdr:rowOff>
    </xdr:to>
    <xdr:sp macro="" textlink="">
      <xdr:nvSpPr>
        <xdr:cNvPr id="380" name="円/楕円 379"/>
        <xdr:cNvSpPr/>
      </xdr:nvSpPr>
      <xdr:spPr>
        <a:xfrm>
          <a:off x="6921500" y="988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37634</xdr:rowOff>
    </xdr:from>
    <xdr:ext cx="534377" cy="259045"/>
    <xdr:sp macro="" textlink="">
      <xdr:nvSpPr>
        <xdr:cNvPr id="381" name="テキスト ボックス 380"/>
        <xdr:cNvSpPr txBox="1"/>
      </xdr:nvSpPr>
      <xdr:spPr>
        <a:xfrm>
          <a:off x="6705111" y="998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127660</xdr:rowOff>
    </xdr:from>
    <xdr:to>
      <xdr:col>15</xdr:col>
      <xdr:colOff>180975</xdr:colOff>
      <xdr:row>77</xdr:row>
      <xdr:rowOff>115506</xdr:rowOff>
    </xdr:to>
    <xdr:cxnSp macro="">
      <xdr:nvCxnSpPr>
        <xdr:cNvPr id="410" name="直線コネクタ 409"/>
        <xdr:cNvCxnSpPr/>
      </xdr:nvCxnSpPr>
      <xdr:spPr>
        <a:xfrm>
          <a:off x="9639300" y="12986410"/>
          <a:ext cx="838200" cy="3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127660</xdr:rowOff>
    </xdr:from>
    <xdr:to>
      <xdr:col>14</xdr:col>
      <xdr:colOff>28575</xdr:colOff>
      <xdr:row>78</xdr:row>
      <xdr:rowOff>48413</xdr:rowOff>
    </xdr:to>
    <xdr:cxnSp macro="">
      <xdr:nvCxnSpPr>
        <xdr:cNvPr id="413" name="直線コネクタ 412"/>
        <xdr:cNvCxnSpPr/>
      </xdr:nvCxnSpPr>
      <xdr:spPr>
        <a:xfrm flipV="1">
          <a:off x="8750300" y="12986410"/>
          <a:ext cx="889000" cy="43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95217</xdr:rowOff>
    </xdr:from>
    <xdr:ext cx="534377" cy="259045"/>
    <xdr:sp macro="" textlink="">
      <xdr:nvSpPr>
        <xdr:cNvPr id="415" name="テキスト ボックス 414"/>
        <xdr:cNvSpPr txBox="1"/>
      </xdr:nvSpPr>
      <xdr:spPr>
        <a:xfrm>
          <a:off x="9372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48413</xdr:rowOff>
    </xdr:from>
    <xdr:to>
      <xdr:col>12</xdr:col>
      <xdr:colOff>511175</xdr:colOff>
      <xdr:row>78</xdr:row>
      <xdr:rowOff>54014</xdr:rowOff>
    </xdr:to>
    <xdr:cxnSp macro="">
      <xdr:nvCxnSpPr>
        <xdr:cNvPr id="416" name="直線コネクタ 415"/>
        <xdr:cNvCxnSpPr/>
      </xdr:nvCxnSpPr>
      <xdr:spPr>
        <a:xfrm flipV="1">
          <a:off x="7861300" y="13421513"/>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45479</xdr:rowOff>
    </xdr:from>
    <xdr:to>
      <xdr:col>11</xdr:col>
      <xdr:colOff>307975</xdr:colOff>
      <xdr:row>78</xdr:row>
      <xdr:rowOff>54014</xdr:rowOff>
    </xdr:to>
    <xdr:cxnSp macro="">
      <xdr:nvCxnSpPr>
        <xdr:cNvPr id="419" name="直線コネクタ 418"/>
        <xdr:cNvCxnSpPr/>
      </xdr:nvCxnSpPr>
      <xdr:spPr>
        <a:xfrm>
          <a:off x="6972300" y="13418579"/>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64706</xdr:rowOff>
    </xdr:from>
    <xdr:to>
      <xdr:col>15</xdr:col>
      <xdr:colOff>231775</xdr:colOff>
      <xdr:row>77</xdr:row>
      <xdr:rowOff>166306</xdr:rowOff>
    </xdr:to>
    <xdr:sp macro="" textlink="">
      <xdr:nvSpPr>
        <xdr:cNvPr id="429" name="円/楕円 428"/>
        <xdr:cNvSpPr/>
      </xdr:nvSpPr>
      <xdr:spPr>
        <a:xfrm>
          <a:off x="10426700" y="1326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43133</xdr:rowOff>
    </xdr:from>
    <xdr:ext cx="469744" cy="259045"/>
    <xdr:sp macro="" textlink="">
      <xdr:nvSpPr>
        <xdr:cNvPr id="430" name="商工費該当値テキスト"/>
        <xdr:cNvSpPr txBox="1"/>
      </xdr:nvSpPr>
      <xdr:spPr>
        <a:xfrm>
          <a:off x="10528300" y="1324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76860</xdr:rowOff>
    </xdr:from>
    <xdr:to>
      <xdr:col>14</xdr:col>
      <xdr:colOff>79375</xdr:colOff>
      <xdr:row>76</xdr:row>
      <xdr:rowOff>7010</xdr:rowOff>
    </xdr:to>
    <xdr:sp macro="" textlink="">
      <xdr:nvSpPr>
        <xdr:cNvPr id="431" name="円/楕円 430"/>
        <xdr:cNvSpPr/>
      </xdr:nvSpPr>
      <xdr:spPr>
        <a:xfrm>
          <a:off x="9588500" y="1293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23537</xdr:rowOff>
    </xdr:from>
    <xdr:ext cx="534377" cy="259045"/>
    <xdr:sp macro="" textlink="">
      <xdr:nvSpPr>
        <xdr:cNvPr id="432" name="テキスト ボックス 431"/>
        <xdr:cNvSpPr txBox="1"/>
      </xdr:nvSpPr>
      <xdr:spPr>
        <a:xfrm>
          <a:off x="9372111" y="127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15,816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169063</xdr:rowOff>
    </xdr:from>
    <xdr:to>
      <xdr:col>12</xdr:col>
      <xdr:colOff>561975</xdr:colOff>
      <xdr:row>78</xdr:row>
      <xdr:rowOff>99213</xdr:rowOff>
    </xdr:to>
    <xdr:sp macro="" textlink="">
      <xdr:nvSpPr>
        <xdr:cNvPr id="433" name="円/楕円 432"/>
        <xdr:cNvSpPr/>
      </xdr:nvSpPr>
      <xdr:spPr>
        <a:xfrm>
          <a:off x="8699500" y="133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90340</xdr:rowOff>
    </xdr:from>
    <xdr:ext cx="469744" cy="259045"/>
    <xdr:sp macro="" textlink="">
      <xdr:nvSpPr>
        <xdr:cNvPr id="434" name="テキスト ボックス 433"/>
        <xdr:cNvSpPr txBox="1"/>
      </xdr:nvSpPr>
      <xdr:spPr>
        <a:xfrm>
          <a:off x="8515427" y="1346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3214</xdr:rowOff>
    </xdr:from>
    <xdr:to>
      <xdr:col>11</xdr:col>
      <xdr:colOff>358775</xdr:colOff>
      <xdr:row>78</xdr:row>
      <xdr:rowOff>104814</xdr:rowOff>
    </xdr:to>
    <xdr:sp macro="" textlink="">
      <xdr:nvSpPr>
        <xdr:cNvPr id="435" name="円/楕円 434"/>
        <xdr:cNvSpPr/>
      </xdr:nvSpPr>
      <xdr:spPr>
        <a:xfrm>
          <a:off x="7810500" y="133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95941</xdr:rowOff>
    </xdr:from>
    <xdr:ext cx="469744" cy="259045"/>
    <xdr:sp macro="" textlink="">
      <xdr:nvSpPr>
        <xdr:cNvPr id="436" name="テキスト ボックス 435"/>
        <xdr:cNvSpPr txBox="1"/>
      </xdr:nvSpPr>
      <xdr:spPr>
        <a:xfrm>
          <a:off x="7626427" y="1346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166129</xdr:rowOff>
    </xdr:from>
    <xdr:to>
      <xdr:col>10</xdr:col>
      <xdr:colOff>155575</xdr:colOff>
      <xdr:row>78</xdr:row>
      <xdr:rowOff>96279</xdr:rowOff>
    </xdr:to>
    <xdr:sp macro="" textlink="">
      <xdr:nvSpPr>
        <xdr:cNvPr id="437" name="円/楕円 436"/>
        <xdr:cNvSpPr/>
      </xdr:nvSpPr>
      <xdr:spPr>
        <a:xfrm>
          <a:off x="6921500" y="133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87406</xdr:rowOff>
    </xdr:from>
    <xdr:ext cx="469744" cy="259045"/>
    <xdr:sp macro="" textlink="">
      <xdr:nvSpPr>
        <xdr:cNvPr id="438" name="テキスト ボックス 437"/>
        <xdr:cNvSpPr txBox="1"/>
      </xdr:nvSpPr>
      <xdr:spPr>
        <a:xfrm>
          <a:off x="6737427" y="134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139243</xdr:rowOff>
    </xdr:from>
    <xdr:to>
      <xdr:col>15</xdr:col>
      <xdr:colOff>180975</xdr:colOff>
      <xdr:row>97</xdr:row>
      <xdr:rowOff>22733</xdr:rowOff>
    </xdr:to>
    <xdr:cxnSp macro="">
      <xdr:nvCxnSpPr>
        <xdr:cNvPr id="467" name="直線コネクタ 466"/>
        <xdr:cNvCxnSpPr/>
      </xdr:nvCxnSpPr>
      <xdr:spPr>
        <a:xfrm flipV="1">
          <a:off x="9639300" y="16598443"/>
          <a:ext cx="838200" cy="5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8"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22733</xdr:rowOff>
    </xdr:from>
    <xdr:to>
      <xdr:col>14</xdr:col>
      <xdr:colOff>28575</xdr:colOff>
      <xdr:row>97</xdr:row>
      <xdr:rowOff>31793</xdr:rowOff>
    </xdr:to>
    <xdr:cxnSp macro="">
      <xdr:nvCxnSpPr>
        <xdr:cNvPr id="470" name="直線コネクタ 469"/>
        <xdr:cNvCxnSpPr/>
      </xdr:nvCxnSpPr>
      <xdr:spPr>
        <a:xfrm flipV="1">
          <a:off x="8750300" y="16653383"/>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43677</xdr:rowOff>
    </xdr:from>
    <xdr:ext cx="534377" cy="259045"/>
    <xdr:sp macro="" textlink="">
      <xdr:nvSpPr>
        <xdr:cNvPr id="472" name="テキスト ボックス 471"/>
        <xdr:cNvSpPr txBox="1"/>
      </xdr:nvSpPr>
      <xdr:spPr>
        <a:xfrm>
          <a:off x="9372111" y="1633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31793</xdr:rowOff>
    </xdr:from>
    <xdr:to>
      <xdr:col>12</xdr:col>
      <xdr:colOff>511175</xdr:colOff>
      <xdr:row>97</xdr:row>
      <xdr:rowOff>53403</xdr:rowOff>
    </xdr:to>
    <xdr:cxnSp macro="">
      <xdr:nvCxnSpPr>
        <xdr:cNvPr id="473" name="直線コネクタ 472"/>
        <xdr:cNvCxnSpPr/>
      </xdr:nvCxnSpPr>
      <xdr:spPr>
        <a:xfrm flipV="1">
          <a:off x="7861300" y="16662443"/>
          <a:ext cx="889000" cy="2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22737</xdr:rowOff>
    </xdr:from>
    <xdr:ext cx="534377" cy="259045"/>
    <xdr:sp macro="" textlink="">
      <xdr:nvSpPr>
        <xdr:cNvPr id="475" name="テキスト ボックス 474"/>
        <xdr:cNvSpPr txBox="1"/>
      </xdr:nvSpPr>
      <xdr:spPr>
        <a:xfrm>
          <a:off x="8483111" y="163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53403</xdr:rowOff>
    </xdr:from>
    <xdr:to>
      <xdr:col>11</xdr:col>
      <xdr:colOff>307975</xdr:colOff>
      <xdr:row>97</xdr:row>
      <xdr:rowOff>53944</xdr:rowOff>
    </xdr:to>
    <xdr:cxnSp macro="">
      <xdr:nvCxnSpPr>
        <xdr:cNvPr id="476" name="直線コネクタ 475"/>
        <xdr:cNvCxnSpPr/>
      </xdr:nvCxnSpPr>
      <xdr:spPr>
        <a:xfrm flipV="1">
          <a:off x="6972300" y="16684053"/>
          <a:ext cx="8890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80177</xdr:rowOff>
    </xdr:from>
    <xdr:ext cx="534377" cy="259045"/>
    <xdr:sp macro="" textlink="">
      <xdr:nvSpPr>
        <xdr:cNvPr id="478" name="テキスト ボックス 477"/>
        <xdr:cNvSpPr txBox="1"/>
      </xdr:nvSpPr>
      <xdr:spPr>
        <a:xfrm>
          <a:off x="7594111" y="163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79621</xdr:rowOff>
    </xdr:from>
    <xdr:ext cx="534377" cy="259045"/>
    <xdr:sp macro="" textlink="">
      <xdr:nvSpPr>
        <xdr:cNvPr id="480" name="テキスト ボックス 479"/>
        <xdr:cNvSpPr txBox="1"/>
      </xdr:nvSpPr>
      <xdr:spPr>
        <a:xfrm>
          <a:off x="6705111" y="163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88443</xdr:rowOff>
    </xdr:from>
    <xdr:to>
      <xdr:col>15</xdr:col>
      <xdr:colOff>231775</xdr:colOff>
      <xdr:row>97</xdr:row>
      <xdr:rowOff>18593</xdr:rowOff>
    </xdr:to>
    <xdr:sp macro="" textlink="">
      <xdr:nvSpPr>
        <xdr:cNvPr id="486" name="円/楕円 485"/>
        <xdr:cNvSpPr/>
      </xdr:nvSpPr>
      <xdr:spPr>
        <a:xfrm>
          <a:off x="10426700" y="165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66870</xdr:rowOff>
    </xdr:from>
    <xdr:ext cx="534377" cy="259045"/>
    <xdr:sp macro="" textlink="">
      <xdr:nvSpPr>
        <xdr:cNvPr id="487" name="土木費該当値テキスト"/>
        <xdr:cNvSpPr txBox="1"/>
      </xdr:nvSpPr>
      <xdr:spPr>
        <a:xfrm>
          <a:off x="10528300" y="1652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55,060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143383</xdr:rowOff>
    </xdr:from>
    <xdr:to>
      <xdr:col>14</xdr:col>
      <xdr:colOff>79375</xdr:colOff>
      <xdr:row>97</xdr:row>
      <xdr:rowOff>73533</xdr:rowOff>
    </xdr:to>
    <xdr:sp macro="" textlink="">
      <xdr:nvSpPr>
        <xdr:cNvPr id="488" name="円/楕円 487"/>
        <xdr:cNvSpPr/>
      </xdr:nvSpPr>
      <xdr:spPr>
        <a:xfrm>
          <a:off x="9588500" y="1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64660</xdr:rowOff>
    </xdr:from>
    <xdr:ext cx="534377" cy="259045"/>
    <xdr:sp macro="" textlink="">
      <xdr:nvSpPr>
        <xdr:cNvPr id="489" name="テキスト ボックス 488"/>
        <xdr:cNvSpPr txBox="1"/>
      </xdr:nvSpPr>
      <xdr:spPr>
        <a:xfrm>
          <a:off x="9372111" y="166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47,850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152443</xdr:rowOff>
    </xdr:from>
    <xdr:to>
      <xdr:col>12</xdr:col>
      <xdr:colOff>561975</xdr:colOff>
      <xdr:row>97</xdr:row>
      <xdr:rowOff>82593</xdr:rowOff>
    </xdr:to>
    <xdr:sp macro="" textlink="">
      <xdr:nvSpPr>
        <xdr:cNvPr id="490" name="円/楕円 489"/>
        <xdr:cNvSpPr/>
      </xdr:nvSpPr>
      <xdr:spPr>
        <a:xfrm>
          <a:off x="8699500" y="1661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73720</xdr:rowOff>
    </xdr:from>
    <xdr:ext cx="534377" cy="259045"/>
    <xdr:sp macro="" textlink="">
      <xdr:nvSpPr>
        <xdr:cNvPr id="491" name="テキスト ボックス 490"/>
        <xdr:cNvSpPr txBox="1"/>
      </xdr:nvSpPr>
      <xdr:spPr>
        <a:xfrm>
          <a:off x="8483111" y="1670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2603</xdr:rowOff>
    </xdr:from>
    <xdr:to>
      <xdr:col>11</xdr:col>
      <xdr:colOff>358775</xdr:colOff>
      <xdr:row>97</xdr:row>
      <xdr:rowOff>104203</xdr:rowOff>
    </xdr:to>
    <xdr:sp macro="" textlink="">
      <xdr:nvSpPr>
        <xdr:cNvPr id="492" name="円/楕円 491"/>
        <xdr:cNvSpPr/>
      </xdr:nvSpPr>
      <xdr:spPr>
        <a:xfrm>
          <a:off x="7810500" y="166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95330</xdr:rowOff>
    </xdr:from>
    <xdr:ext cx="534377" cy="259045"/>
    <xdr:sp macro="" textlink="">
      <xdr:nvSpPr>
        <xdr:cNvPr id="493" name="テキスト ボックス 492"/>
        <xdr:cNvSpPr txBox="1"/>
      </xdr:nvSpPr>
      <xdr:spPr>
        <a:xfrm>
          <a:off x="7594111" y="167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3144</xdr:rowOff>
    </xdr:from>
    <xdr:to>
      <xdr:col>10</xdr:col>
      <xdr:colOff>155575</xdr:colOff>
      <xdr:row>97</xdr:row>
      <xdr:rowOff>104744</xdr:rowOff>
    </xdr:to>
    <xdr:sp macro="" textlink="">
      <xdr:nvSpPr>
        <xdr:cNvPr id="494" name="円/楕円 493"/>
        <xdr:cNvSpPr/>
      </xdr:nvSpPr>
      <xdr:spPr>
        <a:xfrm>
          <a:off x="6921500" y="166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95871</xdr:rowOff>
    </xdr:from>
    <xdr:ext cx="534377" cy="259045"/>
    <xdr:sp macro="" textlink="">
      <xdr:nvSpPr>
        <xdr:cNvPr id="495" name="テキスト ボックス 494"/>
        <xdr:cNvSpPr txBox="1"/>
      </xdr:nvSpPr>
      <xdr:spPr>
        <a:xfrm>
          <a:off x="6705111" y="167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149949</xdr:rowOff>
    </xdr:from>
    <xdr:to>
      <xdr:col>23</xdr:col>
      <xdr:colOff>517525</xdr:colOff>
      <xdr:row>37</xdr:row>
      <xdr:rowOff>53937</xdr:rowOff>
    </xdr:to>
    <xdr:cxnSp macro="">
      <xdr:nvCxnSpPr>
        <xdr:cNvPr id="524" name="直線コネクタ 523"/>
        <xdr:cNvCxnSpPr/>
      </xdr:nvCxnSpPr>
      <xdr:spPr>
        <a:xfrm>
          <a:off x="15481300" y="6322149"/>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96819</xdr:rowOff>
    </xdr:from>
    <xdr:to>
      <xdr:col>22</xdr:col>
      <xdr:colOff>365125</xdr:colOff>
      <xdr:row>36</xdr:row>
      <xdr:rowOff>149949</xdr:rowOff>
    </xdr:to>
    <xdr:cxnSp macro="">
      <xdr:nvCxnSpPr>
        <xdr:cNvPr id="527" name="直線コネクタ 526"/>
        <xdr:cNvCxnSpPr/>
      </xdr:nvCxnSpPr>
      <xdr:spPr>
        <a:xfrm>
          <a:off x="14592300" y="6269019"/>
          <a:ext cx="889000" cy="5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152849</xdr:rowOff>
    </xdr:from>
    <xdr:ext cx="534377" cy="259045"/>
    <xdr:sp macro="" textlink="">
      <xdr:nvSpPr>
        <xdr:cNvPr id="529" name="テキスト ボックス 528"/>
        <xdr:cNvSpPr txBox="1"/>
      </xdr:nvSpPr>
      <xdr:spPr>
        <a:xfrm>
          <a:off x="15214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96819</xdr:rowOff>
    </xdr:from>
    <xdr:to>
      <xdr:col>21</xdr:col>
      <xdr:colOff>161925</xdr:colOff>
      <xdr:row>37</xdr:row>
      <xdr:rowOff>46927</xdr:rowOff>
    </xdr:to>
    <xdr:cxnSp macro="">
      <xdr:nvCxnSpPr>
        <xdr:cNvPr id="530" name="直線コネクタ 529"/>
        <xdr:cNvCxnSpPr/>
      </xdr:nvCxnSpPr>
      <xdr:spPr>
        <a:xfrm flipV="1">
          <a:off x="13703300" y="6269019"/>
          <a:ext cx="889000" cy="12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31744</xdr:rowOff>
    </xdr:from>
    <xdr:to>
      <xdr:col>19</xdr:col>
      <xdr:colOff>644525</xdr:colOff>
      <xdr:row>37</xdr:row>
      <xdr:rowOff>46927</xdr:rowOff>
    </xdr:to>
    <xdr:cxnSp macro="">
      <xdr:nvCxnSpPr>
        <xdr:cNvPr id="533" name="直線コネクタ 532"/>
        <xdr:cNvCxnSpPr/>
      </xdr:nvCxnSpPr>
      <xdr:spPr>
        <a:xfrm>
          <a:off x="12814300" y="6375394"/>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5" name="テキスト ボックス 534"/>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7" name="テキスト ボックス 536"/>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3137</xdr:rowOff>
    </xdr:from>
    <xdr:to>
      <xdr:col>23</xdr:col>
      <xdr:colOff>568325</xdr:colOff>
      <xdr:row>37</xdr:row>
      <xdr:rowOff>104737</xdr:rowOff>
    </xdr:to>
    <xdr:sp macro="" textlink="">
      <xdr:nvSpPr>
        <xdr:cNvPr id="543" name="円/楕円 542"/>
        <xdr:cNvSpPr/>
      </xdr:nvSpPr>
      <xdr:spPr>
        <a:xfrm>
          <a:off x="16268700" y="634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89514</xdr:rowOff>
    </xdr:from>
    <xdr:ext cx="534377" cy="259045"/>
    <xdr:sp macro="" textlink="">
      <xdr:nvSpPr>
        <xdr:cNvPr id="544" name="消防費該当値テキスト"/>
        <xdr:cNvSpPr txBox="1"/>
      </xdr:nvSpPr>
      <xdr:spPr>
        <a:xfrm>
          <a:off x="16370300" y="62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17,502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99149</xdr:rowOff>
    </xdr:from>
    <xdr:to>
      <xdr:col>22</xdr:col>
      <xdr:colOff>415925</xdr:colOff>
      <xdr:row>37</xdr:row>
      <xdr:rowOff>29299</xdr:rowOff>
    </xdr:to>
    <xdr:sp macro="" textlink="">
      <xdr:nvSpPr>
        <xdr:cNvPr id="545" name="円/楕円 544"/>
        <xdr:cNvSpPr/>
      </xdr:nvSpPr>
      <xdr:spPr>
        <a:xfrm>
          <a:off x="15430500" y="627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20426</xdr:rowOff>
    </xdr:from>
    <xdr:ext cx="534377" cy="259045"/>
    <xdr:sp macro="" textlink="">
      <xdr:nvSpPr>
        <xdr:cNvPr id="546" name="テキスト ボックス 545"/>
        <xdr:cNvSpPr txBox="1"/>
      </xdr:nvSpPr>
      <xdr:spPr>
        <a:xfrm>
          <a:off x="15214111" y="636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46019</xdr:rowOff>
    </xdr:from>
    <xdr:to>
      <xdr:col>21</xdr:col>
      <xdr:colOff>212725</xdr:colOff>
      <xdr:row>36</xdr:row>
      <xdr:rowOff>147619</xdr:rowOff>
    </xdr:to>
    <xdr:sp macro="" textlink="">
      <xdr:nvSpPr>
        <xdr:cNvPr id="547" name="円/楕円 546"/>
        <xdr:cNvSpPr/>
      </xdr:nvSpPr>
      <xdr:spPr>
        <a:xfrm>
          <a:off x="14541500" y="621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164146</xdr:rowOff>
    </xdr:from>
    <xdr:ext cx="534377" cy="259045"/>
    <xdr:sp macro="" textlink="">
      <xdr:nvSpPr>
        <xdr:cNvPr id="548" name="テキスト ボックス 547"/>
        <xdr:cNvSpPr txBox="1"/>
      </xdr:nvSpPr>
      <xdr:spPr>
        <a:xfrm>
          <a:off x="14325111" y="59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167577</xdr:rowOff>
    </xdr:from>
    <xdr:to>
      <xdr:col>20</xdr:col>
      <xdr:colOff>9525</xdr:colOff>
      <xdr:row>37</xdr:row>
      <xdr:rowOff>97727</xdr:rowOff>
    </xdr:to>
    <xdr:sp macro="" textlink="">
      <xdr:nvSpPr>
        <xdr:cNvPr id="549" name="円/楕円 548"/>
        <xdr:cNvSpPr/>
      </xdr:nvSpPr>
      <xdr:spPr>
        <a:xfrm>
          <a:off x="136525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88854</xdr:rowOff>
    </xdr:from>
    <xdr:ext cx="534377" cy="259045"/>
    <xdr:sp macro="" textlink="">
      <xdr:nvSpPr>
        <xdr:cNvPr id="550" name="テキスト ボックス 549"/>
        <xdr:cNvSpPr txBox="1"/>
      </xdr:nvSpPr>
      <xdr:spPr>
        <a:xfrm>
          <a:off x="13436111" y="643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152394</xdr:rowOff>
    </xdr:from>
    <xdr:to>
      <xdr:col>18</xdr:col>
      <xdr:colOff>492125</xdr:colOff>
      <xdr:row>37</xdr:row>
      <xdr:rowOff>82544</xdr:rowOff>
    </xdr:to>
    <xdr:sp macro="" textlink="">
      <xdr:nvSpPr>
        <xdr:cNvPr id="551" name="円/楕円 550"/>
        <xdr:cNvSpPr/>
      </xdr:nvSpPr>
      <xdr:spPr>
        <a:xfrm>
          <a:off x="12763500" y="63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73671</xdr:rowOff>
    </xdr:from>
    <xdr:ext cx="534377" cy="259045"/>
    <xdr:sp macro="" textlink="">
      <xdr:nvSpPr>
        <xdr:cNvPr id="552" name="テキスト ボックス 551"/>
        <xdr:cNvSpPr txBox="1"/>
      </xdr:nvSpPr>
      <xdr:spPr>
        <a:xfrm>
          <a:off x="12547111" y="641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149252</xdr:rowOff>
    </xdr:from>
    <xdr:to>
      <xdr:col>23</xdr:col>
      <xdr:colOff>517525</xdr:colOff>
      <xdr:row>55</xdr:row>
      <xdr:rowOff>4450</xdr:rowOff>
    </xdr:to>
    <xdr:cxnSp macro="">
      <xdr:nvCxnSpPr>
        <xdr:cNvPr id="584" name="直線コネクタ 583"/>
        <xdr:cNvCxnSpPr/>
      </xdr:nvCxnSpPr>
      <xdr:spPr>
        <a:xfrm>
          <a:off x="15481300" y="9407552"/>
          <a:ext cx="8382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149252</xdr:rowOff>
    </xdr:from>
    <xdr:to>
      <xdr:col>22</xdr:col>
      <xdr:colOff>365125</xdr:colOff>
      <xdr:row>56</xdr:row>
      <xdr:rowOff>84379</xdr:rowOff>
    </xdr:to>
    <xdr:cxnSp macro="">
      <xdr:nvCxnSpPr>
        <xdr:cNvPr id="587" name="直線コネクタ 586"/>
        <xdr:cNvCxnSpPr/>
      </xdr:nvCxnSpPr>
      <xdr:spPr>
        <a:xfrm flipV="1">
          <a:off x="14592300" y="9407552"/>
          <a:ext cx="889000" cy="27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9" name="テキスト ボックス 588"/>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86093</xdr:rowOff>
    </xdr:from>
    <xdr:to>
      <xdr:col>21</xdr:col>
      <xdr:colOff>161925</xdr:colOff>
      <xdr:row>56</xdr:row>
      <xdr:rowOff>84379</xdr:rowOff>
    </xdr:to>
    <xdr:cxnSp macro="">
      <xdr:nvCxnSpPr>
        <xdr:cNvPr id="590" name="直線コネクタ 589"/>
        <xdr:cNvCxnSpPr/>
      </xdr:nvCxnSpPr>
      <xdr:spPr>
        <a:xfrm>
          <a:off x="13703300" y="9515843"/>
          <a:ext cx="889000" cy="16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92" name="テキスト ボックス 591"/>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15423</xdr:rowOff>
    </xdr:from>
    <xdr:to>
      <xdr:col>19</xdr:col>
      <xdr:colOff>644525</xdr:colOff>
      <xdr:row>55</xdr:row>
      <xdr:rowOff>86093</xdr:rowOff>
    </xdr:to>
    <xdr:cxnSp macro="">
      <xdr:nvCxnSpPr>
        <xdr:cNvPr id="593" name="直線コネクタ 592"/>
        <xdr:cNvCxnSpPr/>
      </xdr:nvCxnSpPr>
      <xdr:spPr>
        <a:xfrm>
          <a:off x="12814300" y="9445173"/>
          <a:ext cx="889000" cy="7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5" name="テキスト ボックス 594"/>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7" name="テキスト ボックス 596"/>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125100</xdr:rowOff>
    </xdr:from>
    <xdr:to>
      <xdr:col>23</xdr:col>
      <xdr:colOff>568325</xdr:colOff>
      <xdr:row>55</xdr:row>
      <xdr:rowOff>55250</xdr:rowOff>
    </xdr:to>
    <xdr:sp macro="" textlink="">
      <xdr:nvSpPr>
        <xdr:cNvPr id="603" name="円/楕円 602"/>
        <xdr:cNvSpPr/>
      </xdr:nvSpPr>
      <xdr:spPr>
        <a:xfrm>
          <a:off x="16268700" y="93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147977</xdr:rowOff>
    </xdr:from>
    <xdr:ext cx="534377" cy="259045"/>
    <xdr:sp macro="" textlink="">
      <xdr:nvSpPr>
        <xdr:cNvPr id="604" name="教育費該当値テキスト"/>
        <xdr:cNvSpPr txBox="1"/>
      </xdr:nvSpPr>
      <xdr:spPr>
        <a:xfrm>
          <a:off x="16370300" y="923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67,783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98452</xdr:rowOff>
    </xdr:from>
    <xdr:to>
      <xdr:col>22</xdr:col>
      <xdr:colOff>415925</xdr:colOff>
      <xdr:row>55</xdr:row>
      <xdr:rowOff>28602</xdr:rowOff>
    </xdr:to>
    <xdr:sp macro="" textlink="">
      <xdr:nvSpPr>
        <xdr:cNvPr id="605" name="円/楕円 604"/>
        <xdr:cNvSpPr/>
      </xdr:nvSpPr>
      <xdr:spPr>
        <a:xfrm>
          <a:off x="15430500" y="93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45129</xdr:rowOff>
    </xdr:from>
    <xdr:ext cx="534377" cy="259045"/>
    <xdr:sp macro="" textlink="">
      <xdr:nvSpPr>
        <xdr:cNvPr id="606" name="テキスト ボックス 605"/>
        <xdr:cNvSpPr txBox="1"/>
      </xdr:nvSpPr>
      <xdr:spPr>
        <a:xfrm>
          <a:off x="15214111" y="913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33579</xdr:rowOff>
    </xdr:from>
    <xdr:to>
      <xdr:col>21</xdr:col>
      <xdr:colOff>212725</xdr:colOff>
      <xdr:row>56</xdr:row>
      <xdr:rowOff>135179</xdr:rowOff>
    </xdr:to>
    <xdr:sp macro="" textlink="">
      <xdr:nvSpPr>
        <xdr:cNvPr id="607" name="円/楕円 606"/>
        <xdr:cNvSpPr/>
      </xdr:nvSpPr>
      <xdr:spPr>
        <a:xfrm>
          <a:off x="14541500" y="963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126306</xdr:rowOff>
    </xdr:from>
    <xdr:ext cx="534377" cy="259045"/>
    <xdr:sp macro="" textlink="">
      <xdr:nvSpPr>
        <xdr:cNvPr id="608" name="テキスト ボックス 607"/>
        <xdr:cNvSpPr txBox="1"/>
      </xdr:nvSpPr>
      <xdr:spPr>
        <a:xfrm>
          <a:off x="14325111" y="972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35293</xdr:rowOff>
    </xdr:from>
    <xdr:to>
      <xdr:col>20</xdr:col>
      <xdr:colOff>9525</xdr:colOff>
      <xdr:row>55</xdr:row>
      <xdr:rowOff>136893</xdr:rowOff>
    </xdr:to>
    <xdr:sp macro="" textlink="">
      <xdr:nvSpPr>
        <xdr:cNvPr id="609" name="円/楕円 608"/>
        <xdr:cNvSpPr/>
      </xdr:nvSpPr>
      <xdr:spPr>
        <a:xfrm>
          <a:off x="13652500" y="94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153420</xdr:rowOff>
    </xdr:from>
    <xdr:ext cx="534377" cy="259045"/>
    <xdr:sp macro="" textlink="">
      <xdr:nvSpPr>
        <xdr:cNvPr id="610" name="テキスト ボックス 609"/>
        <xdr:cNvSpPr txBox="1"/>
      </xdr:nvSpPr>
      <xdr:spPr>
        <a:xfrm>
          <a:off x="13436111" y="924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62,783</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136073</xdr:rowOff>
    </xdr:from>
    <xdr:to>
      <xdr:col>18</xdr:col>
      <xdr:colOff>492125</xdr:colOff>
      <xdr:row>55</xdr:row>
      <xdr:rowOff>66223</xdr:rowOff>
    </xdr:to>
    <xdr:sp macro="" textlink="">
      <xdr:nvSpPr>
        <xdr:cNvPr id="611" name="円/楕円 610"/>
        <xdr:cNvSpPr/>
      </xdr:nvSpPr>
      <xdr:spPr>
        <a:xfrm>
          <a:off x="12763500" y="93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82750</xdr:rowOff>
    </xdr:from>
    <xdr:ext cx="534377" cy="259045"/>
    <xdr:sp macro="" textlink="">
      <xdr:nvSpPr>
        <xdr:cNvPr id="612" name="テキスト ボックス 611"/>
        <xdr:cNvSpPr txBox="1"/>
      </xdr:nvSpPr>
      <xdr:spPr>
        <a:xfrm>
          <a:off x="12547111" y="91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9" name="直線コネクタ 63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96814</xdr:rowOff>
    </xdr:from>
    <xdr:to>
      <xdr:col>22</xdr:col>
      <xdr:colOff>365125</xdr:colOff>
      <xdr:row>78</xdr:row>
      <xdr:rowOff>139700</xdr:rowOff>
    </xdr:to>
    <xdr:cxnSp macro="">
      <xdr:nvCxnSpPr>
        <xdr:cNvPr id="642" name="直線コネクタ 641"/>
        <xdr:cNvCxnSpPr/>
      </xdr:nvCxnSpPr>
      <xdr:spPr>
        <a:xfrm>
          <a:off x="14592300" y="13469914"/>
          <a:ext cx="8890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96814</xdr:rowOff>
    </xdr:from>
    <xdr:to>
      <xdr:col>21</xdr:col>
      <xdr:colOff>161925</xdr:colOff>
      <xdr:row>78</xdr:row>
      <xdr:rowOff>139700</xdr:rowOff>
    </xdr:to>
    <xdr:cxnSp macro="">
      <xdr:nvCxnSpPr>
        <xdr:cNvPr id="645" name="直線コネクタ 644"/>
        <xdr:cNvCxnSpPr/>
      </xdr:nvCxnSpPr>
      <xdr:spPr>
        <a:xfrm flipV="1">
          <a:off x="13703300" y="13469914"/>
          <a:ext cx="889000" cy="4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8" name="直線コネクタ 64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50" name="テキスト ボックス 649"/>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52" name="テキスト ボックス 651"/>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8" name="円/楕円 65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0" name="円/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1" name="テキスト ボックス 66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46014</xdr:rowOff>
    </xdr:from>
    <xdr:to>
      <xdr:col>21</xdr:col>
      <xdr:colOff>212725</xdr:colOff>
      <xdr:row>78</xdr:row>
      <xdr:rowOff>147614</xdr:rowOff>
    </xdr:to>
    <xdr:sp macro="" textlink="">
      <xdr:nvSpPr>
        <xdr:cNvPr id="662" name="円/楕円 661"/>
        <xdr:cNvSpPr/>
      </xdr:nvSpPr>
      <xdr:spPr>
        <a:xfrm>
          <a:off x="14541500" y="134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138741</xdr:rowOff>
    </xdr:from>
    <xdr:ext cx="378565" cy="259045"/>
    <xdr:sp macro="" textlink="">
      <xdr:nvSpPr>
        <xdr:cNvPr id="663" name="テキスト ボックス 662"/>
        <xdr:cNvSpPr txBox="1"/>
      </xdr:nvSpPr>
      <xdr:spPr>
        <a:xfrm>
          <a:off x="14403017" y="13511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4" name="円/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5" name="テキスト ボックス 66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6" name="円/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7" name="テキスト ボックス 66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3" name="直線コネクタ 692"/>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4"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5" name="直線コネクタ 694"/>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6"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7" name="直線コネクタ 696"/>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43132</xdr:rowOff>
    </xdr:from>
    <xdr:to>
      <xdr:col>23</xdr:col>
      <xdr:colOff>517525</xdr:colOff>
      <xdr:row>97</xdr:row>
      <xdr:rowOff>47923</xdr:rowOff>
    </xdr:to>
    <xdr:cxnSp macro="">
      <xdr:nvCxnSpPr>
        <xdr:cNvPr id="698" name="直線コネクタ 697"/>
        <xdr:cNvCxnSpPr/>
      </xdr:nvCxnSpPr>
      <xdr:spPr>
        <a:xfrm flipV="1">
          <a:off x="15481300" y="16673782"/>
          <a:ext cx="8382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9"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700" name="フローチャート : 判断 699"/>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165858</xdr:rowOff>
    </xdr:from>
    <xdr:to>
      <xdr:col>22</xdr:col>
      <xdr:colOff>365125</xdr:colOff>
      <xdr:row>97</xdr:row>
      <xdr:rowOff>47923</xdr:rowOff>
    </xdr:to>
    <xdr:cxnSp macro="">
      <xdr:nvCxnSpPr>
        <xdr:cNvPr id="701" name="直線コネクタ 700"/>
        <xdr:cNvCxnSpPr/>
      </xdr:nvCxnSpPr>
      <xdr:spPr>
        <a:xfrm>
          <a:off x="14592300" y="16625058"/>
          <a:ext cx="889000" cy="5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702" name="フローチャート : 判断 701"/>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148223</xdr:rowOff>
    </xdr:from>
    <xdr:ext cx="534377" cy="259045"/>
    <xdr:sp macro="" textlink="">
      <xdr:nvSpPr>
        <xdr:cNvPr id="703" name="テキスト ボックス 702"/>
        <xdr:cNvSpPr txBox="1"/>
      </xdr:nvSpPr>
      <xdr:spPr>
        <a:xfrm>
          <a:off x="15214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130099</xdr:rowOff>
    </xdr:from>
    <xdr:to>
      <xdr:col>21</xdr:col>
      <xdr:colOff>161925</xdr:colOff>
      <xdr:row>96</xdr:row>
      <xdr:rowOff>165858</xdr:rowOff>
    </xdr:to>
    <xdr:cxnSp macro="">
      <xdr:nvCxnSpPr>
        <xdr:cNvPr id="704" name="直線コネクタ 703"/>
        <xdr:cNvCxnSpPr/>
      </xdr:nvCxnSpPr>
      <xdr:spPr>
        <a:xfrm>
          <a:off x="13703300" y="16589299"/>
          <a:ext cx="889000" cy="3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5" name="フローチャート : 判断 704"/>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154557</xdr:rowOff>
    </xdr:from>
    <xdr:ext cx="534377" cy="259045"/>
    <xdr:sp macro="" textlink="">
      <xdr:nvSpPr>
        <xdr:cNvPr id="706" name="テキスト ボックス 705"/>
        <xdr:cNvSpPr txBox="1"/>
      </xdr:nvSpPr>
      <xdr:spPr>
        <a:xfrm>
          <a:off x="14325111" y="160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130099</xdr:rowOff>
    </xdr:from>
    <xdr:to>
      <xdr:col>19</xdr:col>
      <xdr:colOff>644525</xdr:colOff>
      <xdr:row>97</xdr:row>
      <xdr:rowOff>62390</xdr:rowOff>
    </xdr:to>
    <xdr:cxnSp macro="">
      <xdr:nvCxnSpPr>
        <xdr:cNvPr id="707" name="直線コネクタ 706"/>
        <xdr:cNvCxnSpPr/>
      </xdr:nvCxnSpPr>
      <xdr:spPr>
        <a:xfrm flipV="1">
          <a:off x="12814300" y="16589299"/>
          <a:ext cx="889000" cy="10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8" name="フローチャート : 判断 707"/>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150661</xdr:rowOff>
    </xdr:from>
    <xdr:ext cx="534377" cy="259045"/>
    <xdr:sp macro="" textlink="">
      <xdr:nvSpPr>
        <xdr:cNvPr id="709" name="テキスト ボックス 708"/>
        <xdr:cNvSpPr txBox="1"/>
      </xdr:nvSpPr>
      <xdr:spPr>
        <a:xfrm>
          <a:off x="13436111" y="160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10" name="フローチャート : 判断 709"/>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124916</xdr:rowOff>
    </xdr:from>
    <xdr:ext cx="534377" cy="259045"/>
    <xdr:sp macro="" textlink="">
      <xdr:nvSpPr>
        <xdr:cNvPr id="711" name="テキスト ボックス 710"/>
        <xdr:cNvSpPr txBox="1"/>
      </xdr:nvSpPr>
      <xdr:spPr>
        <a:xfrm>
          <a:off x="12547111" y="160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163782</xdr:rowOff>
    </xdr:from>
    <xdr:to>
      <xdr:col>23</xdr:col>
      <xdr:colOff>568325</xdr:colOff>
      <xdr:row>97</xdr:row>
      <xdr:rowOff>93932</xdr:rowOff>
    </xdr:to>
    <xdr:sp macro="" textlink="">
      <xdr:nvSpPr>
        <xdr:cNvPr id="717" name="円/楕円 716"/>
        <xdr:cNvSpPr/>
      </xdr:nvSpPr>
      <xdr:spPr>
        <a:xfrm>
          <a:off x="16268700" y="166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142209</xdr:rowOff>
    </xdr:from>
    <xdr:ext cx="534377" cy="259045"/>
    <xdr:sp macro="" textlink="">
      <xdr:nvSpPr>
        <xdr:cNvPr id="718" name="公債費該当値テキスト"/>
        <xdr:cNvSpPr txBox="1"/>
      </xdr:nvSpPr>
      <xdr:spPr>
        <a:xfrm>
          <a:off x="16370300" y="1660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36,621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168573</xdr:rowOff>
    </xdr:from>
    <xdr:to>
      <xdr:col>22</xdr:col>
      <xdr:colOff>415925</xdr:colOff>
      <xdr:row>97</xdr:row>
      <xdr:rowOff>98723</xdr:rowOff>
    </xdr:to>
    <xdr:sp macro="" textlink="">
      <xdr:nvSpPr>
        <xdr:cNvPr id="719" name="円/楕円 718"/>
        <xdr:cNvSpPr/>
      </xdr:nvSpPr>
      <xdr:spPr>
        <a:xfrm>
          <a:off x="15430500" y="1662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89850</xdr:rowOff>
    </xdr:from>
    <xdr:ext cx="534377" cy="259045"/>
    <xdr:sp macro="" textlink="">
      <xdr:nvSpPr>
        <xdr:cNvPr id="720" name="テキスト ボックス 719"/>
        <xdr:cNvSpPr txBox="1"/>
      </xdr:nvSpPr>
      <xdr:spPr>
        <a:xfrm>
          <a:off x="15214111" y="1672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115058</xdr:rowOff>
    </xdr:from>
    <xdr:to>
      <xdr:col>21</xdr:col>
      <xdr:colOff>212725</xdr:colOff>
      <xdr:row>97</xdr:row>
      <xdr:rowOff>45208</xdr:rowOff>
    </xdr:to>
    <xdr:sp macro="" textlink="">
      <xdr:nvSpPr>
        <xdr:cNvPr id="721" name="円/楕円 720"/>
        <xdr:cNvSpPr/>
      </xdr:nvSpPr>
      <xdr:spPr>
        <a:xfrm>
          <a:off x="14541500" y="165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36335</xdr:rowOff>
    </xdr:from>
    <xdr:ext cx="534377" cy="259045"/>
    <xdr:sp macro="" textlink="">
      <xdr:nvSpPr>
        <xdr:cNvPr id="722" name="テキスト ボックス 721"/>
        <xdr:cNvSpPr txBox="1"/>
      </xdr:nvSpPr>
      <xdr:spPr>
        <a:xfrm>
          <a:off x="14325111" y="166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41,097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79299</xdr:rowOff>
    </xdr:from>
    <xdr:to>
      <xdr:col>20</xdr:col>
      <xdr:colOff>9525</xdr:colOff>
      <xdr:row>97</xdr:row>
      <xdr:rowOff>9449</xdr:rowOff>
    </xdr:to>
    <xdr:sp macro="" textlink="">
      <xdr:nvSpPr>
        <xdr:cNvPr id="723" name="円/楕円 722"/>
        <xdr:cNvSpPr/>
      </xdr:nvSpPr>
      <xdr:spPr>
        <a:xfrm>
          <a:off x="13652500" y="1653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xdr:rowOff>
    </xdr:from>
    <xdr:ext cx="534377" cy="259045"/>
    <xdr:sp macro="" textlink="">
      <xdr:nvSpPr>
        <xdr:cNvPr id="724" name="テキスト ボックス 723"/>
        <xdr:cNvSpPr txBox="1"/>
      </xdr:nvSpPr>
      <xdr:spPr>
        <a:xfrm>
          <a:off x="13436111" y="166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11590</xdr:rowOff>
    </xdr:from>
    <xdr:to>
      <xdr:col>18</xdr:col>
      <xdr:colOff>492125</xdr:colOff>
      <xdr:row>97</xdr:row>
      <xdr:rowOff>113190</xdr:rowOff>
    </xdr:to>
    <xdr:sp macro="" textlink="">
      <xdr:nvSpPr>
        <xdr:cNvPr id="725" name="円/楕円 724"/>
        <xdr:cNvSpPr/>
      </xdr:nvSpPr>
      <xdr:spPr>
        <a:xfrm>
          <a:off x="12763500" y="166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104317</xdr:rowOff>
    </xdr:from>
    <xdr:ext cx="534377" cy="259045"/>
    <xdr:sp macro="" textlink="">
      <xdr:nvSpPr>
        <xdr:cNvPr id="726" name="テキスト ボックス 725"/>
        <xdr:cNvSpPr txBox="1"/>
      </xdr:nvSpPr>
      <xdr:spPr>
        <a:xfrm>
          <a:off x="12547111" y="1673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0" name="テキスト ボックス 73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2" name="テキスト ボックス 74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4" name="テキスト ボックス 74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6" name="テキスト ボックス 74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8" name="テキスト ボックス 74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133277</xdr:rowOff>
    </xdr:from>
    <xdr:to>
      <xdr:col>32</xdr:col>
      <xdr:colOff>186689</xdr:colOff>
      <xdr:row>39</xdr:row>
      <xdr:rowOff>98878</xdr:rowOff>
    </xdr:to>
    <xdr:cxnSp macro="">
      <xdr:nvCxnSpPr>
        <xdr:cNvPr id="752" name="直線コネクタ 751"/>
        <xdr:cNvCxnSpPr/>
      </xdr:nvCxnSpPr>
      <xdr:spPr>
        <a:xfrm flipV="1">
          <a:off x="22159595" y="6648377"/>
          <a:ext cx="1269" cy="13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149586</xdr:rowOff>
    </xdr:from>
    <xdr:ext cx="249299" cy="259045"/>
    <xdr:sp macro="" textlink="">
      <xdr:nvSpPr>
        <xdr:cNvPr id="753" name="諸支出金最小値テキスト"/>
        <xdr:cNvSpPr txBox="1"/>
      </xdr:nvSpPr>
      <xdr:spPr>
        <a:xfrm>
          <a:off x="22212300" y="68361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79955</xdr:rowOff>
    </xdr:from>
    <xdr:ext cx="469744" cy="259045"/>
    <xdr:sp macro="" textlink="">
      <xdr:nvSpPr>
        <xdr:cNvPr id="755" name="諸支出金最大値テキスト"/>
        <xdr:cNvSpPr txBox="1"/>
      </xdr:nvSpPr>
      <xdr:spPr>
        <a:xfrm>
          <a:off x="22212300" y="642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38</xdr:row>
      <xdr:rowOff>133277</xdr:rowOff>
    </xdr:from>
    <xdr:to>
      <xdr:col>32</xdr:col>
      <xdr:colOff>276225</xdr:colOff>
      <xdr:row>38</xdr:row>
      <xdr:rowOff>133277</xdr:rowOff>
    </xdr:to>
    <xdr:cxnSp macro="">
      <xdr:nvCxnSpPr>
        <xdr:cNvPr id="756" name="直線コネクタ 755"/>
        <xdr:cNvCxnSpPr/>
      </xdr:nvCxnSpPr>
      <xdr:spPr>
        <a:xfrm>
          <a:off x="22072600" y="664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7" name="直線コネクタ 75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67037</xdr:rowOff>
    </xdr:from>
    <xdr:ext cx="313932" cy="259045"/>
    <xdr:sp macro="" textlink="">
      <xdr:nvSpPr>
        <xdr:cNvPr id="758" name="諸支出金平均値テキスト"/>
        <xdr:cNvSpPr txBox="1"/>
      </xdr:nvSpPr>
      <xdr:spPr>
        <a:xfrm>
          <a:off x="22212300" y="65821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44160</xdr:rowOff>
    </xdr:from>
    <xdr:to>
      <xdr:col>32</xdr:col>
      <xdr:colOff>238125</xdr:colOff>
      <xdr:row>39</xdr:row>
      <xdr:rowOff>145760</xdr:rowOff>
    </xdr:to>
    <xdr:sp macro="" textlink="">
      <xdr:nvSpPr>
        <xdr:cNvPr id="759" name="フローチャート : 判断 758"/>
        <xdr:cNvSpPr/>
      </xdr:nvSpPr>
      <xdr:spPr>
        <a:xfrm>
          <a:off x="22110700" y="673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142204</xdr:rowOff>
    </xdr:from>
    <xdr:to>
      <xdr:col>31</xdr:col>
      <xdr:colOff>34925</xdr:colOff>
      <xdr:row>39</xdr:row>
      <xdr:rowOff>98878</xdr:rowOff>
    </xdr:to>
    <xdr:cxnSp macro="">
      <xdr:nvCxnSpPr>
        <xdr:cNvPr id="760" name="直線コネクタ 759"/>
        <xdr:cNvCxnSpPr/>
      </xdr:nvCxnSpPr>
      <xdr:spPr>
        <a:xfrm>
          <a:off x="20434300" y="5285704"/>
          <a:ext cx="889000" cy="149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21299</xdr:rowOff>
    </xdr:from>
    <xdr:to>
      <xdr:col>31</xdr:col>
      <xdr:colOff>85725</xdr:colOff>
      <xdr:row>39</xdr:row>
      <xdr:rowOff>122899</xdr:rowOff>
    </xdr:to>
    <xdr:sp macro="" textlink="">
      <xdr:nvSpPr>
        <xdr:cNvPr id="761" name="フローチャート : 判断 760"/>
        <xdr:cNvSpPr/>
      </xdr:nvSpPr>
      <xdr:spPr>
        <a:xfrm>
          <a:off x="21272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139426</xdr:rowOff>
    </xdr:from>
    <xdr:ext cx="378565" cy="259045"/>
    <xdr:sp macro="" textlink="">
      <xdr:nvSpPr>
        <xdr:cNvPr id="762" name="テキスト ボックス 761"/>
        <xdr:cNvSpPr txBox="1"/>
      </xdr:nvSpPr>
      <xdr:spPr>
        <a:xfrm>
          <a:off x="21134017" y="648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142204</xdr:rowOff>
    </xdr:from>
    <xdr:to>
      <xdr:col>29</xdr:col>
      <xdr:colOff>517525</xdr:colOff>
      <xdr:row>39</xdr:row>
      <xdr:rowOff>56315</xdr:rowOff>
    </xdr:to>
    <xdr:cxnSp macro="">
      <xdr:nvCxnSpPr>
        <xdr:cNvPr id="763" name="直線コネクタ 762"/>
        <xdr:cNvCxnSpPr/>
      </xdr:nvCxnSpPr>
      <xdr:spPr>
        <a:xfrm flipV="1">
          <a:off x="19545300" y="5285704"/>
          <a:ext cx="889000" cy="14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171087</xdr:rowOff>
    </xdr:from>
    <xdr:to>
      <xdr:col>29</xdr:col>
      <xdr:colOff>568325</xdr:colOff>
      <xdr:row>39</xdr:row>
      <xdr:rowOff>101237</xdr:rowOff>
    </xdr:to>
    <xdr:sp macro="" textlink="">
      <xdr:nvSpPr>
        <xdr:cNvPr id="764" name="フローチャート : 判断 763"/>
        <xdr:cNvSpPr/>
      </xdr:nvSpPr>
      <xdr:spPr>
        <a:xfrm>
          <a:off x="20383500" y="668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92364</xdr:rowOff>
    </xdr:from>
    <xdr:ext cx="378565" cy="259045"/>
    <xdr:sp macro="" textlink="">
      <xdr:nvSpPr>
        <xdr:cNvPr id="765" name="テキスト ボックス 764"/>
        <xdr:cNvSpPr txBox="1"/>
      </xdr:nvSpPr>
      <xdr:spPr>
        <a:xfrm>
          <a:off x="20245017" y="67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12881</xdr:rowOff>
    </xdr:from>
    <xdr:to>
      <xdr:col>28</xdr:col>
      <xdr:colOff>314325</xdr:colOff>
      <xdr:row>39</xdr:row>
      <xdr:rowOff>56315</xdr:rowOff>
    </xdr:to>
    <xdr:cxnSp macro="">
      <xdr:nvCxnSpPr>
        <xdr:cNvPr id="766" name="直線コネクタ 765"/>
        <xdr:cNvCxnSpPr/>
      </xdr:nvCxnSpPr>
      <xdr:spPr>
        <a:xfrm>
          <a:off x="18656300" y="6356531"/>
          <a:ext cx="889000" cy="3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165536</xdr:rowOff>
    </xdr:from>
    <xdr:to>
      <xdr:col>28</xdr:col>
      <xdr:colOff>365125</xdr:colOff>
      <xdr:row>39</xdr:row>
      <xdr:rowOff>95686</xdr:rowOff>
    </xdr:to>
    <xdr:sp macro="" textlink="">
      <xdr:nvSpPr>
        <xdr:cNvPr id="767" name="フローチャート : 判断 766"/>
        <xdr:cNvSpPr/>
      </xdr:nvSpPr>
      <xdr:spPr>
        <a:xfrm>
          <a:off x="19494500" y="6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112212</xdr:rowOff>
    </xdr:from>
    <xdr:ext cx="378565" cy="259045"/>
    <xdr:sp macro="" textlink="">
      <xdr:nvSpPr>
        <xdr:cNvPr id="768" name="テキスト ボックス 767"/>
        <xdr:cNvSpPr txBox="1"/>
      </xdr:nvSpPr>
      <xdr:spPr>
        <a:xfrm>
          <a:off x="19356017" y="6455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27722</xdr:rowOff>
    </xdr:from>
    <xdr:to>
      <xdr:col>27</xdr:col>
      <xdr:colOff>161925</xdr:colOff>
      <xdr:row>39</xdr:row>
      <xdr:rowOff>129322</xdr:rowOff>
    </xdr:to>
    <xdr:sp macro="" textlink="">
      <xdr:nvSpPr>
        <xdr:cNvPr id="769" name="フローチャート : 判断 768"/>
        <xdr:cNvSpPr/>
      </xdr:nvSpPr>
      <xdr:spPr>
        <a:xfrm>
          <a:off x="18605500" y="671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120449</xdr:rowOff>
    </xdr:from>
    <xdr:ext cx="378565" cy="259045"/>
    <xdr:sp macro="" textlink="">
      <xdr:nvSpPr>
        <xdr:cNvPr id="770" name="テキスト ボックス 769"/>
        <xdr:cNvSpPr txBox="1"/>
      </xdr:nvSpPr>
      <xdr:spPr>
        <a:xfrm>
          <a:off x="18467017" y="680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6" name="円/楕円 77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22586</xdr:rowOff>
    </xdr:from>
    <xdr:ext cx="249299" cy="259045"/>
    <xdr:sp macro="" textlink="">
      <xdr:nvSpPr>
        <xdr:cNvPr id="777" name="諸支出金該当値テキスト"/>
        <xdr:cNvSpPr txBox="1"/>
      </xdr:nvSpPr>
      <xdr:spPr>
        <a:xfrm>
          <a:off x="22212300" y="67091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8" name="円/楕円 77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9" name="テキスト ボックス 77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91404</xdr:rowOff>
    </xdr:from>
    <xdr:to>
      <xdr:col>29</xdr:col>
      <xdr:colOff>568325</xdr:colOff>
      <xdr:row>31</xdr:row>
      <xdr:rowOff>21554</xdr:rowOff>
    </xdr:to>
    <xdr:sp macro="" textlink="">
      <xdr:nvSpPr>
        <xdr:cNvPr id="780" name="円/楕円 779"/>
        <xdr:cNvSpPr/>
      </xdr:nvSpPr>
      <xdr:spPr>
        <a:xfrm>
          <a:off x="20383500" y="52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29</xdr:row>
      <xdr:rowOff>38081</xdr:rowOff>
    </xdr:from>
    <xdr:ext cx="534377" cy="259045"/>
    <xdr:sp macro="" textlink="">
      <xdr:nvSpPr>
        <xdr:cNvPr id="781" name="テキスト ボックス 780"/>
        <xdr:cNvSpPr txBox="1"/>
      </xdr:nvSpPr>
      <xdr:spPr>
        <a:xfrm>
          <a:off x="20167111" y="501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5515</xdr:rowOff>
    </xdr:from>
    <xdr:to>
      <xdr:col>28</xdr:col>
      <xdr:colOff>365125</xdr:colOff>
      <xdr:row>39</xdr:row>
      <xdr:rowOff>107115</xdr:rowOff>
    </xdr:to>
    <xdr:sp macro="" textlink="">
      <xdr:nvSpPr>
        <xdr:cNvPr id="782" name="円/楕円 781"/>
        <xdr:cNvSpPr/>
      </xdr:nvSpPr>
      <xdr:spPr>
        <a:xfrm>
          <a:off x="19494500" y="669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98242</xdr:rowOff>
    </xdr:from>
    <xdr:ext cx="378565" cy="259045"/>
    <xdr:sp macro="" textlink="">
      <xdr:nvSpPr>
        <xdr:cNvPr id="783" name="テキスト ボックス 782"/>
        <xdr:cNvSpPr txBox="1"/>
      </xdr:nvSpPr>
      <xdr:spPr>
        <a:xfrm>
          <a:off x="19356017" y="678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133531</xdr:rowOff>
    </xdr:from>
    <xdr:to>
      <xdr:col>27</xdr:col>
      <xdr:colOff>161925</xdr:colOff>
      <xdr:row>37</xdr:row>
      <xdr:rowOff>63681</xdr:rowOff>
    </xdr:to>
    <xdr:sp macro="" textlink="">
      <xdr:nvSpPr>
        <xdr:cNvPr id="784" name="円/楕円 783"/>
        <xdr:cNvSpPr/>
      </xdr:nvSpPr>
      <xdr:spPr>
        <a:xfrm>
          <a:off x="18605500" y="630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80208</xdr:rowOff>
    </xdr:from>
    <xdr:ext cx="469744" cy="259045"/>
    <xdr:sp macro="" textlink="">
      <xdr:nvSpPr>
        <xdr:cNvPr id="785" name="テキスト ボックス 784"/>
        <xdr:cNvSpPr txBox="1"/>
      </xdr:nvSpPr>
      <xdr:spPr>
        <a:xfrm>
          <a:off x="18421427" y="608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フローチャート :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0" name="フローチャート :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1" name="テキスト ボックス 81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3" name="フローチャート :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4" name="テキスト ボックス 81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6" name="フローチャート :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7" name="テキスト ボックス 81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フローチャート :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9" name="テキスト ボックス 81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5" name="円/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7" name="円/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8" name="テキスト ボックス 82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9" name="円/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0" name="テキスト ボックス 82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1" name="円/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2" name="テキスト ボックス 83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3" name="円/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4" name="テキスト ボックス 83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の決算額で特に増加しているのは、農林水産業費、民生費であるが、農林水産業費は機構集積協力金交付事業、多面的機能支払交付金事業等により３０１，２４８千円、民生費は介護基盤整備特別対策事業等により１９２，２１６千円の増加が要因となっている。　</a:t>
          </a:r>
          <a:endParaRPr lang="ja-JP" altLang="ja-JP" sz="1400">
            <a:effectLst/>
          </a:endParaRPr>
        </a:p>
        <a:p>
          <a:r>
            <a:rPr kumimoji="1" lang="ja-JP" altLang="ja-JP" sz="1100">
              <a:solidFill>
                <a:schemeClr val="dk1"/>
              </a:solidFill>
              <a:effectLst/>
              <a:latin typeface="+mn-lt"/>
              <a:ea typeface="+mn-ea"/>
              <a:cs typeface="+mn-cs"/>
            </a:rPr>
            <a:t>　教育費は、住民一人当たり６７，７８３円となっており、類似団体内平均をより高い水準となっている。中学校統合整備事業や体育施設の耐震化等の大規模な普通建設事業に取り組んできたことによるもの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財政調整基金残高は、歳出の精査等により、取り崩しを回避しており、前年度とほぼ同額を維持している。</a:t>
          </a:r>
          <a:endParaRPr lang="ja-JP" altLang="ja-JP" sz="1400">
            <a:effectLst/>
          </a:endParaRPr>
        </a:p>
        <a:p>
          <a:r>
            <a:rPr lang="ja-JP" altLang="ja-JP" sz="1100" b="0" i="0">
              <a:solidFill>
                <a:schemeClr val="dk1"/>
              </a:solidFill>
              <a:effectLst/>
              <a:latin typeface="+mn-lt"/>
              <a:ea typeface="+mn-ea"/>
              <a:cs typeface="+mn-cs"/>
            </a:rPr>
            <a:t>　実質収支額については、前年度とほぼ同額を維持している。</a:t>
          </a:r>
          <a:r>
            <a:rPr lang="ja-JP" altLang="ja-JP" sz="1100">
              <a:solidFill>
                <a:schemeClr val="dk1"/>
              </a:solidFill>
              <a:effectLst/>
              <a:latin typeface="+mn-lt"/>
              <a:ea typeface="+mn-ea"/>
              <a:cs typeface="+mn-cs"/>
            </a:rPr>
            <a:t> </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実質単年度収支の比率は、投資的経費等の減少により黒字に転じた。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今後社会保障関係経費の増加や公共施設の改修等、経費節減を上回る歳出の増大が見込まれる中、事業の成果を検証し見直しを進め、一層の歳入確保と歳出削減に努めて持続可能な財政運営に取り組んで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岐阜県海津市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すべての会計において黒字が維持されているが、減少傾向が続いており注意が必要である。前年度比較では、</a:t>
          </a:r>
          <a:r>
            <a:rPr lang="ja-JP" altLang="ja-JP" sz="1100" b="0" i="0">
              <a:solidFill>
                <a:schemeClr val="dk1"/>
              </a:solidFill>
              <a:effectLst/>
              <a:latin typeface="+mn-lt"/>
              <a:ea typeface="+mn-ea"/>
              <a:cs typeface="+mn-cs"/>
            </a:rPr>
            <a:t>公営企業である水道事業会計において、建設改良工事等により黒字額が減少した。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今後、医療・福祉分野の社会保障関係経費が増加し、高齢者の増加、人口減少などにより市税収入の減少が見込まれることから、事務事業の見直しを進め、適切な黒字額の確保に努める。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16921930</v>
      </c>
      <c r="BO4" s="409"/>
      <c r="BP4" s="409"/>
      <c r="BQ4" s="409"/>
      <c r="BR4" s="409"/>
      <c r="BS4" s="409"/>
      <c r="BT4" s="409"/>
      <c r="BU4" s="410"/>
      <c r="BV4" s="408">
        <v>17433644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7.5</v>
      </c>
      <c r="CU4" s="586"/>
      <c r="CV4" s="586"/>
      <c r="CW4" s="586"/>
      <c r="CX4" s="586"/>
      <c r="CY4" s="586"/>
      <c r="CZ4" s="586"/>
      <c r="DA4" s="587"/>
      <c r="DB4" s="585">
        <v>7.5</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16007447</v>
      </c>
      <c r="BO5" s="414"/>
      <c r="BP5" s="414"/>
      <c r="BQ5" s="414"/>
      <c r="BR5" s="414"/>
      <c r="BS5" s="414"/>
      <c r="BT5" s="414"/>
      <c r="BU5" s="415"/>
      <c r="BV5" s="413">
        <v>16623758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92.3</v>
      </c>
      <c r="CU5" s="384"/>
      <c r="CV5" s="384"/>
      <c r="CW5" s="384"/>
      <c r="CX5" s="384"/>
      <c r="CY5" s="384"/>
      <c r="CZ5" s="384"/>
      <c r="DA5" s="385"/>
      <c r="DB5" s="383">
        <v>94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914483</v>
      </c>
      <c r="BO6" s="414"/>
      <c r="BP6" s="414"/>
      <c r="BQ6" s="414"/>
      <c r="BR6" s="414"/>
      <c r="BS6" s="414"/>
      <c r="BT6" s="414"/>
      <c r="BU6" s="415"/>
      <c r="BV6" s="413">
        <v>809886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98.7</v>
      </c>
      <c r="CU6" s="560"/>
      <c r="CV6" s="560"/>
      <c r="CW6" s="560"/>
      <c r="CX6" s="560"/>
      <c r="CY6" s="560"/>
      <c r="CZ6" s="560"/>
      <c r="DA6" s="561"/>
      <c r="DB6" s="559">
        <v>101.3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126013</v>
      </c>
      <c r="BO7" s="414"/>
      <c r="BP7" s="414"/>
      <c r="BQ7" s="414"/>
      <c r="BR7" s="414"/>
      <c r="BS7" s="414"/>
      <c r="BT7" s="414"/>
      <c r="BU7" s="415"/>
      <c r="BV7" s="413">
        <v>26811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10499625</v>
      </c>
      <c r="CU7" s="414"/>
      <c r="CV7" s="414"/>
      <c r="CW7" s="414"/>
      <c r="CX7" s="414"/>
      <c r="CY7" s="414"/>
      <c r="CZ7" s="414"/>
      <c r="DA7" s="415"/>
      <c r="DB7" s="413">
        <v>10427456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788470</v>
      </c>
      <c r="BO8" s="414"/>
      <c r="BP8" s="414"/>
      <c r="BQ8" s="414"/>
      <c r="BR8" s="414"/>
      <c r="BS8" s="414"/>
      <c r="BT8" s="414"/>
      <c r="BU8" s="415"/>
      <c r="BV8" s="413">
        <v>783075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0.53</v>
      </c>
      <c r="CU8" s="523"/>
      <c r="CV8" s="523"/>
      <c r="CW8" s="523"/>
      <c r="CX8" s="523"/>
      <c r="CY8" s="523"/>
      <c r="CZ8" s="523"/>
      <c r="DA8" s="524"/>
      <c r="DB8" s="522">
        <v>0.54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35206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5395</v>
      </c>
      <c r="BO9" s="414"/>
      <c r="BP9" s="414"/>
      <c r="BQ9" s="414"/>
      <c r="BR9" s="414"/>
      <c r="BS9" s="414"/>
      <c r="BT9" s="414"/>
      <c r="BU9" s="415"/>
      <c r="BV9" s="413">
        <v>-461510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10.3</v>
      </c>
      <c r="CU9" s="384"/>
      <c r="CV9" s="384"/>
      <c r="CW9" s="384"/>
      <c r="CX9" s="384"/>
      <c r="CY9" s="384"/>
      <c r="CZ9" s="384"/>
      <c r="DA9" s="385"/>
      <c r="DB9" s="383">
        <v>10.4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37941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1017</v>
      </c>
      <c r="BO10" s="414"/>
      <c r="BP10" s="414"/>
      <c r="BQ10" s="414"/>
      <c r="BR10" s="414"/>
      <c r="BS10" s="414"/>
      <c r="BT10" s="414"/>
      <c r="BU10" s="415"/>
      <c r="BV10" s="413">
        <v>884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36313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200000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35775</v>
      </c>
      <c r="S13" s="515"/>
      <c r="T13" s="515"/>
      <c r="U13" s="515"/>
      <c r="V13" s="516"/>
      <c r="W13" s="502" t="s">
        <v>120</v>
      </c>
      <c r="X13" s="426"/>
      <c r="Y13" s="426"/>
      <c r="Z13" s="426"/>
      <c r="AA13" s="426"/>
      <c r="AB13" s="427"/>
      <c r="AC13" s="389">
        <v>1413</v>
      </c>
      <c r="AD13" s="390"/>
      <c r="AE13" s="390"/>
      <c r="AF13" s="390"/>
      <c r="AG13" s="391"/>
      <c r="AH13" s="389">
        <v>1859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6412</v>
      </c>
      <c r="BO13" s="414"/>
      <c r="BP13" s="414"/>
      <c r="BQ13" s="414"/>
      <c r="BR13" s="414"/>
      <c r="BS13" s="414"/>
      <c r="BT13" s="414"/>
      <c r="BU13" s="415"/>
      <c r="BV13" s="413">
        <v>-660626</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11.1</v>
      </c>
      <c r="CU13" s="384"/>
      <c r="CV13" s="384"/>
      <c r="CW13" s="384"/>
      <c r="CX13" s="384"/>
      <c r="CY13" s="384"/>
      <c r="CZ13" s="384"/>
      <c r="DA13" s="385"/>
      <c r="DB13" s="383">
        <v>11.3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36905</v>
      </c>
      <c r="S14" s="515"/>
      <c r="T14" s="515"/>
      <c r="U14" s="515"/>
      <c r="V14" s="516"/>
      <c r="W14" s="517"/>
      <c r="X14" s="429"/>
      <c r="Y14" s="429"/>
      <c r="Z14" s="429"/>
      <c r="AA14" s="429"/>
      <c r="AB14" s="430"/>
      <c r="AC14" s="507">
        <v>7.4</v>
      </c>
      <c r="AD14" s="508"/>
      <c r="AE14" s="508"/>
      <c r="AF14" s="508"/>
      <c r="AG14" s="509"/>
      <c r="AH14" s="507">
        <v>8.8000000000000007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56.2</v>
      </c>
      <c r="CU14" s="486"/>
      <c r="CV14" s="486"/>
      <c r="CW14" s="486"/>
      <c r="CX14" s="486"/>
      <c r="CY14" s="486"/>
      <c r="CZ14" s="486"/>
      <c r="DA14" s="487"/>
      <c r="DB14" s="518">
        <v>63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36371</v>
      </c>
      <c r="S15" s="515"/>
      <c r="T15" s="515"/>
      <c r="U15" s="515"/>
      <c r="V15" s="516"/>
      <c r="W15" s="502" t="s">
        <v>127</v>
      </c>
      <c r="X15" s="426"/>
      <c r="Y15" s="426"/>
      <c r="Z15" s="426"/>
      <c r="AA15" s="426"/>
      <c r="AB15" s="427"/>
      <c r="AC15" s="389">
        <v>6995</v>
      </c>
      <c r="AD15" s="390"/>
      <c r="AE15" s="390"/>
      <c r="AF15" s="390"/>
      <c r="AG15" s="391"/>
      <c r="AH15" s="389">
        <v>8142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4077150</v>
      </c>
      <c r="BO15" s="409"/>
      <c r="BP15" s="409"/>
      <c r="BQ15" s="409"/>
      <c r="BR15" s="409"/>
      <c r="BS15" s="409"/>
      <c r="BT15" s="409"/>
      <c r="BU15" s="410"/>
      <c r="BV15" s="408">
        <v>4031326</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36.799999999999997</v>
      </c>
      <c r="AD16" s="508"/>
      <c r="AE16" s="508"/>
      <c r="AF16" s="508"/>
      <c r="AG16" s="509"/>
      <c r="AH16" s="507">
        <v>38.6</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7934990</v>
      </c>
      <c r="BO16" s="414"/>
      <c r="BP16" s="414"/>
      <c r="BQ16" s="414"/>
      <c r="BR16" s="414"/>
      <c r="BS16" s="414"/>
      <c r="BT16" s="414"/>
      <c r="BU16" s="415"/>
      <c r="BV16" s="413">
        <v>7465472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10577</v>
      </c>
      <c r="AD17" s="390"/>
      <c r="AE17" s="390"/>
      <c r="AF17" s="390"/>
      <c r="AG17" s="391"/>
      <c r="AH17" s="389">
        <v>11007</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5119190</v>
      </c>
      <c r="BO17" s="414"/>
      <c r="BP17" s="414"/>
      <c r="BQ17" s="414"/>
      <c r="BR17" s="414"/>
      <c r="BS17" s="414"/>
      <c r="BT17" s="414"/>
      <c r="BU17" s="415"/>
      <c r="BV17" s="413">
        <v>5125353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112.03</v>
      </c>
      <c r="M18" s="478"/>
      <c r="N18" s="478"/>
      <c r="O18" s="478"/>
      <c r="P18" s="478"/>
      <c r="Q18" s="478"/>
      <c r="R18" s="479"/>
      <c r="S18" s="479"/>
      <c r="T18" s="479"/>
      <c r="U18" s="479"/>
      <c r="V18" s="480"/>
      <c r="W18" s="494"/>
      <c r="X18" s="495"/>
      <c r="Y18" s="495"/>
      <c r="Z18" s="495"/>
      <c r="AA18" s="495"/>
      <c r="AB18" s="503"/>
      <c r="AC18" s="377">
        <v>55.7</v>
      </c>
      <c r="AD18" s="378"/>
      <c r="AE18" s="378"/>
      <c r="AF18" s="378"/>
      <c r="AG18" s="481"/>
      <c r="AH18" s="377">
        <v>52.2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9972328</v>
      </c>
      <c r="BO18" s="414"/>
      <c r="BP18" s="414"/>
      <c r="BQ18" s="414"/>
      <c r="BR18" s="414"/>
      <c r="BS18" s="414"/>
      <c r="BT18" s="414"/>
      <c r="BU18" s="415"/>
      <c r="BV18" s="413">
        <v>9796644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314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12581642</v>
      </c>
      <c r="BO19" s="414"/>
      <c r="BP19" s="414"/>
      <c r="BQ19" s="414"/>
      <c r="BR19" s="414"/>
      <c r="BS19" s="414"/>
      <c r="BT19" s="414"/>
      <c r="BU19" s="415"/>
      <c r="BV19" s="413">
        <v>12556441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11513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18726489</v>
      </c>
      <c r="BO23" s="414"/>
      <c r="BP23" s="414"/>
      <c r="BQ23" s="414"/>
      <c r="BR23" s="414"/>
      <c r="BS23" s="414"/>
      <c r="BT23" s="414"/>
      <c r="BU23" s="415"/>
      <c r="BV23" s="413">
        <v>18534797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7600</v>
      </c>
      <c r="R24" s="390"/>
      <c r="S24" s="390"/>
      <c r="T24" s="390"/>
      <c r="U24" s="390"/>
      <c r="V24" s="391"/>
      <c r="W24" s="455"/>
      <c r="X24" s="446"/>
      <c r="Y24" s="447"/>
      <c r="Z24" s="386" t="s">
        <v>150</v>
      </c>
      <c r="AA24" s="387"/>
      <c r="AB24" s="387"/>
      <c r="AC24" s="387"/>
      <c r="AD24" s="387"/>
      <c r="AE24" s="387"/>
      <c r="AF24" s="387"/>
      <c r="AG24" s="388"/>
      <c r="AH24" s="389">
        <v>342</v>
      </c>
      <c r="AI24" s="390"/>
      <c r="AJ24" s="390"/>
      <c r="AK24" s="390"/>
      <c r="AL24" s="391"/>
      <c r="AM24" s="389">
        <v>1050966</v>
      </c>
      <c r="AN24" s="390"/>
      <c r="AO24" s="390"/>
      <c r="AP24" s="390"/>
      <c r="AQ24" s="390"/>
      <c r="AR24" s="391"/>
      <c r="AS24" s="389">
        <v>3073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8093606</v>
      </c>
      <c r="BO24" s="414"/>
      <c r="BP24" s="414"/>
      <c r="BQ24" s="414"/>
      <c r="BR24" s="414"/>
      <c r="BS24" s="414"/>
      <c r="BT24" s="414"/>
      <c r="BU24" s="415"/>
      <c r="BV24" s="413">
        <v>7985802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6150</v>
      </c>
      <c r="R25" s="390"/>
      <c r="S25" s="390"/>
      <c r="T25" s="390"/>
      <c r="U25" s="390"/>
      <c r="V25" s="391"/>
      <c r="W25" s="455"/>
      <c r="X25" s="446"/>
      <c r="Y25" s="447"/>
      <c r="Z25" s="386" t="s">
        <v>153</v>
      </c>
      <c r="AA25" s="387"/>
      <c r="AB25" s="387"/>
      <c r="AC25" s="387"/>
      <c r="AD25" s="387"/>
      <c r="AE25" s="387"/>
      <c r="AF25" s="387"/>
      <c r="AG25" s="388"/>
      <c r="AH25" s="389">
        <v>62</v>
      </c>
      <c r="AI25" s="390"/>
      <c r="AJ25" s="390"/>
      <c r="AK25" s="390"/>
      <c r="AL25" s="391"/>
      <c r="AM25" s="389">
        <v>182342</v>
      </c>
      <c r="AN25" s="390"/>
      <c r="AO25" s="390"/>
      <c r="AP25" s="390"/>
      <c r="AQ25" s="390"/>
      <c r="AR25" s="391"/>
      <c r="AS25" s="389">
        <v>2941</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390256</v>
      </c>
      <c r="BO25" s="409"/>
      <c r="BP25" s="409"/>
      <c r="BQ25" s="409"/>
      <c r="BR25" s="409"/>
      <c r="BS25" s="409"/>
      <c r="BT25" s="409"/>
      <c r="BU25" s="410"/>
      <c r="BV25" s="408">
        <v>817930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5630</v>
      </c>
      <c r="R26" s="390"/>
      <c r="S26" s="390"/>
      <c r="T26" s="390"/>
      <c r="U26" s="390"/>
      <c r="V26" s="391"/>
      <c r="W26" s="455"/>
      <c r="X26" s="446"/>
      <c r="Y26" s="447"/>
      <c r="Z26" s="386" t="s">
        <v>156</v>
      </c>
      <c r="AA26" s="468"/>
      <c r="AB26" s="468"/>
      <c r="AC26" s="468"/>
      <c r="AD26" s="468"/>
      <c r="AE26" s="468"/>
      <c r="AF26" s="468"/>
      <c r="AG26" s="469"/>
      <c r="AH26" s="389">
        <v>8</v>
      </c>
      <c r="AI26" s="390"/>
      <c r="AJ26" s="390"/>
      <c r="AK26" s="390"/>
      <c r="AL26" s="391"/>
      <c r="AM26" s="389">
        <v>19768</v>
      </c>
      <c r="AN26" s="390"/>
      <c r="AO26" s="390"/>
      <c r="AP26" s="390"/>
      <c r="AQ26" s="390"/>
      <c r="AR26" s="391"/>
      <c r="AS26" s="389">
        <v>2471</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3430</v>
      </c>
      <c r="R27" s="390"/>
      <c r="S27" s="390"/>
      <c r="T27" s="390"/>
      <c r="U27" s="390"/>
      <c r="V27" s="391"/>
      <c r="W27" s="455"/>
      <c r="X27" s="446"/>
      <c r="Y27" s="447"/>
      <c r="Z27" s="386" t="s">
        <v>159</v>
      </c>
      <c r="AA27" s="387"/>
      <c r="AB27" s="387"/>
      <c r="AC27" s="387"/>
      <c r="AD27" s="387"/>
      <c r="AE27" s="387"/>
      <c r="AF27" s="387"/>
      <c r="AG27" s="388"/>
      <c r="AH27" s="389">
        <v>13</v>
      </c>
      <c r="AI27" s="390"/>
      <c r="AJ27" s="390"/>
      <c r="AK27" s="390"/>
      <c r="AL27" s="391"/>
      <c r="AM27" s="389">
        <v>33371</v>
      </c>
      <c r="AN27" s="390"/>
      <c r="AO27" s="390"/>
      <c r="AP27" s="390"/>
      <c r="AQ27" s="390"/>
      <c r="AR27" s="391"/>
      <c r="AS27" s="389">
        <v>2567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700992</v>
      </c>
      <c r="BO27" s="417"/>
      <c r="BP27" s="417"/>
      <c r="BQ27" s="417"/>
      <c r="BR27" s="417"/>
      <c r="BS27" s="417"/>
      <c r="BT27" s="417"/>
      <c r="BU27" s="418"/>
      <c r="BV27" s="416">
        <v>700579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3140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1762028</v>
      </c>
      <c r="BO28" s="409"/>
      <c r="BP28" s="409"/>
      <c r="BQ28" s="409"/>
      <c r="BR28" s="409"/>
      <c r="BS28" s="409"/>
      <c r="BT28" s="409"/>
      <c r="BU28" s="410"/>
      <c r="BV28" s="408">
        <v>1761011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13</v>
      </c>
      <c r="M29" s="390"/>
      <c r="N29" s="390"/>
      <c r="O29" s="390"/>
      <c r="P29" s="391"/>
      <c r="Q29" s="389">
        <v>2940</v>
      </c>
      <c r="R29" s="390"/>
      <c r="S29" s="390"/>
      <c r="T29" s="390"/>
      <c r="U29" s="390"/>
      <c r="V29" s="391"/>
      <c r="W29" s="456"/>
      <c r="X29" s="457"/>
      <c r="Y29" s="458"/>
      <c r="Z29" s="386" t="s">
        <v>166</v>
      </c>
      <c r="AA29" s="387"/>
      <c r="AB29" s="387"/>
      <c r="AC29" s="387"/>
      <c r="AD29" s="387"/>
      <c r="AE29" s="387"/>
      <c r="AF29" s="387"/>
      <c r="AG29" s="388"/>
      <c r="AH29" s="389">
        <v>355</v>
      </c>
      <c r="AI29" s="390"/>
      <c r="AJ29" s="390"/>
      <c r="AK29" s="390"/>
      <c r="AL29" s="391"/>
      <c r="AM29" s="389">
        <v>1084337</v>
      </c>
      <c r="AN29" s="390"/>
      <c r="AO29" s="390"/>
      <c r="AP29" s="390"/>
      <c r="AQ29" s="390"/>
      <c r="AR29" s="391"/>
      <c r="AS29" s="389">
        <v>3054</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728199</v>
      </c>
      <c r="BO29" s="414"/>
      <c r="BP29" s="414"/>
      <c r="BQ29" s="414"/>
      <c r="BR29" s="414"/>
      <c r="BS29" s="414"/>
      <c r="BT29" s="414"/>
      <c r="BU29" s="415"/>
      <c r="BV29" s="413">
        <v>727766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92.3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3084487</v>
      </c>
      <c r="BO30" s="417"/>
      <c r="BP30" s="417"/>
      <c r="BQ30" s="417"/>
      <c r="BR30" s="417"/>
      <c r="BS30" s="417"/>
      <c r="BT30" s="417"/>
      <c r="BU30" s="418"/>
      <c r="BV30" s="416">
        <v>3131761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5</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13</v>
      </c>
      <c r="BF34" s="373"/>
      <c r="BG34" s="372" t="str">
        <f>IF('各会計、関係団体の財政状況及び健全化判断比率'!B36="","",'各会計、関係団体の財政状況及び健全化判断比率'!B36)</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西南濃粗大廃棄物処理組合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海津市観光情報センター</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クレール平田運営特別会計</v>
      </c>
      <c r="F35" s="372"/>
      <c r="G35" s="372"/>
      <c r="H35" s="372"/>
      <c r="I35" s="372"/>
      <c r="J35" s="372"/>
      <c r="K35" s="372"/>
      <c r="L35" s="372"/>
      <c r="M35" s="372"/>
      <c r="N35" s="372"/>
      <c r="O35" s="372"/>
      <c r="P35" s="372"/>
      <c r="Q35" s="372"/>
      <c r="R35" s="372"/>
      <c r="S35" s="372"/>
      <c r="T35" s="165"/>
      <c r="U35" s="373">
        <f>IF(W35="","",U34+1)</f>
        <v>6</v>
      </c>
      <c r="V35" s="373"/>
      <c r="W35" s="372" t="str">
        <f>IF('各会計、関係団体の財政状況及び健全化判断比率'!B29="","",'各会計、関係団体の財政状況及び健全化判断比率'!B29)</f>
        <v>介護保険特別会計（保険事業勘定）</v>
      </c>
      <c r="X35" s="372"/>
      <c r="Y35" s="372"/>
      <c r="Z35" s="372"/>
      <c r="AA35" s="372"/>
      <c r="AB35" s="372"/>
      <c r="AC35" s="372"/>
      <c r="AD35" s="372"/>
      <c r="AE35" s="372"/>
      <c r="AF35" s="372"/>
      <c r="AG35" s="372"/>
      <c r="AH35" s="372"/>
      <c r="AI35" s="372"/>
      <c r="AJ35" s="372"/>
      <c r="AK35" s="372"/>
      <c r="AL35" s="165"/>
      <c r="AM35" s="373">
        <f t="shared" ref="AM35:AM43" si="0">IF(AO35="","",AM34+1)</f>
        <v>10</v>
      </c>
      <c r="AN35" s="373"/>
      <c r="AO35" s="372" t="str">
        <f>IF('各会計、関係団体の財政状況及び健全化判断比率'!B33="","",'各会計、関係団体の財政状況及び健全化判断比率'!B33)</f>
        <v>介護老人福祉施設事業特別会計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南濃衛生施設利用事務組合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月見の里南濃運営特別会計</v>
      </c>
      <c r="F36" s="372"/>
      <c r="G36" s="372"/>
      <c r="H36" s="372"/>
      <c r="I36" s="372"/>
      <c r="J36" s="372"/>
      <c r="K36" s="372"/>
      <c r="L36" s="372"/>
      <c r="M36" s="372"/>
      <c r="N36" s="372"/>
      <c r="O36" s="372"/>
      <c r="P36" s="372"/>
      <c r="Q36" s="372"/>
      <c r="R36" s="372"/>
      <c r="S36" s="372"/>
      <c r="T36" s="165"/>
      <c r="U36" s="373">
        <f t="shared" ref="U36:U43" si="4">IF(W36="","",U35+1)</f>
        <v>7</v>
      </c>
      <c r="V36" s="373"/>
      <c r="W36" s="372" t="str">
        <f>IF('各会計、関係団体の財政状況及び健全化判断比率'!B30="","",'各会計、関係団体の財政状況及び健全化判断比率'!B30)</f>
        <v>介護保険特別会計（介護サービス事業勘定）</v>
      </c>
      <c r="X36" s="372"/>
      <c r="Y36" s="372"/>
      <c r="Z36" s="372"/>
      <c r="AA36" s="372"/>
      <c r="AB36" s="372"/>
      <c r="AC36" s="372"/>
      <c r="AD36" s="372"/>
      <c r="AE36" s="372"/>
      <c r="AF36" s="372"/>
      <c r="AG36" s="372"/>
      <c r="AH36" s="372"/>
      <c r="AI36" s="372"/>
      <c r="AJ36" s="372"/>
      <c r="AK36" s="372"/>
      <c r="AL36" s="165"/>
      <c r="AM36" s="373">
        <f t="shared" si="0"/>
        <v>11</v>
      </c>
      <c r="AN36" s="373"/>
      <c r="AO36" s="372" t="str">
        <f>IF('各会計、関係団体の財政状況及び健全化判断比率'!B34="","",'各会計、関係団体の財政状況及び健全化判断比率'!B34)</f>
        <v>介護老人福祉施設事業デイサービスセンター特別会計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後期高齢者医療連合会（一般会計分）</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介護老人保健施設在宅介護支援センター特別会計</v>
      </c>
      <c r="F37" s="372"/>
      <c r="G37" s="372"/>
      <c r="H37" s="372"/>
      <c r="I37" s="372"/>
      <c r="J37" s="372"/>
      <c r="K37" s="372"/>
      <c r="L37" s="372"/>
      <c r="M37" s="372"/>
      <c r="N37" s="372"/>
      <c r="O37" s="372"/>
      <c r="P37" s="372"/>
      <c r="Q37" s="372"/>
      <c r="R37" s="372"/>
      <c r="S37" s="372"/>
      <c r="T37" s="165"/>
      <c r="U37" s="373">
        <f t="shared" si="4"/>
        <v>8</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f t="shared" si="0"/>
        <v>12</v>
      </c>
      <c r="AN37" s="373"/>
      <c r="AO37" s="372" t="str">
        <f>IF('各会計、関係団体の財政状況及び健全化判断比率'!B35="","",'各会計、関係団体の財政状況及び健全化判断比率'!B35)</f>
        <v>介護老人保健施設事業特別会計</v>
      </c>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後期高齢者医療連合会（特別会計分）</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西南濃老人福祉施設事務組合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19</v>
      </c>
      <c r="BX39" s="373"/>
      <c r="BY39" s="372" t="str">
        <f>IF('各会計、関係団体の財政状況及び健全化判断比率'!B73="","",'各会計、関係団体の財政状況及び健全化判断比率'!B73)</f>
        <v>岐阜県市町村会館組合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20</v>
      </c>
      <c r="BX40" s="373"/>
      <c r="BY40" s="372" t="str">
        <f>IF('各会計、関係団体の財政状況及び健全化判断比率'!B74="","",'各会計、関係団体の財政状況及び健全化判断比率'!B74)</f>
        <v>岐阜県市町村職員退職手当組合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2" t="s">
        <v>524</v>
      </c>
      <c r="D34" s="1182"/>
      <c r="E34" s="1183"/>
      <c r="F34" s="32">
        <v>9.9700000000000006</v>
      </c>
      <c r="G34" s="33">
        <v>9.9</v>
      </c>
      <c r="H34" s="33">
        <v>9.52</v>
      </c>
      <c r="I34" s="33">
        <v>8.9600000000000009</v>
      </c>
      <c r="J34" s="34">
        <v>7.85</v>
      </c>
      <c r="K34" s="22"/>
      <c r="L34" s="22"/>
      <c r="M34" s="22"/>
      <c r="N34" s="22"/>
      <c r="O34" s="22"/>
      <c r="P34" s="22"/>
    </row>
    <row r="35" spans="1:16" ht="39" customHeight="1" x14ac:dyDescent="0.15">
      <c r="A35" s="22"/>
      <c r="B35" s="35"/>
      <c r="C35" s="1176" t="s">
        <v>525</v>
      </c>
      <c r="D35" s="1177"/>
      <c r="E35" s="1178"/>
      <c r="F35" s="36">
        <v>16.14</v>
      </c>
      <c r="G35" s="37">
        <v>14.97</v>
      </c>
      <c r="H35" s="37">
        <v>11.58</v>
      </c>
      <c r="I35" s="37">
        <v>7.34</v>
      </c>
      <c r="J35" s="38">
        <v>7.26</v>
      </c>
      <c r="K35" s="22"/>
      <c r="L35" s="22"/>
      <c r="M35" s="22"/>
      <c r="N35" s="22"/>
      <c r="O35" s="22"/>
      <c r="P35" s="22"/>
    </row>
    <row r="36" spans="1:16" ht="39" customHeight="1" x14ac:dyDescent="0.15">
      <c r="A36" s="22"/>
      <c r="B36" s="35"/>
      <c r="C36" s="1176" t="s">
        <v>526</v>
      </c>
      <c r="D36" s="1177"/>
      <c r="E36" s="1178"/>
      <c r="F36" s="36">
        <v>5.34</v>
      </c>
      <c r="G36" s="37">
        <v>5.34</v>
      </c>
      <c r="H36" s="37">
        <v>5.16</v>
      </c>
      <c r="I36" s="37">
        <v>5.12</v>
      </c>
      <c r="J36" s="38">
        <v>5.0199999999999996</v>
      </c>
      <c r="K36" s="22"/>
      <c r="L36" s="22"/>
      <c r="M36" s="22"/>
      <c r="N36" s="22"/>
      <c r="O36" s="22"/>
      <c r="P36" s="22"/>
    </row>
    <row r="37" spans="1:16" ht="39" customHeight="1" x14ac:dyDescent="0.15">
      <c r="A37" s="22"/>
      <c r="B37" s="35"/>
      <c r="C37" s="1176" t="s">
        <v>527</v>
      </c>
      <c r="D37" s="1177"/>
      <c r="E37" s="1178"/>
      <c r="F37" s="36">
        <v>1.3</v>
      </c>
      <c r="G37" s="37">
        <v>1.43</v>
      </c>
      <c r="H37" s="37">
        <v>1.47</v>
      </c>
      <c r="I37" s="37">
        <v>1.54</v>
      </c>
      <c r="J37" s="38">
        <v>1.56</v>
      </c>
      <c r="K37" s="22"/>
      <c r="L37" s="22"/>
      <c r="M37" s="22"/>
      <c r="N37" s="22"/>
      <c r="O37" s="22"/>
      <c r="P37" s="22"/>
    </row>
    <row r="38" spans="1:16" ht="39" customHeight="1" x14ac:dyDescent="0.15">
      <c r="A38" s="22"/>
      <c r="B38" s="35"/>
      <c r="C38" s="1176" t="s">
        <v>528</v>
      </c>
      <c r="D38" s="1177"/>
      <c r="E38" s="1178"/>
      <c r="F38" s="36">
        <v>0.83</v>
      </c>
      <c r="G38" s="37">
        <v>0.68</v>
      </c>
      <c r="H38" s="37">
        <v>1.02</v>
      </c>
      <c r="I38" s="37">
        <v>1.36</v>
      </c>
      <c r="J38" s="38">
        <v>1.1299999999999999</v>
      </c>
      <c r="K38" s="22"/>
      <c r="L38" s="22"/>
      <c r="M38" s="22"/>
      <c r="N38" s="22"/>
      <c r="O38" s="22"/>
      <c r="P38" s="22"/>
    </row>
    <row r="39" spans="1:16" ht="39" customHeight="1" x14ac:dyDescent="0.15">
      <c r="A39" s="22"/>
      <c r="B39" s="35"/>
      <c r="C39" s="1176" t="s">
        <v>529</v>
      </c>
      <c r="D39" s="1177"/>
      <c r="E39" s="1178"/>
      <c r="F39" s="36">
        <v>0.53</v>
      </c>
      <c r="G39" s="37">
        <v>0.53</v>
      </c>
      <c r="H39" s="37">
        <v>0.53</v>
      </c>
      <c r="I39" s="37">
        <v>0.59</v>
      </c>
      <c r="J39" s="38">
        <v>0.53</v>
      </c>
      <c r="K39" s="22"/>
      <c r="L39" s="22"/>
      <c r="M39" s="22"/>
      <c r="N39" s="22"/>
      <c r="O39" s="22"/>
      <c r="P39" s="22"/>
    </row>
    <row r="40" spans="1:16" ht="39" customHeight="1" x14ac:dyDescent="0.15">
      <c r="A40" s="22"/>
      <c r="B40" s="35"/>
      <c r="C40" s="1176" t="s">
        <v>530</v>
      </c>
      <c r="D40" s="1177"/>
      <c r="E40" s="1178"/>
      <c r="F40" s="36">
        <v>0.17</v>
      </c>
      <c r="G40" s="37">
        <v>0.16</v>
      </c>
      <c r="H40" s="37">
        <v>0.15</v>
      </c>
      <c r="I40" s="37">
        <v>0.15</v>
      </c>
      <c r="J40" s="38">
        <v>0.2</v>
      </c>
      <c r="K40" s="22"/>
      <c r="L40" s="22"/>
      <c r="M40" s="22"/>
      <c r="N40" s="22"/>
      <c r="O40" s="22"/>
      <c r="P40" s="22"/>
    </row>
    <row r="41" spans="1:16" ht="39" customHeight="1" x14ac:dyDescent="0.15">
      <c r="A41" s="22"/>
      <c r="B41" s="35"/>
      <c r="C41" s="1176" t="s">
        <v>531</v>
      </c>
      <c r="D41" s="1177"/>
      <c r="E41" s="1178"/>
      <c r="F41" s="36">
        <v>0.15</v>
      </c>
      <c r="G41" s="37">
        <v>0.16</v>
      </c>
      <c r="H41" s="37">
        <v>0.13</v>
      </c>
      <c r="I41" s="37">
        <v>0.17</v>
      </c>
      <c r="J41" s="38">
        <v>0.09</v>
      </c>
      <c r="K41" s="22"/>
      <c r="L41" s="22"/>
      <c r="M41" s="22"/>
      <c r="N41" s="22"/>
      <c r="O41" s="22"/>
      <c r="P41" s="22"/>
    </row>
    <row r="42" spans="1:16" ht="39" customHeight="1" x14ac:dyDescent="0.15">
      <c r="A42" s="22"/>
      <c r="B42" s="39"/>
      <c r="C42" s="1176" t="s">
        <v>532</v>
      </c>
      <c r="D42" s="1177"/>
      <c r="E42" s="1178"/>
      <c r="F42" s="36" t="s">
        <v>477</v>
      </c>
      <c r="G42" s="37" t="s">
        <v>477</v>
      </c>
      <c r="H42" s="37" t="s">
        <v>477</v>
      </c>
      <c r="I42" s="37" t="s">
        <v>477</v>
      </c>
      <c r="J42" s="38" t="s">
        <v>477</v>
      </c>
      <c r="K42" s="22"/>
      <c r="L42" s="22"/>
      <c r="M42" s="22"/>
      <c r="N42" s="22"/>
      <c r="O42" s="22"/>
      <c r="P42" s="22"/>
    </row>
    <row r="43" spans="1:16" ht="39" customHeight="1" thickBot="1" x14ac:dyDescent="0.2">
      <c r="A43" s="22"/>
      <c r="B43" s="40"/>
      <c r="C43" s="1179" t="s">
        <v>533</v>
      </c>
      <c r="D43" s="1180"/>
      <c r="E43" s="1181"/>
      <c r="F43" s="41">
        <v>0.23</v>
      </c>
      <c r="G43" s="42">
        <v>0.15</v>
      </c>
      <c r="H43" s="42">
        <v>0.09</v>
      </c>
      <c r="I43" s="42">
        <v>0.05</v>
      </c>
      <c r="J43" s="43">
        <v>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2" t="s">
        <v>10</v>
      </c>
      <c r="C45" s="1193"/>
      <c r="D45" s="58"/>
      <c r="E45" s="1198" t="s">
        <v>11</v>
      </c>
      <c r="F45" s="1198"/>
      <c r="G45" s="1198"/>
      <c r="H45" s="1198"/>
      <c r="I45" s="1198"/>
      <c r="J45" s="1199"/>
      <c r="K45" s="59">
        <v>1316</v>
      </c>
      <c r="L45" s="60">
        <v>1334</v>
      </c>
      <c r="M45" s="60">
        <v>1334</v>
      </c>
      <c r="N45" s="60">
        <v>1335</v>
      </c>
      <c r="O45" s="61">
        <v>1330</v>
      </c>
      <c r="P45" s="48"/>
      <c r="Q45" s="48"/>
      <c r="R45" s="48"/>
      <c r="S45" s="48"/>
      <c r="T45" s="48"/>
      <c r="U45" s="48"/>
    </row>
    <row r="46" spans="1:21" ht="30.75" customHeight="1" x14ac:dyDescent="0.15">
      <c r="A46" s="48"/>
      <c r="B46" s="1194"/>
      <c r="C46" s="1195"/>
      <c r="D46" s="62"/>
      <c r="E46" s="1186" t="s">
        <v>12</v>
      </c>
      <c r="F46" s="1186"/>
      <c r="G46" s="1186"/>
      <c r="H46" s="1186"/>
      <c r="I46" s="1186"/>
      <c r="J46" s="1187"/>
      <c r="K46" s="63" t="s">
        <v>477</v>
      </c>
      <c r="L46" s="64" t="s">
        <v>477</v>
      </c>
      <c r="M46" s="64" t="s">
        <v>477</v>
      </c>
      <c r="N46" s="64" t="s">
        <v>477</v>
      </c>
      <c r="O46" s="65" t="s">
        <v>477</v>
      </c>
      <c r="P46" s="48"/>
      <c r="Q46" s="48"/>
      <c r="R46" s="48"/>
      <c r="S46" s="48"/>
      <c r="T46" s="48"/>
      <c r="U46" s="48"/>
    </row>
    <row r="47" spans="1:21" ht="30.75" customHeight="1" x14ac:dyDescent="0.15">
      <c r="A47" s="48"/>
      <c r="B47" s="1194"/>
      <c r="C47" s="1195"/>
      <c r="D47" s="62"/>
      <c r="E47" s="1186" t="s">
        <v>13</v>
      </c>
      <c r="F47" s="1186"/>
      <c r="G47" s="1186"/>
      <c r="H47" s="1186"/>
      <c r="I47" s="1186"/>
      <c r="J47" s="1187"/>
      <c r="K47" s="63" t="s">
        <v>477</v>
      </c>
      <c r="L47" s="64" t="s">
        <v>477</v>
      </c>
      <c r="M47" s="64" t="s">
        <v>477</v>
      </c>
      <c r="N47" s="64" t="s">
        <v>477</v>
      </c>
      <c r="O47" s="65" t="s">
        <v>477</v>
      </c>
      <c r="P47" s="48"/>
      <c r="Q47" s="48"/>
      <c r="R47" s="48"/>
      <c r="S47" s="48"/>
      <c r="T47" s="48"/>
      <c r="U47" s="48"/>
    </row>
    <row r="48" spans="1:21" ht="30.75" customHeight="1" x14ac:dyDescent="0.15">
      <c r="A48" s="48"/>
      <c r="B48" s="1194"/>
      <c r="C48" s="1195"/>
      <c r="D48" s="62"/>
      <c r="E48" s="1186" t="s">
        <v>14</v>
      </c>
      <c r="F48" s="1186"/>
      <c r="G48" s="1186"/>
      <c r="H48" s="1186"/>
      <c r="I48" s="1186"/>
      <c r="J48" s="1187"/>
      <c r="K48" s="63">
        <v>1219</v>
      </c>
      <c r="L48" s="64">
        <v>1223</v>
      </c>
      <c r="M48" s="64">
        <v>1255</v>
      </c>
      <c r="N48" s="64">
        <v>1276</v>
      </c>
      <c r="O48" s="65">
        <v>1297</v>
      </c>
      <c r="P48" s="48"/>
      <c r="Q48" s="48"/>
      <c r="R48" s="48"/>
      <c r="S48" s="48"/>
      <c r="T48" s="48"/>
      <c r="U48" s="48"/>
    </row>
    <row r="49" spans="1:21" ht="30.75" customHeight="1" x14ac:dyDescent="0.15">
      <c r="A49" s="48"/>
      <c r="B49" s="1194"/>
      <c r="C49" s="1195"/>
      <c r="D49" s="62"/>
      <c r="E49" s="1186" t="s">
        <v>15</v>
      </c>
      <c r="F49" s="1186"/>
      <c r="G49" s="1186"/>
      <c r="H49" s="1186"/>
      <c r="I49" s="1186"/>
      <c r="J49" s="1187"/>
      <c r="K49" s="63">
        <v>147</v>
      </c>
      <c r="L49" s="64">
        <v>149</v>
      </c>
      <c r="M49" s="64">
        <v>161</v>
      </c>
      <c r="N49" s="64">
        <v>151</v>
      </c>
      <c r="O49" s="65">
        <v>157</v>
      </c>
      <c r="P49" s="48"/>
      <c r="Q49" s="48"/>
      <c r="R49" s="48"/>
      <c r="S49" s="48"/>
      <c r="T49" s="48"/>
      <c r="U49" s="48"/>
    </row>
    <row r="50" spans="1:21" ht="30.75" customHeight="1" x14ac:dyDescent="0.15">
      <c r="A50" s="48"/>
      <c r="B50" s="1194"/>
      <c r="C50" s="1195"/>
      <c r="D50" s="62"/>
      <c r="E50" s="1186" t="s">
        <v>16</v>
      </c>
      <c r="F50" s="1186"/>
      <c r="G50" s="1186"/>
      <c r="H50" s="1186"/>
      <c r="I50" s="1186"/>
      <c r="J50" s="1187"/>
      <c r="K50" s="63">
        <v>2</v>
      </c>
      <c r="L50" s="64">
        <v>2</v>
      </c>
      <c r="M50" s="64">
        <v>3</v>
      </c>
      <c r="N50" s="64">
        <v>3</v>
      </c>
      <c r="O50" s="65">
        <v>2</v>
      </c>
      <c r="P50" s="48"/>
      <c r="Q50" s="48"/>
      <c r="R50" s="48"/>
      <c r="S50" s="48"/>
      <c r="T50" s="48"/>
      <c r="U50" s="48"/>
    </row>
    <row r="51" spans="1:21" ht="30.75" customHeight="1" x14ac:dyDescent="0.15">
      <c r="A51" s="48"/>
      <c r="B51" s="1196"/>
      <c r="C51" s="1197"/>
      <c r="D51" s="66"/>
      <c r="E51" s="1186" t="s">
        <v>17</v>
      </c>
      <c r="F51" s="1186"/>
      <c r="G51" s="1186"/>
      <c r="H51" s="1186"/>
      <c r="I51" s="1186"/>
      <c r="J51" s="1187"/>
      <c r="K51" s="63" t="s">
        <v>477</v>
      </c>
      <c r="L51" s="64" t="s">
        <v>477</v>
      </c>
      <c r="M51" s="64" t="s">
        <v>477</v>
      </c>
      <c r="N51" s="64" t="s">
        <v>477</v>
      </c>
      <c r="O51" s="65" t="s">
        <v>477</v>
      </c>
      <c r="P51" s="48"/>
      <c r="Q51" s="48"/>
      <c r="R51" s="48"/>
      <c r="S51" s="48"/>
      <c r="T51" s="48"/>
      <c r="U51" s="48"/>
    </row>
    <row r="52" spans="1:21" ht="30.75" customHeight="1" x14ac:dyDescent="0.15">
      <c r="A52" s="48"/>
      <c r="B52" s="1184" t="s">
        <v>18</v>
      </c>
      <c r="C52" s="1185"/>
      <c r="D52" s="66"/>
      <c r="E52" s="1186" t="s">
        <v>19</v>
      </c>
      <c r="F52" s="1186"/>
      <c r="G52" s="1186"/>
      <c r="H52" s="1186"/>
      <c r="I52" s="1186"/>
      <c r="J52" s="1187"/>
      <c r="K52" s="63">
        <v>1585</v>
      </c>
      <c r="L52" s="64">
        <v>1687</v>
      </c>
      <c r="M52" s="64">
        <v>1742</v>
      </c>
      <c r="N52" s="64">
        <v>1815</v>
      </c>
      <c r="O52" s="65">
        <v>1831</v>
      </c>
      <c r="P52" s="48"/>
      <c r="Q52" s="48"/>
      <c r="R52" s="48"/>
      <c r="S52" s="48"/>
      <c r="T52" s="48"/>
      <c r="U52" s="48"/>
    </row>
    <row r="53" spans="1:21" ht="30.75" customHeight="1" thickBot="1" x14ac:dyDescent="0.2">
      <c r="A53" s="48"/>
      <c r="B53" s="1188" t="s">
        <v>20</v>
      </c>
      <c r="C53" s="1189"/>
      <c r="D53" s="67"/>
      <c r="E53" s="1190" t="s">
        <v>21</v>
      </c>
      <c r="F53" s="1190"/>
      <c r="G53" s="1190"/>
      <c r="H53" s="1190"/>
      <c r="I53" s="1190"/>
      <c r="J53" s="1191"/>
      <c r="K53" s="68">
        <v>1099</v>
      </c>
      <c r="L53" s="69">
        <v>1021</v>
      </c>
      <c r="M53" s="69">
        <v>1011</v>
      </c>
      <c r="N53" s="69">
        <v>950</v>
      </c>
      <c r="O53" s="70">
        <v>955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212" t="s">
        <v>23</v>
      </c>
      <c r="C41" s="1213"/>
      <c r="D41" s="81"/>
      <c r="E41" s="1214" t="s">
        <v>24</v>
      </c>
      <c r="F41" s="1214"/>
      <c r="G41" s="1214"/>
      <c r="H41" s="1215"/>
      <c r="I41" s="82">
        <v>15940</v>
      </c>
      <c r="J41" s="83">
        <v>16260</v>
      </c>
      <c r="K41" s="83">
        <v>17456</v>
      </c>
      <c r="L41" s="83">
        <v>18535</v>
      </c>
      <c r="M41" s="84">
        <v>18726</v>
      </c>
    </row>
    <row r="42" spans="2:13" ht="27.75" customHeight="1" x14ac:dyDescent="0.15">
      <c r="B42" s="1202"/>
      <c r="C42" s="1203"/>
      <c r="D42" s="85"/>
      <c r="E42" s="1206" t="s">
        <v>25</v>
      </c>
      <c r="F42" s="1206"/>
      <c r="G42" s="1206"/>
      <c r="H42" s="1207"/>
      <c r="I42" s="86" t="s">
        <v>477</v>
      </c>
      <c r="J42" s="87" t="s">
        <v>477</v>
      </c>
      <c r="K42" s="87" t="s">
        <v>477</v>
      </c>
      <c r="L42" s="87" t="s">
        <v>477</v>
      </c>
      <c r="M42" s="88" t="s">
        <v>477</v>
      </c>
    </row>
    <row r="43" spans="2:13" ht="27.75" customHeight="1" x14ac:dyDescent="0.15">
      <c r="B43" s="1202"/>
      <c r="C43" s="1203"/>
      <c r="D43" s="85"/>
      <c r="E43" s="1206" t="s">
        <v>26</v>
      </c>
      <c r="F43" s="1206"/>
      <c r="G43" s="1206"/>
      <c r="H43" s="1207"/>
      <c r="I43" s="86">
        <v>17234</v>
      </c>
      <c r="J43" s="87">
        <v>16625</v>
      </c>
      <c r="K43" s="87">
        <v>15897</v>
      </c>
      <c r="L43" s="87">
        <v>15269</v>
      </c>
      <c r="M43" s="88">
        <v>14631</v>
      </c>
    </row>
    <row r="44" spans="2:13" ht="27.75" customHeight="1" x14ac:dyDescent="0.15">
      <c r="B44" s="1202"/>
      <c r="C44" s="1203"/>
      <c r="D44" s="85"/>
      <c r="E44" s="1206" t="s">
        <v>27</v>
      </c>
      <c r="F44" s="1206"/>
      <c r="G44" s="1206"/>
      <c r="H44" s="1207"/>
      <c r="I44" s="86">
        <v>1285</v>
      </c>
      <c r="J44" s="87">
        <v>1194</v>
      </c>
      <c r="K44" s="87">
        <v>1144</v>
      </c>
      <c r="L44" s="87">
        <v>1057</v>
      </c>
      <c r="M44" s="88">
        <v>1005</v>
      </c>
    </row>
    <row r="45" spans="2:13" ht="27.75" customHeight="1" x14ac:dyDescent="0.15">
      <c r="B45" s="1202"/>
      <c r="C45" s="1203"/>
      <c r="D45" s="85"/>
      <c r="E45" s="1206" t="s">
        <v>28</v>
      </c>
      <c r="F45" s="1206"/>
      <c r="G45" s="1206"/>
      <c r="H45" s="1207"/>
      <c r="I45" s="86">
        <v>1068</v>
      </c>
      <c r="J45" s="87">
        <v>889</v>
      </c>
      <c r="K45" s="87">
        <v>539</v>
      </c>
      <c r="L45" s="87">
        <v>337</v>
      </c>
      <c r="M45" s="88">
        <v>41</v>
      </c>
    </row>
    <row r="46" spans="2:13" ht="27.75" customHeight="1" x14ac:dyDescent="0.15">
      <c r="B46" s="1202"/>
      <c r="C46" s="1203"/>
      <c r="D46" s="85"/>
      <c r="E46" s="1206" t="s">
        <v>29</v>
      </c>
      <c r="F46" s="1206"/>
      <c r="G46" s="1206"/>
      <c r="H46" s="1207"/>
      <c r="I46" s="86" t="s">
        <v>477</v>
      </c>
      <c r="J46" s="87" t="s">
        <v>477</v>
      </c>
      <c r="K46" s="87" t="s">
        <v>477</v>
      </c>
      <c r="L46" s="87" t="s">
        <v>477</v>
      </c>
      <c r="M46" s="88" t="s">
        <v>477</v>
      </c>
    </row>
    <row r="47" spans="2:13" ht="27.75" customHeight="1" x14ac:dyDescent="0.15">
      <c r="B47" s="1202"/>
      <c r="C47" s="1203"/>
      <c r="D47" s="85"/>
      <c r="E47" s="1206" t="s">
        <v>30</v>
      </c>
      <c r="F47" s="1206"/>
      <c r="G47" s="1206"/>
      <c r="H47" s="1207"/>
      <c r="I47" s="86" t="s">
        <v>477</v>
      </c>
      <c r="J47" s="87" t="s">
        <v>477</v>
      </c>
      <c r="K47" s="87" t="s">
        <v>477</v>
      </c>
      <c r="L47" s="87" t="s">
        <v>477</v>
      </c>
      <c r="M47" s="88" t="s">
        <v>477</v>
      </c>
    </row>
    <row r="48" spans="2:13" ht="27.75" customHeight="1" x14ac:dyDescent="0.15">
      <c r="B48" s="1204"/>
      <c r="C48" s="1205"/>
      <c r="D48" s="85"/>
      <c r="E48" s="1206" t="s">
        <v>31</v>
      </c>
      <c r="F48" s="1206"/>
      <c r="G48" s="1206"/>
      <c r="H48" s="1207"/>
      <c r="I48" s="86" t="s">
        <v>477</v>
      </c>
      <c r="J48" s="87" t="s">
        <v>477</v>
      </c>
      <c r="K48" s="87" t="s">
        <v>477</v>
      </c>
      <c r="L48" s="87" t="s">
        <v>477</v>
      </c>
      <c r="M48" s="88" t="s">
        <v>477</v>
      </c>
    </row>
    <row r="49" spans="2:13" ht="27.75" customHeight="1" x14ac:dyDescent="0.15">
      <c r="B49" s="1200" t="s">
        <v>32</v>
      </c>
      <c r="C49" s="1201"/>
      <c r="D49" s="89"/>
      <c r="E49" s="1206" t="s">
        <v>33</v>
      </c>
      <c r="F49" s="1206"/>
      <c r="G49" s="1206"/>
      <c r="H49" s="1207"/>
      <c r="I49" s="86">
        <v>6018</v>
      </c>
      <c r="J49" s="87">
        <v>6179</v>
      </c>
      <c r="K49" s="87">
        <v>6392</v>
      </c>
      <c r="L49" s="87">
        <v>5989</v>
      </c>
      <c r="M49" s="88">
        <v>6002</v>
      </c>
    </row>
    <row r="50" spans="2:13" ht="27.75" customHeight="1" x14ac:dyDescent="0.15">
      <c r="B50" s="1202"/>
      <c r="C50" s="1203"/>
      <c r="D50" s="85"/>
      <c r="E50" s="1206" t="s">
        <v>34</v>
      </c>
      <c r="F50" s="1206"/>
      <c r="G50" s="1206"/>
      <c r="H50" s="1207"/>
      <c r="I50" s="86">
        <v>407</v>
      </c>
      <c r="J50" s="87">
        <v>356</v>
      </c>
      <c r="K50" s="87">
        <v>321</v>
      </c>
      <c r="L50" s="87">
        <v>294</v>
      </c>
      <c r="M50" s="88">
        <v>264</v>
      </c>
    </row>
    <row r="51" spans="2:13" ht="27.75" customHeight="1" x14ac:dyDescent="0.15">
      <c r="B51" s="1204"/>
      <c r="C51" s="1205"/>
      <c r="D51" s="85"/>
      <c r="E51" s="1206" t="s">
        <v>35</v>
      </c>
      <c r="F51" s="1206"/>
      <c r="G51" s="1206"/>
      <c r="H51" s="1207"/>
      <c r="I51" s="86">
        <v>21865</v>
      </c>
      <c r="J51" s="87">
        <v>22217</v>
      </c>
      <c r="K51" s="87">
        <v>22989</v>
      </c>
      <c r="L51" s="87">
        <v>23461</v>
      </c>
      <c r="M51" s="88">
        <v>23247</v>
      </c>
    </row>
    <row r="52" spans="2:13" ht="27.75" customHeight="1" thickBot="1" x14ac:dyDescent="0.2">
      <c r="B52" s="1208" t="s">
        <v>36</v>
      </c>
      <c r="C52" s="1209"/>
      <c r="D52" s="90"/>
      <c r="E52" s="1210" t="s">
        <v>37</v>
      </c>
      <c r="F52" s="1210"/>
      <c r="G52" s="1210"/>
      <c r="H52" s="1211"/>
      <c r="I52" s="91">
        <v>7237</v>
      </c>
      <c r="J52" s="92">
        <v>6215</v>
      </c>
      <c r="K52" s="92">
        <v>5335</v>
      </c>
      <c r="L52" s="92">
        <v>5454</v>
      </c>
      <c r="M52" s="93">
        <v>4891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1" zoomScale="85" zoomScaleNormal="85"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16"/>
      <c r="H43" s="1217"/>
      <c r="I43" s="1217"/>
      <c r="J43" s="1217"/>
      <c r="K43" s="1217"/>
      <c r="L43" s="1217"/>
      <c r="M43" s="1217"/>
      <c r="N43" s="1217"/>
      <c r="O43" s="1218"/>
    </row>
    <row r="44" spans="2:17" x14ac:dyDescent="0.15">
      <c r="B44" s="248"/>
      <c r="C44" s="244"/>
      <c r="D44" s="244"/>
      <c r="E44" s="244"/>
      <c r="F44" s="244"/>
      <c r="G44" s="1219"/>
      <c r="H44" s="1220"/>
      <c r="I44" s="1220"/>
      <c r="J44" s="1220"/>
      <c r="K44" s="1220"/>
      <c r="L44" s="1220"/>
      <c r="M44" s="1220"/>
      <c r="N44" s="1220"/>
      <c r="O44" s="1221"/>
    </row>
    <row r="45" spans="2:17" x14ac:dyDescent="0.15">
      <c r="B45" s="248"/>
      <c r="C45" s="244"/>
      <c r="D45" s="244"/>
      <c r="E45" s="244"/>
      <c r="F45" s="244"/>
      <c r="G45" s="1219"/>
      <c r="H45" s="1220"/>
      <c r="I45" s="1220"/>
      <c r="J45" s="1220"/>
      <c r="K45" s="1220"/>
      <c r="L45" s="1220"/>
      <c r="M45" s="1220"/>
      <c r="N45" s="1220"/>
      <c r="O45" s="1221"/>
    </row>
    <row r="46" spans="2:17" x14ac:dyDescent="0.15">
      <c r="B46" s="248"/>
      <c r="C46" s="244"/>
      <c r="D46" s="244"/>
      <c r="E46" s="244"/>
      <c r="F46" s="244"/>
      <c r="G46" s="1219"/>
      <c r="H46" s="1220"/>
      <c r="I46" s="1220"/>
      <c r="J46" s="1220"/>
      <c r="K46" s="1220"/>
      <c r="L46" s="1220"/>
      <c r="M46" s="1220"/>
      <c r="N46" s="1220"/>
      <c r="O46" s="1221"/>
    </row>
    <row r="47" spans="2:17" x14ac:dyDescent="0.15">
      <c r="B47" s="248"/>
      <c r="C47" s="244"/>
      <c r="D47" s="244"/>
      <c r="E47" s="244"/>
      <c r="F47" s="244"/>
      <c r="G47" s="1222"/>
      <c r="H47" s="1223"/>
      <c r="I47" s="1223"/>
      <c r="J47" s="1223"/>
      <c r="K47" s="1223"/>
      <c r="L47" s="1223"/>
      <c r="M47" s="1223"/>
      <c r="N47" s="1223"/>
      <c r="O47" s="1224"/>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1225"/>
      <c r="H50" s="1226"/>
      <c r="I50" s="1226"/>
      <c r="J50" s="1227"/>
      <c r="K50" s="354" t="s">
        <v>517</v>
      </c>
      <c r="L50" s="354" t="s">
        <v>518</v>
      </c>
      <c r="M50" s="354" t="s">
        <v>519</v>
      </c>
      <c r="N50" s="354" t="s">
        <v>520</v>
      </c>
      <c r="O50" s="354" t="s">
        <v>521</v>
      </c>
    </row>
    <row r="51" spans="1:17" x14ac:dyDescent="0.15">
      <c r="B51" s="248"/>
      <c r="C51" s="244"/>
      <c r="D51" s="244"/>
      <c r="E51" s="244"/>
      <c r="F51" s="244"/>
      <c r="G51" s="1228" t="s">
        <v>559</v>
      </c>
      <c r="H51" s="1229"/>
      <c r="I51" s="1234" t="s">
        <v>560</v>
      </c>
      <c r="J51" s="1234"/>
      <c r="K51" s="1236"/>
      <c r="L51" s="1236"/>
      <c r="M51" s="1236"/>
      <c r="N51" s="1236"/>
      <c r="O51" s="1236"/>
    </row>
    <row r="52" spans="1:17" x14ac:dyDescent="0.15">
      <c r="B52" s="248"/>
      <c r="C52" s="244"/>
      <c r="D52" s="244"/>
      <c r="E52" s="244"/>
      <c r="F52" s="244"/>
      <c r="G52" s="1230"/>
      <c r="H52" s="1231"/>
      <c r="I52" s="1235"/>
      <c r="J52" s="1235"/>
      <c r="K52" s="1237"/>
      <c r="L52" s="1237"/>
      <c r="M52" s="1237"/>
      <c r="N52" s="1237"/>
      <c r="O52" s="1237"/>
    </row>
    <row r="53" spans="1:17" x14ac:dyDescent="0.15">
      <c r="A53" s="355"/>
      <c r="B53" s="248"/>
      <c r="C53" s="244"/>
      <c r="D53" s="244"/>
      <c r="E53" s="244"/>
      <c r="F53" s="244"/>
      <c r="G53" s="1230"/>
      <c r="H53" s="1231"/>
      <c r="I53" s="1238" t="s">
        <v>561</v>
      </c>
      <c r="J53" s="1238"/>
      <c r="K53" s="1245"/>
      <c r="L53" s="1245"/>
      <c r="M53" s="1245"/>
      <c r="N53" s="1245"/>
      <c r="O53" s="1245"/>
    </row>
    <row r="54" spans="1:17" x14ac:dyDescent="0.15">
      <c r="A54" s="355"/>
      <c r="B54" s="248"/>
      <c r="C54" s="244"/>
      <c r="D54" s="244"/>
      <c r="E54" s="244"/>
      <c r="F54" s="244"/>
      <c r="G54" s="1232"/>
      <c r="H54" s="1233"/>
      <c r="I54" s="1238"/>
      <c r="J54" s="1238"/>
      <c r="K54" s="1246"/>
      <c r="L54" s="1246"/>
      <c r="M54" s="1246"/>
      <c r="N54" s="1246"/>
      <c r="O54" s="1246"/>
    </row>
    <row r="55" spans="1:17" x14ac:dyDescent="0.15">
      <c r="A55" s="355"/>
      <c r="B55" s="248"/>
      <c r="C55" s="244"/>
      <c r="D55" s="244"/>
      <c r="E55" s="244"/>
      <c r="F55" s="244"/>
      <c r="G55" s="1239" t="s">
        <v>562</v>
      </c>
      <c r="H55" s="1240"/>
      <c r="I55" s="1238" t="s">
        <v>560</v>
      </c>
      <c r="J55" s="1238"/>
      <c r="K55" s="1236"/>
      <c r="L55" s="1236"/>
      <c r="M55" s="1236"/>
      <c r="N55" s="1236"/>
      <c r="O55" s="1236"/>
    </row>
    <row r="56" spans="1:17" x14ac:dyDescent="0.15">
      <c r="A56" s="355"/>
      <c r="B56" s="248"/>
      <c r="C56" s="244"/>
      <c r="D56" s="244"/>
      <c r="E56" s="244"/>
      <c r="F56" s="244"/>
      <c r="G56" s="1241"/>
      <c r="H56" s="1242"/>
      <c r="I56" s="1238"/>
      <c r="J56" s="1238"/>
      <c r="K56" s="1237"/>
      <c r="L56" s="1237"/>
      <c r="M56" s="1237"/>
      <c r="N56" s="1237"/>
      <c r="O56" s="1237"/>
    </row>
    <row r="57" spans="1:17" s="355" customFormat="1" x14ac:dyDescent="0.15">
      <c r="B57" s="356"/>
      <c r="C57" s="352"/>
      <c r="D57" s="352"/>
      <c r="E57" s="352"/>
      <c r="F57" s="352"/>
      <c r="G57" s="1241"/>
      <c r="H57" s="1242"/>
      <c r="I57" s="1247" t="s">
        <v>563</v>
      </c>
      <c r="J57" s="1247"/>
      <c r="K57" s="1245"/>
      <c r="L57" s="1245"/>
      <c r="M57" s="1245"/>
      <c r="N57" s="1245"/>
      <c r="O57" s="1245"/>
      <c r="P57" s="357"/>
      <c r="Q57" s="356"/>
    </row>
    <row r="58" spans="1:17" s="355" customFormat="1" x14ac:dyDescent="0.15">
      <c r="A58" s="243"/>
      <c r="B58" s="356"/>
      <c r="C58" s="352"/>
      <c r="D58" s="352"/>
      <c r="E58" s="352"/>
      <c r="F58" s="352"/>
      <c r="G58" s="1243"/>
      <c r="H58" s="1244"/>
      <c r="I58" s="1247"/>
      <c r="J58" s="1247"/>
      <c r="K58" s="1246"/>
      <c r="L58" s="1246"/>
      <c r="M58" s="1246"/>
      <c r="N58" s="1246"/>
      <c r="O58" s="1246"/>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564</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48" t="s">
        <v>567</v>
      </c>
      <c r="H65" s="1217"/>
      <c r="I65" s="1217"/>
      <c r="J65" s="1217"/>
      <c r="K65" s="1217"/>
      <c r="L65" s="1217"/>
      <c r="M65" s="1217"/>
      <c r="N65" s="1217"/>
      <c r="O65" s="1218"/>
    </row>
    <row r="66" spans="2:30" x14ac:dyDescent="0.15">
      <c r="B66" s="248"/>
      <c r="C66" s="244"/>
      <c r="D66" s="244"/>
      <c r="E66" s="244"/>
      <c r="F66" s="244"/>
      <c r="G66" s="1219"/>
      <c r="H66" s="1220"/>
      <c r="I66" s="1220"/>
      <c r="J66" s="1220"/>
      <c r="K66" s="1220"/>
      <c r="L66" s="1220"/>
      <c r="M66" s="1220"/>
      <c r="N66" s="1220"/>
      <c r="O66" s="1221"/>
    </row>
    <row r="67" spans="2:30" x14ac:dyDescent="0.15">
      <c r="B67" s="248"/>
      <c r="C67" s="244"/>
      <c r="D67" s="244"/>
      <c r="E67" s="244"/>
      <c r="F67" s="244"/>
      <c r="G67" s="1219"/>
      <c r="H67" s="1220"/>
      <c r="I67" s="1220"/>
      <c r="J67" s="1220"/>
      <c r="K67" s="1220"/>
      <c r="L67" s="1220"/>
      <c r="M67" s="1220"/>
      <c r="N67" s="1220"/>
      <c r="O67" s="1221"/>
    </row>
    <row r="68" spans="2:30" x14ac:dyDescent="0.15">
      <c r="B68" s="248"/>
      <c r="C68" s="244"/>
      <c r="D68" s="244"/>
      <c r="E68" s="244"/>
      <c r="F68" s="244"/>
      <c r="G68" s="1219"/>
      <c r="H68" s="1220"/>
      <c r="I68" s="1220"/>
      <c r="J68" s="1220"/>
      <c r="K68" s="1220"/>
      <c r="L68" s="1220"/>
      <c r="M68" s="1220"/>
      <c r="N68" s="1220"/>
      <c r="O68" s="1221"/>
    </row>
    <row r="69" spans="2:30" x14ac:dyDescent="0.15">
      <c r="B69" s="248"/>
      <c r="C69" s="244"/>
      <c r="D69" s="244"/>
      <c r="E69" s="244"/>
      <c r="F69" s="244"/>
      <c r="G69" s="1222"/>
      <c r="H69" s="1223"/>
      <c r="I69" s="1223"/>
      <c r="J69" s="1223"/>
      <c r="K69" s="1223"/>
      <c r="L69" s="1223"/>
      <c r="M69" s="1223"/>
      <c r="N69" s="1223"/>
      <c r="O69" s="1224"/>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25"/>
      <c r="H72" s="1226"/>
      <c r="I72" s="1226"/>
      <c r="J72" s="1227"/>
      <c r="K72" s="354" t="s">
        <v>517</v>
      </c>
      <c r="L72" s="354" t="s">
        <v>518</v>
      </c>
      <c r="M72" s="354" t="s">
        <v>519</v>
      </c>
      <c r="N72" s="354" t="s">
        <v>520</v>
      </c>
      <c r="O72" s="354" t="s">
        <v>521</v>
      </c>
    </row>
    <row r="73" spans="2:30" x14ac:dyDescent="0.15">
      <c r="B73" s="248"/>
      <c r="C73" s="244"/>
      <c r="D73" s="244"/>
      <c r="E73" s="244"/>
      <c r="F73" s="244"/>
      <c r="G73" s="1228" t="s">
        <v>559</v>
      </c>
      <c r="H73" s="1229"/>
      <c r="I73" s="1234" t="s">
        <v>560</v>
      </c>
      <c r="J73" s="1234"/>
      <c r="K73" s="1249">
        <v>80.099999999999994</v>
      </c>
      <c r="L73" s="1249">
        <v>70.400000000000006</v>
      </c>
      <c r="M73" s="1237">
        <v>60</v>
      </c>
      <c r="N73" s="1237">
        <v>63</v>
      </c>
      <c r="O73" s="1237">
        <v>56.2</v>
      </c>
      <c r="S73" s="243">
        <v>9.9</v>
      </c>
    </row>
    <row r="74" spans="2:30" x14ac:dyDescent="0.15">
      <c r="B74" s="248"/>
      <c r="C74" s="244"/>
      <c r="D74" s="244"/>
      <c r="E74" s="244"/>
      <c r="F74" s="244"/>
      <c r="G74" s="1230"/>
      <c r="H74" s="1231"/>
      <c r="I74" s="1235"/>
      <c r="J74" s="1235"/>
      <c r="K74" s="1249"/>
      <c r="L74" s="1249"/>
      <c r="M74" s="1237"/>
      <c r="N74" s="1237"/>
      <c r="O74" s="1237"/>
    </row>
    <row r="75" spans="2:30" x14ac:dyDescent="0.15">
      <c r="B75" s="248"/>
      <c r="C75" s="244"/>
      <c r="D75" s="244"/>
      <c r="E75" s="244"/>
      <c r="F75" s="244"/>
      <c r="G75" s="1230"/>
      <c r="H75" s="1231"/>
      <c r="I75" s="1238" t="s">
        <v>566</v>
      </c>
      <c r="J75" s="1238"/>
      <c r="K75" s="1250">
        <v>11.5</v>
      </c>
      <c r="L75" s="1250">
        <v>11.5</v>
      </c>
      <c r="M75" s="1250">
        <v>11.7</v>
      </c>
      <c r="N75" s="1250">
        <v>11.3</v>
      </c>
      <c r="O75" s="1250">
        <v>11.1</v>
      </c>
      <c r="U75" s="243">
        <v>81.2</v>
      </c>
      <c r="W75" s="243">
        <v>87.2</v>
      </c>
      <c r="Y75" s="243">
        <v>99.8</v>
      </c>
      <c r="AA75" s="243">
        <v>109.5</v>
      </c>
      <c r="AC75" s="243">
        <v>115.2</v>
      </c>
    </row>
    <row r="76" spans="2:30" x14ac:dyDescent="0.15">
      <c r="B76" s="248"/>
      <c r="C76" s="244"/>
      <c r="D76" s="244"/>
      <c r="E76" s="244"/>
      <c r="F76" s="244"/>
      <c r="G76" s="1232"/>
      <c r="H76" s="1233"/>
      <c r="I76" s="1238"/>
      <c r="J76" s="1238"/>
      <c r="K76" s="1246"/>
      <c r="L76" s="1246"/>
      <c r="M76" s="1246"/>
      <c r="N76" s="1246"/>
      <c r="O76" s="1246"/>
    </row>
    <row r="77" spans="2:30" x14ac:dyDescent="0.15">
      <c r="B77" s="248"/>
      <c r="C77" s="244"/>
      <c r="D77" s="244"/>
      <c r="E77" s="244"/>
      <c r="F77" s="244"/>
      <c r="G77" s="1239" t="s">
        <v>562</v>
      </c>
      <c r="H77" s="1240"/>
      <c r="I77" s="1238" t="s">
        <v>560</v>
      </c>
      <c r="J77" s="1238"/>
      <c r="K77" s="1249">
        <v>75.900000000000006</v>
      </c>
      <c r="L77" s="1249">
        <v>64.599999999999994</v>
      </c>
      <c r="M77" s="1237">
        <v>52.8</v>
      </c>
      <c r="N77" s="1237">
        <v>48.6</v>
      </c>
      <c r="O77" s="1237">
        <v>32.799999999999997</v>
      </c>
      <c r="R77" s="243">
        <v>12.3</v>
      </c>
      <c r="T77" s="243">
        <v>11.1</v>
      </c>
    </row>
    <row r="78" spans="2:30" x14ac:dyDescent="0.15">
      <c r="B78" s="248"/>
      <c r="C78" s="244"/>
      <c r="D78" s="244"/>
      <c r="E78" s="244"/>
      <c r="F78" s="244"/>
      <c r="G78" s="1241"/>
      <c r="H78" s="1242"/>
      <c r="I78" s="1238"/>
      <c r="J78" s="1238"/>
      <c r="K78" s="1249"/>
      <c r="L78" s="1249"/>
      <c r="M78" s="1237"/>
      <c r="N78" s="1237"/>
      <c r="O78" s="1237"/>
    </row>
    <row r="79" spans="2:30" x14ac:dyDescent="0.15">
      <c r="B79" s="248"/>
      <c r="C79" s="244"/>
      <c r="D79" s="244"/>
      <c r="E79" s="244"/>
      <c r="F79" s="244"/>
      <c r="G79" s="1241"/>
      <c r="H79" s="1242"/>
      <c r="I79" s="1251" t="s">
        <v>566</v>
      </c>
      <c r="J79" s="1247"/>
      <c r="K79" s="1252">
        <v>13.5</v>
      </c>
      <c r="L79" s="1252">
        <v>12.4</v>
      </c>
      <c r="M79" s="1252">
        <v>11.5</v>
      </c>
      <c r="N79" s="1252">
        <v>10.4</v>
      </c>
      <c r="O79" s="1252">
        <v>9.5</v>
      </c>
      <c r="V79" s="243">
        <v>53.5</v>
      </c>
      <c r="X79" s="243">
        <v>48.2</v>
      </c>
      <c r="Z79" s="243">
        <v>34.200000000000003</v>
      </c>
      <c r="AB79" s="243">
        <v>30.3</v>
      </c>
      <c r="AD79" s="243">
        <v>28.9</v>
      </c>
    </row>
    <row r="80" spans="2:30" x14ac:dyDescent="0.15">
      <c r="B80" s="248"/>
      <c r="C80" s="244"/>
      <c r="D80" s="244"/>
      <c r="E80" s="244"/>
      <c r="F80" s="244"/>
      <c r="G80" s="1243"/>
      <c r="H80" s="1244"/>
      <c r="I80" s="1247"/>
      <c r="J80" s="1247"/>
      <c r="K80" s="1252"/>
      <c r="L80" s="1252"/>
      <c r="M80" s="1252"/>
      <c r="N80" s="1252"/>
      <c r="O80" s="1252"/>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46183</v>
      </c>
      <c r="E3" s="116"/>
      <c r="F3" s="117">
        <v>67088</v>
      </c>
      <c r="G3" s="118"/>
      <c r="H3" s="119"/>
    </row>
    <row r="4" spans="1:8" x14ac:dyDescent="0.15">
      <c r="A4" s="120"/>
      <c r="B4" s="121"/>
      <c r="C4" s="122"/>
      <c r="D4" s="123">
        <v>31393</v>
      </c>
      <c r="E4" s="124"/>
      <c r="F4" s="125">
        <v>37146</v>
      </c>
      <c r="G4" s="126"/>
      <c r="H4" s="127"/>
    </row>
    <row r="5" spans="1:8" x14ac:dyDescent="0.15">
      <c r="A5" s="108" t="s">
        <v>511</v>
      </c>
      <c r="B5" s="113"/>
      <c r="C5" s="114"/>
      <c r="D5" s="115">
        <v>53324</v>
      </c>
      <c r="E5" s="116"/>
      <c r="F5" s="117">
        <v>70489</v>
      </c>
      <c r="G5" s="118"/>
      <c r="H5" s="119"/>
    </row>
    <row r="6" spans="1:8" x14ac:dyDescent="0.15">
      <c r="A6" s="120"/>
      <c r="B6" s="121"/>
      <c r="C6" s="122"/>
      <c r="D6" s="123">
        <v>41152</v>
      </c>
      <c r="E6" s="124"/>
      <c r="F6" s="125">
        <v>37817</v>
      </c>
      <c r="G6" s="126"/>
      <c r="H6" s="127"/>
    </row>
    <row r="7" spans="1:8" x14ac:dyDescent="0.15">
      <c r="A7" s="108" t="s">
        <v>512</v>
      </c>
      <c r="B7" s="113"/>
      <c r="C7" s="114"/>
      <c r="D7" s="115">
        <v>87976</v>
      </c>
      <c r="E7" s="116"/>
      <c r="F7" s="117">
        <v>84389</v>
      </c>
      <c r="G7" s="118"/>
      <c r="H7" s="119"/>
    </row>
    <row r="8" spans="1:8" x14ac:dyDescent="0.15">
      <c r="A8" s="120"/>
      <c r="B8" s="121"/>
      <c r="C8" s="122"/>
      <c r="D8" s="123">
        <v>79178</v>
      </c>
      <c r="E8" s="124"/>
      <c r="F8" s="125">
        <v>44339</v>
      </c>
      <c r="G8" s="126"/>
      <c r="H8" s="127"/>
    </row>
    <row r="9" spans="1:8" x14ac:dyDescent="0.15">
      <c r="A9" s="108" t="s">
        <v>513</v>
      </c>
      <c r="B9" s="113"/>
      <c r="C9" s="114"/>
      <c r="D9" s="115">
        <v>71678</v>
      </c>
      <c r="E9" s="116"/>
      <c r="F9" s="117">
        <v>83623</v>
      </c>
      <c r="G9" s="118"/>
      <c r="H9" s="119"/>
    </row>
    <row r="10" spans="1:8" x14ac:dyDescent="0.15">
      <c r="A10" s="120"/>
      <c r="B10" s="121"/>
      <c r="C10" s="122"/>
      <c r="D10" s="123">
        <v>27233</v>
      </c>
      <c r="E10" s="124"/>
      <c r="F10" s="125">
        <v>48787</v>
      </c>
      <c r="G10" s="126"/>
      <c r="H10" s="127"/>
    </row>
    <row r="11" spans="1:8" x14ac:dyDescent="0.15">
      <c r="A11" s="108" t="s">
        <v>514</v>
      </c>
      <c r="B11" s="113"/>
      <c r="C11" s="114"/>
      <c r="D11" s="115">
        <v>51473</v>
      </c>
      <c r="E11" s="116"/>
      <c r="F11" s="117">
        <v>87974</v>
      </c>
      <c r="G11" s="118"/>
      <c r="H11" s="119"/>
    </row>
    <row r="12" spans="1:8" x14ac:dyDescent="0.15">
      <c r="A12" s="120"/>
      <c r="B12" s="121"/>
      <c r="C12" s="128"/>
      <c r="D12" s="123">
        <v>26576</v>
      </c>
      <c r="E12" s="124"/>
      <c r="F12" s="125">
        <v>48183</v>
      </c>
      <c r="G12" s="126"/>
      <c r="H12" s="127"/>
    </row>
    <row r="13" spans="1:8" x14ac:dyDescent="0.15">
      <c r="A13" s="108"/>
      <c r="B13" s="113"/>
      <c r="C13" s="129"/>
      <c r="D13" s="130">
        <v>62127</v>
      </c>
      <c r="E13" s="131"/>
      <c r="F13" s="132">
        <v>78713</v>
      </c>
      <c r="G13" s="133"/>
      <c r="H13" s="119"/>
    </row>
    <row r="14" spans="1:8" x14ac:dyDescent="0.15">
      <c r="A14" s="120"/>
      <c r="B14" s="121"/>
      <c r="C14" s="122"/>
      <c r="D14" s="123">
        <v>41106</v>
      </c>
      <c r="E14" s="124"/>
      <c r="F14" s="125">
        <v>43254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16.489999999999998</v>
      </c>
      <c r="C19" s="134">
        <f>ROUND(VALUE(SUBSTITUTE(実質収支比率等に係る経年分析!G$48,"▲","-")),2)</f>
        <v>15.21</v>
      </c>
      <c r="D19" s="134">
        <f>ROUND(VALUE(SUBSTITUTE(実質収支比率等に係る経年分析!H$48,"▲","-")),2)</f>
        <v>11.76</v>
      </c>
      <c r="E19" s="134">
        <f>ROUND(VALUE(SUBSTITUTE(実質収支比率等に係る経年分析!I$48,"▲","-")),2)</f>
        <v>7.51</v>
      </c>
      <c r="F19" s="134">
        <f>ROUND(VALUE(SUBSTITUTE(実質収支比率等に係る経年分析!J$48,"▲","-")),2)</f>
        <v>7.51</v>
      </c>
    </row>
    <row r="20" spans="1:11" x14ac:dyDescent="0.15">
      <c r="A20" s="134" t="s">
        <v>42</v>
      </c>
      <c r="B20" s="134">
        <f>ROUND(VALUE(SUBSTITUTE(実質収支比率等に係る経年分析!F$47,"▲","-")),2)</f>
        <v>17.559999999999999</v>
      </c>
      <c r="C20" s="134">
        <f>ROUND(VALUE(SUBSTITUTE(実質収支比率等に係る経年分析!G$47,"▲","-")),2)</f>
        <v>18.71</v>
      </c>
      <c r="D20" s="134">
        <f>ROUND(VALUE(SUBSTITUTE(実質収支比率等に係る経年分析!H$47,"▲","-")),2)</f>
        <v>18.510000000000002</v>
      </c>
      <c r="E20" s="134">
        <f>ROUND(VALUE(SUBSTITUTE(実質収支比率等に係る経年分析!I$47,"▲","-")),2)</f>
        <v>16.89</v>
      </c>
      <c r="F20" s="134">
        <f>ROUND(VALUE(SUBSTITUTE(実質収支比率等に係る経年分析!J$47,"▲","-")),2)</f>
        <v>16.78</v>
      </c>
    </row>
    <row r="21" spans="1:11" x14ac:dyDescent="0.15">
      <c r="A21" s="134" t="s">
        <v>43</v>
      </c>
      <c r="B21" s="134">
        <f>IF(ISNUMBER(VALUE(SUBSTITUTE(実質収支比率等に係る経年分析!F$49,"▲","-"))),ROUND(VALUE(SUBSTITUTE(実質収支比率等に係る経年分析!F$49,"▲","-")),2),NA())</f>
        <v>2.14</v>
      </c>
      <c r="C21" s="134">
        <f>IF(ISNUMBER(VALUE(SUBSTITUTE(実質収支比率等に係る経年分析!G$49,"▲","-"))),ROUND(VALUE(SUBSTITUTE(実質収支比率等に係る経年分析!G$49,"▲","-")),2),NA())</f>
        <v>2.8</v>
      </c>
      <c r="D21" s="134">
        <f>IF(ISNUMBER(VALUE(SUBSTITUTE(実質収支比率等に係る経年分析!H$49,"▲","-"))),ROUND(VALUE(SUBSTITUTE(実質収支比率等に係る経年分析!H$49,"▲","-")),2),NA())</f>
        <v>-1.33</v>
      </c>
      <c r="E21" s="134">
        <f>IF(ISNUMBER(VALUE(SUBSTITUTE(実質収支比率等に係る経年分析!I$49,"▲","-"))),ROUND(VALUE(SUBSTITUTE(実質収支比率等に係る経年分析!I$49,"▲","-")),2),NA())</f>
        <v>-6.34</v>
      </c>
      <c r="F21" s="134">
        <f>IF(ISNUMBER(VALUE(SUBSTITUTE(実質収支比率等に係る経年分析!J$49,"▲","-"))),ROUND(VALUE(SUBSTITUTE(実質収支比率等に係る経年分析!J$49,"▲","-")),2),NA())</f>
        <v>0.06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0.15</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x14ac:dyDescent="0.15">
      <c r="A30" s="135" t="str">
        <f>IF(連結実質赤字比率に係る赤字・黒字の構成分析!C$40="",NA(),連結実質赤字比率に係る赤字・黒字の構成分析!C$40)</f>
        <v>介護老人保健施設在宅介護支援センター特別会計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x14ac:dyDescent="0.15">
      <c r="A31" s="135" t="str">
        <f>IF(連結実質赤字比率に係る赤字・黒字の構成分析!C$39="",NA(),連結実質赤字比率に係る赤字・黒字の構成分析!C$39)</f>
        <v>介護老人福祉施設事業デイサービスセンター特別会計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0.53</v>
      </c>
    </row>
    <row r="32" spans="1:11" x14ac:dyDescent="0.15">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1.1299999999999999</v>
      </c>
    </row>
    <row r="33" spans="1:16" x14ac:dyDescent="0.15">
      <c r="A33" s="135" t="str">
        <f>IF(連結実質赤字比率に係る赤字・黒字の構成分析!C$37="",NA(),連結実質赤字比率に係る赤字・黒字の構成分析!C$37)</f>
        <v>介護老人福祉施設事業特別会計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1.56</v>
      </c>
    </row>
    <row r="34" spans="1:16" x14ac:dyDescent="0.15">
      <c r="A34" s="135" t="str">
        <f>IF(連結実質赤字比率に係る赤字・黒字の構成分析!C$36="",NA(),連結実質赤字比率に係る赤字・黒字の構成分析!C$36)</f>
        <v>介護老人保健施設事業特別会計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5.0199999999999996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9.9700000000000006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8.9600000000000009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7.85</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1585</v>
      </c>
      <c r="E42" s="136"/>
      <c r="F42" s="136"/>
      <c r="G42" s="136">
        <f>'実質公債費比率（分子）の構造'!L$52</f>
        <v>1687</v>
      </c>
      <c r="H42" s="136"/>
      <c r="I42" s="136"/>
      <c r="J42" s="136">
        <f>'実質公債費比率（分子）の構造'!M$52</f>
        <v>1742</v>
      </c>
      <c r="K42" s="136"/>
      <c r="L42" s="136"/>
      <c r="M42" s="136">
        <f>'実質公債費比率（分子）の構造'!N$52</f>
        <v>1815</v>
      </c>
      <c r="N42" s="136"/>
      <c r="O42" s="136"/>
      <c r="P42" s="136">
        <f>'実質公債費比率（分子）の構造'!O$52</f>
        <v>1831</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v>
      </c>
      <c r="C44" s="136"/>
      <c r="D44" s="136"/>
      <c r="E44" s="136">
        <f>'実質公債費比率（分子）の構造'!L$50</f>
        <v>2</v>
      </c>
      <c r="F44" s="136"/>
      <c r="G44" s="136"/>
      <c r="H44" s="136">
        <f>'実質公債費比率（分子）の構造'!M$50</f>
        <v>3</v>
      </c>
      <c r="I44" s="136"/>
      <c r="J44" s="136"/>
      <c r="K44" s="136">
        <f>'実質公債費比率（分子）の構造'!N$50</f>
        <v>3</v>
      </c>
      <c r="L44" s="136"/>
      <c r="M44" s="136"/>
      <c r="N44" s="136">
        <f>'実質公債費比率（分子）の構造'!O$50</f>
        <v>2</v>
      </c>
      <c r="O44" s="136"/>
      <c r="P44" s="136"/>
    </row>
    <row r="45" spans="1:16" x14ac:dyDescent="0.15">
      <c r="A45" s="136" t="s">
        <v>53</v>
      </c>
      <c r="B45" s="136">
        <f>'実質公債費比率（分子）の構造'!K$49</f>
        <v>147</v>
      </c>
      <c r="C45" s="136"/>
      <c r="D45" s="136"/>
      <c r="E45" s="136">
        <f>'実質公債費比率（分子）の構造'!L$49</f>
        <v>149</v>
      </c>
      <c r="F45" s="136"/>
      <c r="G45" s="136"/>
      <c r="H45" s="136">
        <f>'実質公債費比率（分子）の構造'!M$49</f>
        <v>161</v>
      </c>
      <c r="I45" s="136"/>
      <c r="J45" s="136"/>
      <c r="K45" s="136">
        <f>'実質公債費比率（分子）の構造'!N$49</f>
        <v>151</v>
      </c>
      <c r="L45" s="136"/>
      <c r="M45" s="136"/>
      <c r="N45" s="136">
        <f>'実質公債費比率（分子）の構造'!O$49</f>
        <v>157</v>
      </c>
      <c r="O45" s="136"/>
      <c r="P45" s="136"/>
    </row>
    <row r="46" spans="1:16" x14ac:dyDescent="0.15">
      <c r="A46" s="136" t="s">
        <v>54</v>
      </c>
      <c r="B46" s="136">
        <f>'実質公債費比率（分子）の構造'!K$48</f>
        <v>1219</v>
      </c>
      <c r="C46" s="136"/>
      <c r="D46" s="136"/>
      <c r="E46" s="136">
        <f>'実質公債費比率（分子）の構造'!L$48</f>
        <v>1223</v>
      </c>
      <c r="F46" s="136"/>
      <c r="G46" s="136"/>
      <c r="H46" s="136">
        <f>'実質公債費比率（分子）の構造'!M$48</f>
        <v>1255</v>
      </c>
      <c r="I46" s="136"/>
      <c r="J46" s="136"/>
      <c r="K46" s="136">
        <f>'実質公債費比率（分子）の構造'!N$48</f>
        <v>1276</v>
      </c>
      <c r="L46" s="136"/>
      <c r="M46" s="136"/>
      <c r="N46" s="136">
        <f>'実質公債費比率（分子）の構造'!O$48</f>
        <v>1297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1316</v>
      </c>
      <c r="C49" s="136"/>
      <c r="D49" s="136"/>
      <c r="E49" s="136">
        <f>'実質公債費比率（分子）の構造'!L$45</f>
        <v>1334</v>
      </c>
      <c r="F49" s="136"/>
      <c r="G49" s="136"/>
      <c r="H49" s="136">
        <f>'実質公債費比率（分子）の構造'!M$45</f>
        <v>1334</v>
      </c>
      <c r="I49" s="136"/>
      <c r="J49" s="136"/>
      <c r="K49" s="136">
        <f>'実質公債費比率（分子）の構造'!N$45</f>
        <v>1335</v>
      </c>
      <c r="L49" s="136"/>
      <c r="M49" s="136"/>
      <c r="N49" s="136">
        <f>'実質公債費比率（分子）の構造'!O$45</f>
        <v>1330</v>
      </c>
      <c r="O49" s="136"/>
      <c r="P49" s="136"/>
    </row>
    <row r="50" spans="1:16" x14ac:dyDescent="0.15">
      <c r="A50" s="136" t="s">
        <v>58</v>
      </c>
      <c r="B50" s="136" t="e">
        <f>NA()</f>
        <v>#N/A</v>
      </c>
      <c r="C50" s="136">
        <f>IF(ISNUMBER('実質公債費比率（分子）の構造'!K$53),'実質公債費比率（分子）の構造'!K$53,NA())</f>
        <v>1099</v>
      </c>
      <c r="D50" s="136" t="e">
        <f>NA()</f>
        <v>#N/A</v>
      </c>
      <c r="E50" s="136" t="e">
        <f>NA()</f>
        <v>#N/A</v>
      </c>
      <c r="F50" s="136">
        <f>IF(ISNUMBER('実質公債費比率（分子）の構造'!L$53),'実質公債費比率（分子）の構造'!L$53,NA())</f>
        <v>1021</v>
      </c>
      <c r="G50" s="136" t="e">
        <f>NA()</f>
        <v>#N/A</v>
      </c>
      <c r="H50" s="136" t="e">
        <f>NA()</f>
        <v>#N/A</v>
      </c>
      <c r="I50" s="136">
        <f>IF(ISNUMBER('実質公債費比率（分子）の構造'!M$53),'実質公債費比率（分子）の構造'!M$53,NA())</f>
        <v>1011</v>
      </c>
      <c r="J50" s="136" t="e">
        <f>NA()</f>
        <v>#N/A</v>
      </c>
      <c r="K50" s="136" t="e">
        <f>NA()</f>
        <v>#N/A</v>
      </c>
      <c r="L50" s="136">
        <f>IF(ISNUMBER('実質公債費比率（分子）の構造'!N$53),'実質公債費比率（分子）の構造'!N$53,NA())</f>
        <v>950</v>
      </c>
      <c r="M50" s="136" t="e">
        <f>NA()</f>
        <v>#N/A</v>
      </c>
      <c r="N50" s="136" t="e">
        <f>NA()</f>
        <v>#N/A</v>
      </c>
      <c r="O50" s="136">
        <f>IF(ISNUMBER('実質公債費比率（分子）の構造'!O$53),'実質公債費比率（分子）の構造'!O$53,NA())</f>
        <v>955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21865</v>
      </c>
      <c r="E56" s="135"/>
      <c r="F56" s="135"/>
      <c r="G56" s="135">
        <f>'将来負担比率（分子）の構造'!J$51</f>
        <v>22217</v>
      </c>
      <c r="H56" s="135"/>
      <c r="I56" s="135"/>
      <c r="J56" s="135">
        <f>'将来負担比率（分子）の構造'!K$51</f>
        <v>22989</v>
      </c>
      <c r="K56" s="135"/>
      <c r="L56" s="135"/>
      <c r="M56" s="135">
        <f>'将来負担比率（分子）の構造'!L$51</f>
        <v>23461</v>
      </c>
      <c r="N56" s="135"/>
      <c r="O56" s="135"/>
      <c r="P56" s="135">
        <f>'将来負担比率（分子）の構造'!M$51</f>
        <v>23247</v>
      </c>
    </row>
    <row r="57" spans="1:16" x14ac:dyDescent="0.15">
      <c r="A57" s="135" t="s">
        <v>34</v>
      </c>
      <c r="B57" s="135"/>
      <c r="C57" s="135"/>
      <c r="D57" s="135">
        <f>'将来負担比率（分子）の構造'!I$50</f>
        <v>407</v>
      </c>
      <c r="E57" s="135"/>
      <c r="F57" s="135"/>
      <c r="G57" s="135">
        <f>'将来負担比率（分子）の構造'!J$50</f>
        <v>356</v>
      </c>
      <c r="H57" s="135"/>
      <c r="I57" s="135"/>
      <c r="J57" s="135">
        <f>'将来負担比率（分子）の構造'!K$50</f>
        <v>321</v>
      </c>
      <c r="K57" s="135"/>
      <c r="L57" s="135"/>
      <c r="M57" s="135">
        <f>'将来負担比率（分子）の構造'!L$50</f>
        <v>294</v>
      </c>
      <c r="N57" s="135"/>
      <c r="O57" s="135"/>
      <c r="P57" s="135">
        <f>'将来負担比率（分子）の構造'!M$50</f>
        <v>264</v>
      </c>
    </row>
    <row r="58" spans="1:16" x14ac:dyDescent="0.15">
      <c r="A58" s="135" t="s">
        <v>33</v>
      </c>
      <c r="B58" s="135"/>
      <c r="C58" s="135"/>
      <c r="D58" s="135">
        <f>'将来負担比率（分子）の構造'!I$49</f>
        <v>6018</v>
      </c>
      <c r="E58" s="135"/>
      <c r="F58" s="135"/>
      <c r="G58" s="135">
        <f>'将来負担比率（分子）の構造'!J$49</f>
        <v>6179</v>
      </c>
      <c r="H58" s="135"/>
      <c r="I58" s="135"/>
      <c r="J58" s="135">
        <f>'将来負担比率（分子）の構造'!K$49</f>
        <v>6392</v>
      </c>
      <c r="K58" s="135"/>
      <c r="L58" s="135"/>
      <c r="M58" s="135">
        <f>'将来負担比率（分子）の構造'!L$49</f>
        <v>5989</v>
      </c>
      <c r="N58" s="135"/>
      <c r="O58" s="135"/>
      <c r="P58" s="135">
        <f>'将来負担比率（分子）の構造'!M$49</f>
        <v>6002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1068</v>
      </c>
      <c r="C62" s="135"/>
      <c r="D62" s="135"/>
      <c r="E62" s="135">
        <f>'将来負担比率（分子）の構造'!J$45</f>
        <v>889</v>
      </c>
      <c r="F62" s="135"/>
      <c r="G62" s="135"/>
      <c r="H62" s="135">
        <f>'将来負担比率（分子）の構造'!K$45</f>
        <v>539</v>
      </c>
      <c r="I62" s="135"/>
      <c r="J62" s="135"/>
      <c r="K62" s="135">
        <f>'将来負担比率（分子）の構造'!L$45</f>
        <v>337</v>
      </c>
      <c r="L62" s="135"/>
      <c r="M62" s="135"/>
      <c r="N62" s="135">
        <f>'将来負担比率（分子）の構造'!M$45</f>
        <v>41</v>
      </c>
      <c r="O62" s="135"/>
      <c r="P62" s="135"/>
    </row>
    <row r="63" spans="1:16" x14ac:dyDescent="0.15">
      <c r="A63" s="135" t="s">
        <v>27</v>
      </c>
      <c r="B63" s="135">
        <f>'将来負担比率（分子）の構造'!I$44</f>
        <v>1285</v>
      </c>
      <c r="C63" s="135"/>
      <c r="D63" s="135"/>
      <c r="E63" s="135">
        <f>'将来負担比率（分子）の構造'!J$44</f>
        <v>1194</v>
      </c>
      <c r="F63" s="135"/>
      <c r="G63" s="135"/>
      <c r="H63" s="135">
        <f>'将来負担比率（分子）の構造'!K$44</f>
        <v>1144</v>
      </c>
      <c r="I63" s="135"/>
      <c r="J63" s="135"/>
      <c r="K63" s="135">
        <f>'将来負担比率（分子）の構造'!L$44</f>
        <v>1057</v>
      </c>
      <c r="L63" s="135"/>
      <c r="M63" s="135"/>
      <c r="N63" s="135">
        <f>'将来負担比率（分子）の構造'!M$44</f>
        <v>1005</v>
      </c>
      <c r="O63" s="135"/>
      <c r="P63" s="135"/>
    </row>
    <row r="64" spans="1:16" x14ac:dyDescent="0.15">
      <c r="A64" s="135" t="s">
        <v>26</v>
      </c>
      <c r="B64" s="135">
        <f>'将来負担比率（分子）の構造'!I$43</f>
        <v>17234</v>
      </c>
      <c r="C64" s="135"/>
      <c r="D64" s="135"/>
      <c r="E64" s="135">
        <f>'将来負担比率（分子）の構造'!J$43</f>
        <v>16625</v>
      </c>
      <c r="F64" s="135"/>
      <c r="G64" s="135"/>
      <c r="H64" s="135">
        <f>'将来負担比率（分子）の構造'!K$43</f>
        <v>15897</v>
      </c>
      <c r="I64" s="135"/>
      <c r="J64" s="135"/>
      <c r="K64" s="135">
        <f>'将来負担比率（分子）の構造'!L$43</f>
        <v>15269</v>
      </c>
      <c r="L64" s="135"/>
      <c r="M64" s="135"/>
      <c r="N64" s="135">
        <f>'将来負担比率（分子）の構造'!M$43</f>
        <v>14631</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15940</v>
      </c>
      <c r="C66" s="135"/>
      <c r="D66" s="135"/>
      <c r="E66" s="135">
        <f>'将来負担比率（分子）の構造'!J$41</f>
        <v>16260</v>
      </c>
      <c r="F66" s="135"/>
      <c r="G66" s="135"/>
      <c r="H66" s="135">
        <f>'将来負担比率（分子）の構造'!K$41</f>
        <v>17456</v>
      </c>
      <c r="I66" s="135"/>
      <c r="J66" s="135"/>
      <c r="K66" s="135">
        <f>'将来負担比率（分子）の構造'!L$41</f>
        <v>18535</v>
      </c>
      <c r="L66" s="135"/>
      <c r="M66" s="135"/>
      <c r="N66" s="135">
        <f>'将来負担比率（分子）の構造'!M$41</f>
        <v>18726</v>
      </c>
      <c r="O66" s="135"/>
      <c r="P66" s="135"/>
    </row>
    <row r="67" spans="1:16" x14ac:dyDescent="0.15">
      <c r="A67" s="135" t="s">
        <v>62</v>
      </c>
      <c r="B67" s="135" t="e">
        <f>NA()</f>
        <v>#N/A</v>
      </c>
      <c r="C67" s="135">
        <f>IF(ISNUMBER('将来負担比率（分子）の構造'!I$52), IF('将来負担比率（分子）の構造'!I$52 &lt; 0, 0, '将来負担比率（分子）の構造'!I$52), NA())</f>
        <v>7237</v>
      </c>
      <c r="D67" s="135" t="e">
        <f>NA()</f>
        <v>#N/A</v>
      </c>
      <c r="E67" s="135" t="e">
        <f>NA()</f>
        <v>#N/A</v>
      </c>
      <c r="F67" s="135">
        <f>IF(ISNUMBER('将来負担比率（分子）の構造'!J$52), IF('将来負担比率（分子）の構造'!J$52 &lt; 0, 0, '将来負担比率（分子）の構造'!J$52), NA())</f>
        <v>6215</v>
      </c>
      <c r="G67" s="135" t="e">
        <f>NA()</f>
        <v>#N/A</v>
      </c>
      <c r="H67" s="135" t="e">
        <f>NA()</f>
        <v>#N/A</v>
      </c>
      <c r="I67" s="135">
        <f>IF(ISNUMBER('将来負担比率（分子）の構造'!K$52), IF('将来負担比率（分子）の構造'!K$52 &lt; 0, 0, '将来負担比率（分子）の構造'!K$52), NA())</f>
        <v>5335</v>
      </c>
      <c r="J67" s="135" t="e">
        <f>NA()</f>
        <v>#N/A</v>
      </c>
      <c r="K67" s="135" t="e">
        <f>NA()</f>
        <v>#N/A</v>
      </c>
      <c r="L67" s="135">
        <f>IF(ISNUMBER('将来負担比率（分子）の構造'!L$52), IF('将来負担比率（分子）の構造'!L$52 &lt; 0, 0, '将来負担比率（分子）の構造'!L$52), NA())</f>
        <v>5454</v>
      </c>
      <c r="M67" s="135" t="e">
        <f>NA()</f>
        <v>#N/A</v>
      </c>
      <c r="N67" s="135" t="e">
        <f>NA()</f>
        <v>#N/A</v>
      </c>
      <c r="O67" s="135">
        <f>IF(ISNUMBER('将来負担比率（分子）の構造'!M$52), IF('将来負担比率（分子）の構造'!M$52 &lt; 0, 0, '将来負担比率（分子）の構造'!M$52), NA())</f>
        <v>4891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4277890</v>
      </c>
      <c r="S5" s="669"/>
      <c r="T5" s="669"/>
      <c r="U5" s="669"/>
      <c r="V5" s="669"/>
      <c r="W5" s="669"/>
      <c r="X5" s="669"/>
      <c r="Y5" s="716"/>
      <c r="Z5" s="729">
        <v>25.3</v>
      </c>
      <c r="AA5" s="729"/>
      <c r="AB5" s="729"/>
      <c r="AC5" s="729"/>
      <c r="AD5" s="730">
        <v>4277890</v>
      </c>
      <c r="AE5" s="730"/>
      <c r="AF5" s="730"/>
      <c r="AG5" s="730"/>
      <c r="AH5" s="730"/>
      <c r="AI5" s="730"/>
      <c r="AJ5" s="730"/>
      <c r="AK5" s="730"/>
      <c r="AL5" s="717">
        <v>42.3</v>
      </c>
      <c r="AM5" s="686"/>
      <c r="AN5" s="686"/>
      <c r="AO5" s="718"/>
      <c r="AP5" s="705" t="s">
        <v>205</v>
      </c>
      <c r="AQ5" s="706"/>
      <c r="AR5" s="706"/>
      <c r="AS5" s="706"/>
      <c r="AT5" s="706"/>
      <c r="AU5" s="706"/>
      <c r="AV5" s="706"/>
      <c r="AW5" s="706"/>
      <c r="AX5" s="706"/>
      <c r="AY5" s="706"/>
      <c r="AZ5" s="706"/>
      <c r="BA5" s="706"/>
      <c r="BB5" s="706"/>
      <c r="BC5" s="706"/>
      <c r="BD5" s="706"/>
      <c r="BE5" s="706"/>
      <c r="BF5" s="707"/>
      <c r="BG5" s="618">
        <v>4258977</v>
      </c>
      <c r="BH5" s="619"/>
      <c r="BI5" s="619"/>
      <c r="BJ5" s="619"/>
      <c r="BK5" s="619"/>
      <c r="BL5" s="619"/>
      <c r="BM5" s="619"/>
      <c r="BN5" s="620"/>
      <c r="BO5" s="671">
        <v>99.6</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273723</v>
      </c>
      <c r="S6" s="619"/>
      <c r="T6" s="619"/>
      <c r="U6" s="619"/>
      <c r="V6" s="619"/>
      <c r="W6" s="619"/>
      <c r="X6" s="619"/>
      <c r="Y6" s="620"/>
      <c r="Z6" s="671">
        <v>1.6</v>
      </c>
      <c r="AA6" s="671"/>
      <c r="AB6" s="671"/>
      <c r="AC6" s="671"/>
      <c r="AD6" s="672">
        <v>273723</v>
      </c>
      <c r="AE6" s="672"/>
      <c r="AF6" s="672"/>
      <c r="AG6" s="672"/>
      <c r="AH6" s="672"/>
      <c r="AI6" s="672"/>
      <c r="AJ6" s="672"/>
      <c r="AK6" s="672"/>
      <c r="AL6" s="641">
        <v>2.7</v>
      </c>
      <c r="AM6" s="673"/>
      <c r="AN6" s="673"/>
      <c r="AO6" s="674"/>
      <c r="AP6" s="615" t="s">
        <v>211</v>
      </c>
      <c r="AQ6" s="616"/>
      <c r="AR6" s="616"/>
      <c r="AS6" s="616"/>
      <c r="AT6" s="616"/>
      <c r="AU6" s="616"/>
      <c r="AV6" s="616"/>
      <c r="AW6" s="616"/>
      <c r="AX6" s="616"/>
      <c r="AY6" s="616"/>
      <c r="AZ6" s="616"/>
      <c r="BA6" s="616"/>
      <c r="BB6" s="616"/>
      <c r="BC6" s="616"/>
      <c r="BD6" s="616"/>
      <c r="BE6" s="616"/>
      <c r="BF6" s="617"/>
      <c r="BG6" s="618">
        <v>4258977</v>
      </c>
      <c r="BH6" s="619"/>
      <c r="BI6" s="619"/>
      <c r="BJ6" s="619"/>
      <c r="BK6" s="619"/>
      <c r="BL6" s="619"/>
      <c r="BM6" s="619"/>
      <c r="BN6" s="620"/>
      <c r="BO6" s="671">
        <v>99.6</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146694</v>
      </c>
      <c r="CS6" s="619"/>
      <c r="CT6" s="619"/>
      <c r="CU6" s="619"/>
      <c r="CV6" s="619"/>
      <c r="CW6" s="619"/>
      <c r="CX6" s="619"/>
      <c r="CY6" s="620"/>
      <c r="CZ6" s="671">
        <v>0.9</v>
      </c>
      <c r="DA6" s="671"/>
      <c r="DB6" s="671"/>
      <c r="DC6" s="671"/>
      <c r="DD6" s="624" t="s">
        <v>206</v>
      </c>
      <c r="DE6" s="619"/>
      <c r="DF6" s="619"/>
      <c r="DG6" s="619"/>
      <c r="DH6" s="619"/>
      <c r="DI6" s="619"/>
      <c r="DJ6" s="619"/>
      <c r="DK6" s="619"/>
      <c r="DL6" s="619"/>
      <c r="DM6" s="619"/>
      <c r="DN6" s="619"/>
      <c r="DO6" s="619"/>
      <c r="DP6" s="620"/>
      <c r="DQ6" s="624">
        <v>146694</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9842</v>
      </c>
      <c r="S7" s="619"/>
      <c r="T7" s="619"/>
      <c r="U7" s="619"/>
      <c r="V7" s="619"/>
      <c r="W7" s="619"/>
      <c r="X7" s="619"/>
      <c r="Y7" s="620"/>
      <c r="Z7" s="671">
        <v>0.1</v>
      </c>
      <c r="AA7" s="671"/>
      <c r="AB7" s="671"/>
      <c r="AC7" s="671"/>
      <c r="AD7" s="672">
        <v>9842</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1944552</v>
      </c>
      <c r="BH7" s="619"/>
      <c r="BI7" s="619"/>
      <c r="BJ7" s="619"/>
      <c r="BK7" s="619"/>
      <c r="BL7" s="619"/>
      <c r="BM7" s="619"/>
      <c r="BN7" s="620"/>
      <c r="BO7" s="671">
        <v>45.5</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1866947</v>
      </c>
      <c r="CS7" s="619"/>
      <c r="CT7" s="619"/>
      <c r="CU7" s="619"/>
      <c r="CV7" s="619"/>
      <c r="CW7" s="619"/>
      <c r="CX7" s="619"/>
      <c r="CY7" s="620"/>
      <c r="CZ7" s="671">
        <v>11.7</v>
      </c>
      <c r="DA7" s="671"/>
      <c r="DB7" s="671"/>
      <c r="DC7" s="671"/>
      <c r="DD7" s="624">
        <v>47572</v>
      </c>
      <c r="DE7" s="619"/>
      <c r="DF7" s="619"/>
      <c r="DG7" s="619"/>
      <c r="DH7" s="619"/>
      <c r="DI7" s="619"/>
      <c r="DJ7" s="619"/>
      <c r="DK7" s="619"/>
      <c r="DL7" s="619"/>
      <c r="DM7" s="619"/>
      <c r="DN7" s="619"/>
      <c r="DO7" s="619"/>
      <c r="DP7" s="620"/>
      <c r="DQ7" s="624">
        <v>1580404</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28322</v>
      </c>
      <c r="S8" s="619"/>
      <c r="T8" s="619"/>
      <c r="U8" s="619"/>
      <c r="V8" s="619"/>
      <c r="W8" s="619"/>
      <c r="X8" s="619"/>
      <c r="Y8" s="620"/>
      <c r="Z8" s="671">
        <v>0.2</v>
      </c>
      <c r="AA8" s="671"/>
      <c r="AB8" s="671"/>
      <c r="AC8" s="671"/>
      <c r="AD8" s="672">
        <v>28322</v>
      </c>
      <c r="AE8" s="672"/>
      <c r="AF8" s="672"/>
      <c r="AG8" s="672"/>
      <c r="AH8" s="672"/>
      <c r="AI8" s="672"/>
      <c r="AJ8" s="672"/>
      <c r="AK8" s="672"/>
      <c r="AL8" s="641">
        <v>0.3</v>
      </c>
      <c r="AM8" s="673"/>
      <c r="AN8" s="673"/>
      <c r="AO8" s="674"/>
      <c r="AP8" s="615" t="s">
        <v>217</v>
      </c>
      <c r="AQ8" s="616"/>
      <c r="AR8" s="616"/>
      <c r="AS8" s="616"/>
      <c r="AT8" s="616"/>
      <c r="AU8" s="616"/>
      <c r="AV8" s="616"/>
      <c r="AW8" s="616"/>
      <c r="AX8" s="616"/>
      <c r="AY8" s="616"/>
      <c r="AZ8" s="616"/>
      <c r="BA8" s="616"/>
      <c r="BB8" s="616"/>
      <c r="BC8" s="616"/>
      <c r="BD8" s="616"/>
      <c r="BE8" s="616"/>
      <c r="BF8" s="617"/>
      <c r="BG8" s="618">
        <v>65050</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4808464</v>
      </c>
      <c r="CS8" s="619"/>
      <c r="CT8" s="619"/>
      <c r="CU8" s="619"/>
      <c r="CV8" s="619"/>
      <c r="CW8" s="619"/>
      <c r="CX8" s="619"/>
      <c r="CY8" s="620"/>
      <c r="CZ8" s="671">
        <v>30</v>
      </c>
      <c r="DA8" s="671"/>
      <c r="DB8" s="671"/>
      <c r="DC8" s="671"/>
      <c r="DD8" s="624">
        <v>188702</v>
      </c>
      <c r="DE8" s="619"/>
      <c r="DF8" s="619"/>
      <c r="DG8" s="619"/>
      <c r="DH8" s="619"/>
      <c r="DI8" s="619"/>
      <c r="DJ8" s="619"/>
      <c r="DK8" s="619"/>
      <c r="DL8" s="619"/>
      <c r="DM8" s="619"/>
      <c r="DN8" s="619"/>
      <c r="DO8" s="619"/>
      <c r="DP8" s="620"/>
      <c r="DQ8" s="624">
        <v>2802988</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27835</v>
      </c>
      <c r="S9" s="619"/>
      <c r="T9" s="619"/>
      <c r="U9" s="619"/>
      <c r="V9" s="619"/>
      <c r="W9" s="619"/>
      <c r="X9" s="619"/>
      <c r="Y9" s="620"/>
      <c r="Z9" s="671">
        <v>0.2</v>
      </c>
      <c r="AA9" s="671"/>
      <c r="AB9" s="671"/>
      <c r="AC9" s="671"/>
      <c r="AD9" s="672">
        <v>27835</v>
      </c>
      <c r="AE9" s="672"/>
      <c r="AF9" s="672"/>
      <c r="AG9" s="672"/>
      <c r="AH9" s="672"/>
      <c r="AI9" s="672"/>
      <c r="AJ9" s="672"/>
      <c r="AK9" s="672"/>
      <c r="AL9" s="641">
        <v>0.3</v>
      </c>
      <c r="AM9" s="673"/>
      <c r="AN9" s="673"/>
      <c r="AO9" s="674"/>
      <c r="AP9" s="615" t="s">
        <v>220</v>
      </c>
      <c r="AQ9" s="616"/>
      <c r="AR9" s="616"/>
      <c r="AS9" s="616"/>
      <c r="AT9" s="616"/>
      <c r="AU9" s="616"/>
      <c r="AV9" s="616"/>
      <c r="AW9" s="616"/>
      <c r="AX9" s="616"/>
      <c r="AY9" s="616"/>
      <c r="AZ9" s="616"/>
      <c r="BA9" s="616"/>
      <c r="BB9" s="616"/>
      <c r="BC9" s="616"/>
      <c r="BD9" s="616"/>
      <c r="BE9" s="616"/>
      <c r="BF9" s="617"/>
      <c r="BG9" s="618">
        <v>1598967</v>
      </c>
      <c r="BH9" s="619"/>
      <c r="BI9" s="619"/>
      <c r="BJ9" s="619"/>
      <c r="BK9" s="619"/>
      <c r="BL9" s="619"/>
      <c r="BM9" s="619"/>
      <c r="BN9" s="620"/>
      <c r="BO9" s="671">
        <v>37.4</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1331860</v>
      </c>
      <c r="CS9" s="619"/>
      <c r="CT9" s="619"/>
      <c r="CU9" s="619"/>
      <c r="CV9" s="619"/>
      <c r="CW9" s="619"/>
      <c r="CX9" s="619"/>
      <c r="CY9" s="620"/>
      <c r="CZ9" s="671">
        <v>8.3000000000000007</v>
      </c>
      <c r="DA9" s="671"/>
      <c r="DB9" s="671"/>
      <c r="DC9" s="671"/>
      <c r="DD9" s="624">
        <v>54399</v>
      </c>
      <c r="DE9" s="619"/>
      <c r="DF9" s="619"/>
      <c r="DG9" s="619"/>
      <c r="DH9" s="619"/>
      <c r="DI9" s="619"/>
      <c r="DJ9" s="619"/>
      <c r="DK9" s="619"/>
      <c r="DL9" s="619"/>
      <c r="DM9" s="619"/>
      <c r="DN9" s="619"/>
      <c r="DO9" s="619"/>
      <c r="DP9" s="620"/>
      <c r="DQ9" s="624">
        <v>1247997</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670034</v>
      </c>
      <c r="S10" s="619"/>
      <c r="T10" s="619"/>
      <c r="U10" s="619"/>
      <c r="V10" s="619"/>
      <c r="W10" s="619"/>
      <c r="X10" s="619"/>
      <c r="Y10" s="620"/>
      <c r="Z10" s="671">
        <v>4</v>
      </c>
      <c r="AA10" s="671"/>
      <c r="AB10" s="671"/>
      <c r="AC10" s="671"/>
      <c r="AD10" s="672">
        <v>670034</v>
      </c>
      <c r="AE10" s="672"/>
      <c r="AF10" s="672"/>
      <c r="AG10" s="672"/>
      <c r="AH10" s="672"/>
      <c r="AI10" s="672"/>
      <c r="AJ10" s="672"/>
      <c r="AK10" s="672"/>
      <c r="AL10" s="641">
        <v>6.6</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72412</v>
      </c>
      <c r="BH10" s="619"/>
      <c r="BI10" s="619"/>
      <c r="BJ10" s="619"/>
      <c r="BK10" s="619"/>
      <c r="BL10" s="619"/>
      <c r="BM10" s="619"/>
      <c r="BN10" s="620"/>
      <c r="BO10" s="671">
        <v>1.7</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33855</v>
      </c>
      <c r="CS10" s="619"/>
      <c r="CT10" s="619"/>
      <c r="CU10" s="619"/>
      <c r="CV10" s="619"/>
      <c r="CW10" s="619"/>
      <c r="CX10" s="619"/>
      <c r="CY10" s="620"/>
      <c r="CZ10" s="671">
        <v>0.2</v>
      </c>
      <c r="DA10" s="671"/>
      <c r="DB10" s="671"/>
      <c r="DC10" s="671"/>
      <c r="DD10" s="624">
        <v>12792</v>
      </c>
      <c r="DE10" s="619"/>
      <c r="DF10" s="619"/>
      <c r="DG10" s="619"/>
      <c r="DH10" s="619"/>
      <c r="DI10" s="619"/>
      <c r="DJ10" s="619"/>
      <c r="DK10" s="619"/>
      <c r="DL10" s="619"/>
      <c r="DM10" s="619"/>
      <c r="DN10" s="619"/>
      <c r="DO10" s="619"/>
      <c r="DP10" s="620"/>
      <c r="DQ10" s="624">
        <v>30811</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208123</v>
      </c>
      <c r="BH11" s="619"/>
      <c r="BI11" s="619"/>
      <c r="BJ11" s="619"/>
      <c r="BK11" s="619"/>
      <c r="BL11" s="619"/>
      <c r="BM11" s="619"/>
      <c r="BN11" s="620"/>
      <c r="BO11" s="671">
        <v>4.9000000000000004</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1134353</v>
      </c>
      <c r="CS11" s="619"/>
      <c r="CT11" s="619"/>
      <c r="CU11" s="619"/>
      <c r="CV11" s="619"/>
      <c r="CW11" s="619"/>
      <c r="CX11" s="619"/>
      <c r="CY11" s="620"/>
      <c r="CZ11" s="671">
        <v>7.1</v>
      </c>
      <c r="DA11" s="671"/>
      <c r="DB11" s="671"/>
      <c r="DC11" s="671"/>
      <c r="DD11" s="624">
        <v>210755</v>
      </c>
      <c r="DE11" s="619"/>
      <c r="DF11" s="619"/>
      <c r="DG11" s="619"/>
      <c r="DH11" s="619"/>
      <c r="DI11" s="619"/>
      <c r="DJ11" s="619"/>
      <c r="DK11" s="619"/>
      <c r="DL11" s="619"/>
      <c r="DM11" s="619"/>
      <c r="DN11" s="619"/>
      <c r="DO11" s="619"/>
      <c r="DP11" s="620"/>
      <c r="DQ11" s="624">
        <v>531123</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2046233</v>
      </c>
      <c r="BH12" s="619"/>
      <c r="BI12" s="619"/>
      <c r="BJ12" s="619"/>
      <c r="BK12" s="619"/>
      <c r="BL12" s="619"/>
      <c r="BM12" s="619"/>
      <c r="BN12" s="620"/>
      <c r="BO12" s="671">
        <v>47.8</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259093</v>
      </c>
      <c r="CS12" s="619"/>
      <c r="CT12" s="619"/>
      <c r="CU12" s="619"/>
      <c r="CV12" s="619"/>
      <c r="CW12" s="619"/>
      <c r="CX12" s="619"/>
      <c r="CY12" s="620"/>
      <c r="CZ12" s="671">
        <v>1.6</v>
      </c>
      <c r="DA12" s="671"/>
      <c r="DB12" s="671"/>
      <c r="DC12" s="671"/>
      <c r="DD12" s="624">
        <v>9928</v>
      </c>
      <c r="DE12" s="619"/>
      <c r="DF12" s="619"/>
      <c r="DG12" s="619"/>
      <c r="DH12" s="619"/>
      <c r="DI12" s="619"/>
      <c r="DJ12" s="619"/>
      <c r="DK12" s="619"/>
      <c r="DL12" s="619"/>
      <c r="DM12" s="619"/>
      <c r="DN12" s="619"/>
      <c r="DO12" s="619"/>
      <c r="DP12" s="620"/>
      <c r="DQ12" s="624">
        <v>224753</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60031</v>
      </c>
      <c r="S13" s="619"/>
      <c r="T13" s="619"/>
      <c r="U13" s="619"/>
      <c r="V13" s="619"/>
      <c r="W13" s="619"/>
      <c r="X13" s="619"/>
      <c r="Y13" s="620"/>
      <c r="Z13" s="671">
        <v>0.4</v>
      </c>
      <c r="AA13" s="671"/>
      <c r="AB13" s="671"/>
      <c r="AC13" s="671"/>
      <c r="AD13" s="672">
        <v>60031</v>
      </c>
      <c r="AE13" s="672"/>
      <c r="AF13" s="672"/>
      <c r="AG13" s="672"/>
      <c r="AH13" s="672"/>
      <c r="AI13" s="672"/>
      <c r="AJ13" s="672"/>
      <c r="AK13" s="672"/>
      <c r="AL13" s="641">
        <v>0.6</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2046085</v>
      </c>
      <c r="BH13" s="619"/>
      <c r="BI13" s="619"/>
      <c r="BJ13" s="619"/>
      <c r="BK13" s="619"/>
      <c r="BL13" s="619"/>
      <c r="BM13" s="619"/>
      <c r="BN13" s="620"/>
      <c r="BO13" s="671">
        <v>47.8</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1999408</v>
      </c>
      <c r="CS13" s="619"/>
      <c r="CT13" s="619"/>
      <c r="CU13" s="619"/>
      <c r="CV13" s="619"/>
      <c r="CW13" s="619"/>
      <c r="CX13" s="619"/>
      <c r="CY13" s="620"/>
      <c r="CZ13" s="671">
        <v>12.5</v>
      </c>
      <c r="DA13" s="671"/>
      <c r="DB13" s="671"/>
      <c r="DC13" s="671"/>
      <c r="DD13" s="624">
        <v>373869</v>
      </c>
      <c r="DE13" s="619"/>
      <c r="DF13" s="619"/>
      <c r="DG13" s="619"/>
      <c r="DH13" s="619"/>
      <c r="DI13" s="619"/>
      <c r="DJ13" s="619"/>
      <c r="DK13" s="619"/>
      <c r="DL13" s="619"/>
      <c r="DM13" s="619"/>
      <c r="DN13" s="619"/>
      <c r="DO13" s="619"/>
      <c r="DP13" s="620"/>
      <c r="DQ13" s="624">
        <v>1769291</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84171</v>
      </c>
      <c r="BH14" s="619"/>
      <c r="BI14" s="619"/>
      <c r="BJ14" s="619"/>
      <c r="BK14" s="619"/>
      <c r="BL14" s="619"/>
      <c r="BM14" s="619"/>
      <c r="BN14" s="620"/>
      <c r="BO14" s="671">
        <v>2</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635557</v>
      </c>
      <c r="CS14" s="619"/>
      <c r="CT14" s="619"/>
      <c r="CU14" s="619"/>
      <c r="CV14" s="619"/>
      <c r="CW14" s="619"/>
      <c r="CX14" s="619"/>
      <c r="CY14" s="620"/>
      <c r="CZ14" s="671">
        <v>4</v>
      </c>
      <c r="DA14" s="671"/>
      <c r="DB14" s="671"/>
      <c r="DC14" s="671"/>
      <c r="DD14" s="624">
        <v>46552</v>
      </c>
      <c r="DE14" s="619"/>
      <c r="DF14" s="619"/>
      <c r="DG14" s="619"/>
      <c r="DH14" s="619"/>
      <c r="DI14" s="619"/>
      <c r="DJ14" s="619"/>
      <c r="DK14" s="619"/>
      <c r="DL14" s="619"/>
      <c r="DM14" s="619"/>
      <c r="DN14" s="619"/>
      <c r="DO14" s="619"/>
      <c r="DP14" s="620"/>
      <c r="DQ14" s="624">
        <v>612097</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12578</v>
      </c>
      <c r="S15" s="619"/>
      <c r="T15" s="619"/>
      <c r="U15" s="619"/>
      <c r="V15" s="619"/>
      <c r="W15" s="619"/>
      <c r="X15" s="619"/>
      <c r="Y15" s="620"/>
      <c r="Z15" s="671">
        <v>0.1</v>
      </c>
      <c r="AA15" s="671"/>
      <c r="AB15" s="671"/>
      <c r="AC15" s="671"/>
      <c r="AD15" s="672">
        <v>12578</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184021</v>
      </c>
      <c r="BH15" s="619"/>
      <c r="BI15" s="619"/>
      <c r="BJ15" s="619"/>
      <c r="BK15" s="619"/>
      <c r="BL15" s="619"/>
      <c r="BM15" s="619"/>
      <c r="BN15" s="620"/>
      <c r="BO15" s="671">
        <v>4.3</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2461396</v>
      </c>
      <c r="CS15" s="619"/>
      <c r="CT15" s="619"/>
      <c r="CU15" s="619"/>
      <c r="CV15" s="619"/>
      <c r="CW15" s="619"/>
      <c r="CX15" s="619"/>
      <c r="CY15" s="620"/>
      <c r="CZ15" s="671">
        <v>15.4</v>
      </c>
      <c r="DA15" s="671"/>
      <c r="DB15" s="671"/>
      <c r="DC15" s="671"/>
      <c r="DD15" s="624">
        <v>924561</v>
      </c>
      <c r="DE15" s="619"/>
      <c r="DF15" s="619"/>
      <c r="DG15" s="619"/>
      <c r="DH15" s="619"/>
      <c r="DI15" s="619"/>
      <c r="DJ15" s="619"/>
      <c r="DK15" s="619"/>
      <c r="DL15" s="619"/>
      <c r="DM15" s="619"/>
      <c r="DN15" s="619"/>
      <c r="DO15" s="619"/>
      <c r="DP15" s="620"/>
      <c r="DQ15" s="624">
        <v>1541238</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5094931</v>
      </c>
      <c r="S16" s="619"/>
      <c r="T16" s="619"/>
      <c r="U16" s="619"/>
      <c r="V16" s="619"/>
      <c r="W16" s="619"/>
      <c r="X16" s="619"/>
      <c r="Y16" s="620"/>
      <c r="Z16" s="671">
        <v>30.1</v>
      </c>
      <c r="AA16" s="671"/>
      <c r="AB16" s="671"/>
      <c r="AC16" s="671"/>
      <c r="AD16" s="672">
        <v>4676912</v>
      </c>
      <c r="AE16" s="672"/>
      <c r="AF16" s="672"/>
      <c r="AG16" s="672"/>
      <c r="AH16" s="672"/>
      <c r="AI16" s="672"/>
      <c r="AJ16" s="672"/>
      <c r="AK16" s="672"/>
      <c r="AL16" s="641">
        <v>46.3</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4676912</v>
      </c>
      <c r="S17" s="619"/>
      <c r="T17" s="619"/>
      <c r="U17" s="619"/>
      <c r="V17" s="619"/>
      <c r="W17" s="619"/>
      <c r="X17" s="619"/>
      <c r="Y17" s="620"/>
      <c r="Z17" s="671">
        <v>27.6</v>
      </c>
      <c r="AA17" s="671"/>
      <c r="AB17" s="671"/>
      <c r="AC17" s="671"/>
      <c r="AD17" s="672">
        <v>4676912</v>
      </c>
      <c r="AE17" s="672"/>
      <c r="AF17" s="672"/>
      <c r="AG17" s="672"/>
      <c r="AH17" s="672"/>
      <c r="AI17" s="672"/>
      <c r="AJ17" s="672"/>
      <c r="AK17" s="672"/>
      <c r="AL17" s="641">
        <v>46.3</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1329820</v>
      </c>
      <c r="CS17" s="619"/>
      <c r="CT17" s="619"/>
      <c r="CU17" s="619"/>
      <c r="CV17" s="619"/>
      <c r="CW17" s="619"/>
      <c r="CX17" s="619"/>
      <c r="CY17" s="620"/>
      <c r="CZ17" s="671">
        <v>8.3000000000000007</v>
      </c>
      <c r="DA17" s="671"/>
      <c r="DB17" s="671"/>
      <c r="DC17" s="671"/>
      <c r="DD17" s="624" t="s">
        <v>108</v>
      </c>
      <c r="DE17" s="619"/>
      <c r="DF17" s="619"/>
      <c r="DG17" s="619"/>
      <c r="DH17" s="619"/>
      <c r="DI17" s="619"/>
      <c r="DJ17" s="619"/>
      <c r="DK17" s="619"/>
      <c r="DL17" s="619"/>
      <c r="DM17" s="619"/>
      <c r="DN17" s="619"/>
      <c r="DO17" s="619"/>
      <c r="DP17" s="620"/>
      <c r="DQ17" s="624">
        <v>1298487</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418019</v>
      </c>
      <c r="S18" s="619"/>
      <c r="T18" s="619"/>
      <c r="U18" s="619"/>
      <c r="V18" s="619"/>
      <c r="W18" s="619"/>
      <c r="X18" s="619"/>
      <c r="Y18" s="620"/>
      <c r="Z18" s="671">
        <v>2.5</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18913</v>
      </c>
      <c r="BH19" s="619"/>
      <c r="BI19" s="619"/>
      <c r="BJ19" s="619"/>
      <c r="BK19" s="619"/>
      <c r="BL19" s="619"/>
      <c r="BM19" s="619"/>
      <c r="BN19" s="620"/>
      <c r="BO19" s="671">
        <v>0.4</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10455186</v>
      </c>
      <c r="S20" s="619"/>
      <c r="T20" s="619"/>
      <c r="U20" s="619"/>
      <c r="V20" s="619"/>
      <c r="W20" s="619"/>
      <c r="X20" s="619"/>
      <c r="Y20" s="620"/>
      <c r="Z20" s="671">
        <v>61.8</v>
      </c>
      <c r="AA20" s="671"/>
      <c r="AB20" s="671"/>
      <c r="AC20" s="671"/>
      <c r="AD20" s="672">
        <v>10037167</v>
      </c>
      <c r="AE20" s="672"/>
      <c r="AF20" s="672"/>
      <c r="AG20" s="672"/>
      <c r="AH20" s="672"/>
      <c r="AI20" s="672"/>
      <c r="AJ20" s="672"/>
      <c r="AK20" s="672"/>
      <c r="AL20" s="641">
        <v>99.3</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18913</v>
      </c>
      <c r="BH20" s="619"/>
      <c r="BI20" s="619"/>
      <c r="BJ20" s="619"/>
      <c r="BK20" s="619"/>
      <c r="BL20" s="619"/>
      <c r="BM20" s="619"/>
      <c r="BN20" s="620"/>
      <c r="BO20" s="671">
        <v>0.4</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16007447</v>
      </c>
      <c r="CS20" s="619"/>
      <c r="CT20" s="619"/>
      <c r="CU20" s="619"/>
      <c r="CV20" s="619"/>
      <c r="CW20" s="619"/>
      <c r="CX20" s="619"/>
      <c r="CY20" s="620"/>
      <c r="CZ20" s="671">
        <v>100</v>
      </c>
      <c r="DA20" s="671"/>
      <c r="DB20" s="671"/>
      <c r="DC20" s="671"/>
      <c r="DD20" s="624">
        <v>1869130</v>
      </c>
      <c r="DE20" s="619"/>
      <c r="DF20" s="619"/>
      <c r="DG20" s="619"/>
      <c r="DH20" s="619"/>
      <c r="DI20" s="619"/>
      <c r="DJ20" s="619"/>
      <c r="DK20" s="619"/>
      <c r="DL20" s="619"/>
      <c r="DM20" s="619"/>
      <c r="DN20" s="619"/>
      <c r="DO20" s="619"/>
      <c r="DP20" s="620"/>
      <c r="DQ20" s="624">
        <v>11785883</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7131</v>
      </c>
      <c r="S21" s="619"/>
      <c r="T21" s="619"/>
      <c r="U21" s="619"/>
      <c r="V21" s="619"/>
      <c r="W21" s="619"/>
      <c r="X21" s="619"/>
      <c r="Y21" s="620"/>
      <c r="Z21" s="671">
        <v>0</v>
      </c>
      <c r="AA21" s="671"/>
      <c r="AB21" s="671"/>
      <c r="AC21" s="671"/>
      <c r="AD21" s="672">
        <v>7131</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18913</v>
      </c>
      <c r="BH21" s="619"/>
      <c r="BI21" s="619"/>
      <c r="BJ21" s="619"/>
      <c r="BK21" s="619"/>
      <c r="BL21" s="619"/>
      <c r="BM21" s="619"/>
      <c r="BN21" s="620"/>
      <c r="BO21" s="671">
        <v>0.4</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124971</v>
      </c>
      <c r="S22" s="619"/>
      <c r="T22" s="619"/>
      <c r="U22" s="619"/>
      <c r="V22" s="619"/>
      <c r="W22" s="619"/>
      <c r="X22" s="619"/>
      <c r="Y22" s="620"/>
      <c r="Z22" s="671">
        <v>0.7</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246188</v>
      </c>
      <c r="S23" s="619"/>
      <c r="T23" s="619"/>
      <c r="U23" s="619"/>
      <c r="V23" s="619"/>
      <c r="W23" s="619"/>
      <c r="X23" s="619"/>
      <c r="Y23" s="620"/>
      <c r="Z23" s="671">
        <v>1.5</v>
      </c>
      <c r="AA23" s="671"/>
      <c r="AB23" s="671"/>
      <c r="AC23" s="671"/>
      <c r="AD23" s="672">
        <v>43545</v>
      </c>
      <c r="AE23" s="672"/>
      <c r="AF23" s="672"/>
      <c r="AG23" s="672"/>
      <c r="AH23" s="672"/>
      <c r="AI23" s="672"/>
      <c r="AJ23" s="672"/>
      <c r="AK23" s="672"/>
      <c r="AL23" s="641">
        <v>0.4</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69515</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6505035</v>
      </c>
      <c r="CS24" s="669"/>
      <c r="CT24" s="669"/>
      <c r="CU24" s="669"/>
      <c r="CV24" s="669"/>
      <c r="CW24" s="669"/>
      <c r="CX24" s="669"/>
      <c r="CY24" s="716"/>
      <c r="CZ24" s="720">
        <v>40.6</v>
      </c>
      <c r="DA24" s="721"/>
      <c r="DB24" s="721"/>
      <c r="DC24" s="722"/>
      <c r="DD24" s="715">
        <v>4849260</v>
      </c>
      <c r="DE24" s="669"/>
      <c r="DF24" s="669"/>
      <c r="DG24" s="669"/>
      <c r="DH24" s="669"/>
      <c r="DI24" s="669"/>
      <c r="DJ24" s="669"/>
      <c r="DK24" s="716"/>
      <c r="DL24" s="715">
        <v>4827648</v>
      </c>
      <c r="DM24" s="669"/>
      <c r="DN24" s="669"/>
      <c r="DO24" s="669"/>
      <c r="DP24" s="669"/>
      <c r="DQ24" s="669"/>
      <c r="DR24" s="669"/>
      <c r="DS24" s="669"/>
      <c r="DT24" s="669"/>
      <c r="DU24" s="669"/>
      <c r="DV24" s="716"/>
      <c r="DW24" s="717">
        <v>44.7</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1638171</v>
      </c>
      <c r="S25" s="619"/>
      <c r="T25" s="619"/>
      <c r="U25" s="619"/>
      <c r="V25" s="619"/>
      <c r="W25" s="619"/>
      <c r="X25" s="619"/>
      <c r="Y25" s="620"/>
      <c r="Z25" s="671">
        <v>9.6999999999999993</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2836161</v>
      </c>
      <c r="CS25" s="637"/>
      <c r="CT25" s="637"/>
      <c r="CU25" s="637"/>
      <c r="CV25" s="637"/>
      <c r="CW25" s="637"/>
      <c r="CX25" s="637"/>
      <c r="CY25" s="638"/>
      <c r="CZ25" s="621">
        <v>17.7</v>
      </c>
      <c r="DA25" s="639"/>
      <c r="DB25" s="639"/>
      <c r="DC25" s="640"/>
      <c r="DD25" s="624">
        <v>2676601</v>
      </c>
      <c r="DE25" s="637"/>
      <c r="DF25" s="637"/>
      <c r="DG25" s="637"/>
      <c r="DH25" s="637"/>
      <c r="DI25" s="637"/>
      <c r="DJ25" s="637"/>
      <c r="DK25" s="638"/>
      <c r="DL25" s="624">
        <v>2655019</v>
      </c>
      <c r="DM25" s="637"/>
      <c r="DN25" s="637"/>
      <c r="DO25" s="637"/>
      <c r="DP25" s="637"/>
      <c r="DQ25" s="637"/>
      <c r="DR25" s="637"/>
      <c r="DS25" s="637"/>
      <c r="DT25" s="637"/>
      <c r="DU25" s="637"/>
      <c r="DV25" s="638"/>
      <c r="DW25" s="641">
        <v>24.6</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1903493</v>
      </c>
      <c r="CS26" s="619"/>
      <c r="CT26" s="619"/>
      <c r="CU26" s="619"/>
      <c r="CV26" s="619"/>
      <c r="CW26" s="619"/>
      <c r="CX26" s="619"/>
      <c r="CY26" s="620"/>
      <c r="CZ26" s="621">
        <v>11.9</v>
      </c>
      <c r="DA26" s="639"/>
      <c r="DB26" s="639"/>
      <c r="DC26" s="640"/>
      <c r="DD26" s="624">
        <v>1766180</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1332072</v>
      </c>
      <c r="S27" s="619"/>
      <c r="T27" s="619"/>
      <c r="U27" s="619"/>
      <c r="V27" s="619"/>
      <c r="W27" s="619"/>
      <c r="X27" s="619"/>
      <c r="Y27" s="620"/>
      <c r="Z27" s="671">
        <v>7.9</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4277890</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2339054</v>
      </c>
      <c r="CS27" s="637"/>
      <c r="CT27" s="637"/>
      <c r="CU27" s="637"/>
      <c r="CV27" s="637"/>
      <c r="CW27" s="637"/>
      <c r="CX27" s="637"/>
      <c r="CY27" s="638"/>
      <c r="CZ27" s="621">
        <v>14.6</v>
      </c>
      <c r="DA27" s="639"/>
      <c r="DB27" s="639"/>
      <c r="DC27" s="640"/>
      <c r="DD27" s="624">
        <v>874172</v>
      </c>
      <c r="DE27" s="637"/>
      <c r="DF27" s="637"/>
      <c r="DG27" s="637"/>
      <c r="DH27" s="637"/>
      <c r="DI27" s="637"/>
      <c r="DJ27" s="637"/>
      <c r="DK27" s="638"/>
      <c r="DL27" s="624">
        <v>874142</v>
      </c>
      <c r="DM27" s="637"/>
      <c r="DN27" s="637"/>
      <c r="DO27" s="637"/>
      <c r="DP27" s="637"/>
      <c r="DQ27" s="637"/>
      <c r="DR27" s="637"/>
      <c r="DS27" s="637"/>
      <c r="DT27" s="637"/>
      <c r="DU27" s="637"/>
      <c r="DV27" s="638"/>
      <c r="DW27" s="641">
        <v>8.1</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260859</v>
      </c>
      <c r="S28" s="619"/>
      <c r="T28" s="619"/>
      <c r="U28" s="619"/>
      <c r="V28" s="619"/>
      <c r="W28" s="619"/>
      <c r="X28" s="619"/>
      <c r="Y28" s="620"/>
      <c r="Z28" s="671">
        <v>1.5</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1329820</v>
      </c>
      <c r="CS28" s="619"/>
      <c r="CT28" s="619"/>
      <c r="CU28" s="619"/>
      <c r="CV28" s="619"/>
      <c r="CW28" s="619"/>
      <c r="CX28" s="619"/>
      <c r="CY28" s="620"/>
      <c r="CZ28" s="621">
        <v>8.3000000000000007</v>
      </c>
      <c r="DA28" s="639"/>
      <c r="DB28" s="639"/>
      <c r="DC28" s="640"/>
      <c r="DD28" s="624">
        <v>1298487</v>
      </c>
      <c r="DE28" s="619"/>
      <c r="DF28" s="619"/>
      <c r="DG28" s="619"/>
      <c r="DH28" s="619"/>
      <c r="DI28" s="619"/>
      <c r="DJ28" s="619"/>
      <c r="DK28" s="620"/>
      <c r="DL28" s="624">
        <v>1298487</v>
      </c>
      <c r="DM28" s="619"/>
      <c r="DN28" s="619"/>
      <c r="DO28" s="619"/>
      <c r="DP28" s="619"/>
      <c r="DQ28" s="619"/>
      <c r="DR28" s="619"/>
      <c r="DS28" s="619"/>
      <c r="DT28" s="619"/>
      <c r="DU28" s="619"/>
      <c r="DV28" s="620"/>
      <c r="DW28" s="641">
        <v>12</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17967</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1329820</v>
      </c>
      <c r="CS29" s="637"/>
      <c r="CT29" s="637"/>
      <c r="CU29" s="637"/>
      <c r="CV29" s="637"/>
      <c r="CW29" s="637"/>
      <c r="CX29" s="637"/>
      <c r="CY29" s="638"/>
      <c r="CZ29" s="621">
        <v>8.3000000000000007</v>
      </c>
      <c r="DA29" s="639"/>
      <c r="DB29" s="639"/>
      <c r="DC29" s="640"/>
      <c r="DD29" s="624">
        <v>1298487</v>
      </c>
      <c r="DE29" s="637"/>
      <c r="DF29" s="637"/>
      <c r="DG29" s="637"/>
      <c r="DH29" s="637"/>
      <c r="DI29" s="637"/>
      <c r="DJ29" s="637"/>
      <c r="DK29" s="638"/>
      <c r="DL29" s="624">
        <v>1298487</v>
      </c>
      <c r="DM29" s="637"/>
      <c r="DN29" s="637"/>
      <c r="DO29" s="637"/>
      <c r="DP29" s="637"/>
      <c r="DQ29" s="637"/>
      <c r="DR29" s="637"/>
      <c r="DS29" s="637"/>
      <c r="DT29" s="637"/>
      <c r="DU29" s="637"/>
      <c r="DV29" s="638"/>
      <c r="DW29" s="641">
        <v>12</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74818</v>
      </c>
      <c r="S30" s="619"/>
      <c r="T30" s="619"/>
      <c r="U30" s="619"/>
      <c r="V30" s="619"/>
      <c r="W30" s="619"/>
      <c r="X30" s="619"/>
      <c r="Y30" s="620"/>
      <c r="Z30" s="671">
        <v>0.4</v>
      </c>
      <c r="AA30" s="671"/>
      <c r="AB30" s="671"/>
      <c r="AC30" s="671"/>
      <c r="AD30" s="672">
        <v>19818</v>
      </c>
      <c r="AE30" s="672"/>
      <c r="AF30" s="672"/>
      <c r="AG30" s="672"/>
      <c r="AH30" s="672"/>
      <c r="AI30" s="672"/>
      <c r="AJ30" s="672"/>
      <c r="AK30" s="672"/>
      <c r="AL30" s="641">
        <v>0.2</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98.4</v>
      </c>
      <c r="BH30" s="685"/>
      <c r="BI30" s="685"/>
      <c r="BJ30" s="685"/>
      <c r="BK30" s="685"/>
      <c r="BL30" s="685"/>
      <c r="BM30" s="686">
        <v>93.7</v>
      </c>
      <c r="BN30" s="685"/>
      <c r="BO30" s="685"/>
      <c r="BP30" s="685"/>
      <c r="BQ30" s="687"/>
      <c r="BR30" s="684">
        <v>98.2</v>
      </c>
      <c r="BS30" s="685"/>
      <c r="BT30" s="685"/>
      <c r="BU30" s="685"/>
      <c r="BV30" s="685"/>
      <c r="BW30" s="685"/>
      <c r="BX30" s="686">
        <v>93.5</v>
      </c>
      <c r="BY30" s="685"/>
      <c r="BZ30" s="685"/>
      <c r="CA30" s="685"/>
      <c r="CB30" s="687"/>
      <c r="CD30" s="690"/>
      <c r="CE30" s="691"/>
      <c r="CF30" s="655" t="s">
        <v>289</v>
      </c>
      <c r="CG30" s="652"/>
      <c r="CH30" s="652"/>
      <c r="CI30" s="652"/>
      <c r="CJ30" s="652"/>
      <c r="CK30" s="652"/>
      <c r="CL30" s="652"/>
      <c r="CM30" s="652"/>
      <c r="CN30" s="652"/>
      <c r="CO30" s="652"/>
      <c r="CP30" s="652"/>
      <c r="CQ30" s="653"/>
      <c r="CR30" s="618">
        <v>1192908</v>
      </c>
      <c r="CS30" s="619"/>
      <c r="CT30" s="619"/>
      <c r="CU30" s="619"/>
      <c r="CV30" s="619"/>
      <c r="CW30" s="619"/>
      <c r="CX30" s="619"/>
      <c r="CY30" s="620"/>
      <c r="CZ30" s="621">
        <v>7.5</v>
      </c>
      <c r="DA30" s="639"/>
      <c r="DB30" s="639"/>
      <c r="DC30" s="640"/>
      <c r="DD30" s="624">
        <v>1168356</v>
      </c>
      <c r="DE30" s="619"/>
      <c r="DF30" s="619"/>
      <c r="DG30" s="619"/>
      <c r="DH30" s="619"/>
      <c r="DI30" s="619"/>
      <c r="DJ30" s="619"/>
      <c r="DK30" s="620"/>
      <c r="DL30" s="624">
        <v>1168356</v>
      </c>
      <c r="DM30" s="619"/>
      <c r="DN30" s="619"/>
      <c r="DO30" s="619"/>
      <c r="DP30" s="619"/>
      <c r="DQ30" s="619"/>
      <c r="DR30" s="619"/>
      <c r="DS30" s="619"/>
      <c r="DT30" s="619"/>
      <c r="DU30" s="619"/>
      <c r="DV30" s="620"/>
      <c r="DW30" s="641">
        <v>10.8</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809886</v>
      </c>
      <c r="S31" s="619"/>
      <c r="T31" s="619"/>
      <c r="U31" s="619"/>
      <c r="V31" s="619"/>
      <c r="W31" s="619"/>
      <c r="X31" s="619"/>
      <c r="Y31" s="620"/>
      <c r="Z31" s="671">
        <v>4.8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98.8</v>
      </c>
      <c r="BH31" s="637"/>
      <c r="BI31" s="637"/>
      <c r="BJ31" s="637"/>
      <c r="BK31" s="637"/>
      <c r="BL31" s="637"/>
      <c r="BM31" s="673">
        <v>96.1</v>
      </c>
      <c r="BN31" s="683"/>
      <c r="BO31" s="683"/>
      <c r="BP31" s="683"/>
      <c r="BQ31" s="647"/>
      <c r="BR31" s="682">
        <v>98.6</v>
      </c>
      <c r="BS31" s="637"/>
      <c r="BT31" s="637"/>
      <c r="BU31" s="637"/>
      <c r="BV31" s="637"/>
      <c r="BW31" s="637"/>
      <c r="BX31" s="673">
        <v>95.8</v>
      </c>
      <c r="BY31" s="683"/>
      <c r="BZ31" s="683"/>
      <c r="CA31" s="683"/>
      <c r="CB31" s="647"/>
      <c r="CD31" s="690"/>
      <c r="CE31" s="691"/>
      <c r="CF31" s="655" t="s">
        <v>293</v>
      </c>
      <c r="CG31" s="652"/>
      <c r="CH31" s="652"/>
      <c r="CI31" s="652"/>
      <c r="CJ31" s="652"/>
      <c r="CK31" s="652"/>
      <c r="CL31" s="652"/>
      <c r="CM31" s="652"/>
      <c r="CN31" s="652"/>
      <c r="CO31" s="652"/>
      <c r="CP31" s="652"/>
      <c r="CQ31" s="653"/>
      <c r="CR31" s="618">
        <v>136912</v>
      </c>
      <c r="CS31" s="637"/>
      <c r="CT31" s="637"/>
      <c r="CU31" s="637"/>
      <c r="CV31" s="637"/>
      <c r="CW31" s="637"/>
      <c r="CX31" s="637"/>
      <c r="CY31" s="638"/>
      <c r="CZ31" s="621">
        <v>0.9</v>
      </c>
      <c r="DA31" s="639"/>
      <c r="DB31" s="639"/>
      <c r="DC31" s="640"/>
      <c r="DD31" s="624">
        <v>130131</v>
      </c>
      <c r="DE31" s="637"/>
      <c r="DF31" s="637"/>
      <c r="DG31" s="637"/>
      <c r="DH31" s="637"/>
      <c r="DI31" s="637"/>
      <c r="DJ31" s="637"/>
      <c r="DK31" s="638"/>
      <c r="DL31" s="624">
        <v>130131</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500566</v>
      </c>
      <c r="S32" s="619"/>
      <c r="T32" s="619"/>
      <c r="U32" s="619"/>
      <c r="V32" s="619"/>
      <c r="W32" s="619"/>
      <c r="X32" s="619"/>
      <c r="Y32" s="620"/>
      <c r="Z32" s="671">
        <v>3</v>
      </c>
      <c r="AA32" s="671"/>
      <c r="AB32" s="671"/>
      <c r="AC32" s="671"/>
      <c r="AD32" s="672">
        <v>603</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97.9</v>
      </c>
      <c r="BH32" s="603"/>
      <c r="BI32" s="603"/>
      <c r="BJ32" s="603"/>
      <c r="BK32" s="603"/>
      <c r="BL32" s="603"/>
      <c r="BM32" s="666">
        <v>91.1</v>
      </c>
      <c r="BN32" s="603"/>
      <c r="BO32" s="603"/>
      <c r="BP32" s="603"/>
      <c r="BQ32" s="660"/>
      <c r="BR32" s="681">
        <v>97.6</v>
      </c>
      <c r="BS32" s="603"/>
      <c r="BT32" s="603"/>
      <c r="BU32" s="603"/>
      <c r="BV32" s="603"/>
      <c r="BW32" s="603"/>
      <c r="BX32" s="666">
        <v>90.9</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1384600</v>
      </c>
      <c r="S33" s="619"/>
      <c r="T33" s="619"/>
      <c r="U33" s="619"/>
      <c r="V33" s="619"/>
      <c r="W33" s="619"/>
      <c r="X33" s="619"/>
      <c r="Y33" s="620"/>
      <c r="Z33" s="671">
        <v>8.1999999999999993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7633282</v>
      </c>
      <c r="CS33" s="637"/>
      <c r="CT33" s="637"/>
      <c r="CU33" s="637"/>
      <c r="CV33" s="637"/>
      <c r="CW33" s="637"/>
      <c r="CX33" s="637"/>
      <c r="CY33" s="638"/>
      <c r="CZ33" s="621">
        <v>47.7</v>
      </c>
      <c r="DA33" s="639"/>
      <c r="DB33" s="639"/>
      <c r="DC33" s="640"/>
      <c r="DD33" s="624">
        <v>6177890</v>
      </c>
      <c r="DE33" s="637"/>
      <c r="DF33" s="637"/>
      <c r="DG33" s="637"/>
      <c r="DH33" s="637"/>
      <c r="DI33" s="637"/>
      <c r="DJ33" s="637"/>
      <c r="DK33" s="638"/>
      <c r="DL33" s="624">
        <v>5144680</v>
      </c>
      <c r="DM33" s="637"/>
      <c r="DN33" s="637"/>
      <c r="DO33" s="637"/>
      <c r="DP33" s="637"/>
      <c r="DQ33" s="637"/>
      <c r="DR33" s="637"/>
      <c r="DS33" s="637"/>
      <c r="DT33" s="637"/>
      <c r="DU33" s="637"/>
      <c r="DV33" s="638"/>
      <c r="DW33" s="641">
        <v>47.6</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2957202</v>
      </c>
      <c r="CS34" s="619"/>
      <c r="CT34" s="619"/>
      <c r="CU34" s="619"/>
      <c r="CV34" s="619"/>
      <c r="CW34" s="619"/>
      <c r="CX34" s="619"/>
      <c r="CY34" s="620"/>
      <c r="CZ34" s="621">
        <v>18.5</v>
      </c>
      <c r="DA34" s="639"/>
      <c r="DB34" s="639"/>
      <c r="DC34" s="640"/>
      <c r="DD34" s="624">
        <v>2145886</v>
      </c>
      <c r="DE34" s="619"/>
      <c r="DF34" s="619"/>
      <c r="DG34" s="619"/>
      <c r="DH34" s="619"/>
      <c r="DI34" s="619"/>
      <c r="DJ34" s="619"/>
      <c r="DK34" s="620"/>
      <c r="DL34" s="624">
        <v>1879090</v>
      </c>
      <c r="DM34" s="619"/>
      <c r="DN34" s="619"/>
      <c r="DO34" s="619"/>
      <c r="DP34" s="619"/>
      <c r="DQ34" s="619"/>
      <c r="DR34" s="619"/>
      <c r="DS34" s="619"/>
      <c r="DT34" s="619"/>
      <c r="DU34" s="619"/>
      <c r="DV34" s="620"/>
      <c r="DW34" s="641">
        <v>17.399999999999999</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700000</v>
      </c>
      <c r="S35" s="619"/>
      <c r="T35" s="619"/>
      <c r="U35" s="619"/>
      <c r="V35" s="619"/>
      <c r="W35" s="619"/>
      <c r="X35" s="619"/>
      <c r="Y35" s="620"/>
      <c r="Z35" s="671">
        <v>4.0999999999999996</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2829548</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6896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67261</v>
      </c>
      <c r="CS35" s="637"/>
      <c r="CT35" s="637"/>
      <c r="CU35" s="637"/>
      <c r="CV35" s="637"/>
      <c r="CW35" s="637"/>
      <c r="CX35" s="637"/>
      <c r="CY35" s="638"/>
      <c r="CZ35" s="621">
        <v>0.4</v>
      </c>
      <c r="DA35" s="639"/>
      <c r="DB35" s="639"/>
      <c r="DC35" s="640"/>
      <c r="DD35" s="624">
        <v>63542</v>
      </c>
      <c r="DE35" s="637"/>
      <c r="DF35" s="637"/>
      <c r="DG35" s="637"/>
      <c r="DH35" s="637"/>
      <c r="DI35" s="637"/>
      <c r="DJ35" s="637"/>
      <c r="DK35" s="638"/>
      <c r="DL35" s="624">
        <v>63542</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16921930</v>
      </c>
      <c r="S36" s="659"/>
      <c r="T36" s="659"/>
      <c r="U36" s="659"/>
      <c r="V36" s="659"/>
      <c r="W36" s="659"/>
      <c r="X36" s="659"/>
      <c r="Y36" s="662"/>
      <c r="Z36" s="663">
        <v>100</v>
      </c>
      <c r="AA36" s="663"/>
      <c r="AB36" s="663"/>
      <c r="AC36" s="663"/>
      <c r="AD36" s="664">
        <v>10108264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1403000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-39010</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1896696</v>
      </c>
      <c r="CS36" s="619"/>
      <c r="CT36" s="619"/>
      <c r="CU36" s="619"/>
      <c r="CV36" s="619"/>
      <c r="CW36" s="619"/>
      <c r="CX36" s="619"/>
      <c r="CY36" s="620"/>
      <c r="CZ36" s="621">
        <v>11.8</v>
      </c>
      <c r="DA36" s="639"/>
      <c r="DB36" s="639"/>
      <c r="DC36" s="640"/>
      <c r="DD36" s="624">
        <v>1461036</v>
      </c>
      <c r="DE36" s="619"/>
      <c r="DF36" s="619"/>
      <c r="DG36" s="619"/>
      <c r="DH36" s="619"/>
      <c r="DI36" s="619"/>
      <c r="DJ36" s="619"/>
      <c r="DK36" s="620"/>
      <c r="DL36" s="624">
        <v>1092566</v>
      </c>
      <c r="DM36" s="619"/>
      <c r="DN36" s="619"/>
      <c r="DO36" s="619"/>
      <c r="DP36" s="619"/>
      <c r="DQ36" s="619"/>
      <c r="DR36" s="619"/>
      <c r="DS36" s="619"/>
      <c r="DT36" s="619"/>
      <c r="DU36" s="619"/>
      <c r="DV36" s="620"/>
      <c r="DW36" s="641">
        <v>10.1</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89135</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5604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619400</v>
      </c>
      <c r="CS37" s="637"/>
      <c r="CT37" s="637"/>
      <c r="CU37" s="637"/>
      <c r="CV37" s="637"/>
      <c r="CW37" s="637"/>
      <c r="CX37" s="637"/>
      <c r="CY37" s="638"/>
      <c r="CZ37" s="621">
        <v>3.9</v>
      </c>
      <c r="DA37" s="639"/>
      <c r="DB37" s="639"/>
      <c r="DC37" s="640"/>
      <c r="DD37" s="624">
        <v>618179</v>
      </c>
      <c r="DE37" s="637"/>
      <c r="DF37" s="637"/>
      <c r="DG37" s="637"/>
      <c r="DH37" s="637"/>
      <c r="DI37" s="637"/>
      <c r="DJ37" s="637"/>
      <c r="DK37" s="638"/>
      <c r="DL37" s="624">
        <v>618179</v>
      </c>
      <c r="DM37" s="637"/>
      <c r="DN37" s="637"/>
      <c r="DO37" s="637"/>
      <c r="DP37" s="637"/>
      <c r="DQ37" s="637"/>
      <c r="DR37" s="637"/>
      <c r="DS37" s="637"/>
      <c r="DT37" s="637"/>
      <c r="DU37" s="637"/>
      <c r="DV37" s="638"/>
      <c r="DW37" s="641">
        <v>5.7</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39500</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10488</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2700913</v>
      </c>
      <c r="CS38" s="619"/>
      <c r="CT38" s="619"/>
      <c r="CU38" s="619"/>
      <c r="CV38" s="619"/>
      <c r="CW38" s="619"/>
      <c r="CX38" s="619"/>
      <c r="CY38" s="620"/>
      <c r="CZ38" s="621">
        <v>16.899999999999999</v>
      </c>
      <c r="DA38" s="639"/>
      <c r="DB38" s="639"/>
      <c r="DC38" s="640"/>
      <c r="DD38" s="624">
        <v>2505392</v>
      </c>
      <c r="DE38" s="619"/>
      <c r="DF38" s="619"/>
      <c r="DG38" s="619"/>
      <c r="DH38" s="619"/>
      <c r="DI38" s="619"/>
      <c r="DJ38" s="619"/>
      <c r="DK38" s="620"/>
      <c r="DL38" s="624">
        <v>2107482</v>
      </c>
      <c r="DM38" s="619"/>
      <c r="DN38" s="619"/>
      <c r="DO38" s="619"/>
      <c r="DP38" s="619"/>
      <c r="DQ38" s="619"/>
      <c r="DR38" s="619"/>
      <c r="DS38" s="619"/>
      <c r="DT38" s="619"/>
      <c r="DU38" s="619"/>
      <c r="DV38" s="620"/>
      <c r="DW38" s="641">
        <v>19.5</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106</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9176</v>
      </c>
      <c r="CS39" s="637"/>
      <c r="CT39" s="637"/>
      <c r="CU39" s="637"/>
      <c r="CV39" s="637"/>
      <c r="CW39" s="637"/>
      <c r="CX39" s="637"/>
      <c r="CY39" s="638"/>
      <c r="CZ39" s="621">
        <v>0.1</v>
      </c>
      <c r="DA39" s="639"/>
      <c r="DB39" s="639"/>
      <c r="DC39" s="640"/>
      <c r="DD39" s="624" t="s">
        <v>108</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443306</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2034</v>
      </c>
      <c r="CS40" s="619"/>
      <c r="CT40" s="619"/>
      <c r="CU40" s="619"/>
      <c r="CV40" s="619"/>
      <c r="CW40" s="619"/>
      <c r="CX40" s="619"/>
      <c r="CY40" s="620"/>
      <c r="CZ40" s="621">
        <v>0</v>
      </c>
      <c r="DA40" s="639"/>
      <c r="DB40" s="639"/>
      <c r="DC40" s="640"/>
      <c r="DD40" s="624">
        <v>2034</v>
      </c>
      <c r="DE40" s="619"/>
      <c r="DF40" s="619"/>
      <c r="DG40" s="619"/>
      <c r="DH40" s="619"/>
      <c r="DI40" s="619"/>
      <c r="DJ40" s="619"/>
      <c r="DK40" s="620"/>
      <c r="DL40" s="624">
        <v>2000</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854607</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305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1869130</v>
      </c>
      <c r="CS42" s="619"/>
      <c r="CT42" s="619"/>
      <c r="CU42" s="619"/>
      <c r="CV42" s="619"/>
      <c r="CW42" s="619"/>
      <c r="CX42" s="619"/>
      <c r="CY42" s="620"/>
      <c r="CZ42" s="621">
        <v>11.7</v>
      </c>
      <c r="DA42" s="622"/>
      <c r="DB42" s="622"/>
      <c r="DC42" s="623"/>
      <c r="DD42" s="624">
        <v>758733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37331</v>
      </c>
      <c r="CS43" s="637"/>
      <c r="CT43" s="637"/>
      <c r="CU43" s="637"/>
      <c r="CV43" s="637"/>
      <c r="CW43" s="637"/>
      <c r="CX43" s="637"/>
      <c r="CY43" s="638"/>
      <c r="CZ43" s="621">
        <v>0.2</v>
      </c>
      <c r="DA43" s="639"/>
      <c r="DB43" s="639"/>
      <c r="DC43" s="640"/>
      <c r="DD43" s="624">
        <v>37331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1869130</v>
      </c>
      <c r="CS44" s="619"/>
      <c r="CT44" s="619"/>
      <c r="CU44" s="619"/>
      <c r="CV44" s="619"/>
      <c r="CW44" s="619"/>
      <c r="CX44" s="619"/>
      <c r="CY44" s="620"/>
      <c r="CZ44" s="621">
        <v>11.7</v>
      </c>
      <c r="DA44" s="622"/>
      <c r="DB44" s="622"/>
      <c r="DC44" s="623"/>
      <c r="DD44" s="624">
        <v>758733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881863</v>
      </c>
      <c r="CS45" s="637"/>
      <c r="CT45" s="637"/>
      <c r="CU45" s="637"/>
      <c r="CV45" s="637"/>
      <c r="CW45" s="637"/>
      <c r="CX45" s="637"/>
      <c r="CY45" s="638"/>
      <c r="CZ45" s="621">
        <v>5.5</v>
      </c>
      <c r="DA45" s="639"/>
      <c r="DB45" s="639"/>
      <c r="DC45" s="640"/>
      <c r="DD45" s="624">
        <v>124084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965041</v>
      </c>
      <c r="CS46" s="619"/>
      <c r="CT46" s="619"/>
      <c r="CU46" s="619"/>
      <c r="CV46" s="619"/>
      <c r="CW46" s="619"/>
      <c r="CX46" s="619"/>
      <c r="CY46" s="620"/>
      <c r="CZ46" s="621">
        <v>6</v>
      </c>
      <c r="DA46" s="622"/>
      <c r="DB46" s="622"/>
      <c r="DC46" s="623"/>
      <c r="DD46" s="624">
        <v>615423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16007447</v>
      </c>
      <c r="CS49" s="603"/>
      <c r="CT49" s="603"/>
      <c r="CU49" s="603"/>
      <c r="CV49" s="603"/>
      <c r="CW49" s="603"/>
      <c r="CX49" s="603"/>
      <c r="CY49" s="604"/>
      <c r="CZ49" s="605">
        <v>100</v>
      </c>
      <c r="DA49" s="606"/>
      <c r="DB49" s="606"/>
      <c r="DC49" s="607"/>
      <c r="DD49" s="608">
        <v>11785883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339</v>
      </c>
      <c r="DK2" s="1138"/>
      <c r="DL2" s="1138"/>
      <c r="DM2" s="1138"/>
      <c r="DN2" s="1138"/>
      <c r="DO2" s="1139"/>
      <c r="DP2" s="200"/>
      <c r="DQ2" s="1137" t="s">
        <v>340</v>
      </c>
      <c r="DR2" s="1138"/>
      <c r="DS2" s="1138"/>
      <c r="DT2" s="1138"/>
      <c r="DU2" s="1138"/>
      <c r="DV2" s="1138"/>
      <c r="DW2" s="1138"/>
      <c r="DX2" s="1138"/>
      <c r="DY2" s="1138"/>
      <c r="DZ2" s="113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40"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5" t="s">
        <v>357</v>
      </c>
      <c r="DH5" s="1126"/>
      <c r="DI5" s="1126"/>
      <c r="DJ5" s="1126"/>
      <c r="DK5" s="1127"/>
      <c r="DL5" s="1125" t="s">
        <v>358</v>
      </c>
      <c r="DM5" s="1126"/>
      <c r="DN5" s="1126"/>
      <c r="DO5" s="1126"/>
      <c r="DP5" s="1127"/>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1">
        <v>16685</v>
      </c>
      <c r="R7" s="1132"/>
      <c r="S7" s="1132"/>
      <c r="T7" s="1132"/>
      <c r="U7" s="1132"/>
      <c r="V7" s="1132">
        <v>15796</v>
      </c>
      <c r="W7" s="1132"/>
      <c r="X7" s="1132"/>
      <c r="Y7" s="1132"/>
      <c r="Z7" s="1132"/>
      <c r="AA7" s="1132">
        <v>889</v>
      </c>
      <c r="AB7" s="1132"/>
      <c r="AC7" s="1132"/>
      <c r="AD7" s="1132"/>
      <c r="AE7" s="1133"/>
      <c r="AF7" s="1134">
        <v>763</v>
      </c>
      <c r="AG7" s="1135"/>
      <c r="AH7" s="1135"/>
      <c r="AI7" s="1135"/>
      <c r="AJ7" s="1136"/>
      <c r="AK7" s="1118">
        <v>75</v>
      </c>
      <c r="AL7" s="1119"/>
      <c r="AM7" s="1119"/>
      <c r="AN7" s="1119"/>
      <c r="AO7" s="1119"/>
      <c r="AP7" s="1119">
        <v>18389</v>
      </c>
      <c r="AQ7" s="1119"/>
      <c r="AR7" s="1119"/>
      <c r="AS7" s="1119"/>
      <c r="AT7" s="1119"/>
      <c r="AU7" s="1120" t="s">
        <v>553</v>
      </c>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552</v>
      </c>
      <c r="BT7" s="1123"/>
      <c r="BU7" s="1123"/>
      <c r="BV7" s="1123"/>
      <c r="BW7" s="1123"/>
      <c r="BX7" s="1123"/>
      <c r="BY7" s="1123"/>
      <c r="BZ7" s="1123"/>
      <c r="CA7" s="1123"/>
      <c r="CB7" s="1123"/>
      <c r="CC7" s="1123"/>
      <c r="CD7" s="1123"/>
      <c r="CE7" s="1123"/>
      <c r="CF7" s="1123"/>
      <c r="CG7" s="1124"/>
      <c r="CH7" s="1115">
        <v>0</v>
      </c>
      <c r="CI7" s="1116"/>
      <c r="CJ7" s="1116"/>
      <c r="CK7" s="1116"/>
      <c r="CL7" s="1117"/>
      <c r="CM7" s="1115">
        <v>32</v>
      </c>
      <c r="CN7" s="1116"/>
      <c r="CO7" s="1116"/>
      <c r="CP7" s="1116"/>
      <c r="CQ7" s="1117"/>
      <c r="CR7" s="1115">
        <v>5</v>
      </c>
      <c r="CS7" s="1116"/>
      <c r="CT7" s="1116"/>
      <c r="CU7" s="1116"/>
      <c r="CV7" s="1117"/>
      <c r="CW7" s="1115">
        <v>0</v>
      </c>
      <c r="CX7" s="1116"/>
      <c r="CY7" s="1116"/>
      <c r="CZ7" s="1116"/>
      <c r="DA7" s="1117"/>
      <c r="DB7" s="1115" t="s">
        <v>535</v>
      </c>
      <c r="DC7" s="1116"/>
      <c r="DD7" s="1116"/>
      <c r="DE7" s="1116"/>
      <c r="DF7" s="1117"/>
      <c r="DG7" s="1115" t="s">
        <v>534</v>
      </c>
      <c r="DH7" s="1116"/>
      <c r="DI7" s="1116"/>
      <c r="DJ7" s="1116"/>
      <c r="DK7" s="1117"/>
      <c r="DL7" s="1115" t="s">
        <v>534</v>
      </c>
      <c r="DM7" s="1116"/>
      <c r="DN7" s="1116"/>
      <c r="DO7" s="1116"/>
      <c r="DP7" s="1117"/>
      <c r="DQ7" s="1115" t="s">
        <v>534</v>
      </c>
      <c r="DR7" s="1116"/>
      <c r="DS7" s="1116"/>
      <c r="DT7" s="1116"/>
      <c r="DU7" s="1117"/>
      <c r="DV7" s="1142"/>
      <c r="DW7" s="1143"/>
      <c r="DX7" s="1143"/>
      <c r="DY7" s="1143"/>
      <c r="DZ7" s="1144"/>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118</v>
      </c>
      <c r="R8" s="1070"/>
      <c r="S8" s="1070"/>
      <c r="T8" s="1070"/>
      <c r="U8" s="1070"/>
      <c r="V8" s="1070">
        <v>116</v>
      </c>
      <c r="W8" s="1070"/>
      <c r="X8" s="1070"/>
      <c r="Y8" s="1070"/>
      <c r="Z8" s="1070"/>
      <c r="AA8" s="1070">
        <v>2</v>
      </c>
      <c r="AB8" s="1070"/>
      <c r="AC8" s="1070"/>
      <c r="AD8" s="1070"/>
      <c r="AE8" s="1071"/>
      <c r="AF8" s="1045">
        <v>2</v>
      </c>
      <c r="AG8" s="1046"/>
      <c r="AH8" s="1046"/>
      <c r="AI8" s="1046"/>
      <c r="AJ8" s="1047"/>
      <c r="AK8" s="1112" t="s">
        <v>534</v>
      </c>
      <c r="AL8" s="1113"/>
      <c r="AM8" s="1113"/>
      <c r="AN8" s="1113"/>
      <c r="AO8" s="1113"/>
      <c r="AP8" s="1113" t="s">
        <v>535</v>
      </c>
      <c r="AQ8" s="1113"/>
      <c r="AR8" s="1113"/>
      <c r="AS8" s="1113"/>
      <c r="AT8" s="1113"/>
      <c r="AU8" s="1114"/>
      <c r="AV8" s="1019"/>
      <c r="AW8" s="1019"/>
      <c r="AX8" s="1019"/>
      <c r="AY8" s="1020"/>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t="s">
        <v>362</v>
      </c>
      <c r="C9" s="1064"/>
      <c r="D9" s="1064"/>
      <c r="E9" s="1064"/>
      <c r="F9" s="1064"/>
      <c r="G9" s="1064"/>
      <c r="H9" s="1064"/>
      <c r="I9" s="1064"/>
      <c r="J9" s="1064"/>
      <c r="K9" s="1064"/>
      <c r="L9" s="1064"/>
      <c r="M9" s="1064"/>
      <c r="N9" s="1064"/>
      <c r="O9" s="1064"/>
      <c r="P9" s="1065"/>
      <c r="Q9" s="1069">
        <v>112</v>
      </c>
      <c r="R9" s="1070"/>
      <c r="S9" s="1070"/>
      <c r="T9" s="1070"/>
      <c r="U9" s="1070"/>
      <c r="V9" s="1070">
        <v>110</v>
      </c>
      <c r="W9" s="1070"/>
      <c r="X9" s="1070"/>
      <c r="Y9" s="1070"/>
      <c r="Z9" s="1070"/>
      <c r="AA9" s="1070">
        <v>2</v>
      </c>
      <c r="AB9" s="1070"/>
      <c r="AC9" s="1070"/>
      <c r="AD9" s="1070"/>
      <c r="AE9" s="1071"/>
      <c r="AF9" s="1045">
        <v>2</v>
      </c>
      <c r="AG9" s="1046"/>
      <c r="AH9" s="1046"/>
      <c r="AI9" s="1046"/>
      <c r="AJ9" s="1047"/>
      <c r="AK9" s="1112" t="s">
        <v>536</v>
      </c>
      <c r="AL9" s="1113"/>
      <c r="AM9" s="1113"/>
      <c r="AN9" s="1113"/>
      <c r="AO9" s="1113"/>
      <c r="AP9" s="1113">
        <v>338</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t="s">
        <v>363</v>
      </c>
      <c r="C10" s="1064"/>
      <c r="D10" s="1064"/>
      <c r="E10" s="1064"/>
      <c r="F10" s="1064"/>
      <c r="G10" s="1064"/>
      <c r="H10" s="1064"/>
      <c r="I10" s="1064"/>
      <c r="J10" s="1064"/>
      <c r="K10" s="1064"/>
      <c r="L10" s="1064"/>
      <c r="M10" s="1064"/>
      <c r="N10" s="1064"/>
      <c r="O10" s="1064"/>
      <c r="P10" s="1065"/>
      <c r="Q10" s="1069">
        <v>65</v>
      </c>
      <c r="R10" s="1070"/>
      <c r="S10" s="1070"/>
      <c r="T10" s="1070"/>
      <c r="U10" s="1070"/>
      <c r="V10" s="1070">
        <v>43</v>
      </c>
      <c r="W10" s="1070"/>
      <c r="X10" s="1070"/>
      <c r="Y10" s="1070"/>
      <c r="Z10" s="1070"/>
      <c r="AA10" s="1070">
        <v>22</v>
      </c>
      <c r="AB10" s="1070"/>
      <c r="AC10" s="1070"/>
      <c r="AD10" s="1070"/>
      <c r="AE10" s="1071"/>
      <c r="AF10" s="1045">
        <v>22</v>
      </c>
      <c r="AG10" s="1046"/>
      <c r="AH10" s="1046"/>
      <c r="AI10" s="1046"/>
      <c r="AJ10" s="1047"/>
      <c r="AK10" s="1112" t="s">
        <v>535</v>
      </c>
      <c r="AL10" s="1113"/>
      <c r="AM10" s="1113"/>
      <c r="AN10" s="1113"/>
      <c r="AO10" s="1113"/>
      <c r="AP10" s="1113" t="s">
        <v>536</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16922</v>
      </c>
      <c r="R23" s="1095"/>
      <c r="S23" s="1095"/>
      <c r="T23" s="1095"/>
      <c r="U23" s="1095"/>
      <c r="V23" s="1095">
        <v>16007</v>
      </c>
      <c r="W23" s="1095"/>
      <c r="X23" s="1095"/>
      <c r="Y23" s="1095"/>
      <c r="Z23" s="1095"/>
      <c r="AA23" s="1095">
        <v>914</v>
      </c>
      <c r="AB23" s="1095"/>
      <c r="AC23" s="1095"/>
      <c r="AD23" s="1095"/>
      <c r="AE23" s="1096"/>
      <c r="AF23" s="1097">
        <v>788</v>
      </c>
      <c r="AG23" s="1095"/>
      <c r="AH23" s="1095"/>
      <c r="AI23" s="1095"/>
      <c r="AJ23" s="1098"/>
      <c r="AK23" s="1099"/>
      <c r="AL23" s="1100"/>
      <c r="AM23" s="1100"/>
      <c r="AN23" s="1100"/>
      <c r="AO23" s="1100"/>
      <c r="AP23" s="1095">
        <v>18726</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5257</v>
      </c>
      <c r="R28" s="1080"/>
      <c r="S28" s="1080"/>
      <c r="T28" s="1080"/>
      <c r="U28" s="1080"/>
      <c r="V28" s="1080">
        <v>5250</v>
      </c>
      <c r="W28" s="1080"/>
      <c r="X28" s="1080"/>
      <c r="Y28" s="1080"/>
      <c r="Z28" s="1080"/>
      <c r="AA28" s="1080">
        <v>7</v>
      </c>
      <c r="AB28" s="1080"/>
      <c r="AC28" s="1080"/>
      <c r="AD28" s="1080"/>
      <c r="AE28" s="1081"/>
      <c r="AF28" s="1082">
        <v>7</v>
      </c>
      <c r="AG28" s="1080"/>
      <c r="AH28" s="1080"/>
      <c r="AI28" s="1080"/>
      <c r="AJ28" s="1083"/>
      <c r="AK28" s="1084">
        <v>443</v>
      </c>
      <c r="AL28" s="1072"/>
      <c r="AM28" s="1072"/>
      <c r="AN28" s="1072"/>
      <c r="AO28" s="1072"/>
      <c r="AP28" s="1072" t="s">
        <v>534</v>
      </c>
      <c r="AQ28" s="1072"/>
      <c r="AR28" s="1072"/>
      <c r="AS28" s="1072"/>
      <c r="AT28" s="1072"/>
      <c r="AU28" s="1072" t="s">
        <v>534</v>
      </c>
      <c r="AV28" s="1072"/>
      <c r="AW28" s="1072"/>
      <c r="AX28" s="1072"/>
      <c r="AY28" s="1072"/>
      <c r="AZ28" s="1073" t="s">
        <v>534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378</v>
      </c>
      <c r="C29" s="1064"/>
      <c r="D29" s="1064"/>
      <c r="E29" s="1064"/>
      <c r="F29" s="1064"/>
      <c r="G29" s="1064"/>
      <c r="H29" s="1064"/>
      <c r="I29" s="1064"/>
      <c r="J29" s="1064"/>
      <c r="K29" s="1064"/>
      <c r="L29" s="1064"/>
      <c r="M29" s="1064"/>
      <c r="N29" s="1064"/>
      <c r="O29" s="1064"/>
      <c r="P29" s="1065"/>
      <c r="Q29" s="1069">
        <v>3172</v>
      </c>
      <c r="R29" s="1070"/>
      <c r="S29" s="1070"/>
      <c r="T29" s="1070"/>
      <c r="U29" s="1070"/>
      <c r="V29" s="1070">
        <v>3053</v>
      </c>
      <c r="W29" s="1070"/>
      <c r="X29" s="1070"/>
      <c r="Y29" s="1070"/>
      <c r="Z29" s="1070"/>
      <c r="AA29" s="1070">
        <v>120</v>
      </c>
      <c r="AB29" s="1070"/>
      <c r="AC29" s="1070"/>
      <c r="AD29" s="1070"/>
      <c r="AE29" s="1071"/>
      <c r="AF29" s="1045">
        <v>120</v>
      </c>
      <c r="AG29" s="1046"/>
      <c r="AH29" s="1046"/>
      <c r="AI29" s="1046"/>
      <c r="AJ29" s="1047"/>
      <c r="AK29" s="1006">
        <v>441</v>
      </c>
      <c r="AL29" s="997"/>
      <c r="AM29" s="997"/>
      <c r="AN29" s="997"/>
      <c r="AO29" s="997"/>
      <c r="AP29" s="997" t="s">
        <v>534</v>
      </c>
      <c r="AQ29" s="997"/>
      <c r="AR29" s="997"/>
      <c r="AS29" s="997"/>
      <c r="AT29" s="997"/>
      <c r="AU29" s="997" t="s">
        <v>534</v>
      </c>
      <c r="AV29" s="997"/>
      <c r="AW29" s="997"/>
      <c r="AX29" s="997"/>
      <c r="AY29" s="997"/>
      <c r="AZ29" s="1068" t="s">
        <v>534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379</v>
      </c>
      <c r="C30" s="1064"/>
      <c r="D30" s="1064"/>
      <c r="E30" s="1064"/>
      <c r="F30" s="1064"/>
      <c r="G30" s="1064"/>
      <c r="H30" s="1064"/>
      <c r="I30" s="1064"/>
      <c r="J30" s="1064"/>
      <c r="K30" s="1064"/>
      <c r="L30" s="1064"/>
      <c r="M30" s="1064"/>
      <c r="N30" s="1064"/>
      <c r="O30" s="1064"/>
      <c r="P30" s="1065"/>
      <c r="Q30" s="1069">
        <v>9</v>
      </c>
      <c r="R30" s="1070"/>
      <c r="S30" s="1070"/>
      <c r="T30" s="1070"/>
      <c r="U30" s="1070"/>
      <c r="V30" s="1070">
        <v>9</v>
      </c>
      <c r="W30" s="1070"/>
      <c r="X30" s="1070"/>
      <c r="Y30" s="1070"/>
      <c r="Z30" s="1070"/>
      <c r="AA30" s="1071" t="s">
        <v>554</v>
      </c>
      <c r="AB30" s="1046"/>
      <c r="AC30" s="1046"/>
      <c r="AD30" s="1046"/>
      <c r="AE30" s="1047"/>
      <c r="AF30" s="1045" t="s">
        <v>108</v>
      </c>
      <c r="AG30" s="1046"/>
      <c r="AH30" s="1046"/>
      <c r="AI30" s="1046"/>
      <c r="AJ30" s="1047"/>
      <c r="AK30" s="1006" t="s">
        <v>534</v>
      </c>
      <c r="AL30" s="997"/>
      <c r="AM30" s="997"/>
      <c r="AN30" s="997"/>
      <c r="AO30" s="997"/>
      <c r="AP30" s="997" t="s">
        <v>534</v>
      </c>
      <c r="AQ30" s="997"/>
      <c r="AR30" s="997"/>
      <c r="AS30" s="997"/>
      <c r="AT30" s="997"/>
      <c r="AU30" s="997" t="s">
        <v>534</v>
      </c>
      <c r="AV30" s="997"/>
      <c r="AW30" s="997"/>
      <c r="AX30" s="997"/>
      <c r="AY30" s="997"/>
      <c r="AZ30" s="1068" t="s">
        <v>534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684</v>
      </c>
      <c r="R31" s="1070"/>
      <c r="S31" s="1070"/>
      <c r="T31" s="1070"/>
      <c r="U31" s="1070"/>
      <c r="V31" s="1070">
        <v>674</v>
      </c>
      <c r="W31" s="1070"/>
      <c r="X31" s="1070"/>
      <c r="Y31" s="1070"/>
      <c r="Z31" s="1070"/>
      <c r="AA31" s="1070">
        <v>10</v>
      </c>
      <c r="AB31" s="1070"/>
      <c r="AC31" s="1070"/>
      <c r="AD31" s="1070"/>
      <c r="AE31" s="1071"/>
      <c r="AF31" s="1045">
        <v>10</v>
      </c>
      <c r="AG31" s="1046"/>
      <c r="AH31" s="1046"/>
      <c r="AI31" s="1046"/>
      <c r="AJ31" s="1047"/>
      <c r="AK31" s="1006">
        <v>100</v>
      </c>
      <c r="AL31" s="997"/>
      <c r="AM31" s="997"/>
      <c r="AN31" s="997"/>
      <c r="AO31" s="997"/>
      <c r="AP31" s="997" t="s">
        <v>534</v>
      </c>
      <c r="AQ31" s="997"/>
      <c r="AR31" s="997"/>
      <c r="AS31" s="997"/>
      <c r="AT31" s="997"/>
      <c r="AU31" s="997" t="s">
        <v>534</v>
      </c>
      <c r="AV31" s="997"/>
      <c r="AW31" s="997"/>
      <c r="AX31" s="997"/>
      <c r="AY31" s="997"/>
      <c r="AZ31" s="1068" t="s">
        <v>534</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381</v>
      </c>
      <c r="C32" s="1064"/>
      <c r="D32" s="1064"/>
      <c r="E32" s="1064"/>
      <c r="F32" s="1064"/>
      <c r="G32" s="1064"/>
      <c r="H32" s="1064"/>
      <c r="I32" s="1064"/>
      <c r="J32" s="1064"/>
      <c r="K32" s="1064"/>
      <c r="L32" s="1064"/>
      <c r="M32" s="1064"/>
      <c r="N32" s="1064"/>
      <c r="O32" s="1064"/>
      <c r="P32" s="1065"/>
      <c r="Q32" s="1069">
        <v>759</v>
      </c>
      <c r="R32" s="1070"/>
      <c r="S32" s="1070"/>
      <c r="T32" s="1070"/>
      <c r="U32" s="1070"/>
      <c r="V32" s="1070">
        <v>732</v>
      </c>
      <c r="W32" s="1070"/>
      <c r="X32" s="1070"/>
      <c r="Y32" s="1070"/>
      <c r="Z32" s="1070"/>
      <c r="AA32" s="1070">
        <v>27</v>
      </c>
      <c r="AB32" s="1070"/>
      <c r="AC32" s="1070"/>
      <c r="AD32" s="1070"/>
      <c r="AE32" s="1071"/>
      <c r="AF32" s="1045">
        <v>825</v>
      </c>
      <c r="AG32" s="1046"/>
      <c r="AH32" s="1046"/>
      <c r="AI32" s="1046"/>
      <c r="AJ32" s="1047"/>
      <c r="AK32" s="1006">
        <v>89</v>
      </c>
      <c r="AL32" s="997"/>
      <c r="AM32" s="997"/>
      <c r="AN32" s="997"/>
      <c r="AO32" s="997"/>
      <c r="AP32" s="997">
        <v>3414</v>
      </c>
      <c r="AQ32" s="997"/>
      <c r="AR32" s="997"/>
      <c r="AS32" s="997"/>
      <c r="AT32" s="997"/>
      <c r="AU32" s="997">
        <v>478</v>
      </c>
      <c r="AV32" s="997"/>
      <c r="AW32" s="997"/>
      <c r="AX32" s="997"/>
      <c r="AY32" s="997"/>
      <c r="AZ32" s="1068" t="s">
        <v>534</v>
      </c>
      <c r="BA32" s="1068"/>
      <c r="BB32" s="1068"/>
      <c r="BC32" s="1068"/>
      <c r="BD32" s="1068"/>
      <c r="BE32" s="1058" t="s">
        <v>537</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382</v>
      </c>
      <c r="C33" s="1064"/>
      <c r="D33" s="1064"/>
      <c r="E33" s="1064"/>
      <c r="F33" s="1064"/>
      <c r="G33" s="1064"/>
      <c r="H33" s="1064"/>
      <c r="I33" s="1064"/>
      <c r="J33" s="1064"/>
      <c r="K33" s="1064"/>
      <c r="L33" s="1064"/>
      <c r="M33" s="1064"/>
      <c r="N33" s="1064"/>
      <c r="O33" s="1064"/>
      <c r="P33" s="1065"/>
      <c r="Q33" s="1069">
        <v>216</v>
      </c>
      <c r="R33" s="1070"/>
      <c r="S33" s="1070"/>
      <c r="T33" s="1070"/>
      <c r="U33" s="1070"/>
      <c r="V33" s="1070">
        <v>216</v>
      </c>
      <c r="W33" s="1070"/>
      <c r="X33" s="1070"/>
      <c r="Y33" s="1070"/>
      <c r="Z33" s="1070"/>
      <c r="AA33" s="1070">
        <v>-1</v>
      </c>
      <c r="AB33" s="1070"/>
      <c r="AC33" s="1070"/>
      <c r="AD33" s="1070"/>
      <c r="AE33" s="1071"/>
      <c r="AF33" s="1045">
        <v>164</v>
      </c>
      <c r="AG33" s="1046"/>
      <c r="AH33" s="1046"/>
      <c r="AI33" s="1046"/>
      <c r="AJ33" s="1047"/>
      <c r="AK33" s="1006">
        <v>40</v>
      </c>
      <c r="AL33" s="997"/>
      <c r="AM33" s="997"/>
      <c r="AN33" s="997"/>
      <c r="AO33" s="997"/>
      <c r="AP33" s="997" t="s">
        <v>534</v>
      </c>
      <c r="AQ33" s="997"/>
      <c r="AR33" s="997"/>
      <c r="AS33" s="997"/>
      <c r="AT33" s="997"/>
      <c r="AU33" s="997" t="s">
        <v>534</v>
      </c>
      <c r="AV33" s="997"/>
      <c r="AW33" s="997"/>
      <c r="AX33" s="997"/>
      <c r="AY33" s="997"/>
      <c r="AZ33" s="1068" t="s">
        <v>534</v>
      </c>
      <c r="BA33" s="1068"/>
      <c r="BB33" s="1068"/>
      <c r="BC33" s="1068"/>
      <c r="BD33" s="1068"/>
      <c r="BE33" s="1058" t="s">
        <v>537</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30</v>
      </c>
      <c r="R34" s="1070"/>
      <c r="S34" s="1070"/>
      <c r="T34" s="1070"/>
      <c r="U34" s="1070"/>
      <c r="V34" s="1070">
        <v>38</v>
      </c>
      <c r="W34" s="1070"/>
      <c r="X34" s="1070"/>
      <c r="Y34" s="1070"/>
      <c r="Z34" s="1070"/>
      <c r="AA34" s="1070">
        <v>-8</v>
      </c>
      <c r="AB34" s="1070"/>
      <c r="AC34" s="1070"/>
      <c r="AD34" s="1070"/>
      <c r="AE34" s="1071"/>
      <c r="AF34" s="1045">
        <v>56</v>
      </c>
      <c r="AG34" s="1046"/>
      <c r="AH34" s="1046"/>
      <c r="AI34" s="1046"/>
      <c r="AJ34" s="1047"/>
      <c r="AK34" s="1006" t="s">
        <v>534</v>
      </c>
      <c r="AL34" s="997"/>
      <c r="AM34" s="997"/>
      <c r="AN34" s="997"/>
      <c r="AO34" s="997"/>
      <c r="AP34" s="997" t="s">
        <v>534</v>
      </c>
      <c r="AQ34" s="997"/>
      <c r="AR34" s="997"/>
      <c r="AS34" s="997"/>
      <c r="AT34" s="997"/>
      <c r="AU34" s="997" t="s">
        <v>538</v>
      </c>
      <c r="AV34" s="997"/>
      <c r="AW34" s="997"/>
      <c r="AX34" s="997"/>
      <c r="AY34" s="997"/>
      <c r="AZ34" s="1068" t="s">
        <v>534</v>
      </c>
      <c r="BA34" s="1068"/>
      <c r="BB34" s="1068"/>
      <c r="BC34" s="1068"/>
      <c r="BD34" s="1068"/>
      <c r="BE34" s="1058" t="s">
        <v>537</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v>500</v>
      </c>
      <c r="R35" s="1070"/>
      <c r="S35" s="1070"/>
      <c r="T35" s="1070"/>
      <c r="U35" s="1070"/>
      <c r="V35" s="1070">
        <v>481</v>
      </c>
      <c r="W35" s="1070"/>
      <c r="X35" s="1070"/>
      <c r="Y35" s="1070"/>
      <c r="Z35" s="1070"/>
      <c r="AA35" s="1070">
        <v>19</v>
      </c>
      <c r="AB35" s="1070"/>
      <c r="AC35" s="1070"/>
      <c r="AD35" s="1070"/>
      <c r="AE35" s="1071"/>
      <c r="AF35" s="1045">
        <v>527</v>
      </c>
      <c r="AG35" s="1046"/>
      <c r="AH35" s="1046"/>
      <c r="AI35" s="1046"/>
      <c r="AJ35" s="1047"/>
      <c r="AK35" s="1006" t="s">
        <v>534</v>
      </c>
      <c r="AL35" s="997"/>
      <c r="AM35" s="997"/>
      <c r="AN35" s="997"/>
      <c r="AO35" s="997"/>
      <c r="AP35" s="997">
        <v>554</v>
      </c>
      <c r="AQ35" s="997"/>
      <c r="AR35" s="997"/>
      <c r="AS35" s="997"/>
      <c r="AT35" s="997"/>
      <c r="AU35" s="997" t="s">
        <v>534</v>
      </c>
      <c r="AV35" s="997"/>
      <c r="AW35" s="997"/>
      <c r="AX35" s="997"/>
      <c r="AY35" s="997"/>
      <c r="AZ35" s="1068" t="s">
        <v>534</v>
      </c>
      <c r="BA35" s="1068"/>
      <c r="BB35" s="1068"/>
      <c r="BC35" s="1068"/>
      <c r="BD35" s="1068"/>
      <c r="BE35" s="1058" t="s">
        <v>537</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385</v>
      </c>
      <c r="C36" s="1064"/>
      <c r="D36" s="1064"/>
      <c r="E36" s="1064"/>
      <c r="F36" s="1064"/>
      <c r="G36" s="1064"/>
      <c r="H36" s="1064"/>
      <c r="I36" s="1064"/>
      <c r="J36" s="1064"/>
      <c r="K36" s="1064"/>
      <c r="L36" s="1064"/>
      <c r="M36" s="1064"/>
      <c r="N36" s="1064"/>
      <c r="O36" s="1064"/>
      <c r="P36" s="1065"/>
      <c r="Q36" s="1069">
        <v>2241</v>
      </c>
      <c r="R36" s="1070"/>
      <c r="S36" s="1070"/>
      <c r="T36" s="1070"/>
      <c r="U36" s="1070"/>
      <c r="V36" s="1070">
        <v>2240</v>
      </c>
      <c r="W36" s="1070"/>
      <c r="X36" s="1070"/>
      <c r="Y36" s="1070"/>
      <c r="Z36" s="1070"/>
      <c r="AA36" s="1070">
        <v>1</v>
      </c>
      <c r="AB36" s="1070"/>
      <c r="AC36" s="1070"/>
      <c r="AD36" s="1070"/>
      <c r="AE36" s="1071"/>
      <c r="AF36" s="1045">
        <v>1</v>
      </c>
      <c r="AG36" s="1046"/>
      <c r="AH36" s="1046"/>
      <c r="AI36" s="1046"/>
      <c r="AJ36" s="1047"/>
      <c r="AK36" s="1006">
        <v>1403</v>
      </c>
      <c r="AL36" s="997"/>
      <c r="AM36" s="997"/>
      <c r="AN36" s="997"/>
      <c r="AO36" s="997"/>
      <c r="AP36" s="997">
        <v>14239</v>
      </c>
      <c r="AQ36" s="997"/>
      <c r="AR36" s="997"/>
      <c r="AS36" s="997"/>
      <c r="AT36" s="997"/>
      <c r="AU36" s="997">
        <v>14153</v>
      </c>
      <c r="AV36" s="997"/>
      <c r="AW36" s="997"/>
      <c r="AX36" s="997"/>
      <c r="AY36" s="997"/>
      <c r="AZ36" s="1068" t="s">
        <v>534</v>
      </c>
      <c r="BA36" s="1068"/>
      <c r="BB36" s="1068"/>
      <c r="BC36" s="1068"/>
      <c r="BD36" s="1068"/>
      <c r="BE36" s="1058" t="s">
        <v>539</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1710</v>
      </c>
      <c r="AG63" s="985"/>
      <c r="AH63" s="985"/>
      <c r="AI63" s="985"/>
      <c r="AJ63" s="1056"/>
      <c r="AK63" s="1057"/>
      <c r="AL63" s="989"/>
      <c r="AM63" s="989"/>
      <c r="AN63" s="989"/>
      <c r="AO63" s="989"/>
      <c r="AP63" s="985">
        <v>18206</v>
      </c>
      <c r="AQ63" s="985"/>
      <c r="AR63" s="985"/>
      <c r="AS63" s="985"/>
      <c r="AT63" s="985"/>
      <c r="AU63" s="985">
        <v>14631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389</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390</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v>553</v>
      </c>
      <c r="R68" s="1008"/>
      <c r="S68" s="1008"/>
      <c r="T68" s="1008"/>
      <c r="U68" s="1008"/>
      <c r="V68" s="1008">
        <v>481</v>
      </c>
      <c r="W68" s="1008"/>
      <c r="X68" s="1008"/>
      <c r="Y68" s="1008"/>
      <c r="Z68" s="1008"/>
      <c r="AA68" s="1008">
        <v>72</v>
      </c>
      <c r="AB68" s="1008"/>
      <c r="AC68" s="1008"/>
      <c r="AD68" s="1008"/>
      <c r="AE68" s="1008"/>
      <c r="AF68" s="1008">
        <v>72</v>
      </c>
      <c r="AG68" s="1008"/>
      <c r="AH68" s="1008"/>
      <c r="AI68" s="1008"/>
      <c r="AJ68" s="1008"/>
      <c r="AK68" s="1008" t="s">
        <v>541</v>
      </c>
      <c r="AL68" s="1008"/>
      <c r="AM68" s="1008"/>
      <c r="AN68" s="1008"/>
      <c r="AO68" s="1008"/>
      <c r="AP68" s="1008">
        <v>57</v>
      </c>
      <c r="AQ68" s="1008"/>
      <c r="AR68" s="1008"/>
      <c r="AS68" s="1008"/>
      <c r="AT68" s="1008"/>
      <c r="AU68" s="1008">
        <v>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542</v>
      </c>
      <c r="C69" s="1001"/>
      <c r="D69" s="1001"/>
      <c r="E69" s="1001"/>
      <c r="F69" s="1001"/>
      <c r="G69" s="1001"/>
      <c r="H69" s="1001"/>
      <c r="I69" s="1001"/>
      <c r="J69" s="1001"/>
      <c r="K69" s="1001"/>
      <c r="L69" s="1001"/>
      <c r="M69" s="1001"/>
      <c r="N69" s="1001"/>
      <c r="O69" s="1001"/>
      <c r="P69" s="1002"/>
      <c r="Q69" s="1003">
        <v>1494</v>
      </c>
      <c r="R69" s="997"/>
      <c r="S69" s="997"/>
      <c r="T69" s="997"/>
      <c r="U69" s="997"/>
      <c r="V69" s="997">
        <v>1418</v>
      </c>
      <c r="W69" s="997"/>
      <c r="X69" s="997"/>
      <c r="Y69" s="997"/>
      <c r="Z69" s="997"/>
      <c r="AA69" s="997">
        <v>76</v>
      </c>
      <c r="AB69" s="997"/>
      <c r="AC69" s="997"/>
      <c r="AD69" s="997"/>
      <c r="AE69" s="997"/>
      <c r="AF69" s="997">
        <v>76</v>
      </c>
      <c r="AG69" s="997"/>
      <c r="AH69" s="997"/>
      <c r="AI69" s="997"/>
      <c r="AJ69" s="997"/>
      <c r="AK69" s="997" t="s">
        <v>543</v>
      </c>
      <c r="AL69" s="997"/>
      <c r="AM69" s="997"/>
      <c r="AN69" s="997"/>
      <c r="AO69" s="997"/>
      <c r="AP69" s="997">
        <v>2715</v>
      </c>
      <c r="AQ69" s="997"/>
      <c r="AR69" s="997"/>
      <c r="AS69" s="997"/>
      <c r="AT69" s="997"/>
      <c r="AU69" s="997">
        <v>999</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544</v>
      </c>
      <c r="C70" s="1001"/>
      <c r="D70" s="1001"/>
      <c r="E70" s="1001"/>
      <c r="F70" s="1001"/>
      <c r="G70" s="1001"/>
      <c r="H70" s="1001"/>
      <c r="I70" s="1001"/>
      <c r="J70" s="1001"/>
      <c r="K70" s="1001"/>
      <c r="L70" s="1001"/>
      <c r="M70" s="1001"/>
      <c r="N70" s="1001"/>
      <c r="O70" s="1001"/>
      <c r="P70" s="1002"/>
      <c r="Q70" s="1003">
        <v>250</v>
      </c>
      <c r="R70" s="997"/>
      <c r="S70" s="997"/>
      <c r="T70" s="997"/>
      <c r="U70" s="997"/>
      <c r="V70" s="997">
        <v>225</v>
      </c>
      <c r="W70" s="997"/>
      <c r="X70" s="997"/>
      <c r="Y70" s="997"/>
      <c r="Z70" s="997"/>
      <c r="AA70" s="997">
        <v>26</v>
      </c>
      <c r="AB70" s="997"/>
      <c r="AC70" s="997"/>
      <c r="AD70" s="997"/>
      <c r="AE70" s="997"/>
      <c r="AF70" s="997">
        <v>26</v>
      </c>
      <c r="AG70" s="997"/>
      <c r="AH70" s="997"/>
      <c r="AI70" s="997"/>
      <c r="AJ70" s="997"/>
      <c r="AK70" s="997" t="s">
        <v>543</v>
      </c>
      <c r="AL70" s="997"/>
      <c r="AM70" s="997"/>
      <c r="AN70" s="997"/>
      <c r="AO70" s="997"/>
      <c r="AP70" s="997" t="s">
        <v>534</v>
      </c>
      <c r="AQ70" s="997"/>
      <c r="AR70" s="997"/>
      <c r="AS70" s="997"/>
      <c r="AT70" s="997"/>
      <c r="AU70" s="997" t="s">
        <v>534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545</v>
      </c>
      <c r="C71" s="1001"/>
      <c r="D71" s="1001"/>
      <c r="E71" s="1001"/>
      <c r="F71" s="1001"/>
      <c r="G71" s="1001"/>
      <c r="H71" s="1001"/>
      <c r="I71" s="1001"/>
      <c r="J71" s="1001"/>
      <c r="K71" s="1001"/>
      <c r="L71" s="1001"/>
      <c r="M71" s="1001"/>
      <c r="N71" s="1001"/>
      <c r="O71" s="1001"/>
      <c r="P71" s="1002"/>
      <c r="Q71" s="1003">
        <v>242051</v>
      </c>
      <c r="R71" s="997"/>
      <c r="S71" s="997"/>
      <c r="T71" s="997"/>
      <c r="U71" s="997"/>
      <c r="V71" s="997">
        <v>233409</v>
      </c>
      <c r="W71" s="997"/>
      <c r="X71" s="997"/>
      <c r="Y71" s="997"/>
      <c r="Z71" s="997"/>
      <c r="AA71" s="997">
        <v>8642</v>
      </c>
      <c r="AB71" s="997"/>
      <c r="AC71" s="997"/>
      <c r="AD71" s="997"/>
      <c r="AE71" s="997"/>
      <c r="AF71" s="997">
        <v>8642</v>
      </c>
      <c r="AG71" s="997"/>
      <c r="AH71" s="997"/>
      <c r="AI71" s="997"/>
      <c r="AJ71" s="997"/>
      <c r="AK71" s="997">
        <v>287</v>
      </c>
      <c r="AL71" s="997"/>
      <c r="AM71" s="997"/>
      <c r="AN71" s="997"/>
      <c r="AO71" s="997"/>
      <c r="AP71" s="997" t="s">
        <v>534</v>
      </c>
      <c r="AQ71" s="997"/>
      <c r="AR71" s="997"/>
      <c r="AS71" s="997"/>
      <c r="AT71" s="997"/>
      <c r="AU71" s="997" t="s">
        <v>534</v>
      </c>
      <c r="AV71" s="997"/>
      <c r="AW71" s="997"/>
      <c r="AX71" s="997"/>
      <c r="AY71" s="997"/>
      <c r="AZ71" s="998" t="s">
        <v>546</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3">
        <v>93</v>
      </c>
      <c r="R72" s="997"/>
      <c r="S72" s="997"/>
      <c r="T72" s="997"/>
      <c r="U72" s="997"/>
      <c r="V72" s="997">
        <v>75</v>
      </c>
      <c r="W72" s="997"/>
      <c r="X72" s="997"/>
      <c r="Y72" s="997"/>
      <c r="Z72" s="997"/>
      <c r="AA72" s="997">
        <v>18</v>
      </c>
      <c r="AB72" s="997"/>
      <c r="AC72" s="997"/>
      <c r="AD72" s="997"/>
      <c r="AE72" s="997"/>
      <c r="AF72" s="997">
        <v>18</v>
      </c>
      <c r="AG72" s="997"/>
      <c r="AH72" s="997"/>
      <c r="AI72" s="997"/>
      <c r="AJ72" s="997"/>
      <c r="AK72" s="997" t="s">
        <v>543</v>
      </c>
      <c r="AL72" s="997"/>
      <c r="AM72" s="997"/>
      <c r="AN72" s="997"/>
      <c r="AO72" s="997"/>
      <c r="AP72" s="997" t="s">
        <v>534</v>
      </c>
      <c r="AQ72" s="997"/>
      <c r="AR72" s="997"/>
      <c r="AS72" s="997"/>
      <c r="AT72" s="997"/>
      <c r="AU72" s="997" t="s">
        <v>534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548</v>
      </c>
      <c r="C73" s="1001"/>
      <c r="D73" s="1001"/>
      <c r="E73" s="1001"/>
      <c r="F73" s="1001"/>
      <c r="G73" s="1001"/>
      <c r="H73" s="1001"/>
      <c r="I73" s="1001"/>
      <c r="J73" s="1001"/>
      <c r="K73" s="1001"/>
      <c r="L73" s="1001"/>
      <c r="M73" s="1001"/>
      <c r="N73" s="1001"/>
      <c r="O73" s="1001"/>
      <c r="P73" s="1002"/>
      <c r="Q73" s="1003">
        <v>73</v>
      </c>
      <c r="R73" s="997"/>
      <c r="S73" s="997"/>
      <c r="T73" s="997"/>
      <c r="U73" s="997"/>
      <c r="V73" s="997">
        <v>71</v>
      </c>
      <c r="W73" s="997"/>
      <c r="X73" s="997"/>
      <c r="Y73" s="997"/>
      <c r="Z73" s="997"/>
      <c r="AA73" s="997">
        <v>3</v>
      </c>
      <c r="AB73" s="997"/>
      <c r="AC73" s="997"/>
      <c r="AD73" s="997"/>
      <c r="AE73" s="997"/>
      <c r="AF73" s="997">
        <v>3</v>
      </c>
      <c r="AG73" s="997"/>
      <c r="AH73" s="997"/>
      <c r="AI73" s="997"/>
      <c r="AJ73" s="997"/>
      <c r="AK73" s="997" t="s">
        <v>543</v>
      </c>
      <c r="AL73" s="997"/>
      <c r="AM73" s="997"/>
      <c r="AN73" s="997"/>
      <c r="AO73" s="997"/>
      <c r="AP73" s="997" t="s">
        <v>534</v>
      </c>
      <c r="AQ73" s="997"/>
      <c r="AR73" s="997"/>
      <c r="AS73" s="997"/>
      <c r="AT73" s="997"/>
      <c r="AU73" s="997" t="s">
        <v>549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550</v>
      </c>
      <c r="C74" s="1001"/>
      <c r="D74" s="1001"/>
      <c r="E74" s="1001"/>
      <c r="F74" s="1001"/>
      <c r="G74" s="1001"/>
      <c r="H74" s="1001"/>
      <c r="I74" s="1001"/>
      <c r="J74" s="1001"/>
      <c r="K74" s="1001"/>
      <c r="L74" s="1001"/>
      <c r="M74" s="1001"/>
      <c r="N74" s="1001"/>
      <c r="O74" s="1001"/>
      <c r="P74" s="1002"/>
      <c r="Q74" s="1003">
        <v>9274</v>
      </c>
      <c r="R74" s="997"/>
      <c r="S74" s="997"/>
      <c r="T74" s="997"/>
      <c r="U74" s="997"/>
      <c r="V74" s="997">
        <v>9247</v>
      </c>
      <c r="W74" s="997"/>
      <c r="X74" s="997"/>
      <c r="Y74" s="997"/>
      <c r="Z74" s="997"/>
      <c r="AA74" s="997">
        <v>27</v>
      </c>
      <c r="AB74" s="997"/>
      <c r="AC74" s="997"/>
      <c r="AD74" s="997"/>
      <c r="AE74" s="997"/>
      <c r="AF74" s="997">
        <v>27</v>
      </c>
      <c r="AG74" s="997"/>
      <c r="AH74" s="997"/>
      <c r="AI74" s="997"/>
      <c r="AJ74" s="997"/>
      <c r="AK74" s="997">
        <v>1475</v>
      </c>
      <c r="AL74" s="997"/>
      <c r="AM74" s="997"/>
      <c r="AN74" s="997"/>
      <c r="AO74" s="997"/>
      <c r="AP74" s="997" t="s">
        <v>534</v>
      </c>
      <c r="AQ74" s="997"/>
      <c r="AR74" s="997"/>
      <c r="AS74" s="997"/>
      <c r="AT74" s="997"/>
      <c r="AU74" s="997" t="s">
        <v>534</v>
      </c>
      <c r="AV74" s="997"/>
      <c r="AW74" s="997"/>
      <c r="AX74" s="997"/>
      <c r="AY74" s="997"/>
      <c r="AZ74" s="998" t="s">
        <v>551</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8863</v>
      </c>
      <c r="AG88" s="985"/>
      <c r="AH88" s="985"/>
      <c r="AI88" s="985"/>
      <c r="AJ88" s="985"/>
      <c r="AK88" s="989"/>
      <c r="AL88" s="989"/>
      <c r="AM88" s="989"/>
      <c r="AN88" s="989"/>
      <c r="AO88" s="989"/>
      <c r="AP88" s="985">
        <v>2772</v>
      </c>
      <c r="AQ88" s="985"/>
      <c r="AR88" s="985"/>
      <c r="AS88" s="985"/>
      <c r="AT88" s="985"/>
      <c r="AU88" s="985">
        <v>1005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v>0</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283</v>
      </c>
      <c r="AG109" s="918"/>
      <c r="AH109" s="918"/>
      <c r="AI109" s="918"/>
      <c r="AJ109" s="919"/>
      <c r="AK109" s="920" t="s">
        <v>282</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283</v>
      </c>
      <c r="BW109" s="918"/>
      <c r="BX109" s="918"/>
      <c r="BY109" s="918"/>
      <c r="BZ109" s="919"/>
      <c r="CA109" s="920" t="s">
        <v>282</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283</v>
      </c>
      <c r="DM109" s="918"/>
      <c r="DN109" s="918"/>
      <c r="DO109" s="918"/>
      <c r="DP109" s="919"/>
      <c r="DQ109" s="920" t="s">
        <v>282</v>
      </c>
      <c r="DR109" s="918"/>
      <c r="DS109" s="918"/>
      <c r="DT109" s="918"/>
      <c r="DU109" s="919"/>
      <c r="DV109" s="920" t="s">
        <v>401</v>
      </c>
      <c r="DW109" s="918"/>
      <c r="DX109" s="918"/>
      <c r="DY109" s="918"/>
      <c r="DZ109" s="949"/>
    </row>
    <row r="110" spans="1:131" s="197" customFormat="1" ht="26.25" customHeight="1" x14ac:dyDescent="0.15">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1333540</v>
      </c>
      <c r="AB110" s="903"/>
      <c r="AC110" s="903"/>
      <c r="AD110" s="903"/>
      <c r="AE110" s="904"/>
      <c r="AF110" s="905">
        <v>1335242</v>
      </c>
      <c r="AG110" s="903"/>
      <c r="AH110" s="903"/>
      <c r="AI110" s="903"/>
      <c r="AJ110" s="904"/>
      <c r="AK110" s="905">
        <v>1329820</v>
      </c>
      <c r="AL110" s="903"/>
      <c r="AM110" s="903"/>
      <c r="AN110" s="903"/>
      <c r="AO110" s="904"/>
      <c r="AP110" s="906">
        <v>15.3</v>
      </c>
      <c r="AQ110" s="907"/>
      <c r="AR110" s="907"/>
      <c r="AS110" s="907"/>
      <c r="AT110" s="908"/>
      <c r="AU110" s="950" t="s">
        <v>60</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17455673</v>
      </c>
      <c r="BR110" s="830"/>
      <c r="BS110" s="830"/>
      <c r="BT110" s="830"/>
      <c r="BU110" s="830"/>
      <c r="BV110" s="830">
        <v>18534797</v>
      </c>
      <c r="BW110" s="830"/>
      <c r="BX110" s="830"/>
      <c r="BY110" s="830"/>
      <c r="BZ110" s="830"/>
      <c r="CA110" s="830">
        <v>18726489</v>
      </c>
      <c r="CB110" s="830"/>
      <c r="CC110" s="830"/>
      <c r="CD110" s="830"/>
      <c r="CE110" s="830"/>
      <c r="CF110" s="891">
        <v>215.3</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15897273</v>
      </c>
      <c r="BR112" s="801"/>
      <c r="BS112" s="801"/>
      <c r="BT112" s="801"/>
      <c r="BU112" s="801"/>
      <c r="BV112" s="801">
        <v>15268861</v>
      </c>
      <c r="BW112" s="801"/>
      <c r="BX112" s="801"/>
      <c r="BY112" s="801"/>
      <c r="BZ112" s="801"/>
      <c r="CA112" s="801">
        <v>14631261</v>
      </c>
      <c r="CB112" s="801"/>
      <c r="CC112" s="801"/>
      <c r="CD112" s="801"/>
      <c r="CE112" s="801"/>
      <c r="CF112" s="878">
        <v>168.2</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1255062</v>
      </c>
      <c r="AB113" s="939"/>
      <c r="AC113" s="939"/>
      <c r="AD113" s="939"/>
      <c r="AE113" s="940"/>
      <c r="AF113" s="941">
        <v>1275848</v>
      </c>
      <c r="AG113" s="939"/>
      <c r="AH113" s="939"/>
      <c r="AI113" s="939"/>
      <c r="AJ113" s="940"/>
      <c r="AK113" s="941">
        <v>1297294</v>
      </c>
      <c r="AL113" s="939"/>
      <c r="AM113" s="939"/>
      <c r="AN113" s="939"/>
      <c r="AO113" s="940"/>
      <c r="AP113" s="942">
        <v>14.9</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1144338</v>
      </c>
      <c r="BR113" s="801"/>
      <c r="BS113" s="801"/>
      <c r="BT113" s="801"/>
      <c r="BU113" s="801"/>
      <c r="BV113" s="801">
        <v>1057345</v>
      </c>
      <c r="BW113" s="801"/>
      <c r="BX113" s="801"/>
      <c r="BY113" s="801"/>
      <c r="BZ113" s="801"/>
      <c r="CA113" s="801">
        <v>1004675</v>
      </c>
      <c r="CB113" s="801"/>
      <c r="CC113" s="801"/>
      <c r="CD113" s="801"/>
      <c r="CE113" s="801"/>
      <c r="CF113" s="878">
        <v>11.6</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160749</v>
      </c>
      <c r="AB114" s="814"/>
      <c r="AC114" s="814"/>
      <c r="AD114" s="814"/>
      <c r="AE114" s="815"/>
      <c r="AF114" s="816">
        <v>151491</v>
      </c>
      <c r="AG114" s="814"/>
      <c r="AH114" s="814"/>
      <c r="AI114" s="814"/>
      <c r="AJ114" s="815"/>
      <c r="AK114" s="816">
        <v>156575</v>
      </c>
      <c r="AL114" s="814"/>
      <c r="AM114" s="814"/>
      <c r="AN114" s="814"/>
      <c r="AO114" s="815"/>
      <c r="AP114" s="784">
        <v>1.8</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538871</v>
      </c>
      <c r="BR114" s="801"/>
      <c r="BS114" s="801"/>
      <c r="BT114" s="801"/>
      <c r="BU114" s="801"/>
      <c r="BV114" s="801">
        <v>337150</v>
      </c>
      <c r="BW114" s="801"/>
      <c r="BX114" s="801"/>
      <c r="BY114" s="801"/>
      <c r="BZ114" s="801"/>
      <c r="CA114" s="801">
        <v>40627</v>
      </c>
      <c r="CB114" s="801"/>
      <c r="CC114" s="801"/>
      <c r="CD114" s="801"/>
      <c r="CE114" s="801"/>
      <c r="CF114" s="878">
        <v>0.5</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2976</v>
      </c>
      <c r="AB115" s="939"/>
      <c r="AC115" s="939"/>
      <c r="AD115" s="939"/>
      <c r="AE115" s="940"/>
      <c r="AF115" s="941">
        <v>2827</v>
      </c>
      <c r="AG115" s="939"/>
      <c r="AH115" s="939"/>
      <c r="AI115" s="939"/>
      <c r="AJ115" s="940"/>
      <c r="AK115" s="941">
        <v>2465</v>
      </c>
      <c r="AL115" s="939"/>
      <c r="AM115" s="939"/>
      <c r="AN115" s="939"/>
      <c r="AO115" s="940"/>
      <c r="AP115" s="942">
        <v>0</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2752327</v>
      </c>
      <c r="AB117" s="925"/>
      <c r="AC117" s="925"/>
      <c r="AD117" s="925"/>
      <c r="AE117" s="926"/>
      <c r="AF117" s="928">
        <v>2765408</v>
      </c>
      <c r="AG117" s="925"/>
      <c r="AH117" s="925"/>
      <c r="AI117" s="925"/>
      <c r="AJ117" s="926"/>
      <c r="AK117" s="928">
        <v>2786154</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283</v>
      </c>
      <c r="AG118" s="918"/>
      <c r="AH118" s="918"/>
      <c r="AI118" s="918"/>
      <c r="AJ118" s="919"/>
      <c r="AK118" s="920" t="s">
        <v>282</v>
      </c>
      <c r="AL118" s="918"/>
      <c r="AM118" s="918"/>
      <c r="AN118" s="918"/>
      <c r="AO118" s="919"/>
      <c r="AP118" s="921" t="s">
        <v>401</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429</v>
      </c>
      <c r="BP118" s="868"/>
      <c r="BQ118" s="887">
        <v>35036155</v>
      </c>
      <c r="BR118" s="888"/>
      <c r="BS118" s="888"/>
      <c r="BT118" s="888"/>
      <c r="BU118" s="888"/>
      <c r="BV118" s="888">
        <v>35198153</v>
      </c>
      <c r="BW118" s="888"/>
      <c r="BX118" s="888"/>
      <c r="BY118" s="888"/>
      <c r="BZ118" s="888"/>
      <c r="CA118" s="888">
        <v>34403052</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6391825</v>
      </c>
      <c r="BR119" s="830"/>
      <c r="BS119" s="830"/>
      <c r="BT119" s="830"/>
      <c r="BU119" s="830"/>
      <c r="BV119" s="830">
        <v>5988687</v>
      </c>
      <c r="BW119" s="830"/>
      <c r="BX119" s="830"/>
      <c r="BY119" s="830"/>
      <c r="BZ119" s="830"/>
      <c r="CA119" s="830">
        <v>6001710</v>
      </c>
      <c r="CB119" s="830"/>
      <c r="CC119" s="830"/>
      <c r="CD119" s="830"/>
      <c r="CE119" s="830"/>
      <c r="CF119" s="891">
        <v>69</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320613</v>
      </c>
      <c r="BR120" s="801"/>
      <c r="BS120" s="801"/>
      <c r="BT120" s="801"/>
      <c r="BU120" s="801"/>
      <c r="BV120" s="801">
        <v>294067</v>
      </c>
      <c r="BW120" s="801"/>
      <c r="BX120" s="801"/>
      <c r="BY120" s="801"/>
      <c r="BZ120" s="801"/>
      <c r="CA120" s="801">
        <v>263878</v>
      </c>
      <c r="CB120" s="801"/>
      <c r="CC120" s="801"/>
      <c r="CD120" s="801"/>
      <c r="CE120" s="801"/>
      <c r="CF120" s="878">
        <v>3</v>
      </c>
      <c r="CG120" s="879"/>
      <c r="CH120" s="879"/>
      <c r="CI120" s="879"/>
      <c r="CJ120" s="879"/>
      <c r="CK120" s="880" t="s">
        <v>435</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15353421</v>
      </c>
      <c r="DH120" s="830"/>
      <c r="DI120" s="830"/>
      <c r="DJ120" s="830"/>
      <c r="DK120" s="830"/>
      <c r="DL120" s="830">
        <v>14738523</v>
      </c>
      <c r="DM120" s="830"/>
      <c r="DN120" s="830"/>
      <c r="DO120" s="830"/>
      <c r="DP120" s="830"/>
      <c r="DQ120" s="830">
        <v>14153365</v>
      </c>
      <c r="DR120" s="830"/>
      <c r="DS120" s="830"/>
      <c r="DT120" s="830"/>
      <c r="DU120" s="830"/>
      <c r="DV120" s="831">
        <v>162.69999999999999</v>
      </c>
      <c r="DW120" s="831"/>
      <c r="DX120" s="831"/>
      <c r="DY120" s="831"/>
      <c r="DZ120" s="832"/>
    </row>
    <row r="121" spans="1:130" s="197" customFormat="1" ht="26.25" customHeight="1" x14ac:dyDescent="0.15">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22988999</v>
      </c>
      <c r="BR121" s="888"/>
      <c r="BS121" s="888"/>
      <c r="BT121" s="888"/>
      <c r="BU121" s="888"/>
      <c r="BV121" s="888">
        <v>23461351</v>
      </c>
      <c r="BW121" s="888"/>
      <c r="BX121" s="888"/>
      <c r="BY121" s="888"/>
      <c r="BZ121" s="888"/>
      <c r="CA121" s="888">
        <v>23246758</v>
      </c>
      <c r="CB121" s="888"/>
      <c r="CC121" s="888"/>
      <c r="CD121" s="888"/>
      <c r="CE121" s="888"/>
      <c r="CF121" s="889">
        <v>267.3</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543852</v>
      </c>
      <c r="DH121" s="801"/>
      <c r="DI121" s="801"/>
      <c r="DJ121" s="801"/>
      <c r="DK121" s="801"/>
      <c r="DL121" s="801">
        <v>530338</v>
      </c>
      <c r="DM121" s="801"/>
      <c r="DN121" s="801"/>
      <c r="DO121" s="801"/>
      <c r="DP121" s="801"/>
      <c r="DQ121" s="801">
        <v>477896</v>
      </c>
      <c r="DR121" s="801"/>
      <c r="DS121" s="801"/>
      <c r="DT121" s="801"/>
      <c r="DU121" s="801"/>
      <c r="DV121" s="853">
        <v>5.5</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438</v>
      </c>
      <c r="BP122" s="868"/>
      <c r="BQ122" s="869">
        <v>29701437</v>
      </c>
      <c r="BR122" s="870"/>
      <c r="BS122" s="870"/>
      <c r="BT122" s="870"/>
      <c r="BU122" s="870"/>
      <c r="BV122" s="870">
        <v>29744105</v>
      </c>
      <c r="BW122" s="870"/>
      <c r="BX122" s="870"/>
      <c r="BY122" s="870"/>
      <c r="BZ122" s="870"/>
      <c r="CA122" s="870">
        <v>29512346</v>
      </c>
      <c r="CB122" s="870"/>
      <c r="CC122" s="870"/>
      <c r="CD122" s="870"/>
      <c r="CE122" s="870"/>
      <c r="CF122" s="773"/>
      <c r="CG122" s="774"/>
      <c r="CH122" s="774"/>
      <c r="CI122" s="774"/>
      <c r="CJ122" s="871"/>
      <c r="CK122" s="881"/>
      <c r="CL122" s="842"/>
      <c r="CM122" s="842"/>
      <c r="CN122" s="842"/>
      <c r="CO122" s="843"/>
      <c r="CP122" s="858" t="s">
        <v>379</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60</v>
      </c>
      <c r="BR123" s="862"/>
      <c r="BS123" s="862"/>
      <c r="BT123" s="862"/>
      <c r="BU123" s="862"/>
      <c r="BV123" s="862">
        <v>63</v>
      </c>
      <c r="BW123" s="862"/>
      <c r="BX123" s="862"/>
      <c r="BY123" s="862"/>
      <c r="BZ123" s="862"/>
      <c r="CA123" s="862">
        <v>56.2</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441</v>
      </c>
      <c r="DH123" s="814"/>
      <c r="DI123" s="814"/>
      <c r="DJ123" s="814"/>
      <c r="DK123" s="815"/>
      <c r="DL123" s="816" t="s">
        <v>441</v>
      </c>
      <c r="DM123" s="814"/>
      <c r="DN123" s="814"/>
      <c r="DO123" s="814"/>
      <c r="DP123" s="815"/>
      <c r="DQ123" s="816" t="s">
        <v>441</v>
      </c>
      <c r="DR123" s="814"/>
      <c r="DS123" s="814"/>
      <c r="DT123" s="814"/>
      <c r="DU123" s="815"/>
      <c r="DV123" s="784" t="s">
        <v>441</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2976</v>
      </c>
      <c r="AB127" s="814"/>
      <c r="AC127" s="814"/>
      <c r="AD127" s="814"/>
      <c r="AE127" s="815"/>
      <c r="AF127" s="816">
        <v>2827</v>
      </c>
      <c r="AG127" s="814"/>
      <c r="AH127" s="814"/>
      <c r="AI127" s="814"/>
      <c r="AJ127" s="815"/>
      <c r="AK127" s="816">
        <v>2465</v>
      </c>
      <c r="AL127" s="814"/>
      <c r="AM127" s="814"/>
      <c r="AN127" s="814"/>
      <c r="AO127" s="815"/>
      <c r="AP127" s="784">
        <v>0</v>
      </c>
      <c r="AQ127" s="785"/>
      <c r="AR127" s="785"/>
      <c r="AS127" s="785"/>
      <c r="AT127" s="786"/>
      <c r="AU127" s="233"/>
      <c r="AV127" s="233"/>
      <c r="AW127" s="233"/>
      <c r="AX127" s="787" t="s">
        <v>451</v>
      </c>
      <c r="AY127" s="788"/>
      <c r="AZ127" s="788"/>
      <c r="BA127" s="788"/>
      <c r="BB127" s="788"/>
      <c r="BC127" s="788"/>
      <c r="BD127" s="788"/>
      <c r="BE127" s="789"/>
      <c r="BF127" s="790" t="s">
        <v>441</v>
      </c>
      <c r="BG127" s="791"/>
      <c r="BH127" s="791"/>
      <c r="BI127" s="791"/>
      <c r="BJ127" s="791"/>
      <c r="BK127" s="791"/>
      <c r="BL127" s="792"/>
      <c r="BM127" s="790">
        <v>13.25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453</v>
      </c>
      <c r="DM127" s="850"/>
      <c r="DN127" s="850"/>
      <c r="DO127" s="850"/>
      <c r="DP127" s="850"/>
      <c r="DQ127" s="850" t="s">
        <v>453</v>
      </c>
      <c r="DR127" s="850"/>
      <c r="DS127" s="850"/>
      <c r="DT127" s="850"/>
      <c r="DU127" s="850"/>
      <c r="DV127" s="851" t="s">
        <v>453</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33715</v>
      </c>
      <c r="AB128" s="754"/>
      <c r="AC128" s="754"/>
      <c r="AD128" s="754"/>
      <c r="AE128" s="755"/>
      <c r="AF128" s="756">
        <v>32927</v>
      </c>
      <c r="AG128" s="754"/>
      <c r="AH128" s="754"/>
      <c r="AI128" s="754"/>
      <c r="AJ128" s="755"/>
      <c r="AK128" s="756">
        <v>31333</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108</v>
      </c>
      <c r="BG128" s="821"/>
      <c r="BH128" s="821"/>
      <c r="BI128" s="821"/>
      <c r="BJ128" s="821"/>
      <c r="BK128" s="821"/>
      <c r="BL128" s="822"/>
      <c r="BM128" s="820">
        <v>18.25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10586845</v>
      </c>
      <c r="AB129" s="814"/>
      <c r="AC129" s="814"/>
      <c r="AD129" s="814"/>
      <c r="AE129" s="815"/>
      <c r="AF129" s="816">
        <v>10427456</v>
      </c>
      <c r="AG129" s="814"/>
      <c r="AH129" s="814"/>
      <c r="AI129" s="814"/>
      <c r="AJ129" s="815"/>
      <c r="AK129" s="816">
        <v>10499625</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11.1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1707808</v>
      </c>
      <c r="AB130" s="814"/>
      <c r="AC130" s="814"/>
      <c r="AD130" s="814"/>
      <c r="AE130" s="815"/>
      <c r="AF130" s="816">
        <v>1781986</v>
      </c>
      <c r="AG130" s="814"/>
      <c r="AH130" s="814"/>
      <c r="AI130" s="814"/>
      <c r="AJ130" s="815"/>
      <c r="AK130" s="816">
        <v>1801385</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56.2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8879037</v>
      </c>
      <c r="AB131" s="747"/>
      <c r="AC131" s="747"/>
      <c r="AD131" s="747"/>
      <c r="AE131" s="748"/>
      <c r="AF131" s="749">
        <v>8645470</v>
      </c>
      <c r="AG131" s="747"/>
      <c r="AH131" s="747"/>
      <c r="AI131" s="747"/>
      <c r="AJ131" s="748"/>
      <c r="AK131" s="749">
        <v>8698240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11.38416249</v>
      </c>
      <c r="AB132" s="770"/>
      <c r="AC132" s="770"/>
      <c r="AD132" s="770"/>
      <c r="AE132" s="771"/>
      <c r="AF132" s="772">
        <v>10.994139130000001</v>
      </c>
      <c r="AG132" s="770"/>
      <c r="AH132" s="770"/>
      <c r="AI132" s="770"/>
      <c r="AJ132" s="771"/>
      <c r="AK132" s="772">
        <v>10.96125193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11.7</v>
      </c>
      <c r="AB133" s="779"/>
      <c r="AC133" s="779"/>
      <c r="AD133" s="779"/>
      <c r="AE133" s="780"/>
      <c r="AF133" s="778">
        <v>11.3</v>
      </c>
      <c r="AG133" s="779"/>
      <c r="AH133" s="779"/>
      <c r="AI133" s="779"/>
      <c r="AJ133" s="780"/>
      <c r="AK133" s="778">
        <v>11.1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115" zoomScaleNormal="85" zoomScaleSheetLayoutView="11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50" t="s">
        <v>468</v>
      </c>
      <c r="L7" s="254"/>
      <c r="M7" s="255" t="s">
        <v>469</v>
      </c>
      <c r="N7" s="256"/>
    </row>
    <row r="8" spans="1:16" x14ac:dyDescent="0.15">
      <c r="A8" s="248"/>
      <c r="B8" s="244"/>
      <c r="C8" s="244"/>
      <c r="D8" s="244"/>
      <c r="E8" s="244"/>
      <c r="F8" s="244"/>
      <c r="G8" s="257"/>
      <c r="H8" s="258"/>
      <c r="I8" s="258"/>
      <c r="J8" s="259"/>
      <c r="K8" s="1151"/>
      <c r="L8" s="260" t="s">
        <v>470</v>
      </c>
      <c r="M8" s="261" t="s">
        <v>471</v>
      </c>
      <c r="N8" s="262" t="s">
        <v>472</v>
      </c>
    </row>
    <row r="9" spans="1:16" x14ac:dyDescent="0.15">
      <c r="A9" s="248"/>
      <c r="B9" s="244"/>
      <c r="C9" s="244"/>
      <c r="D9" s="244"/>
      <c r="E9" s="244"/>
      <c r="F9" s="244"/>
      <c r="G9" s="1164" t="s">
        <v>473</v>
      </c>
      <c r="H9" s="1165"/>
      <c r="I9" s="1165"/>
      <c r="J9" s="1166"/>
      <c r="K9" s="263">
        <v>2836161</v>
      </c>
      <c r="L9" s="264">
        <v>78103</v>
      </c>
      <c r="M9" s="265">
        <v>83726</v>
      </c>
      <c r="N9" s="266">
        <v>-6.7</v>
      </c>
    </row>
    <row r="10" spans="1:16" x14ac:dyDescent="0.15">
      <c r="A10" s="248"/>
      <c r="B10" s="244"/>
      <c r="C10" s="244"/>
      <c r="D10" s="244"/>
      <c r="E10" s="244"/>
      <c r="F10" s="244"/>
      <c r="G10" s="1164" t="s">
        <v>474</v>
      </c>
      <c r="H10" s="1165"/>
      <c r="I10" s="1165"/>
      <c r="J10" s="1166"/>
      <c r="K10" s="267">
        <v>296605</v>
      </c>
      <c r="L10" s="268">
        <v>8168</v>
      </c>
      <c r="M10" s="269">
        <v>6181</v>
      </c>
      <c r="N10" s="270">
        <v>32.1</v>
      </c>
    </row>
    <row r="11" spans="1:16" ht="13.5" customHeight="1" x14ac:dyDescent="0.15">
      <c r="A11" s="248"/>
      <c r="B11" s="244"/>
      <c r="C11" s="244"/>
      <c r="D11" s="244"/>
      <c r="E11" s="244"/>
      <c r="F11" s="244"/>
      <c r="G11" s="1164" t="s">
        <v>475</v>
      </c>
      <c r="H11" s="1165"/>
      <c r="I11" s="1165"/>
      <c r="J11" s="1166"/>
      <c r="K11" s="267">
        <v>48003</v>
      </c>
      <c r="L11" s="268">
        <v>1322</v>
      </c>
      <c r="M11" s="269">
        <v>9526</v>
      </c>
      <c r="N11" s="270">
        <v>-86.1</v>
      </c>
    </row>
    <row r="12" spans="1:16" ht="13.5" customHeight="1" x14ac:dyDescent="0.15">
      <c r="A12" s="248"/>
      <c r="B12" s="244"/>
      <c r="C12" s="244"/>
      <c r="D12" s="244"/>
      <c r="E12" s="244"/>
      <c r="F12" s="244"/>
      <c r="G12" s="1164" t="s">
        <v>476</v>
      </c>
      <c r="H12" s="1165"/>
      <c r="I12" s="1165"/>
      <c r="J12" s="1166"/>
      <c r="K12" s="267" t="s">
        <v>477</v>
      </c>
      <c r="L12" s="268" t="s">
        <v>477</v>
      </c>
      <c r="M12" s="269">
        <v>1067</v>
      </c>
      <c r="N12" s="270" t="s">
        <v>477</v>
      </c>
    </row>
    <row r="13" spans="1:16" ht="13.5" customHeight="1" x14ac:dyDescent="0.15">
      <c r="A13" s="248"/>
      <c r="B13" s="244"/>
      <c r="C13" s="244"/>
      <c r="D13" s="244"/>
      <c r="E13" s="244"/>
      <c r="F13" s="244"/>
      <c r="G13" s="1164" t="s">
        <v>478</v>
      </c>
      <c r="H13" s="1165"/>
      <c r="I13" s="1165"/>
      <c r="J13" s="1166"/>
      <c r="K13" s="267" t="s">
        <v>477</v>
      </c>
      <c r="L13" s="268" t="s">
        <v>477</v>
      </c>
      <c r="M13" s="269" t="s">
        <v>477</v>
      </c>
      <c r="N13" s="270" t="s">
        <v>477</v>
      </c>
    </row>
    <row r="14" spans="1:16" ht="13.5" customHeight="1" x14ac:dyDescent="0.15">
      <c r="A14" s="248"/>
      <c r="B14" s="244"/>
      <c r="C14" s="244"/>
      <c r="D14" s="244"/>
      <c r="E14" s="244"/>
      <c r="F14" s="244"/>
      <c r="G14" s="1164" t="s">
        <v>479</v>
      </c>
      <c r="H14" s="1165"/>
      <c r="I14" s="1165"/>
      <c r="J14" s="1166"/>
      <c r="K14" s="267">
        <v>68196</v>
      </c>
      <c r="L14" s="268">
        <v>1878</v>
      </c>
      <c r="M14" s="269">
        <v>3706</v>
      </c>
      <c r="N14" s="270">
        <v>-49.3</v>
      </c>
    </row>
    <row r="15" spans="1:16" ht="13.5" customHeight="1" x14ac:dyDescent="0.15">
      <c r="A15" s="248"/>
      <c r="B15" s="244"/>
      <c r="C15" s="244"/>
      <c r="D15" s="244"/>
      <c r="E15" s="244"/>
      <c r="F15" s="244"/>
      <c r="G15" s="1164" t="s">
        <v>480</v>
      </c>
      <c r="H15" s="1165"/>
      <c r="I15" s="1165"/>
      <c r="J15" s="1166"/>
      <c r="K15" s="267">
        <v>37331</v>
      </c>
      <c r="L15" s="268">
        <v>1028</v>
      </c>
      <c r="M15" s="269">
        <v>1837</v>
      </c>
      <c r="N15" s="270">
        <v>-44</v>
      </c>
    </row>
    <row r="16" spans="1:16" x14ac:dyDescent="0.15">
      <c r="A16" s="248"/>
      <c r="B16" s="244"/>
      <c r="C16" s="244"/>
      <c r="D16" s="244"/>
      <c r="E16" s="244"/>
      <c r="F16" s="244"/>
      <c r="G16" s="1167" t="s">
        <v>481</v>
      </c>
      <c r="H16" s="1168"/>
      <c r="I16" s="1168"/>
      <c r="J16" s="1169"/>
      <c r="K16" s="268">
        <v>-244600</v>
      </c>
      <c r="L16" s="268">
        <v>-6736</v>
      </c>
      <c r="M16" s="269">
        <v>-8822</v>
      </c>
      <c r="N16" s="270">
        <v>-23.6</v>
      </c>
    </row>
    <row r="17" spans="1:16" x14ac:dyDescent="0.15">
      <c r="A17" s="248"/>
      <c r="B17" s="244"/>
      <c r="C17" s="244"/>
      <c r="D17" s="244"/>
      <c r="E17" s="244"/>
      <c r="F17" s="244"/>
      <c r="G17" s="1167" t="s">
        <v>166</v>
      </c>
      <c r="H17" s="1168"/>
      <c r="I17" s="1168"/>
      <c r="J17" s="1169"/>
      <c r="K17" s="268">
        <v>3041696</v>
      </c>
      <c r="L17" s="268">
        <v>83763</v>
      </c>
      <c r="M17" s="269">
        <v>97219</v>
      </c>
      <c r="N17" s="270">
        <v>-13.8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61" t="s">
        <v>486</v>
      </c>
      <c r="H21" s="1162"/>
      <c r="I21" s="1162"/>
      <c r="J21" s="1163"/>
      <c r="K21" s="280">
        <v>9.7799999999999994</v>
      </c>
      <c r="L21" s="281">
        <v>9.31</v>
      </c>
      <c r="M21" s="282">
        <v>0.47</v>
      </c>
      <c r="N21" s="249"/>
      <c r="O21" s="283"/>
      <c r="P21" s="279"/>
    </row>
    <row r="22" spans="1:16" s="284" customFormat="1" x14ac:dyDescent="0.15">
      <c r="A22" s="279"/>
      <c r="B22" s="249"/>
      <c r="C22" s="249"/>
      <c r="D22" s="249"/>
      <c r="E22" s="249"/>
      <c r="F22" s="249"/>
      <c r="G22" s="1161" t="s">
        <v>487</v>
      </c>
      <c r="H22" s="1162"/>
      <c r="I22" s="1162"/>
      <c r="J22" s="1163"/>
      <c r="K22" s="285">
        <v>92.3</v>
      </c>
      <c r="L22" s="286">
        <v>97.7</v>
      </c>
      <c r="M22" s="287">
        <v>-5.4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50" t="s">
        <v>468</v>
      </c>
      <c r="L30" s="254"/>
      <c r="M30" s="255" t="s">
        <v>469</v>
      </c>
      <c r="N30" s="256"/>
    </row>
    <row r="31" spans="1:16" x14ac:dyDescent="0.15">
      <c r="A31" s="248"/>
      <c r="B31" s="244"/>
      <c r="C31" s="244"/>
      <c r="D31" s="244"/>
      <c r="E31" s="244"/>
      <c r="F31" s="244"/>
      <c r="G31" s="257"/>
      <c r="H31" s="258"/>
      <c r="I31" s="258"/>
      <c r="J31" s="259"/>
      <c r="K31" s="1151"/>
      <c r="L31" s="260" t="s">
        <v>470</v>
      </c>
      <c r="M31" s="261" t="s">
        <v>471</v>
      </c>
      <c r="N31" s="262" t="s">
        <v>472</v>
      </c>
    </row>
    <row r="32" spans="1:16" ht="27" customHeight="1" x14ac:dyDescent="0.15">
      <c r="A32" s="248"/>
      <c r="B32" s="244"/>
      <c r="C32" s="244"/>
      <c r="D32" s="244"/>
      <c r="E32" s="244"/>
      <c r="F32" s="244"/>
      <c r="G32" s="1152" t="s">
        <v>491</v>
      </c>
      <c r="H32" s="1153"/>
      <c r="I32" s="1153"/>
      <c r="J32" s="1154"/>
      <c r="K32" s="294">
        <v>1329820</v>
      </c>
      <c r="L32" s="294">
        <v>36621</v>
      </c>
      <c r="M32" s="295">
        <v>63533</v>
      </c>
      <c r="N32" s="296">
        <v>-42.4</v>
      </c>
    </row>
    <row r="33" spans="1:16" ht="13.5" customHeight="1" x14ac:dyDescent="0.15">
      <c r="A33" s="248"/>
      <c r="B33" s="244"/>
      <c r="C33" s="244"/>
      <c r="D33" s="244"/>
      <c r="E33" s="244"/>
      <c r="F33" s="244"/>
      <c r="G33" s="1152" t="s">
        <v>492</v>
      </c>
      <c r="H33" s="1153"/>
      <c r="I33" s="1153"/>
      <c r="J33" s="1154"/>
      <c r="K33" s="294" t="s">
        <v>477</v>
      </c>
      <c r="L33" s="294" t="s">
        <v>477</v>
      </c>
      <c r="M33" s="295" t="s">
        <v>477</v>
      </c>
      <c r="N33" s="296" t="s">
        <v>477</v>
      </c>
    </row>
    <row r="34" spans="1:16" ht="27" customHeight="1" x14ac:dyDescent="0.15">
      <c r="A34" s="248"/>
      <c r="B34" s="244"/>
      <c r="C34" s="244"/>
      <c r="D34" s="244"/>
      <c r="E34" s="244"/>
      <c r="F34" s="244"/>
      <c r="G34" s="1152" t="s">
        <v>493</v>
      </c>
      <c r="H34" s="1153"/>
      <c r="I34" s="1153"/>
      <c r="J34" s="1154"/>
      <c r="K34" s="294" t="s">
        <v>477</v>
      </c>
      <c r="L34" s="294" t="s">
        <v>477</v>
      </c>
      <c r="M34" s="295">
        <v>30</v>
      </c>
      <c r="N34" s="296" t="s">
        <v>477</v>
      </c>
    </row>
    <row r="35" spans="1:16" ht="27" customHeight="1" x14ac:dyDescent="0.15">
      <c r="A35" s="248"/>
      <c r="B35" s="244"/>
      <c r="C35" s="244"/>
      <c r="D35" s="244"/>
      <c r="E35" s="244"/>
      <c r="F35" s="244"/>
      <c r="G35" s="1152" t="s">
        <v>494</v>
      </c>
      <c r="H35" s="1153"/>
      <c r="I35" s="1153"/>
      <c r="J35" s="1154"/>
      <c r="K35" s="294">
        <v>1297294</v>
      </c>
      <c r="L35" s="294">
        <v>35725</v>
      </c>
      <c r="M35" s="295">
        <v>18078</v>
      </c>
      <c r="N35" s="296">
        <v>97.6</v>
      </c>
    </row>
    <row r="36" spans="1:16" ht="27" customHeight="1" x14ac:dyDescent="0.15">
      <c r="A36" s="248"/>
      <c r="B36" s="244"/>
      <c r="C36" s="244"/>
      <c r="D36" s="244"/>
      <c r="E36" s="244"/>
      <c r="F36" s="244"/>
      <c r="G36" s="1152" t="s">
        <v>495</v>
      </c>
      <c r="H36" s="1153"/>
      <c r="I36" s="1153"/>
      <c r="J36" s="1154"/>
      <c r="K36" s="294">
        <v>156575</v>
      </c>
      <c r="L36" s="294">
        <v>4312</v>
      </c>
      <c r="M36" s="295">
        <v>3217</v>
      </c>
      <c r="N36" s="296">
        <v>34</v>
      </c>
    </row>
    <row r="37" spans="1:16" ht="13.5" customHeight="1" x14ac:dyDescent="0.15">
      <c r="A37" s="248"/>
      <c r="B37" s="244"/>
      <c r="C37" s="244"/>
      <c r="D37" s="244"/>
      <c r="E37" s="244"/>
      <c r="F37" s="244"/>
      <c r="G37" s="1152" t="s">
        <v>496</v>
      </c>
      <c r="H37" s="1153"/>
      <c r="I37" s="1153"/>
      <c r="J37" s="1154"/>
      <c r="K37" s="294">
        <v>2465</v>
      </c>
      <c r="L37" s="294">
        <v>68</v>
      </c>
      <c r="M37" s="295">
        <v>1541</v>
      </c>
      <c r="N37" s="296">
        <v>-95.6</v>
      </c>
    </row>
    <row r="38" spans="1:16" ht="27" customHeight="1" x14ac:dyDescent="0.15">
      <c r="A38" s="248"/>
      <c r="B38" s="244"/>
      <c r="C38" s="244"/>
      <c r="D38" s="244"/>
      <c r="E38" s="244"/>
      <c r="F38" s="244"/>
      <c r="G38" s="1155" t="s">
        <v>497</v>
      </c>
      <c r="H38" s="1156"/>
      <c r="I38" s="1156"/>
      <c r="J38" s="1157"/>
      <c r="K38" s="297" t="s">
        <v>477</v>
      </c>
      <c r="L38" s="297" t="s">
        <v>477</v>
      </c>
      <c r="M38" s="298">
        <v>6</v>
      </c>
      <c r="N38" s="299" t="s">
        <v>477</v>
      </c>
      <c r="O38" s="293"/>
    </row>
    <row r="39" spans="1:16" x14ac:dyDescent="0.15">
      <c r="A39" s="248"/>
      <c r="B39" s="244"/>
      <c r="C39" s="244"/>
      <c r="D39" s="244"/>
      <c r="E39" s="244"/>
      <c r="F39" s="244"/>
      <c r="G39" s="1155" t="s">
        <v>498</v>
      </c>
      <c r="H39" s="1156"/>
      <c r="I39" s="1156"/>
      <c r="J39" s="1157"/>
      <c r="K39" s="300">
        <v>-31333</v>
      </c>
      <c r="L39" s="300">
        <v>-863</v>
      </c>
      <c r="M39" s="301">
        <v>-3335</v>
      </c>
      <c r="N39" s="302">
        <v>-74.099999999999994</v>
      </c>
      <c r="O39" s="293"/>
    </row>
    <row r="40" spans="1:16" ht="27" customHeight="1" x14ac:dyDescent="0.15">
      <c r="A40" s="248"/>
      <c r="B40" s="244"/>
      <c r="C40" s="244"/>
      <c r="D40" s="244"/>
      <c r="E40" s="244"/>
      <c r="F40" s="244"/>
      <c r="G40" s="1152" t="s">
        <v>499</v>
      </c>
      <c r="H40" s="1153"/>
      <c r="I40" s="1153"/>
      <c r="J40" s="1154"/>
      <c r="K40" s="300">
        <v>-1801385</v>
      </c>
      <c r="L40" s="300">
        <v>-49607</v>
      </c>
      <c r="M40" s="301">
        <v>-59229</v>
      </c>
      <c r="N40" s="302">
        <v>-16.2</v>
      </c>
      <c r="O40" s="293"/>
    </row>
    <row r="41" spans="1:16" x14ac:dyDescent="0.15">
      <c r="A41" s="248"/>
      <c r="B41" s="244"/>
      <c r="C41" s="244"/>
      <c r="D41" s="244"/>
      <c r="E41" s="244"/>
      <c r="F41" s="244"/>
      <c r="G41" s="1158" t="s">
        <v>277</v>
      </c>
      <c r="H41" s="1159"/>
      <c r="I41" s="1159"/>
      <c r="J41" s="1160"/>
      <c r="K41" s="294">
        <v>953436</v>
      </c>
      <c r="L41" s="300">
        <v>26256</v>
      </c>
      <c r="M41" s="301">
        <v>23841</v>
      </c>
      <c r="N41" s="302">
        <v>10.1</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45" t="s">
        <v>468</v>
      </c>
      <c r="J49" s="1147" t="s">
        <v>503</v>
      </c>
      <c r="K49" s="1148"/>
      <c r="L49" s="1148"/>
      <c r="M49" s="1148"/>
      <c r="N49" s="1149"/>
    </row>
    <row r="50" spans="1:14" x14ac:dyDescent="0.15">
      <c r="A50" s="248"/>
      <c r="B50" s="244"/>
      <c r="C50" s="244"/>
      <c r="D50" s="244"/>
      <c r="E50" s="244"/>
      <c r="F50" s="244"/>
      <c r="G50" s="312"/>
      <c r="H50" s="313"/>
      <c r="I50" s="1146"/>
      <c r="J50" s="314" t="s">
        <v>504</v>
      </c>
      <c r="K50" s="315" t="s">
        <v>505</v>
      </c>
      <c r="L50" s="316" t="s">
        <v>506</v>
      </c>
      <c r="M50" s="317" t="s">
        <v>507</v>
      </c>
      <c r="N50" s="318" t="s">
        <v>508</v>
      </c>
    </row>
    <row r="51" spans="1:14" x14ac:dyDescent="0.15">
      <c r="A51" s="248"/>
      <c r="B51" s="244"/>
      <c r="C51" s="244"/>
      <c r="D51" s="244"/>
      <c r="E51" s="244"/>
      <c r="F51" s="244"/>
      <c r="G51" s="310" t="s">
        <v>509</v>
      </c>
      <c r="H51" s="311"/>
      <c r="I51" s="319">
        <v>1744302</v>
      </c>
      <c r="J51" s="320">
        <v>46183</v>
      </c>
      <c r="K51" s="321">
        <v>54.2</v>
      </c>
      <c r="L51" s="322">
        <v>67088</v>
      </c>
      <c r="M51" s="323">
        <v>-22.3</v>
      </c>
      <c r="N51" s="324">
        <v>76.5</v>
      </c>
    </row>
    <row r="52" spans="1:14" x14ac:dyDescent="0.15">
      <c r="A52" s="248"/>
      <c r="B52" s="244"/>
      <c r="C52" s="244"/>
      <c r="D52" s="244"/>
      <c r="E52" s="244"/>
      <c r="F52" s="244"/>
      <c r="G52" s="325"/>
      <c r="H52" s="326" t="s">
        <v>510</v>
      </c>
      <c r="I52" s="327">
        <v>1185693</v>
      </c>
      <c r="J52" s="328">
        <v>31393</v>
      </c>
      <c r="K52" s="329">
        <v>36.1</v>
      </c>
      <c r="L52" s="330">
        <v>37146</v>
      </c>
      <c r="M52" s="331">
        <v>-9.9</v>
      </c>
      <c r="N52" s="332">
        <v>46</v>
      </c>
    </row>
    <row r="53" spans="1:14" x14ac:dyDescent="0.15">
      <c r="A53" s="248"/>
      <c r="B53" s="244"/>
      <c r="C53" s="244"/>
      <c r="D53" s="244"/>
      <c r="E53" s="244"/>
      <c r="F53" s="244"/>
      <c r="G53" s="310" t="s">
        <v>511</v>
      </c>
      <c r="H53" s="311"/>
      <c r="I53" s="319">
        <v>2015474</v>
      </c>
      <c r="J53" s="320">
        <v>53324</v>
      </c>
      <c r="K53" s="321">
        <v>15.5</v>
      </c>
      <c r="L53" s="322">
        <v>70489</v>
      </c>
      <c r="M53" s="323">
        <v>5.0999999999999996</v>
      </c>
      <c r="N53" s="324">
        <v>10.4</v>
      </c>
    </row>
    <row r="54" spans="1:14" x14ac:dyDescent="0.15">
      <c r="A54" s="248"/>
      <c r="B54" s="244"/>
      <c r="C54" s="244"/>
      <c r="D54" s="244"/>
      <c r="E54" s="244"/>
      <c r="F54" s="244"/>
      <c r="G54" s="325"/>
      <c r="H54" s="326" t="s">
        <v>510</v>
      </c>
      <c r="I54" s="327">
        <v>1555438</v>
      </c>
      <c r="J54" s="328">
        <v>41152</v>
      </c>
      <c r="K54" s="329">
        <v>31.1</v>
      </c>
      <c r="L54" s="330">
        <v>37817</v>
      </c>
      <c r="M54" s="331">
        <v>1.8</v>
      </c>
      <c r="N54" s="332">
        <v>29.3</v>
      </c>
    </row>
    <row r="55" spans="1:14" x14ac:dyDescent="0.15">
      <c r="A55" s="248"/>
      <c r="B55" s="244"/>
      <c r="C55" s="244"/>
      <c r="D55" s="244"/>
      <c r="E55" s="244"/>
      <c r="F55" s="244"/>
      <c r="G55" s="310" t="s">
        <v>512</v>
      </c>
      <c r="H55" s="311"/>
      <c r="I55" s="319">
        <v>3296031</v>
      </c>
      <c r="J55" s="320">
        <v>87976</v>
      </c>
      <c r="K55" s="321">
        <v>65</v>
      </c>
      <c r="L55" s="322">
        <v>84389</v>
      </c>
      <c r="M55" s="323">
        <v>19.7</v>
      </c>
      <c r="N55" s="324">
        <v>45.3</v>
      </c>
    </row>
    <row r="56" spans="1:14" x14ac:dyDescent="0.15">
      <c r="A56" s="248"/>
      <c r="B56" s="244"/>
      <c r="C56" s="244"/>
      <c r="D56" s="244"/>
      <c r="E56" s="244"/>
      <c r="F56" s="244"/>
      <c r="G56" s="325"/>
      <c r="H56" s="326" t="s">
        <v>510</v>
      </c>
      <c r="I56" s="327">
        <v>2966400</v>
      </c>
      <c r="J56" s="328">
        <v>79178</v>
      </c>
      <c r="K56" s="329">
        <v>92.4</v>
      </c>
      <c r="L56" s="330">
        <v>44339</v>
      </c>
      <c r="M56" s="331">
        <v>17.2</v>
      </c>
      <c r="N56" s="332">
        <v>75.2</v>
      </c>
    </row>
    <row r="57" spans="1:14" x14ac:dyDescent="0.15">
      <c r="A57" s="248"/>
      <c r="B57" s="244"/>
      <c r="C57" s="244"/>
      <c r="D57" s="244"/>
      <c r="E57" s="244"/>
      <c r="F57" s="244"/>
      <c r="G57" s="310" t="s">
        <v>513</v>
      </c>
      <c r="H57" s="311"/>
      <c r="I57" s="319">
        <v>2645280</v>
      </c>
      <c r="J57" s="320">
        <v>71678</v>
      </c>
      <c r="K57" s="321">
        <v>-18.5</v>
      </c>
      <c r="L57" s="322">
        <v>83623</v>
      </c>
      <c r="M57" s="323">
        <v>-0.9</v>
      </c>
      <c r="N57" s="324">
        <v>-17.600000000000001</v>
      </c>
    </row>
    <row r="58" spans="1:14" x14ac:dyDescent="0.15">
      <c r="A58" s="248"/>
      <c r="B58" s="244"/>
      <c r="C58" s="244"/>
      <c r="D58" s="244"/>
      <c r="E58" s="244"/>
      <c r="F58" s="244"/>
      <c r="G58" s="325"/>
      <c r="H58" s="326" t="s">
        <v>510</v>
      </c>
      <c r="I58" s="327">
        <v>1005050</v>
      </c>
      <c r="J58" s="328">
        <v>27233</v>
      </c>
      <c r="K58" s="329">
        <v>-65.599999999999994</v>
      </c>
      <c r="L58" s="330">
        <v>48787</v>
      </c>
      <c r="M58" s="331">
        <v>10</v>
      </c>
      <c r="N58" s="332">
        <v>-75.599999999999994</v>
      </c>
    </row>
    <row r="59" spans="1:14" x14ac:dyDescent="0.15">
      <c r="A59" s="248"/>
      <c r="B59" s="244"/>
      <c r="C59" s="244"/>
      <c r="D59" s="244"/>
      <c r="E59" s="244"/>
      <c r="F59" s="244"/>
      <c r="G59" s="310" t="s">
        <v>514</v>
      </c>
      <c r="H59" s="311"/>
      <c r="I59" s="319">
        <v>1869130</v>
      </c>
      <c r="J59" s="320">
        <v>51473</v>
      </c>
      <c r="K59" s="321">
        <v>-28.2</v>
      </c>
      <c r="L59" s="322">
        <v>87974</v>
      </c>
      <c r="M59" s="323">
        <v>5.2</v>
      </c>
      <c r="N59" s="324">
        <v>-33.4</v>
      </c>
    </row>
    <row r="60" spans="1:14" x14ac:dyDescent="0.15">
      <c r="A60" s="248"/>
      <c r="B60" s="244"/>
      <c r="C60" s="244"/>
      <c r="D60" s="244"/>
      <c r="E60" s="244"/>
      <c r="F60" s="244"/>
      <c r="G60" s="325"/>
      <c r="H60" s="326" t="s">
        <v>510</v>
      </c>
      <c r="I60" s="333">
        <v>965041</v>
      </c>
      <c r="J60" s="328">
        <v>26576</v>
      </c>
      <c r="K60" s="329">
        <v>-2.4</v>
      </c>
      <c r="L60" s="330">
        <v>48183</v>
      </c>
      <c r="M60" s="331">
        <v>-1.2</v>
      </c>
      <c r="N60" s="332">
        <v>-1.2</v>
      </c>
    </row>
    <row r="61" spans="1:14" x14ac:dyDescent="0.15">
      <c r="A61" s="248"/>
      <c r="B61" s="244"/>
      <c r="C61" s="244"/>
      <c r="D61" s="244"/>
      <c r="E61" s="244"/>
      <c r="F61" s="244"/>
      <c r="G61" s="310" t="s">
        <v>515</v>
      </c>
      <c r="H61" s="334"/>
      <c r="I61" s="335">
        <v>2314043</v>
      </c>
      <c r="J61" s="336">
        <v>62127</v>
      </c>
      <c r="K61" s="337">
        <v>17.600000000000001</v>
      </c>
      <c r="L61" s="338">
        <v>78713</v>
      </c>
      <c r="M61" s="339">
        <v>1.4</v>
      </c>
      <c r="N61" s="324">
        <v>16.2</v>
      </c>
    </row>
    <row r="62" spans="1:14" x14ac:dyDescent="0.15">
      <c r="A62" s="248"/>
      <c r="B62" s="244"/>
      <c r="C62" s="244"/>
      <c r="D62" s="244"/>
      <c r="E62" s="244"/>
      <c r="F62" s="244"/>
      <c r="G62" s="325"/>
      <c r="H62" s="326" t="s">
        <v>510</v>
      </c>
      <c r="I62" s="327">
        <v>1535524</v>
      </c>
      <c r="J62" s="328">
        <v>41106</v>
      </c>
      <c r="K62" s="329">
        <v>18.3</v>
      </c>
      <c r="L62" s="330">
        <v>43254</v>
      </c>
      <c r="M62" s="331">
        <v>3.6</v>
      </c>
      <c r="N62" s="332">
        <v>14.7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0" t="s">
        <v>3</v>
      </c>
      <c r="D47" s="1170"/>
      <c r="E47" s="1171"/>
      <c r="F47" s="11">
        <v>17.559999999999999</v>
      </c>
      <c r="G47" s="12">
        <v>18.71</v>
      </c>
      <c r="H47" s="12">
        <v>18.510000000000002</v>
      </c>
      <c r="I47" s="12">
        <v>16.89</v>
      </c>
      <c r="J47" s="13">
        <v>16.78</v>
      </c>
    </row>
    <row r="48" spans="2:10" ht="57.75" customHeight="1" x14ac:dyDescent="0.15">
      <c r="B48" s="14"/>
      <c r="C48" s="1172" t="s">
        <v>4</v>
      </c>
      <c r="D48" s="1172"/>
      <c r="E48" s="1173"/>
      <c r="F48" s="15">
        <v>16.489999999999998</v>
      </c>
      <c r="G48" s="16">
        <v>15.21</v>
      </c>
      <c r="H48" s="16">
        <v>11.76</v>
      </c>
      <c r="I48" s="16">
        <v>7.51</v>
      </c>
      <c r="J48" s="17">
        <v>7.51</v>
      </c>
    </row>
    <row r="49" spans="2:10" ht="57.75" customHeight="1" thickBot="1" x14ac:dyDescent="0.2">
      <c r="B49" s="18"/>
      <c r="C49" s="1174" t="s">
        <v>5</v>
      </c>
      <c r="D49" s="1174"/>
      <c r="E49" s="1175"/>
      <c r="F49" s="19">
        <v>2.14</v>
      </c>
      <c r="G49" s="20">
        <v>2.8</v>
      </c>
      <c r="H49" s="20" t="s">
        <v>522</v>
      </c>
      <c r="I49" s="20" t="s">
        <v>523</v>
      </c>
      <c r="J49" s="21">
        <v>0.06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2017-04-11T06:09:07Z</cp:lastPrinted>
  <dcterms:created xsi:type="dcterms:W3CDTF">2017-02-15T19:20:48Z</dcterms:created>
  <dcterms:modified xsi:type="dcterms:W3CDTF">2017-05-22T07:22:28Z</dcterms:modified>
</cp:coreProperties>
</file>