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31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E39" i="9"/>
  <c r="AM39" i="9"/>
  <c r="U39" i="9"/>
  <c r="C39" i="9"/>
  <c r="BE38" i="9"/>
  <c r="U38" i="9"/>
  <c r="C38" i="9"/>
  <c r="BW37" i="9"/>
  <c r="BW38" i="9" s="1"/>
  <c r="BW39" i="9" s="1"/>
  <c r="BE37" i="9"/>
  <c r="C37" i="9"/>
  <c r="BW36" i="9"/>
  <c r="C36" i="9"/>
  <c r="BW35" i="9"/>
  <c r="C35" i="9"/>
  <c r="BW34" i="9"/>
  <c r="U34" i="9"/>
  <c r="U35" i="9" s="1"/>
  <c r="U36" i="9" s="1"/>
  <c r="U37" i="9" s="1"/>
  <c r="C34" i="9"/>
  <c r="CO34" i="9" l="1"/>
  <c r="CO35" i="9" s="1"/>
  <c r="CO36" i="9" s="1"/>
  <c r="CO37" i="9" s="1"/>
  <c r="CO38" i="9" s="1"/>
  <c r="CO39" i="9" s="1"/>
  <c r="CO40" i="9" s="1"/>
  <c r="CO41" i="9" s="1"/>
  <c r="CO42" i="9" s="1"/>
  <c r="CO43" i="9" s="1"/>
  <c r="BE34" i="9"/>
  <c r="BE35" i="9" s="1"/>
  <c r="BE36" i="9" s="1"/>
  <c r="AM34" i="9"/>
  <c r="AM35" i="9" s="1"/>
  <c r="AM36" i="9" s="1"/>
  <c r="AM37" i="9" s="1"/>
  <c r="AM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<sst xmlns="http://schemas.openxmlformats.org/spreadsheetml/2006/main" count="1105" uniqueCount="574">
  <si>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</si>
  <si>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</si>
  <si>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</si>
  <si>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</si>
  <si>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</si>
  <si>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</si>
  <si>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</si>
  <si>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</si>
  <si>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</si>
  <si>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</si>
  <si>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</si>
  <si>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</si>
  <si>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</si>
  <si>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</si>
  <si>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</si>
  <si>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</si>
  <si>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</si>
  <si>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</si>
  <si>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</si>
  <si>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</si>
  <si>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</si>
  <si>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</si>
  <si>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</si>
  <si>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</si>
  <si>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</si>
  <si>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</si>
  <si>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</si>
  <si>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</si>
  <si>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</si>
  <si>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</si>
  <si>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</si>
  <si>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</si>
  <si>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</si>
  <si>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</si>
  <si>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</si>
  <si>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</si>
  <si>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</si>
  <si>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</si>
  <si>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</si>
  <si>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</si>
  <si>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</si>
  <si>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</si>
  <si>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</si>
  <si>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</si>
  <si>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</si>
  <si>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</si>
  <si>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</si>
  <si>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</si>
  <si>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</si>
  <si>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</si>
  <si>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</si>
  <si>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</si>
  <si>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</si>
  <si>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</si>
  <si>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</si>
  <si>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</si>
  <si>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</si>
  <si>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</si>
  <si>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</si>
  <si>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</si>
  <si>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</si>
  <si>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</si>
  <si>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</si>
  <si>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</si>
  <si>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</si>
  <si>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</si>
  <si>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</si>
  <si>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</si>
  <si>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</si>
  <si>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</si>
  <si>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</si>
  <si>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</si>
  <si>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</si>
  <si>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</si>
  <si>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</si>
  <si>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</si>
  <si>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</si>
  <si>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</si>
  <si>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</si>
  <si>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</si>
  <si>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</si>
  <si>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</si>
  <si>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恵那市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</si>
  <si>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</si>
  <si>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</si>
  <si>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</si>
  <si>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</si>
  <si>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</si>
  <si>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</si>
  <si>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</si>
  <si>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</si>
  <si>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</si>
  <si>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</si>
  <si>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</si>
  <si>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</si>
  <si>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</si>
  <si>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</si>
  <si>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</si>
  <si>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</si>
  <si>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</si>
  <si>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</si>
  <si>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</si>
  <si>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</si>
  <si>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</si>
  <si>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</si>
  <si>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</si>
  <si>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</si>
  <si>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</si>
  <si>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</si>
  <si>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</si>
  <si>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</si>
  <si>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</si>
  <si>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</si>
  <si>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</si>
  <si>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</si>
  <si>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</si>
  <si>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</si>
  <si>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</si>
  <si>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</si>
  <si>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</si>
  <si>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</si>
  <si>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</si>
  <si>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</si>
  <si>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</si>
  <si>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</si>
  <si>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</si>
  <si>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</si>
  <si>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</si>
  <si>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</si>
  <si>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</si>
  <si>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</si>
  <si>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</si>
  <si>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</si>
  <si>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</si>
  <si>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</si>
  <si>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</si>
  <si>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</si>
  <si>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</si>
  <si>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</si>
  <si>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</si>
  <si>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</si>
  <si>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</si>
  <si>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</si>
  <si>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</si>
  <si>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</si>
  <si>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</si>
  <si>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</si>
  <si>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</si>
  <si>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</si>
  <si>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</si>
  <si>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</si>
  <si>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</si>
  <si>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</si>
  <si>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</si>
  <si>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</si>
  <si>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</si>
  <si>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</si>
  <si>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</si>
  <si>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</si>
  <si>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</si>
  <si>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</si>
  <si>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</si>
  <si>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</si>
  <si>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</si>
  <si>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</si>
  <si>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</si>
  <si>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</si>
  <si>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</si>
  <si>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</si>
  <si>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</si>
  <si>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</si>
  <si>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</si>
  <si>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</si>
  <si>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</si>
  <si>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</si>
  <si>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</si>
  <si>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</si>
  <si>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</si>
  <si>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</si>
  <si>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</si>
  <si>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</si>
  <si>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</si>
  <si>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</si>
  <si>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</si>
  <si>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</si>
  <si>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</si>
  <si>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</si>
  <si>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</si>
  <si>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</si>
  <si>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</si>
  <si>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</si>
  <si>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</si>
  <si>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</si>
  <si>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岐阜県恵那市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</si>
  <si>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</si>
  <si>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</si>
  <si>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</si>
  <si>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</si>
  <si>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</si>
  <si>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</si>
  <si>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</si>
  <si>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</si>
  <si>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</si>
  <si>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</si>
  <si>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</si>
  <si>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</si>
  <si>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</si>
  <si>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</si>
  <si>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</si>
  <si>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</si>
  <si>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</si>
  <si>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</si>
  <si>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</si>
  <si>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</si>
  <si>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</si>
  <si>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</si>
  <si>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</si>
  <si>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</si>
  <si>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</si>
  <si>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</si>
  <si>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</si>
  <si>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</si>
  <si>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</si>
  <si>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</si>
  <si>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</si>
  <si>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</si>
  <si>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</si>
  <si>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</si>
  <si>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</si>
  <si>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</si>
  <si>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</si>
  <si>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</si>
  <si>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</si>
  <si>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</si>
  <si>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</si>
  <si>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</si>
  <si>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</si>
  <si>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</si>
  <si>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</si>
  <si>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</si>
  <si>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</si>
  <si>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</si>
  <si>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</si>
  <si>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</si>
  <si>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</si>
  <si>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</si>
  <si>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</si>
  <si>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</si>
  <si>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</si>
  <si>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</si>
  <si>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</si>
  <si>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</si>
  <si>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</si>
  <si>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</si>
  <si>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</si>
  <si>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</si>
  <si>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</si>
  <si>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</si>
  <si>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</si>
  <si>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</si>
  <si>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</si>
  <si>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</si>
  <si>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</si>
  <si>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</si>
  <si>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</si>
  <si>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</si>
  <si>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</si>
  <si>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</si>
  <si>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</si>
  <si>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</si>
  <si>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</si>
  <si>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</si>
  <si>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</si>
  <si>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</si>
  <si>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</si>
  <si>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</si>
  <si>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</si>
  <si>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</si>
  <si>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</si>
  <si>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</si>
  <si>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</si>
  <si>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</si>
  <si>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</si>
  <si>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</si>
  <si>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</si>
  <si>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</si>
  <si>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</si>
  <si>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</si>
  <si>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</si>
  <si>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</si>
  <si>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</si>
  <si>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</si>
  <si>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</si>
  <si>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</si>
  <si>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</si>
  <si>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</si>
  <si>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</si>
  <si>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</si>
  <si>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</si>
  <si>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</si>
  <si>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</si>
  <si>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</si>
  <si>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</si>
  <si>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</si>
  <si>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</si>
  <si>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</si>
  <si>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</si>
  <si>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</si>
  <si>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</si>
  <si>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</si>
  <si>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</si>
  <si>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</si>
  <si>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</si>
  <si>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</si>
  <si>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</si>
  <si>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</si>
  <si>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</si>
  <si>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</si>
  <si>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</si>
  <si>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</si>
  <si>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</si>
  <si>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</si>
  <si>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</si>
  <si>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</si>
  <si>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</si>
  <si>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</si>
  <si>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</si>
  <si>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</si>
  <si>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</si>
  <si>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</si>
  <si>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</si>
  <si>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</si>
  <si>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</si>
  <si>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</si>
  <si>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</si>
  <si>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</si>
  <si>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</si>
  <si>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</si>
  <si>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</si>
  <si>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</si>
  <si>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岐阜県恵那市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</si>
  <si>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</si>
  <si>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</si>
  <si>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</si>
  <si>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</si>
  <si>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</si>
  <si>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</si>
  <si>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</si>
  <si>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</si>
  <si>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</si>
  <si>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</si>
  <si>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</si>
  <si>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</si>
  <si>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</si>
  <si>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</si>
  <si>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</si>
  <si>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</si>
  <si>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</si>
  <si>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</si>
  <si>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</si>
  <si>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</si>
  <si>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</si>
  <si>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</si>
  <si>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</si>
  <si>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</si>
  <si>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</si>
  <si>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</si>
  <si>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</si>
  <si>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</si>
  <si>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</si>
  <si>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</si>
  <si>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</si>
  <si>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</si>
  <si>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</si>
  <si>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</si>
  <si>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</si>
  <si>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</si>
  <si>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</si>
  <si>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</si>
  <si>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</si>
  <si>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病院事業会計</t>
    <phoneticPr fontId="5"/>
  </si>
  <si>
    <t>介護老人保健施設事業会計</t>
    <phoneticPr fontId="5"/>
  </si>
  <si>
    <t>国民健康保険診療所事業会計</t>
    <phoneticPr fontId="5"/>
  </si>
  <si>
    <t>介護老人福祉施設事業会計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</si>
  <si>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</si>
  <si>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</si>
  <si>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</si>
  <si>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</si>
  <si>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</si>
  <si>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</si>
  <si>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</si>
  <si>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</si>
  <si>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</si>
  <si>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</si>
  <si>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</si>
  <si>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</si>
  <si>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</si>
  <si>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</si>
  <si>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</si>
  <si>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</si>
  <si>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</si>
  <si>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</si>
  <si>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</si>
  <si>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</si>
  <si>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</si>
  <si>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</si>
  <si>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</si>
  <si>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</si>
  <si>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</si>
  <si>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</si>
  <si>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</si>
  <si>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</si>
  <si>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</si>
  <si>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</si>
  <si>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</si>
  <si>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</si>
  <si>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</si>
  <si>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</si>
  <si>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</si>
  <si>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</si>
  <si>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</si>
  <si>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</si>
  <si>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</si>
  <si>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</si>
  <si>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</si>
  <si>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</si>
  <si>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</si>
  <si>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</si>
  <si>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</si>
  <si>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</si>
  <si>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</si>
  <si>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</si>
  <si>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</si>
  <si>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</si>
  <si>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</si>
  <si>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</si>
  <si>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</si>
  <si>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</si>
  <si>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</si>
  <si>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</si>
  <si>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</si>
  <si>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</si>
  <si>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</si>
  <si>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</si>
  <si>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</si>
  <si>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</si>
  <si>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病院事業会計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</si>
  <si>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</si>
  <si>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</si>
  <si>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</si>
  <si>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</si>
  <si>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</si>
  <si>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</si>
  <si>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</si>
  <si>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</si>
  <si>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</si>
  <si>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</si>
  <si>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</si>
  <si>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</si>
  <si>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</si>
  <si>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</si>
  <si>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</si>
  <si>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</si>
  <si>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</si>
  <si>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</si>
  <si>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</si>
  <si>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</si>
  <si>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</si>
  <si>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</si>
  <si>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</si>
  <si>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</si>
  <si>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</si>
  <si>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</si>
  <si>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</si>
  <si>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</si>
  <si>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</si>
  <si>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</si>
  <si>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</si>
  <si>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</si>
  <si>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</si>
  <si>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</si>
  <si>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</si>
  <si>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</si>
  <si>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</si>
  <si>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</si>
  <si>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</si>
  <si>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</si>
  <si>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</si>
  <si>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</si>
  <si>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</si>
  <si>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</si>
  <si>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</si>
  <si>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</si>
  <si>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</si>
  <si>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</si>
  <si>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</si>
  <si>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</si>
  <si>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</si>
  <si>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</si>
  <si>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</si>
  <si>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</si>
  <si>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</si>
  <si>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</si>
  <si>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</si>
  <si>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</si>
  <si>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</si>
  <si>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</si>
  <si>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</si>
  <si>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</si>
  <si>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</si>
  <si>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</si>
  <si>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</si>
  <si>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</si>
  <si>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</si>
  <si>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</si>
  <si>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</si>
  <si>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</si>
  <si>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</si>
  <si>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</si>
  <si>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</si>
  <si>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</si>
  <si>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</si>
  <si>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</si>
  <si>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</si>
  <si>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</si>
  <si>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</si>
  <si>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</si>
  <si>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0.28</t>
  </si>
  <si>
    <t>▲ 0.29</t>
  </si>
  <si>
    <t>水道事業会計</t>
  </si>
  <si>
    <t>病院事業会計</t>
  </si>
  <si>
    <t>一般会計</t>
  </si>
  <si>
    <t>国民健康保険診療所事業会計</t>
  </si>
  <si>
    <t>国民健康保険事業特別会計</t>
  </si>
  <si>
    <t>介護老人保健施設事業会計</t>
  </si>
  <si>
    <t>介護保険特別会計（事業勘定）</t>
  </si>
  <si>
    <t>介護老人福祉施設事業会計</t>
  </si>
  <si>
    <t>その他会計（赤字）</t>
  </si>
  <si>
    <t>その他会計（黒字）</t>
  </si>
  <si>
    <t>国民宿舎恵那山荘</t>
    <rPh sb="0" eb="2">
      <t>コクミン</t>
    </rPh>
    <rPh sb="2" eb="4">
      <t>シュクシャ</t>
    </rPh>
    <rPh sb="4" eb="6">
      <t>エナ</t>
    </rPh>
    <rPh sb="6" eb="8">
      <t>サンソウ</t>
    </rPh>
    <phoneticPr fontId="2"/>
  </si>
  <si>
    <t>恵那市体育連盟</t>
    <rPh sb="0" eb="3">
      <t>エナシ</t>
    </rPh>
    <rPh sb="3" eb="5">
      <t>タイイク</t>
    </rPh>
    <rPh sb="5" eb="7">
      <t>レンメイ</t>
    </rPh>
    <phoneticPr fontId="2"/>
  </si>
  <si>
    <t>恵那市文化振興会</t>
    <rPh sb="0" eb="3">
      <t>エナシ</t>
    </rPh>
    <rPh sb="3" eb="5">
      <t>ブンカ</t>
    </rPh>
    <rPh sb="5" eb="8">
      <t>シンコウカイ</t>
    </rPh>
    <phoneticPr fontId="2"/>
  </si>
  <si>
    <t>恵那市施設管理公社</t>
    <rPh sb="0" eb="3">
      <t>エナシ</t>
    </rPh>
    <rPh sb="3" eb="5">
      <t>シセツ</t>
    </rPh>
    <rPh sb="5" eb="7">
      <t>カンリ</t>
    </rPh>
    <rPh sb="7" eb="9">
      <t>コウシャ</t>
    </rPh>
    <phoneticPr fontId="2"/>
  </si>
  <si>
    <t>中山道広重美術館</t>
    <rPh sb="0" eb="3">
      <t>ナカセンドウ</t>
    </rPh>
    <rPh sb="3" eb="5">
      <t>ヒロシゲ</t>
    </rPh>
    <rPh sb="5" eb="8">
      <t>ビジュツカン</t>
    </rPh>
    <phoneticPr fontId="2"/>
  </si>
  <si>
    <t>日本大正村</t>
    <rPh sb="0" eb="2">
      <t>ニホン</t>
    </rPh>
    <rPh sb="2" eb="4">
      <t>タイショウ</t>
    </rPh>
    <rPh sb="4" eb="5">
      <t>ムラ</t>
    </rPh>
    <phoneticPr fontId="2"/>
  </si>
  <si>
    <t>大正ロマン</t>
    <rPh sb="0" eb="2">
      <t>タイショウ</t>
    </rPh>
    <phoneticPr fontId="2"/>
  </si>
  <si>
    <t>くしはらの里</t>
    <rPh sb="5" eb="6">
      <t>サト</t>
    </rPh>
    <phoneticPr fontId="2"/>
  </si>
  <si>
    <t>恵那市土地開発公社</t>
    <rPh sb="0" eb="3">
      <t>エナシ</t>
    </rPh>
    <rPh sb="3" eb="5">
      <t>トチ</t>
    </rPh>
    <rPh sb="5" eb="7">
      <t>カイハツ</t>
    </rPh>
    <rPh sb="7" eb="9">
      <t>コウシャ</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</si>
  <si>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</si>
  <si>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</si>
  <si>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土岐川防災ダム一部事務組合</t>
    <rPh sb="0" eb="2">
      <t>トキ</t>
    </rPh>
    <rPh sb="2" eb="3">
      <t>ガワ</t>
    </rPh>
    <rPh sb="3" eb="5">
      <t>ボウサイ</t>
    </rPh>
    <rPh sb="7" eb="9">
      <t>イチブ</t>
    </rPh>
    <rPh sb="9" eb="11">
      <t>ジム</t>
    </rPh>
    <rPh sb="11" eb="13">
      <t>クミアイ</t>
    </rPh>
    <phoneticPr fontId="2"/>
  </si>
  <si>
    <t>-</t>
    <phoneticPr fontId="2"/>
  </si>
  <si>
    <t>基金繰入1,475</t>
    <rPh sb="0" eb="2">
      <t>キキン</t>
    </rPh>
    <rPh sb="2" eb="4">
      <t>クリイレ</t>
    </rPh>
    <phoneticPr fontId="2"/>
  </si>
  <si>
    <t>法適用企業</t>
    <rPh sb="0" eb="1">
      <t>ホウ</t>
    </rPh>
    <rPh sb="1" eb="3">
      <t>テキヨウ</t>
    </rPh>
    <rPh sb="3" eb="5">
      <t>キギョウ</t>
    </rPh>
    <phoneticPr fontId="2"/>
  </si>
  <si>
    <t>-</t>
    <phoneticPr fontId="2"/>
  </si>
  <si>
    <t>○</t>
    <phoneticPr fontId="2"/>
  </si>
  <si>
    <t>東濃農業共済組合</t>
    <rPh sb="0" eb="1">
      <t>トウ</t>
    </rPh>
    <rPh sb="1" eb="2">
      <t>ノウ</t>
    </rPh>
    <rPh sb="2" eb="4">
      <t>ノウギョウ</t>
    </rPh>
    <rPh sb="4" eb="6">
      <t>キョウサイ</t>
    </rPh>
    <rPh sb="6" eb="8">
      <t>クミアイ</t>
    </rPh>
    <phoneticPr fontId="2"/>
  </si>
  <si>
    <t>-</t>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</si>
  <si>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</si>
  <si>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</si>
  <si>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基金繰入287</t>
    <rPh sb="0" eb="2">
      <t>キキン</t>
    </rPh>
    <phoneticPr fontId="2"/>
  </si>
  <si>
    <t>基金繰入2,764　財産区9</t>
    <rPh sb="0" eb="2">
      <t>キキン</t>
    </rPh>
    <rPh sb="2" eb="4">
      <t>クリイレ</t>
    </rPh>
    <rPh sb="10" eb="12">
      <t>ザイサン</t>
    </rPh>
    <rPh sb="12" eb="13">
      <t>ク</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</si>
  <si>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</si>
  <si>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</si>
  <si>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</si>
  <si>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</si>
  <si>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</si>
  <si>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</si>
  <si>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</si>
  <si>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</si>
  <si>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</si>
  <si>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</si>
  <si>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</si>
  <si>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に減少傾向である。これは、地方債の償還完了や繰上償還により、地方債の現在高が減少したことに起因する。しかし今後、平成28年度に完成した市立恵那病院の元利償還金に対する繰入金が増加し、また、合併算定替の縮減に伴う普通交付税の減少や、合併特例債の元金償還のピークが見込まれるため、より一層起債の計画的な発行管理を行い、財政健全化に努める。</t>
    <rPh sb="0" eb="2">
      <t>ショウライ</t>
    </rPh>
    <rPh sb="2" eb="4">
      <t>フタン</t>
    </rPh>
    <rPh sb="4" eb="6">
      <t>ヒリツ</t>
    </rPh>
    <rPh sb="6" eb="7">
      <t>オヨ</t>
    </rPh>
    <rPh sb="8" eb="10">
      <t>ジッシツ</t>
    </rPh>
    <rPh sb="10" eb="13">
      <t>コウサイヒ</t>
    </rPh>
    <rPh sb="13" eb="15">
      <t>ヒリツ</t>
    </rPh>
    <rPh sb="18" eb="20">
      <t>ゲンショウ</t>
    </rPh>
    <rPh sb="20" eb="22">
      <t>ケイコウ</t>
    </rPh>
    <rPh sb="30" eb="33">
      <t>チホウサイ</t>
    </rPh>
    <rPh sb="34" eb="36">
      <t>ショウカン</t>
    </rPh>
    <rPh sb="36" eb="38">
      <t>カンリョウ</t>
    </rPh>
    <rPh sb="39" eb="40">
      <t>ク</t>
    </rPh>
    <rPh sb="40" eb="41">
      <t>ア</t>
    </rPh>
    <rPh sb="41" eb="43">
      <t>ショウカン</t>
    </rPh>
    <rPh sb="47" eb="50">
      <t>チホウサイ</t>
    </rPh>
    <rPh sb="51" eb="54">
      <t>ゲンザイダカ</t>
    </rPh>
    <rPh sb="55" eb="57">
      <t>ゲンショウ</t>
    </rPh>
    <rPh sb="62" eb="64">
      <t>キイン</t>
    </rPh>
    <rPh sb="70" eb="72">
      <t>コンゴ</t>
    </rPh>
    <rPh sb="73" eb="75">
      <t>ヘイセイ</t>
    </rPh>
    <rPh sb="77" eb="79">
      <t>ネンド</t>
    </rPh>
    <rPh sb="80" eb="82">
      <t>カンセイ</t>
    </rPh>
    <rPh sb="84" eb="86">
      <t>シリツ</t>
    </rPh>
    <rPh sb="86" eb="88">
      <t>エナ</t>
    </rPh>
    <rPh sb="88" eb="90">
      <t>ビョウイン</t>
    </rPh>
    <rPh sb="91" eb="93">
      <t>ガンリ</t>
    </rPh>
    <rPh sb="93" eb="96">
      <t>ショウカンキン</t>
    </rPh>
    <rPh sb="97" eb="98">
      <t>タイ</t>
    </rPh>
    <rPh sb="100" eb="102">
      <t>クリイレ</t>
    </rPh>
    <rPh sb="102" eb="103">
      <t>キン</t>
    </rPh>
    <rPh sb="104" eb="106">
      <t>ゾウカ</t>
    </rPh>
    <rPh sb="111" eb="113">
      <t>ガッペイ</t>
    </rPh>
    <rPh sb="113" eb="115">
      <t>サンテイ</t>
    </rPh>
    <rPh sb="115" eb="116">
      <t>ガエ</t>
    </rPh>
    <rPh sb="117" eb="119">
      <t>シュクゲン</t>
    </rPh>
    <rPh sb="120" eb="121">
      <t>トモナ</t>
    </rPh>
    <rPh sb="122" eb="124">
      <t>フツウ</t>
    </rPh>
    <rPh sb="124" eb="127">
      <t>コウフゼイ</t>
    </rPh>
    <rPh sb="128" eb="130">
      <t>ゲンショウ</t>
    </rPh>
    <rPh sb="132" eb="134">
      <t>ガッペイ</t>
    </rPh>
    <rPh sb="134" eb="137">
      <t>トクレイサイ</t>
    </rPh>
    <rPh sb="138" eb="140">
      <t>ガンキン</t>
    </rPh>
    <rPh sb="140" eb="142">
      <t>ショウカン</t>
    </rPh>
    <rPh sb="147" eb="149">
      <t>ミコ</t>
    </rPh>
    <rPh sb="157" eb="159">
      <t>イッソウ</t>
    </rPh>
    <rPh sb="159" eb="161">
      <t>キサイ</t>
    </rPh>
    <rPh sb="166" eb="168">
      <t>ハッコウ</t>
    </rPh>
    <rPh sb="168" eb="170">
      <t>カンリ</t>
    </rPh>
    <rPh sb="171" eb="172">
      <t>オコナ</t>
    </rPh>
    <rPh sb="174" eb="176">
      <t>ザイセイ</t>
    </rPh>
    <rPh sb="176" eb="179">
      <t>ケンゼンカ</t>
    </rPh>
    <rPh sb="180" eb="181">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</si>
</sst>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92545</c:v>
                </c:pt>
                <c:pt idx="1">
                  <c:v>76212</c:v>
                </c:pt>
                <c:pt idx="2">
                  <c:v>78071</c:v>
                </c:pt>
                <c:pt idx="3">
                  <c:v>82857</c:v>
                </c:pt>
                <c:pt idx="4">
                  <c:v>49528</c:v>
                </c:pt>
              </c:numCache>
            </c:numRef>
          </c:val>
          <c:smooth val="0"/>
        </c:ser>
        <c:dLbls>
          <c:showLegendKey val="0"/>
          <c:showVal val="0"/>
          <c:showCatName val="0"/>
          <c:showSerName val="0"/>
          <c:showPercent val="0"/>
          <c:showBubbleSize val="0"/>
        </c:dLbls>
        <c:marker val="1"/>
        <c:smooth val="0"/>
        <c:axId val="100939648"/>
        <c:axId val="100962304"/>
      </c:lineChart>
      <c:catAx>
        <c:axId val="10093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62304"/>
        <c:crosses val="autoZero"/>
        <c:auto val="1"/>
        <c:lblAlgn val="ctr"/>
        <c:lblOffset val="100"/>
        <c:tickLblSkip val="1"/>
        <c:tickMarkSkip val="1"/>
        <c:noMultiLvlLbl val="0"/>
      </c:catAx>
      <c:valAx>
        <c:axId val="1009623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3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7.79</c:v>
                </c:pt>
                <c:pt idx="1">
                  <c:v>7.4</c:v>
                </c:pt>
                <c:pt idx="2">
                  <c:v>8.6999999999999993</c:v>
                </c:pt>
                <c:pt idx="3">
                  <c:v>6.42</c:v>
                </c:pt>
                <c:pt idx="4">
                  <c:v>7.95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15.57</c:v>
                </c:pt>
                <c:pt idx="1">
                  <c:v>15.46</c:v>
                </c:pt>
                <c:pt idx="2">
                  <c:v>15.05</c:v>
                </c:pt>
                <c:pt idx="3">
                  <c:v>15.24</c:v>
                </c:pt>
                <c:pt idx="4">
                  <c:v>15.22</c:v>
                </c:pt>
              </c:numCache>
            </c:numRef>
          </c:val>
        </c:ser>
        <c:dLbls>
          <c:showLegendKey val="0"/>
          <c:showVal val="0"/>
          <c:showCatName val="0"/>
          <c:showSerName val="0"/>
          <c:showPercent val="0"/>
          <c:showBubbleSize val="0"/>
        </c:dLbls>
        <c:gapWidth val="250"/>
        <c:overlap val="100"/>
        <c:axId val="114518656"/>
        <c:axId val="115462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-0.28000000000000003</c:v>
                </c:pt>
                <c:pt idx="1">
                  <c:v>-0.28999999999999998</c:v>
                </c:pt>
                <c:pt idx="2">
                  <c:v>5.8</c:v>
                </c:pt>
                <c:pt idx="3">
                  <c:v>3.79</c:v>
                </c:pt>
                <c:pt idx="4">
                  <c:v>6.17</c:v>
                </c:pt>
              </c:numCache>
            </c:numRef>
          </c:val>
          <c:smooth val="0"/>
        </c:ser>
        <c:dLbls>
          <c:showLegendKey val="0"/>
          <c:showVal val="0"/>
          <c:showCatName val="0"/>
          <c:showSerName val="0"/>
          <c:showPercent val="0"/>
          <c:showBubbleSize val="0"/>
        </c:dLbls>
        <c:marker val="1"/>
        <c:smooth val="0"/>
        <c:axId val="114518656"/>
        <c:axId val="115462912"/>
      </c:lineChart>
      <c:catAx>
        <c:axId val="11451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462912"/>
        <c:crosses val="autoZero"/>
        <c:auto val="1"/>
        <c:lblAlgn val="ctr"/>
        <c:lblOffset val="100"/>
        <c:tickLblSkip val="1"/>
        <c:tickMarkSkip val="1"/>
        <c:noMultiLvlLbl val="0"/>
      </c:catAx>
      <c:valAx>
        <c:axId val="11546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1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0.14000000000000001</c:v>
                </c:pt>
                <c:pt idx="4">
                  <c:v>#N/A</c:v>
                </c:pt>
                <c:pt idx="5">
                  <c:v>0.22</c:v>
                </c:pt>
                <c:pt idx="6">
                  <c:v>#N/A</c:v>
                </c:pt>
                <c:pt idx="7">
                  <c:v>0.14000000000000001</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介護老人福祉施設事業会計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0.22</c:v>
                </c:pt>
                <c:pt idx="2">
                  <c:v>#N/A</c:v>
                </c:pt>
                <c:pt idx="3">
                  <c:v>0.25</c:v>
                </c:pt>
                <c:pt idx="4">
                  <c:v>#N/A</c:v>
                </c:pt>
                <c:pt idx="5">
                  <c:v>0.27</c:v>
                </c:pt>
                <c:pt idx="6">
                  <c:v>#N/A</c:v>
                </c:pt>
                <c:pt idx="7">
                  <c:v>0.28999999999999998</c:v>
                </c:pt>
                <c:pt idx="8">
                  <c:v>#N/A</c:v>
                </c:pt>
                <c:pt idx="9">
                  <c:v>0.19</c:v>
                </c:pt>
              </c:numCache>
            </c:numRef>
          </c:val>
        </c:ser>
        <c:ser>
          <c:idx val="3"/>
          <c:order val="3"/>
          <c:tx>
            <c:strRef>
              <c:f>データシート!$A$30</c:f>
              <c:strCache>
                <c:ptCount val="1"/>
                <c:pt idx="0">
                  <c:v>介護保険特別会計（事業勘定）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0.64</c:v>
                </c:pt>
                <c:pt idx="2">
                  <c:v>#N/A</c:v>
                </c:pt>
                <c:pt idx="3">
                  <c:v>0.64</c:v>
                </c:pt>
                <c:pt idx="4">
                  <c:v>#N/A</c:v>
                </c:pt>
                <c:pt idx="5">
                  <c:v>0.6</c:v>
                </c:pt>
                <c:pt idx="6">
                  <c:v>#N/A</c:v>
                </c:pt>
                <c:pt idx="7">
                  <c:v>0.68</c:v>
                </c:pt>
                <c:pt idx="8">
                  <c:v>#N/A</c:v>
                </c:pt>
                <c:pt idx="9">
                  <c:v>0.69</c:v>
                </c:pt>
              </c:numCache>
            </c:numRef>
          </c:val>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1.63</c:v>
                </c:pt>
                <c:pt idx="2">
                  <c:v>#N/A</c:v>
                </c:pt>
                <c:pt idx="3">
                  <c:v>1.54</c:v>
                </c:pt>
                <c:pt idx="4">
                  <c:v>#N/A</c:v>
                </c:pt>
                <c:pt idx="5">
                  <c:v>1.46</c:v>
                </c:pt>
                <c:pt idx="6">
                  <c:v>#N/A</c:v>
                </c:pt>
                <c:pt idx="7">
                  <c:v>1.38</c:v>
                </c:pt>
                <c:pt idx="8">
                  <c:v>#N/A</c:v>
                </c:pt>
                <c:pt idx="9">
                  <c:v>1.18</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0.59</c:v>
                </c:pt>
                <c:pt idx="2">
                  <c:v>#N/A</c:v>
                </c:pt>
                <c:pt idx="3">
                  <c:v>0.87</c:v>
                </c:pt>
                <c:pt idx="4">
                  <c:v>#N/A</c:v>
                </c:pt>
                <c:pt idx="5">
                  <c:v>1.45</c:v>
                </c:pt>
                <c:pt idx="6">
                  <c:v>#N/A</c:v>
                </c:pt>
                <c:pt idx="7">
                  <c:v>1.45</c:v>
                </c:pt>
                <c:pt idx="8">
                  <c:v>#N/A</c:v>
                </c:pt>
                <c:pt idx="9">
                  <c:v>1.26</c:v>
                </c:pt>
              </c:numCache>
            </c:numRef>
          </c:val>
        </c:ser>
        <c:ser>
          <c:idx val="6"/>
          <c:order val="6"/>
          <c:tx>
            <c:strRef>
              <c:f>データシート!$A$33</c:f>
              <c:strCache>
                <c:ptCount val="1"/>
                <c:pt idx="0">
                  <c:v>国民健康保険診療所事業会計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1.17</c:v>
                </c:pt>
                <c:pt idx="2">
                  <c:v>#N/A</c:v>
                </c:pt>
                <c:pt idx="3">
                  <c:v>1.47</c:v>
                </c:pt>
                <c:pt idx="4">
                  <c:v>#N/A</c:v>
                </c:pt>
                <c:pt idx="5">
                  <c:v>1.69</c:v>
                </c:pt>
                <c:pt idx="6">
                  <c:v>#N/A</c:v>
                </c:pt>
                <c:pt idx="7">
                  <c:v>2.15</c:v>
                </c:pt>
                <c:pt idx="8">
                  <c:v>#N/A</c:v>
                </c:pt>
                <c:pt idx="9">
                  <c:v>2.89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7.79</c:v>
                </c:pt>
                <c:pt idx="2">
                  <c:v>#N/A</c:v>
                </c:pt>
                <c:pt idx="3">
                  <c:v>7.39</c:v>
                </c:pt>
                <c:pt idx="4">
                  <c:v>#N/A</c:v>
                </c:pt>
                <c:pt idx="5">
                  <c:v>8.6999999999999993</c:v>
                </c:pt>
                <c:pt idx="6">
                  <c:v>#N/A</c:v>
                </c:pt>
                <c:pt idx="7">
                  <c:v>6.41</c:v>
                </c:pt>
                <c:pt idx="8">
                  <c:v>#N/A</c:v>
                </c:pt>
                <c:pt idx="9">
                  <c:v>7.95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8.49</c:v>
                </c:pt>
                <c:pt idx="2">
                  <c:v>#N/A</c:v>
                </c:pt>
                <c:pt idx="3">
                  <c:v>9.36</c:v>
                </c:pt>
                <c:pt idx="4">
                  <c:v>#N/A</c:v>
                </c:pt>
                <c:pt idx="5">
                  <c:v>10.36</c:v>
                </c:pt>
                <c:pt idx="6">
                  <c:v>#N/A</c:v>
                </c:pt>
                <c:pt idx="7">
                  <c:v>11.26</c:v>
                </c:pt>
                <c:pt idx="8">
                  <c:v>#N/A</c:v>
                </c:pt>
                <c:pt idx="9">
                  <c:v>12.03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7.86</c:v>
                </c:pt>
                <c:pt idx="2">
                  <c:v>#N/A</c:v>
                </c:pt>
                <c:pt idx="3">
                  <c:v>8.14</c:v>
                </c:pt>
                <c:pt idx="4">
                  <c:v>#N/A</c:v>
                </c:pt>
                <c:pt idx="5">
                  <c:v>9.43</c:v>
                </c:pt>
                <c:pt idx="6">
                  <c:v>#N/A</c:v>
                </c:pt>
                <c:pt idx="7">
                  <c:v>11.17</c:v>
                </c:pt>
                <c:pt idx="8">
                  <c:v>#N/A</c:v>
                </c:pt>
                <c:pt idx="9">
                  <c:v>12.31</c:v>
                </c:pt>
              </c:numCache>
            </c:numRef>
          </c:val>
        </c:ser>
        <c:dLbls>
          <c:showLegendKey val="0"/>
          <c:showVal val="0"/>
          <c:showCatName val="0"/>
          <c:showSerName val="0"/>
          <c:showPercent val="0"/>
          <c:showBubbleSize val="0"/>
        </c:dLbls>
        <c:gapWidth val="150"/>
        <c:overlap val="100"/>
        <c:axId val="115667328"/>
        <c:axId val="115668864"/>
      </c:barChart>
      <c:catAx>
        <c:axId val="11566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68864"/>
        <c:crosses val="autoZero"/>
        <c:auto val="1"/>
        <c:lblAlgn val="ctr"/>
        <c:lblOffset val="100"/>
        <c:tickLblSkip val="1"/>
        <c:tickMarkSkip val="1"/>
        <c:noMultiLvlLbl val="0"/>
      </c:catAx>
      <c:valAx>
        <c:axId val="11566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67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3608</c:v>
                </c:pt>
                <c:pt idx="5">
                  <c:v>3691</c:v>
                </c:pt>
                <c:pt idx="8">
                  <c:v>3769</c:v>
                </c:pt>
                <c:pt idx="11">
                  <c:v>3876</c:v>
                </c:pt>
                <c:pt idx="14">
                  <c:v>3727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1129</c:v>
                </c:pt>
                <c:pt idx="3">
                  <c:v>1076</c:v>
                </c:pt>
                <c:pt idx="6">
                  <c:v>1028</c:v>
                </c:pt>
                <c:pt idx="9">
                  <c:v>1108</c:v>
                </c:pt>
                <c:pt idx="12">
                  <c:v>1099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4007</c:v>
                </c:pt>
                <c:pt idx="3">
                  <c:v>4125</c:v>
                </c:pt>
                <c:pt idx="6">
                  <c:v>4152</c:v>
                </c:pt>
                <c:pt idx="9">
                  <c:v>3979</c:v>
                </c:pt>
                <c:pt idx="12">
                  <c:v>3705</c:v>
                </c:pt>
              </c:numCache>
            </c:numRef>
          </c:val>
        </c:ser>
        <c:dLbls>
          <c:showLegendKey val="0"/>
          <c:showVal val="0"/>
          <c:showCatName val="0"/>
          <c:showSerName val="0"/>
          <c:showPercent val="0"/>
          <c:showBubbleSize val="0"/>
        </c:dLbls>
        <c:gapWidth val="100"/>
        <c:overlap val="100"/>
        <c:axId val="95584256"/>
        <c:axId val="95586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1548</c:v>
                </c:pt>
                <c:pt idx="2">
                  <c:v>#N/A</c:v>
                </c:pt>
                <c:pt idx="3">
                  <c:v>#N/A</c:v>
                </c:pt>
                <c:pt idx="4">
                  <c:v>1510</c:v>
                </c:pt>
                <c:pt idx="5">
                  <c:v>#N/A</c:v>
                </c:pt>
                <c:pt idx="6">
                  <c:v>#N/A</c:v>
                </c:pt>
                <c:pt idx="7">
                  <c:v>1411</c:v>
                </c:pt>
                <c:pt idx="8">
                  <c:v>#N/A</c:v>
                </c:pt>
                <c:pt idx="9">
                  <c:v>#N/A</c:v>
                </c:pt>
                <c:pt idx="10">
                  <c:v>1211</c:v>
                </c:pt>
                <c:pt idx="11">
                  <c:v>#N/A</c:v>
                </c:pt>
                <c:pt idx="12">
                  <c:v>#N/A</c:v>
                </c:pt>
                <c:pt idx="13">
                  <c:v>1077</c:v>
                </c:pt>
                <c:pt idx="14">
                  <c:v>#N/A</c:v>
                </c:pt>
              </c:numCache>
            </c:numRef>
          </c:val>
          <c:smooth val="0"/>
        </c:ser>
        <c:dLbls>
          <c:showLegendKey val="0"/>
          <c:showVal val="0"/>
          <c:showCatName val="0"/>
          <c:showSerName val="0"/>
          <c:showPercent val="0"/>
          <c:showBubbleSize val="0"/>
        </c:dLbls>
        <c:marker val="1"/>
        <c:smooth val="0"/>
        <c:axId val="95584256"/>
        <c:axId val="95586176"/>
      </c:lineChart>
      <c:catAx>
        <c:axId val="955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586176"/>
        <c:crosses val="autoZero"/>
        <c:auto val="1"/>
        <c:lblAlgn val="ctr"/>
        <c:lblOffset val="100"/>
        <c:tickLblSkip val="1"/>
        <c:tickMarkSkip val="1"/>
        <c:noMultiLvlLbl val="0"/>
      </c:catAx>
      <c:valAx>
        <c:axId val="9558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34268</c:v>
                </c:pt>
                <c:pt idx="5">
                  <c:v>34211</c:v>
                </c:pt>
                <c:pt idx="8">
                  <c:v>33891</c:v>
                </c:pt>
                <c:pt idx="11">
                  <c:v>33059</c:v>
                </c:pt>
                <c:pt idx="14">
                  <c:v>32655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4137</c:v>
                </c:pt>
                <c:pt idx="5">
                  <c:v>4358</c:v>
                </c:pt>
                <c:pt idx="8">
                  <c:v>4131</c:v>
                </c:pt>
                <c:pt idx="11">
                  <c:v>3997</c:v>
                </c:pt>
                <c:pt idx="14">
                  <c:v>3271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11364</c:v>
                </c:pt>
                <c:pt idx="5">
                  <c:v>12975</c:v>
                </c:pt>
                <c:pt idx="8">
                  <c:v>13785</c:v>
                </c:pt>
                <c:pt idx="11">
                  <c:v>14979</c:v>
                </c:pt>
                <c:pt idx="14">
                  <c:v>14576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c:v>
                </c:pt>
                <c:pt idx="3">
                  <c:v>420</c:v>
                </c:pt>
                <c:pt idx="6">
                  <c:v>17</c:v>
                </c:pt>
                <c:pt idx="9">
                  <c:v>19</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5742</c:v>
                </c:pt>
                <c:pt idx="3">
                  <c:v>5810</c:v>
                </c:pt>
                <c:pt idx="6">
                  <c:v>5639</c:v>
                </c:pt>
                <c:pt idx="9">
                  <c:v>5485</c:v>
                </c:pt>
                <c:pt idx="12">
                  <c:v>5501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14283</c:v>
                </c:pt>
                <c:pt idx="3">
                  <c:v>13798</c:v>
                </c:pt>
                <c:pt idx="6">
                  <c:v>13294</c:v>
                </c:pt>
                <c:pt idx="9">
                  <c:v>13098</c:v>
                </c:pt>
                <c:pt idx="12">
                  <c:v>12221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37290</c:v>
                </c:pt>
                <c:pt idx="3">
                  <c:v>36870</c:v>
                </c:pt>
                <c:pt idx="6">
                  <c:v>35489</c:v>
                </c:pt>
                <c:pt idx="9">
                  <c:v>34222</c:v>
                </c:pt>
                <c:pt idx="12">
                  <c:v>32327</c:v>
                </c:pt>
              </c:numCache>
            </c:numRef>
          </c:val>
        </c:ser>
        <c:dLbls>
          <c:showLegendKey val="0"/>
          <c:showVal val="0"/>
          <c:showCatName val="0"/>
          <c:showSerName val="0"/>
          <c:showPercent val="0"/>
          <c:showBubbleSize val="0"/>
        </c:dLbls>
        <c:gapWidth val="100"/>
        <c:overlap val="100"/>
        <c:axId val="115597312"/>
        <c:axId val="115599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7552</c:v>
                </c:pt>
                <c:pt idx="2">
                  <c:v>#N/A</c:v>
                </c:pt>
                <c:pt idx="3">
                  <c:v>#N/A</c:v>
                </c:pt>
                <c:pt idx="4">
                  <c:v>5354</c:v>
                </c:pt>
                <c:pt idx="5">
                  <c:v>#N/A</c:v>
                </c:pt>
                <c:pt idx="6">
                  <c:v>#N/A</c:v>
                </c:pt>
                <c:pt idx="7">
                  <c:v>2631</c:v>
                </c:pt>
                <c:pt idx="8">
                  <c:v>#N/A</c:v>
                </c:pt>
                <c:pt idx="9">
                  <c:v>#N/A</c:v>
                </c:pt>
                <c:pt idx="10">
                  <c:v>789</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597312"/>
        <c:axId val="115599232"/>
      </c:lineChart>
      <c:catAx>
        <c:axId val="11559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599232"/>
        <c:crosses val="autoZero"/>
        <c:auto val="1"/>
        <c:lblAlgn val="ctr"/>
        <c:lblOffset val="100"/>
        <c:tickLblSkip val="1"/>
        <c:tickMarkSkip val="1"/>
        <c:noMultiLvlLbl val="0"/>
      </c:catAx>
      <c:valAx>
        <c:axId val="11559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9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{034E82EC-F604-4986-85D8-604F6F58460C}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{B60534EB-66A2-423A-8D42-5F2B0B59FABE}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{85FE1B35-83E6-43C8-876C-CC5007490F7E}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{FE37D424-25F1-43A9-A20B-D6C452200D29}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{112483C4-9D6A-484F-89DA-F7687515513B}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{CEFF3CDB-A572-48D7-9720-482AE0C5D037}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{DE122154-CF4A-4AA1-938D-A32BE6938B48}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{DCB5332E-59FB-40CD-A07C-F0AB8725C4DE}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{03B9A91F-08C4-4F7B-A162-F3EA64117B94}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{B50BC597-6C9B-4FB9-BA03-1846535DE6E6}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2617856"/>
        <c:axId val="123132544"/>
      </c:scatterChart>
      <c:valAx>
        <c:axId val="1226178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32544"/>
        <c:crosses val="autoZero"/>
        <c:crossBetween val="midCat"/>
      </c:valAx>
      <c:valAx>
        <c:axId val="123132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17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{651241E7-4811-475C-B1AC-29BDD930E347}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{FC8364FE-4667-445A-8C03-0FAF70038FD8}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{55F994D6-0D94-415B-A43B-5DE02865ECFE}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{0E81D7C6-53C0-4033-9052-B6E608811FD9}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{C9609E81-D5CE-47B7-A513-0A654B62185C}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11</c:v>
                </c:pt>
                <c:pt idx="2">
                  <c:v>10.1</c:v>
                </c:pt>
                <c:pt idx="3">
                  <c:v>9.3000000000000007</c:v>
                </c:pt>
                <c:pt idx="4">
                  <c:v>8.4</c:v>
                </c:pt>
              </c:numCache>
            </c:numRef>
          </c:xVal>
          <c:yVal>
            <c:numRef>
              <c:f>公会計指標分析・財政指標組合せ分析表!$K$73:$O$73</c:f>
              <c:numCache>
                <c:formatCode>#,##0.0;"▲ "#,##0.0</c:formatCode>
                <c:ptCount val="5"/>
                <c:pt idx="0">
                  <c:v>51.4</c:v>
                </c:pt>
                <c:pt idx="1">
                  <c:v>36.299999999999997</c:v>
                </c:pt>
                <c:pt idx="2">
                  <c:v>17.8</c:v>
                </c:pt>
                <c:pt idx="3">
                  <c:v>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{3C0FF49E-42F1-4B4B-9E7F-DE9DF48E13B6}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{7F1F8641-0FE4-4995-9C93-9D972E08F807}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{84EB3B50-617D-46D5-84A1-C6DF2DA59EBC}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{18173588-FB77-431A-AE68-5062E34D7F13}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{FE46AF35-A6F5-4ED3-AD1A-8F31F3CF7D9F}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122659968"/>
        <c:axId val="122661888"/>
      </c:scatterChart>
      <c:valAx>
        <c:axId val="122659968"/>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61888"/>
        <c:crosses val="autoZero"/>
        <c:crossBetween val="midCat"/>
      </c:valAx>
      <c:valAx>
        <c:axId val="122661888"/>
        <c:scaling>
          <c:orientation val="minMax"/>
          <c:max val="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59968"/>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償還完了やこれまでの繰上償還により元利償還金、算入公債費等ともに減少し、実質公債費比率も減少したが、平成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年度に完成した市立恵那病院の元利償還金に対する繰入金が増加する予定であり、実質公債費比率の上昇が予想されるため、地方債を計画的に発行・管理していくことが必要である。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将来負担額になる地方債の現在高が償還完了などにより減少したことや公営企業債等繰入見込額が前年度に比べ大きく減少した。また、充当可能財源等も全体として下がってはいるものの、将来負担額を上回ったことにより、今年度の将来負担比率の分子は△</a:t>
          </a:r>
          <a:r>
            <a:rPr kumimoji="1" lang="en-US" altLang="ja-JP" sz="1300">
              <a:latin typeface="ＭＳ ゴシック" pitchFamily="49" charset="-128"/>
              <a:ea typeface="ＭＳ ゴシック" pitchFamily="49" charset="-128"/>
            </a:rPr>
            <a:t>452</a:t>
          </a:r>
          <a:r>
            <a:rPr kumimoji="1" lang="ja-JP" altLang="en-US" sz="1300">
              <a:latin typeface="ＭＳ ゴシック" pitchFamily="49" charset="-128"/>
              <a:ea typeface="ＭＳ ゴシック" pitchFamily="49" charset="-128"/>
            </a:rPr>
            <a:t>となったが、平成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年度以降は、市立恵那病院の完成による公営企業債等繰入見込額、合併特例債償還開始による地方債の現在高も増加する見込みである。</a:t>
          </a:r>
        </a:p>
        <a:p>
          <a:r>
            <a:rPr kumimoji="1" lang="ja-JP" altLang="en-US" sz="1300">
              <a:latin typeface="ＭＳ ゴシック" pitchFamily="49" charset="-128"/>
              <a:ea typeface="ＭＳ ゴシック" pitchFamily="49" charset="-128"/>
            </a:rPr>
            <a:t>　今後も引き続き事業の選択と計画的な借入れを実施し、また、安定的な財政運営のために基金の一定程度の確保に引き続き努める。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岐阜県恵那市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52,339
51,762
504.24
31,039,959
29,541,054
1,440,361
18,114,041
32,326,768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2" name="正方形/長方形 5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3" name="正方形/長方形 5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岐阜県恵那市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52,339
51,762
504.24
31,039,959
29,541,054
1,440,361
18,114,041
32,326,768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岐阜県恵那市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52,339
51,762
504.24
31,039,959
29,541,054
1,440,361
18,114,041
32,326,768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岐阜県恵那市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52,339
51,762
504.24
31,039,959
29,541,054
1,440,361
18,114,041
32,326,768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ゴシック" panose="020B0609070205080204" pitchFamily="49" charset="-128"/>
              <a:ea typeface="ＭＳ ゴシック" panose="020B0609070205080204" pitchFamily="49" charset="-128"/>
            </a:rPr>
            <a:t>　平成</a:t>
          </a:r>
          <a:r>
            <a:rPr kumimoji="1" lang="en-US" altLang="ja-JP" sz="1300" baseline="0">
              <a:latin typeface="ＭＳ ゴシック" panose="020B0609070205080204" pitchFamily="49" charset="-128"/>
              <a:ea typeface="ＭＳ ゴシック" panose="020B0609070205080204" pitchFamily="49" charset="-128"/>
            </a:rPr>
            <a:t>27</a:t>
          </a:r>
          <a:r>
            <a:rPr kumimoji="1" lang="ja-JP" altLang="en-US" sz="1300" baseline="0">
              <a:latin typeface="ＭＳ ゴシック" panose="020B0609070205080204" pitchFamily="49" charset="-128"/>
              <a:ea typeface="ＭＳ ゴシック" panose="020B0609070205080204" pitchFamily="49" charset="-128"/>
            </a:rPr>
            <a:t>年度の</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財政力指数は類似団体平均の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0.73</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を大きく下回った</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0.47</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300" baseline="0">
              <a:latin typeface="ＭＳ ゴシック" panose="020B0609070205080204" pitchFamily="49" charset="-128"/>
              <a:ea typeface="ＭＳ ゴシック" panose="020B0609070205080204" pitchFamily="49" charset="-128"/>
            </a:rPr>
            <a:t>市税収入においては前年度比</a:t>
          </a:r>
          <a:r>
            <a:rPr kumimoji="1" lang="en-US" altLang="ja-JP" sz="1300" baseline="0">
              <a:latin typeface="ＭＳ ゴシック" panose="020B0609070205080204" pitchFamily="49" charset="-128"/>
              <a:ea typeface="ＭＳ ゴシック" panose="020B0609070205080204" pitchFamily="49" charset="-128"/>
            </a:rPr>
            <a:t>3.1%</a:t>
          </a:r>
          <a:r>
            <a:rPr kumimoji="1" lang="ja-JP" altLang="en-US" sz="1300" baseline="0">
              <a:latin typeface="ＭＳ ゴシック" panose="020B0609070205080204" pitchFamily="49" charset="-128"/>
              <a:ea typeface="ＭＳ ゴシック" panose="020B0609070205080204" pitchFamily="49" charset="-128"/>
            </a:rPr>
            <a:t>の減となった一方、当市の規模には未だ施設が多い状況で、思うような歳出削減ができなかったことが大きな要因である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指定管理者制度や施設の統廃合を行いスリム化を進め</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歳出削減に努めるのはもちろんのこと、</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これまで</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移住定住政策に力を入れ、市税収入の確保に努め、財政力の向上を図る。</a:t>
          </a:r>
          <a:endParaRPr kumimoji="1" lang="en-US" altLang="ja-JP" sz="1300" baseline="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104775</xdr:rowOff>
    </xdr:to>
    <xdr:cxnSp macro="">
      <xdr:nvCxnSpPr>
        <xdr:cNvPr id="68" name="直線コネクタ 67"/>
        <xdr:cNvCxnSpPr/>
      </xdr:nvCxnSpPr>
      <xdr:spPr>
        <a:xfrm>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84667</xdr:rowOff>
    </xdr:to>
    <xdr:cxnSp macro="">
      <xdr:nvCxnSpPr>
        <xdr:cNvPr id="77" name="直線コネクタ 76"/>
        <xdr:cNvCxnSpPr/>
      </xdr:nvCxnSpPr>
      <xdr:spPr>
        <a:xfrm>
          <a:off x="1447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7" name="円/楕円 86"/>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26052</xdr:rowOff>
    </xdr:from>
    <xdr:ext cx="762000" cy="259045"/>
    <xdr:sp macro="" textlink="">
      <xdr:nvSpPr>
        <xdr:cNvPr id="88"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27</a:t>
          </a:r>
          <a:r>
            <a:rPr kumimoji="1" lang="ja-JP" altLang="en-US" sz="1300">
              <a:latin typeface="ＭＳ ゴシック" panose="020B0609070205080204" pitchFamily="49" charset="-128"/>
              <a:ea typeface="ＭＳ ゴシック" panose="020B0609070205080204" pitchFamily="49" charset="-128"/>
            </a:rPr>
            <a:t>年度は、類似団体平均と比較すると、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は一番近い数値となってはいるものの、</a:t>
          </a:r>
          <a:r>
            <a:rPr kumimoji="1" lang="ja-JP" altLang="en-US" sz="1300">
              <a:latin typeface="ＭＳ ゴシック" panose="020B0609070205080204" pitchFamily="49" charset="-128"/>
              <a:ea typeface="ＭＳ ゴシック" panose="020B0609070205080204" pitchFamily="49" charset="-128"/>
            </a:rPr>
            <a:t>前年比を</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ポイント下回った。</a:t>
          </a:r>
        </a:p>
        <a:p>
          <a:r>
            <a:rPr kumimoji="1" lang="ja-JP" altLang="en-US" sz="1300">
              <a:latin typeface="ＭＳ ゴシック" panose="020B0609070205080204" pitchFamily="49" charset="-128"/>
              <a:ea typeface="ＭＳ ゴシック" panose="020B0609070205080204" pitchFamily="49" charset="-128"/>
            </a:rPr>
            <a:t>　義務的経費計は下がっているが、人件費は上昇している。また、その他経費のうち繰出金が上昇した。</a:t>
          </a:r>
        </a:p>
        <a:p>
          <a:r>
            <a:rPr kumimoji="1" lang="ja-JP" altLang="en-US" sz="1300">
              <a:latin typeface="ＭＳ ゴシック" panose="020B0609070205080204" pitchFamily="49" charset="-128"/>
              <a:ea typeface="ＭＳ ゴシック" panose="020B0609070205080204" pitchFamily="49" charset="-128"/>
            </a:rPr>
            <a:t>　今後も、職員の適正配置、施設の統廃合などを実施し義務的経費の削減に努めるとともに、特別会計･公営企業会計も一体となって事業の選択に努める。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3302</xdr:rowOff>
    </xdr:from>
    <xdr:to>
      <xdr:col>7</xdr:col>
      <xdr:colOff>152400</xdr:colOff>
      <xdr:row>63</xdr:row>
      <xdr:rowOff>12954</xdr:rowOff>
    </xdr:to>
    <xdr:cxnSp macro="">
      <xdr:nvCxnSpPr>
        <xdr:cNvPr id="129" name="直線コネクタ 128"/>
        <xdr:cNvCxnSpPr/>
      </xdr:nvCxnSpPr>
      <xdr:spPr>
        <a:xfrm flipV="1">
          <a:off x="4114800" y="108046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63</xdr:row>
      <xdr:rowOff>12954</xdr:rowOff>
    </xdr:to>
    <xdr:cxnSp macro="">
      <xdr:nvCxnSpPr>
        <xdr:cNvPr id="132" name="直線コネクタ 131"/>
        <xdr:cNvCxnSpPr/>
      </xdr:nvCxnSpPr>
      <xdr:spPr>
        <a:xfrm>
          <a:off x="3225800" y="1067435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87884</xdr:rowOff>
    </xdr:to>
    <xdr:cxnSp macro="">
      <xdr:nvCxnSpPr>
        <xdr:cNvPr id="135" name="直線コネクタ 134"/>
        <xdr:cNvCxnSpPr/>
      </xdr:nvCxnSpPr>
      <xdr:spPr>
        <a:xfrm flipV="1">
          <a:off x="2336800" y="106743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15494</xdr:rowOff>
    </xdr:from>
    <xdr:to>
      <xdr:col>3</xdr:col>
      <xdr:colOff>279400</xdr:colOff>
      <xdr:row>62</xdr:row>
      <xdr:rowOff>87884</xdr:rowOff>
    </xdr:to>
    <xdr:cxnSp macro="">
      <xdr:nvCxnSpPr>
        <xdr:cNvPr id="138" name="直線コネクタ 137"/>
        <xdr:cNvCxnSpPr/>
      </xdr:nvCxnSpPr>
      <xdr:spPr>
        <a:xfrm>
          <a:off x="1447800" y="106453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123952</xdr:rowOff>
    </xdr:from>
    <xdr:to>
      <xdr:col>7</xdr:col>
      <xdr:colOff>203200</xdr:colOff>
      <xdr:row>63</xdr:row>
      <xdr:rowOff>54102</xdr:rowOff>
    </xdr:to>
    <xdr:sp macro="" textlink="">
      <xdr:nvSpPr>
        <xdr:cNvPr id="148" name="円/楕円 147"/>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140479</xdr:rowOff>
    </xdr:from>
    <xdr:ext cx="762000" cy="259045"/>
    <xdr:sp macro="" textlink="">
      <xdr:nvSpPr>
        <xdr:cNvPr id="149"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133604</xdr:rowOff>
    </xdr:from>
    <xdr:to>
      <xdr:col>6</xdr:col>
      <xdr:colOff>50800</xdr:colOff>
      <xdr:row>63</xdr:row>
      <xdr:rowOff>63754</xdr:rowOff>
    </xdr:to>
    <xdr:sp macro="" textlink="">
      <xdr:nvSpPr>
        <xdr:cNvPr id="150" name="円/楕円 149"/>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73931</xdr:rowOff>
    </xdr:from>
    <xdr:ext cx="736600" cy="259045"/>
    <xdr:sp macro="" textlink="">
      <xdr:nvSpPr>
        <xdr:cNvPr id="151" name="テキスト ボックス 150"/>
        <xdr:cNvSpPr txBox="1"/>
      </xdr:nvSpPr>
      <xdr:spPr>
        <a:xfrm>
          <a:off x="3733800" y="1053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2" name="円/楕円 151"/>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3" name="テキスト ボックス 152"/>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37084</xdr:rowOff>
    </xdr:from>
    <xdr:to>
      <xdr:col>3</xdr:col>
      <xdr:colOff>330200</xdr:colOff>
      <xdr:row>62</xdr:row>
      <xdr:rowOff>138684</xdr:rowOff>
    </xdr:to>
    <xdr:sp macro="" textlink="">
      <xdr:nvSpPr>
        <xdr:cNvPr id="154" name="円/楕円 153"/>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148861</xdr:rowOff>
    </xdr:from>
    <xdr:ext cx="762000" cy="259045"/>
    <xdr:sp macro="" textlink="">
      <xdr:nvSpPr>
        <xdr:cNvPr id="155" name="テキスト ボックス 154"/>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56" name="円/楕円 155"/>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57" name="テキスト ボックス 156"/>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[166,541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指定管理者制度導入や施設の統廃合により人件費・物件費等の削減を行っているが、依然として類似団体平均と比較して大きく上回っている。</a:t>
          </a:r>
        </a:p>
        <a:p>
          <a:r>
            <a:rPr kumimoji="1" lang="ja-JP" altLang="en-US" sz="1300">
              <a:latin typeface="ＭＳ ゴシック" panose="020B0609070205080204" pitchFamily="49" charset="-128"/>
              <a:ea typeface="ＭＳ ゴシック" panose="020B0609070205080204" pitchFamily="49" charset="-128"/>
            </a:rPr>
            <a:t>　今後も引き続き職員定数の適正化や公共施設の適正配置に取り組み、住民サービスの向上と維持管理経費の削減に努める。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114342</xdr:rowOff>
    </xdr:from>
    <xdr:to>
      <xdr:col>7</xdr:col>
      <xdr:colOff>152400</xdr:colOff>
      <xdr:row>88</xdr:row>
      <xdr:rowOff>147210</xdr:rowOff>
    </xdr:to>
    <xdr:cxnSp macro="">
      <xdr:nvCxnSpPr>
        <xdr:cNvPr id="194" name="直線コネクタ 193"/>
        <xdr:cNvCxnSpPr/>
      </xdr:nvCxnSpPr>
      <xdr:spPr>
        <a:xfrm>
          <a:off x="4114800" y="15201942"/>
          <a:ext cx="838200" cy="3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86288</xdr:rowOff>
    </xdr:from>
    <xdr:to>
      <xdr:col>6</xdr:col>
      <xdr:colOff>0</xdr:colOff>
      <xdr:row>88</xdr:row>
      <xdr:rowOff>114342</xdr:rowOff>
    </xdr:to>
    <xdr:cxnSp macro="">
      <xdr:nvCxnSpPr>
        <xdr:cNvPr id="197" name="直線コネクタ 196"/>
        <xdr:cNvCxnSpPr/>
      </xdr:nvCxnSpPr>
      <xdr:spPr>
        <a:xfrm>
          <a:off x="3225800" y="15002438"/>
          <a:ext cx="889000" cy="19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114433</xdr:rowOff>
    </xdr:from>
    <xdr:ext cx="736600" cy="259045"/>
    <xdr:sp macro="" textlink="">
      <xdr:nvSpPr>
        <xdr:cNvPr id="199" name="テキスト ボックス 198"/>
        <xdr:cNvSpPr txBox="1"/>
      </xdr:nvSpPr>
      <xdr:spPr>
        <a:xfrm>
          <a:off x="3733800" y="141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86288</xdr:rowOff>
    </xdr:from>
    <xdr:to>
      <xdr:col>4</xdr:col>
      <xdr:colOff>482600</xdr:colOff>
      <xdr:row>87</xdr:row>
      <xdr:rowOff>109367</xdr:rowOff>
    </xdr:to>
    <xdr:cxnSp macro="">
      <xdr:nvCxnSpPr>
        <xdr:cNvPr id="200" name="直線コネクタ 199"/>
        <xdr:cNvCxnSpPr/>
      </xdr:nvCxnSpPr>
      <xdr:spPr>
        <a:xfrm flipV="1">
          <a:off x="2336800" y="15002438"/>
          <a:ext cx="889000" cy="2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97455</xdr:rowOff>
    </xdr:from>
    <xdr:ext cx="762000" cy="259045"/>
    <xdr:sp macro="" textlink="">
      <xdr:nvSpPr>
        <xdr:cNvPr id="202" name="テキスト ボックス 201"/>
        <xdr:cNvSpPr txBox="1"/>
      </xdr:nvSpPr>
      <xdr:spPr>
        <a:xfrm>
          <a:off x="2844800" y="141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109367</xdr:rowOff>
    </xdr:from>
    <xdr:to>
      <xdr:col>3</xdr:col>
      <xdr:colOff>279400</xdr:colOff>
      <xdr:row>87</xdr:row>
      <xdr:rowOff>169382</xdr:rowOff>
    </xdr:to>
    <xdr:cxnSp macro="">
      <xdr:nvCxnSpPr>
        <xdr:cNvPr id="203" name="直線コネクタ 202"/>
        <xdr:cNvCxnSpPr/>
      </xdr:nvCxnSpPr>
      <xdr:spPr>
        <a:xfrm flipV="1">
          <a:off x="1447800" y="15025517"/>
          <a:ext cx="889000" cy="6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71465</xdr:rowOff>
    </xdr:from>
    <xdr:ext cx="762000" cy="259045"/>
    <xdr:sp macro="" textlink="">
      <xdr:nvSpPr>
        <xdr:cNvPr id="205" name="テキスト ボックス 204"/>
        <xdr:cNvSpPr txBox="1"/>
      </xdr:nvSpPr>
      <xdr:spPr>
        <a:xfrm>
          <a:off x="1955800" y="1413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92510</xdr:rowOff>
    </xdr:from>
    <xdr:ext cx="762000" cy="259045"/>
    <xdr:sp macro="" textlink="">
      <xdr:nvSpPr>
        <xdr:cNvPr id="207" name="テキスト ボックス 206"/>
        <xdr:cNvSpPr txBox="1"/>
      </xdr:nvSpPr>
      <xdr:spPr>
        <a:xfrm>
          <a:off x="1066800" y="141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96410</xdr:rowOff>
    </xdr:from>
    <xdr:to>
      <xdr:col>7</xdr:col>
      <xdr:colOff>203200</xdr:colOff>
      <xdr:row>89</xdr:row>
      <xdr:rowOff>26560</xdr:rowOff>
    </xdr:to>
    <xdr:sp macro="" textlink="">
      <xdr:nvSpPr>
        <xdr:cNvPr id="213" name="円/楕円 212"/>
        <xdr:cNvSpPr/>
      </xdr:nvSpPr>
      <xdr:spPr>
        <a:xfrm>
          <a:off x="4902200" y="151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163737</xdr:rowOff>
    </xdr:from>
    <xdr:ext cx="762000" cy="259045"/>
    <xdr:sp macro="" textlink="">
      <xdr:nvSpPr>
        <xdr:cNvPr id="214" name="人件費・物件費等の状況該当値テキスト"/>
        <xdr:cNvSpPr txBox="1"/>
      </xdr:nvSpPr>
      <xdr:spPr>
        <a:xfrm>
          <a:off x="5041900" y="1507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166,541</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63542</xdr:rowOff>
    </xdr:from>
    <xdr:to>
      <xdr:col>6</xdr:col>
      <xdr:colOff>50800</xdr:colOff>
      <xdr:row>88</xdr:row>
      <xdr:rowOff>165142</xdr:rowOff>
    </xdr:to>
    <xdr:sp macro="" textlink="">
      <xdr:nvSpPr>
        <xdr:cNvPr id="215" name="円/楕円 214"/>
        <xdr:cNvSpPr/>
      </xdr:nvSpPr>
      <xdr:spPr>
        <a:xfrm>
          <a:off x="4064000" y="151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149919</xdr:rowOff>
    </xdr:from>
    <xdr:ext cx="736600" cy="259045"/>
    <xdr:sp macro="" textlink="">
      <xdr:nvSpPr>
        <xdr:cNvPr id="216" name="テキスト ボックス 215"/>
        <xdr:cNvSpPr txBox="1"/>
      </xdr:nvSpPr>
      <xdr:spPr>
        <a:xfrm>
          <a:off x="3733800" y="15237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164,634</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35488</xdr:rowOff>
    </xdr:from>
    <xdr:to>
      <xdr:col>4</xdr:col>
      <xdr:colOff>533400</xdr:colOff>
      <xdr:row>87</xdr:row>
      <xdr:rowOff>137088</xdr:rowOff>
    </xdr:to>
    <xdr:sp macro="" textlink="">
      <xdr:nvSpPr>
        <xdr:cNvPr id="217" name="円/楕円 216"/>
        <xdr:cNvSpPr/>
      </xdr:nvSpPr>
      <xdr:spPr>
        <a:xfrm>
          <a:off x="3175000" y="149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121865</xdr:rowOff>
    </xdr:from>
    <xdr:ext cx="762000" cy="259045"/>
    <xdr:sp macro="" textlink="">
      <xdr:nvSpPr>
        <xdr:cNvPr id="218" name="テキスト ボックス 217"/>
        <xdr:cNvSpPr txBox="1"/>
      </xdr:nvSpPr>
      <xdr:spPr>
        <a:xfrm>
          <a:off x="2844800" y="1503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153,059</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58567</xdr:rowOff>
    </xdr:from>
    <xdr:to>
      <xdr:col>3</xdr:col>
      <xdr:colOff>330200</xdr:colOff>
      <xdr:row>87</xdr:row>
      <xdr:rowOff>160167</xdr:rowOff>
    </xdr:to>
    <xdr:sp macro="" textlink="">
      <xdr:nvSpPr>
        <xdr:cNvPr id="219" name="円/楕円 218"/>
        <xdr:cNvSpPr/>
      </xdr:nvSpPr>
      <xdr:spPr>
        <a:xfrm>
          <a:off x="2286000" y="149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144944</xdr:rowOff>
    </xdr:from>
    <xdr:ext cx="762000" cy="259045"/>
    <xdr:sp macro="" textlink="">
      <xdr:nvSpPr>
        <xdr:cNvPr id="220" name="テキスト ボックス 219"/>
        <xdr:cNvSpPr txBox="1"/>
      </xdr:nvSpPr>
      <xdr:spPr>
        <a:xfrm>
          <a:off x="1955800" y="1506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154,398</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118582</xdr:rowOff>
    </xdr:from>
    <xdr:to>
      <xdr:col>2</xdr:col>
      <xdr:colOff>127000</xdr:colOff>
      <xdr:row>88</xdr:row>
      <xdr:rowOff>48732</xdr:rowOff>
    </xdr:to>
    <xdr:sp macro="" textlink="">
      <xdr:nvSpPr>
        <xdr:cNvPr id="221" name="円/楕円 220"/>
        <xdr:cNvSpPr/>
      </xdr:nvSpPr>
      <xdr:spPr>
        <a:xfrm>
          <a:off x="1397000" y="150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33509</xdr:rowOff>
    </xdr:from>
    <xdr:ext cx="762000" cy="259045"/>
    <xdr:sp macro="" textlink="">
      <xdr:nvSpPr>
        <xdr:cNvPr id="222" name="テキスト ボックス 221"/>
        <xdr:cNvSpPr txBox="1"/>
      </xdr:nvSpPr>
      <xdr:spPr>
        <a:xfrm>
          <a:off x="1066800" y="1512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事院勧告をベースに給与改定を行っているため、全国平均と同程度の給与水準となっている。今後も人事評価制度を実施し、実績・能力に応じた評価を行い、組織全体の業務・効率を高め、給与へ反映するよ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52916</xdr:rowOff>
    </xdr:to>
    <xdr:cxnSp macro="">
      <xdr:nvCxnSpPr>
        <xdr:cNvPr id="258" name="直線コネクタ 257"/>
        <xdr:cNvCxnSpPr/>
      </xdr:nvCxnSpPr>
      <xdr:spPr>
        <a:xfrm flipV="1">
          <a:off x="16179800" y="14260286"/>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52916</xdr:rowOff>
    </xdr:to>
    <xdr:cxnSp macro="">
      <xdr:nvCxnSpPr>
        <xdr:cNvPr id="261" name="直線コネクタ 260"/>
        <xdr:cNvCxnSpPr/>
      </xdr:nvCxnSpPr>
      <xdr:spPr>
        <a:xfrm>
          <a:off x="15290800" y="142487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87</xdr:row>
      <xdr:rowOff>136979</xdr:rowOff>
    </xdr:to>
    <xdr:cxnSp macro="">
      <xdr:nvCxnSpPr>
        <xdr:cNvPr id="264" name="直線コネクタ 263"/>
        <xdr:cNvCxnSpPr/>
      </xdr:nvCxnSpPr>
      <xdr:spPr>
        <a:xfrm flipV="1">
          <a:off x="14401800" y="14248795"/>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33564</xdr:rowOff>
    </xdr:from>
    <xdr:to>
      <xdr:col>21</xdr:col>
      <xdr:colOff>0</xdr:colOff>
      <xdr:row>87</xdr:row>
      <xdr:rowOff>136979</xdr:rowOff>
    </xdr:to>
    <xdr:cxnSp macro="">
      <xdr:nvCxnSpPr>
        <xdr:cNvPr id="267" name="直線コネクタ 266"/>
        <xdr:cNvCxnSpPr/>
      </xdr:nvCxnSpPr>
      <xdr:spPr>
        <a:xfrm>
          <a:off x="13512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7" name="円/楕円 276"/>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8"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9" name="円/楕円 278"/>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80" name="テキスト ボックス 279"/>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139095</xdr:rowOff>
    </xdr:from>
    <xdr:to>
      <xdr:col>22</xdr:col>
      <xdr:colOff>254000</xdr:colOff>
      <xdr:row>83</xdr:row>
      <xdr:rowOff>69245</xdr:rowOff>
    </xdr:to>
    <xdr:sp macro="" textlink="">
      <xdr:nvSpPr>
        <xdr:cNvPr id="281" name="円/楕円 280"/>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79422</xdr:rowOff>
    </xdr:from>
    <xdr:ext cx="762000" cy="259045"/>
    <xdr:sp macro="" textlink="">
      <xdr:nvSpPr>
        <xdr:cNvPr id="282" name="テキスト ボックス 281"/>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86179</xdr:rowOff>
    </xdr:from>
    <xdr:to>
      <xdr:col>21</xdr:col>
      <xdr:colOff>50800</xdr:colOff>
      <xdr:row>88</xdr:row>
      <xdr:rowOff>16329</xdr:rowOff>
    </xdr:to>
    <xdr:sp macro="" textlink="">
      <xdr:nvSpPr>
        <xdr:cNvPr id="283" name="円/楕円 282"/>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26506</xdr:rowOff>
    </xdr:from>
    <xdr:ext cx="762000" cy="259045"/>
    <xdr:sp macro="" textlink="">
      <xdr:nvSpPr>
        <xdr:cNvPr id="284" name="テキスト ボックス 283"/>
        <xdr:cNvSpPr txBox="1"/>
      </xdr:nvSpPr>
      <xdr:spPr>
        <a:xfrm>
          <a:off x="14020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154214</xdr:rowOff>
    </xdr:from>
    <xdr:to>
      <xdr:col>19</xdr:col>
      <xdr:colOff>533400</xdr:colOff>
      <xdr:row>87</xdr:row>
      <xdr:rowOff>84364</xdr:rowOff>
    </xdr:to>
    <xdr:sp macro="" textlink="">
      <xdr:nvSpPr>
        <xdr:cNvPr id="285" name="円/楕円 284"/>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94541</xdr:rowOff>
    </xdr:from>
    <xdr:ext cx="762000" cy="259045"/>
    <xdr:sp macro="" textlink="">
      <xdr:nvSpPr>
        <xdr:cNvPr id="286" name="テキスト ボックス 285"/>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16</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10</a:t>
          </a:r>
          <a:r>
            <a:rPr kumimoji="1" lang="ja-JP" altLang="en-US" sz="1300">
              <a:latin typeface="ＭＳ ゴシック" panose="020B0609070205080204" pitchFamily="49" charset="-128"/>
              <a:ea typeface="ＭＳ ゴシック" panose="020B0609070205080204" pitchFamily="49" charset="-128"/>
            </a:rPr>
            <a:t>月の市町村合併により、職員数の適正化に向け新規採用の抑制、組織再編、公共施設の統廃合などを行ってきたが、依然、類似団体平均と比較しても職員数が多くなっている。平成</a:t>
          </a:r>
          <a:r>
            <a:rPr kumimoji="1" lang="en-US" altLang="ja-JP" sz="1300">
              <a:latin typeface="ＭＳ ゴシック" panose="020B0609070205080204" pitchFamily="49" charset="-128"/>
              <a:ea typeface="ＭＳ ゴシック" panose="020B0609070205080204" pitchFamily="49" charset="-128"/>
            </a:rPr>
            <a:t>28</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月に策定した第</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次恵那市職員適正化計画では指定管理者制度の導入や業務の民間委託化を行い、平成</a:t>
          </a:r>
          <a:r>
            <a:rPr kumimoji="1" lang="en-US" altLang="ja-JP" sz="1300">
              <a:latin typeface="ＭＳ ゴシック" panose="020B0609070205080204" pitchFamily="49" charset="-128"/>
              <a:ea typeface="ＭＳ ゴシック" panose="020B0609070205080204" pitchFamily="49" charset="-128"/>
            </a:rPr>
            <a:t>28</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4</a:t>
          </a:r>
          <a:r>
            <a:rPr kumimoji="1" lang="ja-JP" altLang="en-US" sz="1300">
              <a:latin typeface="ＭＳ ゴシック" panose="020B0609070205080204" pitchFamily="49" charset="-128"/>
              <a:ea typeface="ＭＳ ゴシック" panose="020B0609070205080204" pitchFamily="49" charset="-128"/>
            </a:rPr>
            <a:t>月</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日現在職員数</a:t>
          </a:r>
          <a:r>
            <a:rPr kumimoji="1" lang="en-US" altLang="ja-JP" sz="1300">
              <a:latin typeface="ＭＳ ゴシック" panose="020B0609070205080204" pitchFamily="49" charset="-128"/>
              <a:ea typeface="ＭＳ ゴシック" panose="020B0609070205080204" pitchFamily="49" charset="-128"/>
            </a:rPr>
            <a:t>727</a:t>
          </a:r>
          <a:r>
            <a:rPr kumimoji="1" lang="ja-JP" altLang="en-US" sz="1300">
              <a:latin typeface="ＭＳ ゴシック" panose="020B0609070205080204" pitchFamily="49" charset="-128"/>
              <a:ea typeface="ＭＳ ゴシック" panose="020B0609070205080204" pitchFamily="49" charset="-128"/>
            </a:rPr>
            <a:t>人から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latin typeface="ＭＳ ゴシック" panose="020B0609070205080204" pitchFamily="49" charset="-128"/>
              <a:ea typeface="ＭＳ ゴシック" panose="020B0609070205080204" pitchFamily="49" charset="-128"/>
            </a:rPr>
            <a:t>675</a:t>
          </a:r>
          <a:r>
            <a:rPr kumimoji="1" lang="ja-JP" altLang="en-US" sz="1300">
              <a:latin typeface="ＭＳ ゴシック" panose="020B0609070205080204" pitchFamily="49" charset="-128"/>
              <a:ea typeface="ＭＳ ゴシック" panose="020B0609070205080204" pitchFamily="49" charset="-128"/>
            </a:rPr>
            <a:t>人まで削減することを目指し、人口に見合った職員数の適正化に努める。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58949</xdr:rowOff>
    </xdr:from>
    <xdr:to>
      <xdr:col>24</xdr:col>
      <xdr:colOff>558800</xdr:colOff>
      <xdr:row>65</xdr:row>
      <xdr:rowOff>105198</xdr:rowOff>
    </xdr:to>
    <xdr:cxnSp macro="">
      <xdr:nvCxnSpPr>
        <xdr:cNvPr id="321" name="直線コネクタ 320"/>
        <xdr:cNvCxnSpPr/>
      </xdr:nvCxnSpPr>
      <xdr:spPr>
        <a:xfrm>
          <a:off x="16179800" y="11203199"/>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40852</xdr:rowOff>
    </xdr:from>
    <xdr:to>
      <xdr:col>23</xdr:col>
      <xdr:colOff>406400</xdr:colOff>
      <xdr:row>65</xdr:row>
      <xdr:rowOff>58949</xdr:rowOff>
    </xdr:to>
    <xdr:cxnSp macro="">
      <xdr:nvCxnSpPr>
        <xdr:cNvPr id="324" name="直線コネクタ 323"/>
        <xdr:cNvCxnSpPr/>
      </xdr:nvCxnSpPr>
      <xdr:spPr>
        <a:xfrm>
          <a:off x="15290800" y="1118510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40852</xdr:rowOff>
    </xdr:from>
    <xdr:to>
      <xdr:col>22</xdr:col>
      <xdr:colOff>203200</xdr:colOff>
      <xdr:row>65</xdr:row>
      <xdr:rowOff>50906</xdr:rowOff>
    </xdr:to>
    <xdr:cxnSp macro="">
      <xdr:nvCxnSpPr>
        <xdr:cNvPr id="327" name="直線コネクタ 326"/>
        <xdr:cNvCxnSpPr/>
      </xdr:nvCxnSpPr>
      <xdr:spPr>
        <a:xfrm flipV="1">
          <a:off x="14401800" y="1118510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50906</xdr:rowOff>
    </xdr:from>
    <xdr:to>
      <xdr:col>21</xdr:col>
      <xdr:colOff>0</xdr:colOff>
      <xdr:row>65</xdr:row>
      <xdr:rowOff>83079</xdr:rowOff>
    </xdr:to>
    <xdr:cxnSp macro="">
      <xdr:nvCxnSpPr>
        <xdr:cNvPr id="330" name="直線コネクタ 329"/>
        <xdr:cNvCxnSpPr/>
      </xdr:nvCxnSpPr>
      <xdr:spPr>
        <a:xfrm flipV="1">
          <a:off x="13512800" y="1119515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54398</xdr:rowOff>
    </xdr:from>
    <xdr:to>
      <xdr:col>24</xdr:col>
      <xdr:colOff>609600</xdr:colOff>
      <xdr:row>65</xdr:row>
      <xdr:rowOff>155998</xdr:rowOff>
    </xdr:to>
    <xdr:sp macro="" textlink="">
      <xdr:nvSpPr>
        <xdr:cNvPr id="340" name="円/楕円 339"/>
        <xdr:cNvSpPr/>
      </xdr:nvSpPr>
      <xdr:spPr>
        <a:xfrm>
          <a:off x="169672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26475</xdr:rowOff>
    </xdr:from>
    <xdr:ext cx="762000" cy="259045"/>
    <xdr:sp macro="" textlink="">
      <xdr:nvSpPr>
        <xdr:cNvPr id="341" name="定員管理の状況該当値テキスト"/>
        <xdr:cNvSpPr txBox="1"/>
      </xdr:nvSpPr>
      <xdr:spPr>
        <a:xfrm>
          <a:off x="17106900" y="111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8149</xdr:rowOff>
    </xdr:from>
    <xdr:to>
      <xdr:col>23</xdr:col>
      <xdr:colOff>457200</xdr:colOff>
      <xdr:row>65</xdr:row>
      <xdr:rowOff>109749</xdr:rowOff>
    </xdr:to>
    <xdr:sp macro="" textlink="">
      <xdr:nvSpPr>
        <xdr:cNvPr id="342" name="円/楕円 341"/>
        <xdr:cNvSpPr/>
      </xdr:nvSpPr>
      <xdr:spPr>
        <a:xfrm>
          <a:off x="16129000" y="111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94526</xdr:rowOff>
    </xdr:from>
    <xdr:ext cx="736600" cy="259045"/>
    <xdr:sp macro="" textlink="">
      <xdr:nvSpPr>
        <xdr:cNvPr id="343" name="テキスト ボックス 342"/>
        <xdr:cNvSpPr txBox="1"/>
      </xdr:nvSpPr>
      <xdr:spPr>
        <a:xfrm>
          <a:off x="15798800" y="11238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161502</xdr:rowOff>
    </xdr:from>
    <xdr:to>
      <xdr:col>22</xdr:col>
      <xdr:colOff>254000</xdr:colOff>
      <xdr:row>65</xdr:row>
      <xdr:rowOff>91652</xdr:rowOff>
    </xdr:to>
    <xdr:sp macro="" textlink="">
      <xdr:nvSpPr>
        <xdr:cNvPr id="344" name="円/楕円 343"/>
        <xdr:cNvSpPr/>
      </xdr:nvSpPr>
      <xdr:spPr>
        <a:xfrm>
          <a:off x="15240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76429</xdr:rowOff>
    </xdr:from>
    <xdr:ext cx="762000" cy="259045"/>
    <xdr:sp macro="" textlink="">
      <xdr:nvSpPr>
        <xdr:cNvPr id="345" name="テキスト ボックス 344"/>
        <xdr:cNvSpPr txBox="1"/>
      </xdr:nvSpPr>
      <xdr:spPr>
        <a:xfrm>
          <a:off x="14909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106</xdr:rowOff>
    </xdr:from>
    <xdr:to>
      <xdr:col>21</xdr:col>
      <xdr:colOff>50800</xdr:colOff>
      <xdr:row>65</xdr:row>
      <xdr:rowOff>101706</xdr:rowOff>
    </xdr:to>
    <xdr:sp macro="" textlink="">
      <xdr:nvSpPr>
        <xdr:cNvPr id="346" name="円/楕円 345"/>
        <xdr:cNvSpPr/>
      </xdr:nvSpPr>
      <xdr:spPr>
        <a:xfrm>
          <a:off x="14351000" y="111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86483</xdr:rowOff>
    </xdr:from>
    <xdr:ext cx="762000" cy="259045"/>
    <xdr:sp macro="" textlink="">
      <xdr:nvSpPr>
        <xdr:cNvPr id="347" name="テキスト ボックス 346"/>
        <xdr:cNvSpPr txBox="1"/>
      </xdr:nvSpPr>
      <xdr:spPr>
        <a:xfrm>
          <a:off x="14020800" y="112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32279</xdr:rowOff>
    </xdr:from>
    <xdr:to>
      <xdr:col>19</xdr:col>
      <xdr:colOff>533400</xdr:colOff>
      <xdr:row>65</xdr:row>
      <xdr:rowOff>133879</xdr:rowOff>
    </xdr:to>
    <xdr:sp macro="" textlink="">
      <xdr:nvSpPr>
        <xdr:cNvPr id="348" name="円/楕円 347"/>
        <xdr:cNvSpPr/>
      </xdr:nvSpPr>
      <xdr:spPr>
        <a:xfrm>
          <a:off x="13462000" y="111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118656</xdr:rowOff>
    </xdr:from>
    <xdr:ext cx="762000" cy="259045"/>
    <xdr:sp macro="" textlink="">
      <xdr:nvSpPr>
        <xdr:cNvPr id="349" name="テキスト ボックス 348"/>
        <xdr:cNvSpPr txBox="1"/>
      </xdr:nvSpPr>
      <xdr:spPr>
        <a:xfrm>
          <a:off x="13131800" y="1126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繰上償還や償還完了したこと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latin typeface="ＭＳ ゴシック" panose="020B0609070205080204" pitchFamily="49" charset="-128"/>
              <a:ea typeface="ＭＳ ゴシック" panose="020B0609070205080204" pitchFamily="49" charset="-128"/>
            </a:rPr>
            <a:t>昨年度から</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ポイント改善したが、依然として類似団体平均を上回っている。今後は合併算定替の縮減に伴う普通交付税の減少や、合併特例債の元金償還のピークが見込まれるため、より一層、計画的な発行管理を行い、健全経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84772</xdr:rowOff>
    </xdr:to>
    <xdr:cxnSp macro="">
      <xdr:nvCxnSpPr>
        <xdr:cNvPr id="379" name="直線コネクタ 378"/>
        <xdr:cNvCxnSpPr/>
      </xdr:nvCxnSpPr>
      <xdr:spPr>
        <a:xfrm flipV="1">
          <a:off x="16179800" y="6888480"/>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84772</xdr:rowOff>
    </xdr:from>
    <xdr:to>
      <xdr:col>23</xdr:col>
      <xdr:colOff>406400</xdr:colOff>
      <xdr:row>40</xdr:row>
      <xdr:rowOff>133032</xdr:rowOff>
    </xdr:to>
    <xdr:cxnSp macro="">
      <xdr:nvCxnSpPr>
        <xdr:cNvPr id="382" name="直線コネクタ 381"/>
        <xdr:cNvCxnSpPr/>
      </xdr:nvCxnSpPr>
      <xdr:spPr>
        <a:xfrm flipV="1">
          <a:off x="15290800" y="69427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133032</xdr:rowOff>
    </xdr:from>
    <xdr:to>
      <xdr:col>22</xdr:col>
      <xdr:colOff>203200</xdr:colOff>
      <xdr:row>41</xdr:row>
      <xdr:rowOff>15875</xdr:rowOff>
    </xdr:to>
    <xdr:cxnSp macro="">
      <xdr:nvCxnSpPr>
        <xdr:cNvPr id="385" name="直線コネクタ 384"/>
        <xdr:cNvCxnSpPr/>
      </xdr:nvCxnSpPr>
      <xdr:spPr>
        <a:xfrm flipV="1">
          <a:off x="14401800" y="699103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40005</xdr:rowOff>
    </xdr:to>
    <xdr:cxnSp macro="">
      <xdr:nvCxnSpPr>
        <xdr:cNvPr id="388" name="直線コネクタ 387"/>
        <xdr:cNvCxnSpPr/>
      </xdr:nvCxnSpPr>
      <xdr:spPr>
        <a:xfrm flipV="1">
          <a:off x="13512800" y="70453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8" name="円/楕円 397"/>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123207</xdr:rowOff>
    </xdr:from>
    <xdr:ext cx="762000" cy="259045"/>
    <xdr:sp macro="" textlink="">
      <xdr:nvSpPr>
        <xdr:cNvPr id="399"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33972</xdr:rowOff>
    </xdr:from>
    <xdr:to>
      <xdr:col>23</xdr:col>
      <xdr:colOff>457200</xdr:colOff>
      <xdr:row>40</xdr:row>
      <xdr:rowOff>135572</xdr:rowOff>
    </xdr:to>
    <xdr:sp macro="" textlink="">
      <xdr:nvSpPr>
        <xdr:cNvPr id="400" name="円/楕円 399"/>
        <xdr:cNvSpPr/>
      </xdr:nvSpPr>
      <xdr:spPr>
        <a:xfrm>
          <a:off x="16129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120349</xdr:rowOff>
    </xdr:from>
    <xdr:ext cx="736600" cy="259045"/>
    <xdr:sp macro="" textlink="">
      <xdr:nvSpPr>
        <xdr:cNvPr id="401" name="テキスト ボックス 400"/>
        <xdr:cNvSpPr txBox="1"/>
      </xdr:nvSpPr>
      <xdr:spPr>
        <a:xfrm>
          <a:off x="15798800" y="697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82232</xdr:rowOff>
    </xdr:from>
    <xdr:to>
      <xdr:col>22</xdr:col>
      <xdr:colOff>254000</xdr:colOff>
      <xdr:row>41</xdr:row>
      <xdr:rowOff>12382</xdr:rowOff>
    </xdr:to>
    <xdr:sp macro="" textlink="">
      <xdr:nvSpPr>
        <xdr:cNvPr id="402" name="円/楕円 401"/>
        <xdr:cNvSpPr/>
      </xdr:nvSpPr>
      <xdr:spPr>
        <a:xfrm>
          <a:off x="15240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403" name="テキスト ボックス 40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136525</xdr:rowOff>
    </xdr:from>
    <xdr:to>
      <xdr:col>21</xdr:col>
      <xdr:colOff>50800</xdr:colOff>
      <xdr:row>41</xdr:row>
      <xdr:rowOff>66675</xdr:rowOff>
    </xdr:to>
    <xdr:sp macro="" textlink="">
      <xdr:nvSpPr>
        <xdr:cNvPr id="404" name="円/楕円 403"/>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51452</xdr:rowOff>
    </xdr:from>
    <xdr:ext cx="762000" cy="259045"/>
    <xdr:sp macro="" textlink="">
      <xdr:nvSpPr>
        <xdr:cNvPr id="405" name="テキスト ボックス 404"/>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406" name="円/楕円 405"/>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75582</xdr:rowOff>
    </xdr:from>
    <xdr:ext cx="762000" cy="259045"/>
    <xdr:sp macro="" textlink="">
      <xdr:nvSpPr>
        <xdr:cNvPr id="407" name="テキスト ボックス 406"/>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地方債の償還完了や繰上償還により地方債の現在高が下がったことが大きな要因で、今年度は算定されていない。今後は市立恵那病院建設に伴う償還が始まることから、病院事業への繰出金が上昇することが考えられるため、義務的経費の削減を進め、財政の健全化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13801</xdr:rowOff>
    </xdr:from>
    <xdr:to>
      <xdr:col>23</xdr:col>
      <xdr:colOff>406400</xdr:colOff>
      <xdr:row>14</xdr:row>
      <xdr:rowOff>113538</xdr:rowOff>
    </xdr:to>
    <xdr:cxnSp macro="">
      <xdr:nvCxnSpPr>
        <xdr:cNvPr id="441" name="直線コネクタ 440"/>
        <xdr:cNvCxnSpPr/>
      </xdr:nvCxnSpPr>
      <xdr:spPr>
        <a:xfrm flipV="1">
          <a:off x="15290800" y="2414101"/>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2"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113538</xdr:rowOff>
    </xdr:from>
    <xdr:to>
      <xdr:col>22</xdr:col>
      <xdr:colOff>203200</xdr:colOff>
      <xdr:row>15</xdr:row>
      <xdr:rowOff>90890</xdr:rowOff>
    </xdr:to>
    <xdr:cxnSp macro="">
      <xdr:nvCxnSpPr>
        <xdr:cNvPr id="444" name="直線コネクタ 443"/>
        <xdr:cNvCxnSpPr/>
      </xdr:nvCxnSpPr>
      <xdr:spPr>
        <a:xfrm flipV="1">
          <a:off x="14401800" y="2513838"/>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90890</xdr:rowOff>
    </xdr:from>
    <xdr:to>
      <xdr:col>21</xdr:col>
      <xdr:colOff>0</xdr:colOff>
      <xdr:row>16</xdr:row>
      <xdr:rowOff>40894</xdr:rowOff>
    </xdr:to>
    <xdr:cxnSp macro="">
      <xdr:nvCxnSpPr>
        <xdr:cNvPr id="447" name="直線コネクタ 446"/>
        <xdr:cNvCxnSpPr/>
      </xdr:nvCxnSpPr>
      <xdr:spPr>
        <a:xfrm flipV="1">
          <a:off x="13512800" y="2662640"/>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0" name="フローチャート : 判断 449"/>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1" name="テキスト ボックス 450"/>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2" name="フローチャート : 判断 451"/>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3" name="テキスト ボックス 452"/>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134451</xdr:rowOff>
    </xdr:from>
    <xdr:to>
      <xdr:col>23</xdr:col>
      <xdr:colOff>457200</xdr:colOff>
      <xdr:row>14</xdr:row>
      <xdr:rowOff>64601</xdr:rowOff>
    </xdr:to>
    <xdr:sp macro="" textlink="">
      <xdr:nvSpPr>
        <xdr:cNvPr id="459" name="円/楕円 458"/>
        <xdr:cNvSpPr/>
      </xdr:nvSpPr>
      <xdr:spPr>
        <a:xfrm>
          <a:off x="16129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74778</xdr:rowOff>
    </xdr:from>
    <xdr:ext cx="736600" cy="259045"/>
    <xdr:sp macro="" textlink="">
      <xdr:nvSpPr>
        <xdr:cNvPr id="460" name="テキスト ボックス 459"/>
        <xdr:cNvSpPr txBox="1"/>
      </xdr:nvSpPr>
      <xdr:spPr>
        <a:xfrm>
          <a:off x="15798800" y="2132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62738</xdr:rowOff>
    </xdr:from>
    <xdr:to>
      <xdr:col>22</xdr:col>
      <xdr:colOff>254000</xdr:colOff>
      <xdr:row>14</xdr:row>
      <xdr:rowOff>164338</xdr:rowOff>
    </xdr:to>
    <xdr:sp macro="" textlink="">
      <xdr:nvSpPr>
        <xdr:cNvPr id="461" name="円/楕円 460"/>
        <xdr:cNvSpPr/>
      </xdr:nvSpPr>
      <xdr:spPr>
        <a:xfrm>
          <a:off x="152400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3065</xdr:rowOff>
    </xdr:from>
    <xdr:ext cx="762000" cy="259045"/>
    <xdr:sp macro="" textlink="">
      <xdr:nvSpPr>
        <xdr:cNvPr id="462" name="テキスト ボックス 461"/>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40090</xdr:rowOff>
    </xdr:from>
    <xdr:to>
      <xdr:col>21</xdr:col>
      <xdr:colOff>50800</xdr:colOff>
      <xdr:row>15</xdr:row>
      <xdr:rowOff>141690</xdr:rowOff>
    </xdr:to>
    <xdr:sp macro="" textlink="">
      <xdr:nvSpPr>
        <xdr:cNvPr id="463" name="円/楕円 462"/>
        <xdr:cNvSpPr/>
      </xdr:nvSpPr>
      <xdr:spPr>
        <a:xfrm>
          <a:off x="143510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151867</xdr:rowOff>
    </xdr:from>
    <xdr:ext cx="762000" cy="259045"/>
    <xdr:sp macro="" textlink="">
      <xdr:nvSpPr>
        <xdr:cNvPr id="464" name="テキスト ボックス 463"/>
        <xdr:cNvSpPr txBox="1"/>
      </xdr:nvSpPr>
      <xdr:spPr>
        <a:xfrm>
          <a:off x="14020800" y="238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161544</xdr:rowOff>
    </xdr:from>
    <xdr:to>
      <xdr:col>19</xdr:col>
      <xdr:colOff>533400</xdr:colOff>
      <xdr:row>16</xdr:row>
      <xdr:rowOff>91694</xdr:rowOff>
    </xdr:to>
    <xdr:sp macro="" textlink="">
      <xdr:nvSpPr>
        <xdr:cNvPr id="465" name="円/楕円 464"/>
        <xdr:cNvSpPr/>
      </xdr:nvSpPr>
      <xdr:spPr>
        <a:xfrm>
          <a:off x="13462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101871</xdr:rowOff>
    </xdr:from>
    <xdr:ext cx="762000" cy="259045"/>
    <xdr:sp macro="" textlink="">
      <xdr:nvSpPr>
        <xdr:cNvPr id="466" name="テキスト ボックス 465"/>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岐阜県恵那市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52,339
51,762
504.24
31,039,959
29,541,054
1,440,361
18,114,041
32,326,768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人件費に係る経常収支比率は、類似団体平均を</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ポイント下回っているものの、人口一人当たりの歳出決算額は類似団体平均よりも</a:t>
          </a:r>
          <a:r>
            <a:rPr kumimoji="1" lang="en-US" altLang="ja-JP" sz="1300">
              <a:latin typeface="ＭＳ ゴシック" panose="020B0609070205080204" pitchFamily="49" charset="-128"/>
              <a:ea typeface="ＭＳ ゴシック" panose="020B0609070205080204" pitchFamily="49" charset="-128"/>
            </a:rPr>
            <a:t>40%</a:t>
          </a:r>
          <a:r>
            <a:rPr kumimoji="1" lang="ja-JP" altLang="en-US" sz="1300">
              <a:latin typeface="ＭＳ ゴシック" panose="020B0609070205080204" pitchFamily="49" charset="-128"/>
              <a:ea typeface="ＭＳ ゴシック" panose="020B0609070205080204" pitchFamily="49" charset="-128"/>
            </a:rPr>
            <a:t>ほど高くなっている。また、人件費以外にも公営企業会計の人件費に充てる繰出金や臨時職員賃金についても上回っているため、今後も職員の適正配置を行い、人件費関係経費全体の抑制に努める。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50800</xdr:rowOff>
    </xdr:to>
    <xdr:cxnSp macro="">
      <xdr:nvCxnSpPr>
        <xdr:cNvPr id="66" name="直線コネクタ 65"/>
        <xdr:cNvCxnSpPr/>
      </xdr:nvCxnSpPr>
      <xdr:spPr>
        <a:xfrm>
          <a:off x="3987800" y="620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27940</xdr:rowOff>
    </xdr:to>
    <xdr:cxnSp macro="">
      <xdr:nvCxnSpPr>
        <xdr:cNvPr id="69" name="直線コネクタ 68"/>
        <xdr:cNvCxnSpPr/>
      </xdr:nvCxnSpPr>
      <xdr:spPr>
        <a:xfrm>
          <a:off x="3098800" y="6108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12700</xdr:rowOff>
    </xdr:to>
    <xdr:cxnSp macro="">
      <xdr:nvCxnSpPr>
        <xdr:cNvPr id="72" name="直線コネクタ 71"/>
        <xdr:cNvCxnSpPr/>
      </xdr:nvCxnSpPr>
      <xdr:spPr>
        <a:xfrm flipV="1">
          <a:off x="2209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12700</xdr:rowOff>
    </xdr:to>
    <xdr:cxnSp macro="">
      <xdr:nvCxnSpPr>
        <xdr:cNvPr id="75" name="直線コネクタ 74"/>
        <xdr:cNvCxnSpPr/>
      </xdr:nvCxnSpPr>
      <xdr:spPr>
        <a:xfrm>
          <a:off x="1320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9" name="円/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ものの上昇傾向にある。これは、保有する施設が多いためであり、現在、恵那市公共施設再配置計画により施設の統廃合を進めるとともに、指定管理者制度を導入しながらコスト削減に努めているものの、施設は年々老朽化していくため、経費が想定より削減できないのが要因である。今後もさらなる施設の統廃合や指定管理者制度等を活用し、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65278</xdr:rowOff>
    </xdr:to>
    <xdr:cxnSp macro="">
      <xdr:nvCxnSpPr>
        <xdr:cNvPr id="125" name="直線コネクタ 124"/>
        <xdr:cNvCxnSpPr/>
      </xdr:nvCxnSpPr>
      <xdr:spPr>
        <a:xfrm>
          <a:off x="15671800" y="25730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99568</xdr:rowOff>
    </xdr:from>
    <xdr:to>
      <xdr:col>22</xdr:col>
      <xdr:colOff>565150</xdr:colOff>
      <xdr:row>15</xdr:row>
      <xdr:rowOff>1270</xdr:rowOff>
    </xdr:to>
    <xdr:cxnSp macro="">
      <xdr:nvCxnSpPr>
        <xdr:cNvPr id="128" name="直線コネクタ 127"/>
        <xdr:cNvCxnSpPr/>
      </xdr:nvCxnSpPr>
      <xdr:spPr>
        <a:xfrm>
          <a:off x="14782800" y="24998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99568</xdr:rowOff>
    </xdr:from>
    <xdr:to>
      <xdr:col>21</xdr:col>
      <xdr:colOff>361950</xdr:colOff>
      <xdr:row>14</xdr:row>
      <xdr:rowOff>99568</xdr:rowOff>
    </xdr:to>
    <xdr:cxnSp macro="">
      <xdr:nvCxnSpPr>
        <xdr:cNvPr id="131" name="直線コネクタ 130"/>
        <xdr:cNvCxnSpPr/>
      </xdr:nvCxnSpPr>
      <xdr:spPr>
        <a:xfrm>
          <a:off x="13893800" y="2499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99568</xdr:rowOff>
    </xdr:from>
    <xdr:to>
      <xdr:col>20</xdr:col>
      <xdr:colOff>158750</xdr:colOff>
      <xdr:row>14</xdr:row>
      <xdr:rowOff>108712</xdr:rowOff>
    </xdr:to>
    <xdr:cxnSp macro="">
      <xdr:nvCxnSpPr>
        <xdr:cNvPr id="134" name="直線コネクタ 133"/>
        <xdr:cNvCxnSpPr/>
      </xdr:nvCxnSpPr>
      <xdr:spPr>
        <a:xfrm flipV="1">
          <a:off x="13004800" y="2499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14478</xdr:rowOff>
    </xdr:from>
    <xdr:to>
      <xdr:col>24</xdr:col>
      <xdr:colOff>82550</xdr:colOff>
      <xdr:row>15</xdr:row>
      <xdr:rowOff>116078</xdr:rowOff>
    </xdr:to>
    <xdr:sp macro="" textlink="">
      <xdr:nvSpPr>
        <xdr:cNvPr id="144" name="円/楕円 143"/>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31005</xdr:rowOff>
    </xdr:from>
    <xdr:ext cx="762000" cy="259045"/>
    <xdr:sp macro="" textlink="">
      <xdr:nvSpPr>
        <xdr:cNvPr id="145" name="物件費該当値テキスト"/>
        <xdr:cNvSpPr txBox="1"/>
      </xdr:nvSpPr>
      <xdr:spPr>
        <a:xfrm>
          <a:off x="16598900" y="24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6" name="円/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48768</xdr:rowOff>
    </xdr:from>
    <xdr:to>
      <xdr:col>21</xdr:col>
      <xdr:colOff>412750</xdr:colOff>
      <xdr:row>14</xdr:row>
      <xdr:rowOff>150368</xdr:rowOff>
    </xdr:to>
    <xdr:sp macro="" textlink="">
      <xdr:nvSpPr>
        <xdr:cNvPr id="148" name="円/楕円 147"/>
        <xdr:cNvSpPr/>
      </xdr:nvSpPr>
      <xdr:spPr>
        <a:xfrm>
          <a:off x="14732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160545</xdr:rowOff>
    </xdr:from>
    <xdr:ext cx="762000" cy="259045"/>
    <xdr:sp macro="" textlink="">
      <xdr:nvSpPr>
        <xdr:cNvPr id="149" name="テキスト ボックス 148"/>
        <xdr:cNvSpPr txBox="1"/>
      </xdr:nvSpPr>
      <xdr:spPr>
        <a:xfrm>
          <a:off x="14401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48768</xdr:rowOff>
    </xdr:from>
    <xdr:to>
      <xdr:col>20</xdr:col>
      <xdr:colOff>209550</xdr:colOff>
      <xdr:row>14</xdr:row>
      <xdr:rowOff>150368</xdr:rowOff>
    </xdr:to>
    <xdr:sp macro="" textlink="">
      <xdr:nvSpPr>
        <xdr:cNvPr id="150" name="円/楕円 149"/>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160545</xdr:rowOff>
    </xdr:from>
    <xdr:ext cx="762000" cy="259045"/>
    <xdr:sp macro="" textlink="">
      <xdr:nvSpPr>
        <xdr:cNvPr id="151" name="テキスト ボックス 150"/>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57912</xdr:rowOff>
    </xdr:from>
    <xdr:to>
      <xdr:col>19</xdr:col>
      <xdr:colOff>6350</xdr:colOff>
      <xdr:row>14</xdr:row>
      <xdr:rowOff>159512</xdr:rowOff>
    </xdr:to>
    <xdr:sp macro="" textlink="">
      <xdr:nvSpPr>
        <xdr:cNvPr id="152" name="円/楕円 151"/>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169689</xdr:rowOff>
    </xdr:from>
    <xdr:ext cx="762000" cy="259045"/>
    <xdr:sp macro="" textlink="">
      <xdr:nvSpPr>
        <xdr:cNvPr id="153" name="テキスト ボックス 152"/>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扶助費については、前年度比</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ポイント下回っているものの、自立支援給付費や障害児通所支援給付費といった補助事業が大きく伸びている。その一方で、こども園管理運営費などの単独事業については削減されている。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158750</xdr:rowOff>
    </xdr:from>
    <xdr:to>
      <xdr:col>7</xdr:col>
      <xdr:colOff>15875</xdr:colOff>
      <xdr:row>54</xdr:row>
      <xdr:rowOff>12700</xdr:rowOff>
    </xdr:to>
    <xdr:cxnSp macro="">
      <xdr:nvCxnSpPr>
        <xdr:cNvPr id="186" name="直線コネクタ 185"/>
        <xdr:cNvCxnSpPr/>
      </xdr:nvCxnSpPr>
      <xdr:spPr>
        <a:xfrm flipV="1">
          <a:off x="3987800" y="924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158750</xdr:rowOff>
    </xdr:from>
    <xdr:to>
      <xdr:col>5</xdr:col>
      <xdr:colOff>549275</xdr:colOff>
      <xdr:row>54</xdr:row>
      <xdr:rowOff>12700</xdr:rowOff>
    </xdr:to>
    <xdr:cxnSp macro="">
      <xdr:nvCxnSpPr>
        <xdr:cNvPr id="189" name="直線コネクタ 188"/>
        <xdr:cNvCxnSpPr/>
      </xdr:nvCxnSpPr>
      <xdr:spPr>
        <a:xfrm>
          <a:off x="3098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82550</xdr:rowOff>
    </xdr:from>
    <xdr:to>
      <xdr:col>4</xdr:col>
      <xdr:colOff>346075</xdr:colOff>
      <xdr:row>53</xdr:row>
      <xdr:rowOff>158750</xdr:rowOff>
    </xdr:to>
    <xdr:cxnSp macro="">
      <xdr:nvCxnSpPr>
        <xdr:cNvPr id="192" name="直線コネクタ 191"/>
        <xdr:cNvCxnSpPr/>
      </xdr:nvCxnSpPr>
      <xdr:spPr>
        <a:xfrm>
          <a:off x="2209800" y="916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82550</xdr:rowOff>
    </xdr:from>
    <xdr:to>
      <xdr:col>3</xdr:col>
      <xdr:colOff>142875</xdr:colOff>
      <xdr:row>53</xdr:row>
      <xdr:rowOff>133350</xdr:rowOff>
    </xdr:to>
    <xdr:cxnSp macro="">
      <xdr:nvCxnSpPr>
        <xdr:cNvPr id="195" name="直線コネクタ 194"/>
        <xdr:cNvCxnSpPr/>
      </xdr:nvCxnSpPr>
      <xdr:spPr>
        <a:xfrm flipV="1">
          <a:off x="1320800" y="916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107950</xdr:rowOff>
    </xdr:from>
    <xdr:to>
      <xdr:col>7</xdr:col>
      <xdr:colOff>66675</xdr:colOff>
      <xdr:row>54</xdr:row>
      <xdr:rowOff>38100</xdr:rowOff>
    </xdr:to>
    <xdr:sp macro="" textlink="">
      <xdr:nvSpPr>
        <xdr:cNvPr id="205" name="円/楕円 204"/>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124477</xdr:rowOff>
    </xdr:from>
    <xdr:ext cx="762000" cy="259045"/>
    <xdr:sp macro="" textlink="">
      <xdr:nvSpPr>
        <xdr:cNvPr id="206"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7" name="円/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107950</xdr:rowOff>
    </xdr:from>
    <xdr:to>
      <xdr:col>4</xdr:col>
      <xdr:colOff>396875</xdr:colOff>
      <xdr:row>54</xdr:row>
      <xdr:rowOff>38100</xdr:rowOff>
    </xdr:to>
    <xdr:sp macro="" textlink="">
      <xdr:nvSpPr>
        <xdr:cNvPr id="209" name="円/楕円 208"/>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48277</xdr:rowOff>
    </xdr:from>
    <xdr:ext cx="762000" cy="259045"/>
    <xdr:sp macro="" textlink="">
      <xdr:nvSpPr>
        <xdr:cNvPr id="210" name="テキスト ボックス 209"/>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31750</xdr:rowOff>
    </xdr:from>
    <xdr:to>
      <xdr:col>3</xdr:col>
      <xdr:colOff>193675</xdr:colOff>
      <xdr:row>53</xdr:row>
      <xdr:rowOff>133350</xdr:rowOff>
    </xdr:to>
    <xdr:sp macro="" textlink="">
      <xdr:nvSpPr>
        <xdr:cNvPr id="211" name="円/楕円 210"/>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143527</xdr:rowOff>
    </xdr:from>
    <xdr:ext cx="762000" cy="259045"/>
    <xdr:sp macro="" textlink="">
      <xdr:nvSpPr>
        <xdr:cNvPr id="212" name="テキスト ボックス 211"/>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82550</xdr:rowOff>
    </xdr:from>
    <xdr:to>
      <xdr:col>1</xdr:col>
      <xdr:colOff>676275</xdr:colOff>
      <xdr:row>54</xdr:row>
      <xdr:rowOff>12700</xdr:rowOff>
    </xdr:to>
    <xdr:sp macro="" textlink="">
      <xdr:nvSpPr>
        <xdr:cNvPr id="213" name="円/楕円 212"/>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22877</xdr:rowOff>
    </xdr:from>
    <xdr:ext cx="762000" cy="259045"/>
    <xdr:sp macro="" textlink="">
      <xdr:nvSpPr>
        <xdr:cNvPr id="214" name="テキスト ボックス 213"/>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その他に係る経常収支比率は、これまでは類似団体平均を下回っていたが、今年度</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ポイント上回った。また、前年比は同値であるものの、年々上昇傾向にある。これは一般会計から特別会計への繰出金の増加等が影響している。</a:t>
          </a: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料金収納率の向上、施設稼働率の向上に取り組み、経営の安定化に努める。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88900</xdr:rowOff>
    </xdr:to>
    <xdr:cxnSp macro="">
      <xdr:nvCxnSpPr>
        <xdr:cNvPr id="251" name="直線コネクタ 250"/>
        <xdr:cNvCxnSpPr/>
      </xdr:nvCxnSpPr>
      <xdr:spPr>
        <a:xfrm>
          <a:off x="15671800" y="1003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31750</xdr:rowOff>
    </xdr:from>
    <xdr:to>
      <xdr:col>22</xdr:col>
      <xdr:colOff>565150</xdr:colOff>
      <xdr:row>58</xdr:row>
      <xdr:rowOff>88900</xdr:rowOff>
    </xdr:to>
    <xdr:cxnSp macro="">
      <xdr:nvCxnSpPr>
        <xdr:cNvPr id="254" name="直線コネクタ 253"/>
        <xdr:cNvCxnSpPr/>
      </xdr:nvCxnSpPr>
      <xdr:spPr>
        <a:xfrm>
          <a:off x="14782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31750</xdr:rowOff>
    </xdr:from>
    <xdr:to>
      <xdr:col>21</xdr:col>
      <xdr:colOff>361950</xdr:colOff>
      <xdr:row>58</xdr:row>
      <xdr:rowOff>31750</xdr:rowOff>
    </xdr:to>
    <xdr:cxnSp macro="">
      <xdr:nvCxnSpPr>
        <xdr:cNvPr id="257" name="直線コネクタ 256"/>
        <xdr:cNvCxnSpPr/>
      </xdr:nvCxnSpPr>
      <xdr:spPr>
        <a:xfrm>
          <a:off x="13893800" y="997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88900</xdr:rowOff>
    </xdr:from>
    <xdr:to>
      <xdr:col>20</xdr:col>
      <xdr:colOff>158750</xdr:colOff>
      <xdr:row>58</xdr:row>
      <xdr:rowOff>31750</xdr:rowOff>
    </xdr:to>
    <xdr:cxnSp macro="">
      <xdr:nvCxnSpPr>
        <xdr:cNvPr id="260" name="直線コネクタ 259"/>
        <xdr:cNvCxnSpPr/>
      </xdr:nvCxnSpPr>
      <xdr:spPr>
        <a:xfrm>
          <a:off x="13004800" y="986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70" name="円/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2" name="円/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73" name="テキスト ボックス 272"/>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152400</xdr:rowOff>
    </xdr:from>
    <xdr:to>
      <xdr:col>21</xdr:col>
      <xdr:colOff>412750</xdr:colOff>
      <xdr:row>58</xdr:row>
      <xdr:rowOff>82550</xdr:rowOff>
    </xdr:to>
    <xdr:sp macro="" textlink="">
      <xdr:nvSpPr>
        <xdr:cNvPr id="274" name="円/楕円 273"/>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92727</xdr:rowOff>
    </xdr:from>
    <xdr:ext cx="762000" cy="259045"/>
    <xdr:sp macro="" textlink="">
      <xdr:nvSpPr>
        <xdr:cNvPr id="275" name="テキスト ボックス 274"/>
        <xdr:cNvSpPr txBox="1"/>
      </xdr:nvSpPr>
      <xdr:spPr>
        <a:xfrm>
          <a:off x="14401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152400</xdr:rowOff>
    </xdr:from>
    <xdr:to>
      <xdr:col>20</xdr:col>
      <xdr:colOff>209550</xdr:colOff>
      <xdr:row>58</xdr:row>
      <xdr:rowOff>82550</xdr:rowOff>
    </xdr:to>
    <xdr:sp macro="" textlink="">
      <xdr:nvSpPr>
        <xdr:cNvPr id="276" name="円/楕円 275"/>
        <xdr:cNvSpPr/>
      </xdr:nvSpPr>
      <xdr:spPr>
        <a:xfrm>
          <a:off x="13843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92727</xdr:rowOff>
    </xdr:from>
    <xdr:ext cx="762000" cy="259045"/>
    <xdr:sp macro="" textlink="">
      <xdr:nvSpPr>
        <xdr:cNvPr id="277" name="テキスト ボックス 276"/>
        <xdr:cNvSpPr txBox="1"/>
      </xdr:nvSpPr>
      <xdr:spPr>
        <a:xfrm>
          <a:off x="13512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38100</xdr:rowOff>
    </xdr:from>
    <xdr:to>
      <xdr:col>19</xdr:col>
      <xdr:colOff>6350</xdr:colOff>
      <xdr:row>57</xdr:row>
      <xdr:rowOff>139700</xdr:rowOff>
    </xdr:to>
    <xdr:sp macro="" textlink="">
      <xdr:nvSpPr>
        <xdr:cNvPr id="278" name="円/楕円 277"/>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149877</xdr:rowOff>
    </xdr:from>
    <xdr:ext cx="762000" cy="259045"/>
    <xdr:sp macro="" textlink="">
      <xdr:nvSpPr>
        <xdr:cNvPr id="279" name="テキスト ボックス 278"/>
        <xdr:cNvSpPr txBox="1"/>
      </xdr:nvSpPr>
      <xdr:spPr>
        <a:xfrm>
          <a:off x="12623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補助費等に係る経常収支比率は、類似団体平均を下回っているものの、前年度比</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ポイントの上昇となった。今後は恵那市の「補助金の適正化に関する指針」に基づき、徹底した検証と見直しを行い、更なる抑制に努めていく。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92710</xdr:rowOff>
    </xdr:from>
    <xdr:to>
      <xdr:col>24</xdr:col>
      <xdr:colOff>31750</xdr:colOff>
      <xdr:row>36</xdr:row>
      <xdr:rowOff>121285</xdr:rowOff>
    </xdr:to>
    <xdr:cxnSp macro="">
      <xdr:nvCxnSpPr>
        <xdr:cNvPr id="307" name="直線コネクタ 306"/>
        <xdr:cNvCxnSpPr/>
      </xdr:nvCxnSpPr>
      <xdr:spPr>
        <a:xfrm>
          <a:off x="15671800" y="62649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46990</xdr:rowOff>
    </xdr:from>
    <xdr:to>
      <xdr:col>22</xdr:col>
      <xdr:colOff>565150</xdr:colOff>
      <xdr:row>36</xdr:row>
      <xdr:rowOff>92710</xdr:rowOff>
    </xdr:to>
    <xdr:cxnSp macro="">
      <xdr:nvCxnSpPr>
        <xdr:cNvPr id="310" name="直線コネクタ 309"/>
        <xdr:cNvCxnSpPr/>
      </xdr:nvCxnSpPr>
      <xdr:spPr>
        <a:xfrm>
          <a:off x="14782800" y="6219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46990</xdr:rowOff>
    </xdr:from>
    <xdr:to>
      <xdr:col>21</xdr:col>
      <xdr:colOff>361950</xdr:colOff>
      <xdr:row>36</xdr:row>
      <xdr:rowOff>64135</xdr:rowOff>
    </xdr:to>
    <xdr:cxnSp macro="">
      <xdr:nvCxnSpPr>
        <xdr:cNvPr id="313" name="直線コネクタ 312"/>
        <xdr:cNvCxnSpPr/>
      </xdr:nvCxnSpPr>
      <xdr:spPr>
        <a:xfrm flipV="1">
          <a:off x="13893800" y="62191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64135</xdr:rowOff>
    </xdr:from>
    <xdr:to>
      <xdr:col>20</xdr:col>
      <xdr:colOff>158750</xdr:colOff>
      <xdr:row>36</xdr:row>
      <xdr:rowOff>64135</xdr:rowOff>
    </xdr:to>
    <xdr:cxnSp macro="">
      <xdr:nvCxnSpPr>
        <xdr:cNvPr id="316" name="直線コネクタ 315"/>
        <xdr:cNvCxnSpPr/>
      </xdr:nvCxnSpPr>
      <xdr:spPr>
        <a:xfrm>
          <a:off x="13004800" y="6236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8" name="テキスト ボックス 31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70485</xdr:rowOff>
    </xdr:from>
    <xdr:to>
      <xdr:col>24</xdr:col>
      <xdr:colOff>82550</xdr:colOff>
      <xdr:row>37</xdr:row>
      <xdr:rowOff>635</xdr:rowOff>
    </xdr:to>
    <xdr:sp macro="" textlink="">
      <xdr:nvSpPr>
        <xdr:cNvPr id="326" name="円/楕円 325"/>
        <xdr:cNvSpPr/>
      </xdr:nvSpPr>
      <xdr:spPr>
        <a:xfrm>
          <a:off x="164592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87012</xdr:rowOff>
    </xdr:from>
    <xdr:ext cx="762000" cy="259045"/>
    <xdr:sp macro="" textlink="">
      <xdr:nvSpPr>
        <xdr:cNvPr id="327" name="補助費等該当値テキスト"/>
        <xdr:cNvSpPr txBox="1"/>
      </xdr:nvSpPr>
      <xdr:spPr>
        <a:xfrm>
          <a:off x="165989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41910</xdr:rowOff>
    </xdr:from>
    <xdr:to>
      <xdr:col>22</xdr:col>
      <xdr:colOff>615950</xdr:colOff>
      <xdr:row>36</xdr:row>
      <xdr:rowOff>143510</xdr:rowOff>
    </xdr:to>
    <xdr:sp macro="" textlink="">
      <xdr:nvSpPr>
        <xdr:cNvPr id="328" name="円/楕円 327"/>
        <xdr:cNvSpPr/>
      </xdr:nvSpPr>
      <xdr:spPr>
        <a:xfrm>
          <a:off x="15621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153687</xdr:rowOff>
    </xdr:from>
    <xdr:ext cx="736600" cy="259045"/>
    <xdr:sp macro="" textlink="">
      <xdr:nvSpPr>
        <xdr:cNvPr id="329" name="テキスト ボックス 328"/>
        <xdr:cNvSpPr txBox="1"/>
      </xdr:nvSpPr>
      <xdr:spPr>
        <a:xfrm>
          <a:off x="15290800" y="5982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167640</xdr:rowOff>
    </xdr:from>
    <xdr:to>
      <xdr:col>21</xdr:col>
      <xdr:colOff>412750</xdr:colOff>
      <xdr:row>36</xdr:row>
      <xdr:rowOff>97790</xdr:rowOff>
    </xdr:to>
    <xdr:sp macro="" textlink="">
      <xdr:nvSpPr>
        <xdr:cNvPr id="330" name="円/楕円 329"/>
        <xdr:cNvSpPr/>
      </xdr:nvSpPr>
      <xdr:spPr>
        <a:xfrm>
          <a:off x="14732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107967</xdr:rowOff>
    </xdr:from>
    <xdr:ext cx="762000" cy="259045"/>
    <xdr:sp macro="" textlink="">
      <xdr:nvSpPr>
        <xdr:cNvPr id="331" name="テキスト ボックス 330"/>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13335</xdr:rowOff>
    </xdr:from>
    <xdr:to>
      <xdr:col>20</xdr:col>
      <xdr:colOff>209550</xdr:colOff>
      <xdr:row>36</xdr:row>
      <xdr:rowOff>114935</xdr:rowOff>
    </xdr:to>
    <xdr:sp macro="" textlink="">
      <xdr:nvSpPr>
        <xdr:cNvPr id="332" name="円/楕円 331"/>
        <xdr:cNvSpPr/>
      </xdr:nvSpPr>
      <xdr:spPr>
        <a:xfrm>
          <a:off x="13843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125112</xdr:rowOff>
    </xdr:from>
    <xdr:ext cx="762000" cy="259045"/>
    <xdr:sp macro="" textlink="">
      <xdr:nvSpPr>
        <xdr:cNvPr id="333" name="テキスト ボックス 332"/>
        <xdr:cNvSpPr txBox="1"/>
      </xdr:nvSpPr>
      <xdr:spPr>
        <a:xfrm>
          <a:off x="13512800" y="595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13335</xdr:rowOff>
    </xdr:from>
    <xdr:to>
      <xdr:col>19</xdr:col>
      <xdr:colOff>6350</xdr:colOff>
      <xdr:row>36</xdr:row>
      <xdr:rowOff>114935</xdr:rowOff>
    </xdr:to>
    <xdr:sp macro="" textlink="">
      <xdr:nvSpPr>
        <xdr:cNvPr id="334" name="円/楕円 333"/>
        <xdr:cNvSpPr/>
      </xdr:nvSpPr>
      <xdr:spPr>
        <a:xfrm>
          <a:off x="12954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125112</xdr:rowOff>
    </xdr:from>
    <xdr:ext cx="762000" cy="259045"/>
    <xdr:sp macro="" textlink="">
      <xdr:nvSpPr>
        <xdr:cNvPr id="335" name="テキスト ボックス 334"/>
        <xdr:cNvSpPr txBox="1"/>
      </xdr:nvSpPr>
      <xdr:spPr>
        <a:xfrm>
          <a:off x="12623800" y="595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公債費に係る経常収支比率は、依然類似団体平均よりも高い状況にあるが、償還完了や平成</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年度に引き続き平成</a:t>
          </a:r>
          <a:r>
            <a:rPr kumimoji="1" lang="en-US" altLang="ja-JP" sz="1300">
              <a:latin typeface="ＭＳ ゴシック" panose="020B0609070205080204" pitchFamily="49" charset="-128"/>
              <a:ea typeface="ＭＳ ゴシック" panose="020B0609070205080204" pitchFamily="49" charset="-128"/>
            </a:rPr>
            <a:t>27</a:t>
          </a:r>
          <a:r>
            <a:rPr kumimoji="1" lang="ja-JP" altLang="en-US" sz="1300">
              <a:latin typeface="ＭＳ ゴシック" panose="020B0609070205080204" pitchFamily="49" charset="-128"/>
              <a:ea typeface="ＭＳ ゴシック" panose="020B0609070205080204" pitchFamily="49" charset="-128"/>
            </a:rPr>
            <a:t>年度も繰上償還を行ったことにより</a:t>
          </a:r>
          <a:r>
            <a:rPr kumimoji="1" lang="en-US" altLang="ja-JP" sz="1300">
              <a:latin typeface="ＭＳ ゴシック" panose="020B0609070205080204" pitchFamily="49" charset="-128"/>
              <a:ea typeface="ＭＳ ゴシック" panose="020B0609070205080204" pitchFamily="49" charset="-128"/>
            </a:rPr>
            <a:t>20%</a:t>
          </a:r>
          <a:r>
            <a:rPr kumimoji="1" lang="ja-JP" altLang="en-US" sz="1300">
              <a:latin typeface="ＭＳ ゴシック" panose="020B0609070205080204" pitchFamily="49" charset="-128"/>
              <a:ea typeface="ＭＳ ゴシック" panose="020B0609070205080204" pitchFamily="49" charset="-128"/>
            </a:rPr>
            <a:t>以下になった。今後は人口減少により税収の増加が見込めず比率は上昇するため、必要な事業の選別を行い、公債費比率等を見ながら、計画的な借入れを行っていく。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117856</xdr:rowOff>
    </xdr:from>
    <xdr:to>
      <xdr:col>7</xdr:col>
      <xdr:colOff>15875</xdr:colOff>
      <xdr:row>79</xdr:row>
      <xdr:rowOff>14987</xdr:rowOff>
    </xdr:to>
    <xdr:cxnSp macro="">
      <xdr:nvCxnSpPr>
        <xdr:cNvPr id="365" name="直線コネクタ 364"/>
        <xdr:cNvCxnSpPr/>
      </xdr:nvCxnSpPr>
      <xdr:spPr>
        <a:xfrm flipV="1">
          <a:off x="3987800" y="13490956"/>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46989</xdr:rowOff>
    </xdr:to>
    <xdr:cxnSp macro="">
      <xdr:nvCxnSpPr>
        <xdr:cNvPr id="368" name="直線コネクタ 367"/>
        <xdr:cNvCxnSpPr/>
      </xdr:nvCxnSpPr>
      <xdr:spPr>
        <a:xfrm flipV="1">
          <a:off x="3098800" y="135595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56135</xdr:rowOff>
    </xdr:to>
    <xdr:cxnSp macro="">
      <xdr:nvCxnSpPr>
        <xdr:cNvPr id="371" name="直線コネクタ 370"/>
        <xdr:cNvCxnSpPr/>
      </xdr:nvCxnSpPr>
      <xdr:spPr>
        <a:xfrm flipV="1">
          <a:off x="2209800" y="135915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19558</xdr:rowOff>
    </xdr:from>
    <xdr:to>
      <xdr:col>3</xdr:col>
      <xdr:colOff>142875</xdr:colOff>
      <xdr:row>79</xdr:row>
      <xdr:rowOff>56135</xdr:rowOff>
    </xdr:to>
    <xdr:cxnSp macro="">
      <xdr:nvCxnSpPr>
        <xdr:cNvPr id="374" name="直線コネクタ 373"/>
        <xdr:cNvCxnSpPr/>
      </xdr:nvCxnSpPr>
      <xdr:spPr>
        <a:xfrm>
          <a:off x="1320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67056</xdr:rowOff>
    </xdr:from>
    <xdr:to>
      <xdr:col>7</xdr:col>
      <xdr:colOff>66675</xdr:colOff>
      <xdr:row>78</xdr:row>
      <xdr:rowOff>168656</xdr:rowOff>
    </xdr:to>
    <xdr:sp macro="" textlink="">
      <xdr:nvSpPr>
        <xdr:cNvPr id="384" name="円/楕円 383"/>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39133</xdr:rowOff>
    </xdr:from>
    <xdr:ext cx="762000" cy="259045"/>
    <xdr:sp macro="" textlink="">
      <xdr:nvSpPr>
        <xdr:cNvPr id="385"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135637</xdr:rowOff>
    </xdr:from>
    <xdr:to>
      <xdr:col>5</xdr:col>
      <xdr:colOff>600075</xdr:colOff>
      <xdr:row>79</xdr:row>
      <xdr:rowOff>65787</xdr:rowOff>
    </xdr:to>
    <xdr:sp macro="" textlink="">
      <xdr:nvSpPr>
        <xdr:cNvPr id="386" name="円/楕円 385"/>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50564</xdr:rowOff>
    </xdr:from>
    <xdr:ext cx="736600" cy="259045"/>
    <xdr:sp macro="" textlink="">
      <xdr:nvSpPr>
        <xdr:cNvPr id="387" name="テキスト ボックス 386"/>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88" name="円/楕円 387"/>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89" name="テキスト ボックス 388"/>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90" name="円/楕円 389"/>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391" name="テキスト ボックス 390"/>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92" name="円/楕円 391"/>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93" name="テキスト ボックス 392"/>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公債費以外</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に係る経常収支比率は類似団体平均より下回っている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が上昇傾向にある。これは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した事が大き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な要因である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。定員適正化計画による職員数の削減</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を行っているものの、給与改定による増加などである。</a:t>
          </a: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定員再配置計画</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に基づき取り組むことで経常収支比率の上昇を抑える。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85852</xdr:rowOff>
    </xdr:from>
    <xdr:to>
      <xdr:col>24</xdr:col>
      <xdr:colOff>31750</xdr:colOff>
      <xdr:row>74</xdr:row>
      <xdr:rowOff>145288</xdr:rowOff>
    </xdr:to>
    <xdr:cxnSp macro="">
      <xdr:nvCxnSpPr>
        <xdr:cNvPr id="424" name="直線コネクタ 423"/>
        <xdr:cNvCxnSpPr/>
      </xdr:nvCxnSpPr>
      <xdr:spPr>
        <a:xfrm>
          <a:off x="15671800" y="127731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92710</xdr:rowOff>
    </xdr:from>
    <xdr:to>
      <xdr:col>22</xdr:col>
      <xdr:colOff>565150</xdr:colOff>
      <xdr:row>74</xdr:row>
      <xdr:rowOff>85852</xdr:rowOff>
    </xdr:to>
    <xdr:cxnSp macro="">
      <xdr:nvCxnSpPr>
        <xdr:cNvPr id="427" name="直線コネクタ 426"/>
        <xdr:cNvCxnSpPr/>
      </xdr:nvCxnSpPr>
      <xdr:spPr>
        <a:xfrm>
          <a:off x="14782800" y="126085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92710</xdr:rowOff>
    </xdr:from>
    <xdr:to>
      <xdr:col>21</xdr:col>
      <xdr:colOff>361950</xdr:colOff>
      <xdr:row>73</xdr:row>
      <xdr:rowOff>124714</xdr:rowOff>
    </xdr:to>
    <xdr:cxnSp macro="">
      <xdr:nvCxnSpPr>
        <xdr:cNvPr id="430" name="直線コネクタ 429"/>
        <xdr:cNvCxnSpPr/>
      </xdr:nvCxnSpPr>
      <xdr:spPr>
        <a:xfrm flipV="1">
          <a:off x="13893800" y="126085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92710</xdr:rowOff>
    </xdr:from>
    <xdr:to>
      <xdr:col>20</xdr:col>
      <xdr:colOff>158750</xdr:colOff>
      <xdr:row>73</xdr:row>
      <xdr:rowOff>124714</xdr:rowOff>
    </xdr:to>
    <xdr:cxnSp macro="">
      <xdr:nvCxnSpPr>
        <xdr:cNvPr id="433" name="直線コネクタ 432"/>
        <xdr:cNvCxnSpPr/>
      </xdr:nvCxnSpPr>
      <xdr:spPr>
        <a:xfrm>
          <a:off x="13004800" y="126085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94488</xdr:rowOff>
    </xdr:from>
    <xdr:to>
      <xdr:col>24</xdr:col>
      <xdr:colOff>82550</xdr:colOff>
      <xdr:row>75</xdr:row>
      <xdr:rowOff>24638</xdr:rowOff>
    </xdr:to>
    <xdr:sp macro="" textlink="">
      <xdr:nvSpPr>
        <xdr:cNvPr id="443" name="円/楕円 442"/>
        <xdr:cNvSpPr/>
      </xdr:nvSpPr>
      <xdr:spPr>
        <a:xfrm>
          <a:off x="16459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111015</xdr:rowOff>
    </xdr:from>
    <xdr:ext cx="762000" cy="259045"/>
    <xdr:sp macro="" textlink="">
      <xdr:nvSpPr>
        <xdr:cNvPr id="444" name="公債費以外該当値テキスト"/>
        <xdr:cNvSpPr txBox="1"/>
      </xdr:nvSpPr>
      <xdr:spPr>
        <a:xfrm>
          <a:off x="16598900" y="126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35052</xdr:rowOff>
    </xdr:from>
    <xdr:to>
      <xdr:col>22</xdr:col>
      <xdr:colOff>615950</xdr:colOff>
      <xdr:row>74</xdr:row>
      <xdr:rowOff>136652</xdr:rowOff>
    </xdr:to>
    <xdr:sp macro="" textlink="">
      <xdr:nvSpPr>
        <xdr:cNvPr id="445" name="円/楕円 444"/>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146829</xdr:rowOff>
    </xdr:from>
    <xdr:ext cx="736600" cy="259045"/>
    <xdr:sp macro="" textlink="">
      <xdr:nvSpPr>
        <xdr:cNvPr id="446" name="テキスト ボックス 445"/>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41910</xdr:rowOff>
    </xdr:from>
    <xdr:to>
      <xdr:col>21</xdr:col>
      <xdr:colOff>412750</xdr:colOff>
      <xdr:row>73</xdr:row>
      <xdr:rowOff>143510</xdr:rowOff>
    </xdr:to>
    <xdr:sp macro="" textlink="">
      <xdr:nvSpPr>
        <xdr:cNvPr id="447" name="円/楕円 446"/>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153687</xdr:rowOff>
    </xdr:from>
    <xdr:ext cx="762000" cy="259045"/>
    <xdr:sp macro="" textlink="">
      <xdr:nvSpPr>
        <xdr:cNvPr id="448" name="テキスト ボックス 447"/>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73914</xdr:rowOff>
    </xdr:from>
    <xdr:to>
      <xdr:col>20</xdr:col>
      <xdr:colOff>209550</xdr:colOff>
      <xdr:row>74</xdr:row>
      <xdr:rowOff>4064</xdr:rowOff>
    </xdr:to>
    <xdr:sp macro="" textlink="">
      <xdr:nvSpPr>
        <xdr:cNvPr id="449" name="円/楕円 448"/>
        <xdr:cNvSpPr/>
      </xdr:nvSpPr>
      <xdr:spPr>
        <a:xfrm>
          <a:off x="138430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14241</xdr:rowOff>
    </xdr:from>
    <xdr:ext cx="762000" cy="259045"/>
    <xdr:sp macro="" textlink="">
      <xdr:nvSpPr>
        <xdr:cNvPr id="450" name="テキスト ボックス 449"/>
        <xdr:cNvSpPr txBox="1"/>
      </xdr:nvSpPr>
      <xdr:spPr>
        <a:xfrm>
          <a:off x="13512800" y="1235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51" name="円/楕円 450"/>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52" name="テキスト ボックス 451"/>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岐阜県恵那市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94367</xdr:rowOff>
    </xdr:from>
    <xdr:to>
      <xdr:col>4</xdr:col>
      <xdr:colOff>1117600</xdr:colOff>
      <xdr:row>14</xdr:row>
      <xdr:rowOff>161385</xdr:rowOff>
    </xdr:to>
    <xdr:cxnSp macro="">
      <xdr:nvCxnSpPr>
        <xdr:cNvPr id="50" name="直線コネクタ 49"/>
        <xdr:cNvCxnSpPr/>
      </xdr:nvCxnSpPr>
      <xdr:spPr bwMode="auto">
        <a:xfrm flipV="1">
          <a:off x="5003800" y="2542292"/>
          <a:ext cx="647700" cy="67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161385</xdr:rowOff>
    </xdr:from>
    <xdr:to>
      <xdr:col>4</xdr:col>
      <xdr:colOff>469900</xdr:colOff>
      <xdr:row>15</xdr:row>
      <xdr:rowOff>61944</xdr:rowOff>
    </xdr:to>
    <xdr:cxnSp macro="">
      <xdr:nvCxnSpPr>
        <xdr:cNvPr id="53" name="直線コネクタ 52"/>
        <xdr:cNvCxnSpPr/>
      </xdr:nvCxnSpPr>
      <xdr:spPr bwMode="auto">
        <a:xfrm flipV="1">
          <a:off x="4305300" y="2609310"/>
          <a:ext cx="698500" cy="7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136296</xdr:rowOff>
    </xdr:from>
    <xdr:to>
      <xdr:col>3</xdr:col>
      <xdr:colOff>904875</xdr:colOff>
      <xdr:row>15</xdr:row>
      <xdr:rowOff>61944</xdr:rowOff>
    </xdr:to>
    <xdr:cxnSp macro="">
      <xdr:nvCxnSpPr>
        <xdr:cNvPr id="56" name="直線コネクタ 55"/>
        <xdr:cNvCxnSpPr/>
      </xdr:nvCxnSpPr>
      <xdr:spPr bwMode="auto">
        <a:xfrm>
          <a:off x="3606800" y="2584221"/>
          <a:ext cx="698500" cy="97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103835</xdr:rowOff>
    </xdr:from>
    <xdr:to>
      <xdr:col>3</xdr:col>
      <xdr:colOff>206375</xdr:colOff>
      <xdr:row>14</xdr:row>
      <xdr:rowOff>136296</xdr:rowOff>
    </xdr:to>
    <xdr:cxnSp macro="">
      <xdr:nvCxnSpPr>
        <xdr:cNvPr id="59" name="直線コネクタ 58"/>
        <xdr:cNvCxnSpPr/>
      </xdr:nvCxnSpPr>
      <xdr:spPr bwMode="auto">
        <a:xfrm>
          <a:off x="2908300" y="2551760"/>
          <a:ext cx="6985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43567</xdr:rowOff>
    </xdr:from>
    <xdr:to>
      <xdr:col>5</xdr:col>
      <xdr:colOff>34925</xdr:colOff>
      <xdr:row>14</xdr:row>
      <xdr:rowOff>145167</xdr:rowOff>
    </xdr:to>
    <xdr:sp macro="" textlink="">
      <xdr:nvSpPr>
        <xdr:cNvPr id="69" name="円/楕円 68"/>
        <xdr:cNvSpPr/>
      </xdr:nvSpPr>
      <xdr:spPr bwMode="auto">
        <a:xfrm>
          <a:off x="5600700" y="2491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60094</xdr:rowOff>
    </xdr:from>
    <xdr:ext cx="762000" cy="259045"/>
    <xdr:sp macro="" textlink="">
      <xdr:nvSpPr>
        <xdr:cNvPr id="70" name="人口1人当たり決算額の推移該当値テキスト130"/>
        <xdr:cNvSpPr txBox="1"/>
      </xdr:nvSpPr>
      <xdr:spPr>
        <a:xfrm>
          <a:off x="5740400" y="233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93,213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110585</xdr:rowOff>
    </xdr:from>
    <xdr:to>
      <xdr:col>4</xdr:col>
      <xdr:colOff>520700</xdr:colOff>
      <xdr:row>15</xdr:row>
      <xdr:rowOff>40735</xdr:rowOff>
    </xdr:to>
    <xdr:sp macro="" textlink="">
      <xdr:nvSpPr>
        <xdr:cNvPr id="71" name="円/楕円 70"/>
        <xdr:cNvSpPr/>
      </xdr:nvSpPr>
      <xdr:spPr bwMode="auto">
        <a:xfrm>
          <a:off x="4953000" y="255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50912</xdr:rowOff>
    </xdr:from>
    <xdr:ext cx="736600" cy="259045"/>
    <xdr:sp macro="" textlink="">
      <xdr:nvSpPr>
        <xdr:cNvPr id="72" name="テキスト ボックス 71"/>
        <xdr:cNvSpPr txBox="1"/>
      </xdr:nvSpPr>
      <xdr:spPr>
        <a:xfrm>
          <a:off x="4622800" y="232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89,695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11144</xdr:rowOff>
    </xdr:from>
    <xdr:to>
      <xdr:col>3</xdr:col>
      <xdr:colOff>955675</xdr:colOff>
      <xdr:row>15</xdr:row>
      <xdr:rowOff>112744</xdr:rowOff>
    </xdr:to>
    <xdr:sp macro="" textlink="">
      <xdr:nvSpPr>
        <xdr:cNvPr id="73" name="円/楕円 72"/>
        <xdr:cNvSpPr/>
      </xdr:nvSpPr>
      <xdr:spPr bwMode="auto">
        <a:xfrm>
          <a:off x="4254500" y="263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122921</xdr:rowOff>
    </xdr:from>
    <xdr:ext cx="762000" cy="259045"/>
    <xdr:sp macro="" textlink="">
      <xdr:nvSpPr>
        <xdr:cNvPr id="74" name="テキスト ボックス 73"/>
        <xdr:cNvSpPr txBox="1"/>
      </xdr:nvSpPr>
      <xdr:spPr>
        <a:xfrm>
          <a:off x="3924300" y="239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85,915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85496</xdr:rowOff>
    </xdr:from>
    <xdr:to>
      <xdr:col>3</xdr:col>
      <xdr:colOff>257175</xdr:colOff>
      <xdr:row>15</xdr:row>
      <xdr:rowOff>15646</xdr:rowOff>
    </xdr:to>
    <xdr:sp macro="" textlink="">
      <xdr:nvSpPr>
        <xdr:cNvPr id="75" name="円/楕円 74"/>
        <xdr:cNvSpPr/>
      </xdr:nvSpPr>
      <xdr:spPr bwMode="auto">
        <a:xfrm>
          <a:off x="3556000" y="2533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25823</xdr:rowOff>
    </xdr:from>
    <xdr:ext cx="762000" cy="259045"/>
    <xdr:sp macro="" textlink="">
      <xdr:nvSpPr>
        <xdr:cNvPr id="76" name="テキスト ボックス 75"/>
        <xdr:cNvSpPr txBox="1"/>
      </xdr:nvSpPr>
      <xdr:spPr>
        <a:xfrm>
          <a:off x="3225800" y="230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91,012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53035</xdr:rowOff>
    </xdr:from>
    <xdr:to>
      <xdr:col>2</xdr:col>
      <xdr:colOff>692150</xdr:colOff>
      <xdr:row>14</xdr:row>
      <xdr:rowOff>154635</xdr:rowOff>
    </xdr:to>
    <xdr:sp macro="" textlink="">
      <xdr:nvSpPr>
        <xdr:cNvPr id="77" name="円/楕円 76"/>
        <xdr:cNvSpPr/>
      </xdr:nvSpPr>
      <xdr:spPr bwMode="auto">
        <a:xfrm>
          <a:off x="2857500" y="2500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164812</xdr:rowOff>
    </xdr:from>
    <xdr:ext cx="762000" cy="259045"/>
    <xdr:sp macro="" textlink="">
      <xdr:nvSpPr>
        <xdr:cNvPr id="78" name="テキスト ボックス 77"/>
        <xdr:cNvSpPr txBox="1"/>
      </xdr:nvSpPr>
      <xdr:spPr>
        <a:xfrm>
          <a:off x="2527300" y="22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271051</xdr:rowOff>
    </xdr:from>
    <xdr:to>
      <xdr:col>4</xdr:col>
      <xdr:colOff>1117600</xdr:colOff>
      <xdr:row>35</xdr:row>
      <xdr:rowOff>1466</xdr:rowOff>
    </xdr:to>
    <xdr:cxnSp macro="">
      <xdr:nvCxnSpPr>
        <xdr:cNvPr id="113" name="直線コネクタ 112"/>
        <xdr:cNvCxnSpPr/>
      </xdr:nvCxnSpPr>
      <xdr:spPr bwMode="auto">
        <a:xfrm>
          <a:off x="5003800" y="6538501"/>
          <a:ext cx="647700" cy="7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158351</xdr:rowOff>
    </xdr:from>
    <xdr:to>
      <xdr:col>4</xdr:col>
      <xdr:colOff>469900</xdr:colOff>
      <xdr:row>34</xdr:row>
      <xdr:rowOff>271051</xdr:rowOff>
    </xdr:to>
    <xdr:cxnSp macro="">
      <xdr:nvCxnSpPr>
        <xdr:cNvPr id="116" name="直線コネクタ 115"/>
        <xdr:cNvCxnSpPr/>
      </xdr:nvCxnSpPr>
      <xdr:spPr bwMode="auto">
        <a:xfrm>
          <a:off x="4305300" y="6425801"/>
          <a:ext cx="698500" cy="11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189781</xdr:rowOff>
    </xdr:from>
    <xdr:ext cx="736600" cy="259045"/>
    <xdr:sp macro="" textlink="">
      <xdr:nvSpPr>
        <xdr:cNvPr id="118" name="テキスト ボックス 117"/>
        <xdr:cNvSpPr txBox="1"/>
      </xdr:nvSpPr>
      <xdr:spPr>
        <a:xfrm>
          <a:off x="4622800" y="68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104010</xdr:rowOff>
    </xdr:from>
    <xdr:to>
      <xdr:col>3</xdr:col>
      <xdr:colOff>904875</xdr:colOff>
      <xdr:row>34</xdr:row>
      <xdr:rowOff>158351</xdr:rowOff>
    </xdr:to>
    <xdr:cxnSp macro="">
      <xdr:nvCxnSpPr>
        <xdr:cNvPr id="119" name="直線コネクタ 118"/>
        <xdr:cNvCxnSpPr/>
      </xdr:nvCxnSpPr>
      <xdr:spPr bwMode="auto">
        <a:xfrm>
          <a:off x="3606800" y="6371460"/>
          <a:ext cx="698500" cy="54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125120</xdr:rowOff>
    </xdr:from>
    <xdr:ext cx="762000" cy="259045"/>
    <xdr:sp macro="" textlink="">
      <xdr:nvSpPr>
        <xdr:cNvPr id="121" name="テキスト ボックス 120"/>
        <xdr:cNvSpPr txBox="1"/>
      </xdr:nvSpPr>
      <xdr:spPr>
        <a:xfrm>
          <a:off x="3924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80627</xdr:rowOff>
    </xdr:from>
    <xdr:to>
      <xdr:col>3</xdr:col>
      <xdr:colOff>206375</xdr:colOff>
      <xdr:row>34</xdr:row>
      <xdr:rowOff>104010</xdr:rowOff>
    </xdr:to>
    <xdr:cxnSp macro="">
      <xdr:nvCxnSpPr>
        <xdr:cNvPr id="122" name="直線コネクタ 121"/>
        <xdr:cNvCxnSpPr/>
      </xdr:nvCxnSpPr>
      <xdr:spPr bwMode="auto">
        <a:xfrm>
          <a:off x="2908300" y="6348077"/>
          <a:ext cx="698500" cy="2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75546</xdr:rowOff>
    </xdr:from>
    <xdr:ext cx="762000" cy="259045"/>
    <xdr:sp macro="" textlink="">
      <xdr:nvSpPr>
        <xdr:cNvPr id="124" name="テキスト ボックス 123"/>
        <xdr:cNvSpPr txBox="1"/>
      </xdr:nvSpPr>
      <xdr:spPr>
        <a:xfrm>
          <a:off x="32258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18755</xdr:rowOff>
    </xdr:from>
    <xdr:ext cx="762000" cy="259045"/>
    <xdr:sp macro="" textlink="">
      <xdr:nvSpPr>
        <xdr:cNvPr id="126" name="テキスト ボックス 125"/>
        <xdr:cNvSpPr txBox="1"/>
      </xdr:nvSpPr>
      <xdr:spPr>
        <a:xfrm>
          <a:off x="2527300" y="662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293566</xdr:rowOff>
    </xdr:from>
    <xdr:to>
      <xdr:col>5</xdr:col>
      <xdr:colOff>34925</xdr:colOff>
      <xdr:row>35</xdr:row>
      <xdr:rowOff>52266</xdr:rowOff>
    </xdr:to>
    <xdr:sp macro="" textlink="">
      <xdr:nvSpPr>
        <xdr:cNvPr id="132" name="円/楕円 131"/>
        <xdr:cNvSpPr/>
      </xdr:nvSpPr>
      <xdr:spPr bwMode="auto">
        <a:xfrm>
          <a:off x="5600700" y="656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138643</xdr:rowOff>
    </xdr:from>
    <xdr:ext cx="762000" cy="259045"/>
    <xdr:sp macro="" textlink="">
      <xdr:nvSpPr>
        <xdr:cNvPr id="133" name="人口1人当たり決算額の推移該当値テキスト445"/>
        <xdr:cNvSpPr txBox="1"/>
      </xdr:nvSpPr>
      <xdr:spPr>
        <a:xfrm>
          <a:off x="5740400" y="64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220251</xdr:rowOff>
    </xdr:from>
    <xdr:to>
      <xdr:col>4</xdr:col>
      <xdr:colOff>520700</xdr:colOff>
      <xdr:row>34</xdr:row>
      <xdr:rowOff>321850</xdr:rowOff>
    </xdr:to>
    <xdr:sp macro="" textlink="">
      <xdr:nvSpPr>
        <xdr:cNvPr id="134" name="円/楕円 133"/>
        <xdr:cNvSpPr/>
      </xdr:nvSpPr>
      <xdr:spPr bwMode="auto">
        <a:xfrm>
          <a:off x="4953000" y="648770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332028</xdr:rowOff>
    </xdr:from>
    <xdr:ext cx="736600" cy="259045"/>
    <xdr:sp macro="" textlink="">
      <xdr:nvSpPr>
        <xdr:cNvPr id="135" name="テキスト ボックス 134"/>
        <xdr:cNvSpPr txBox="1"/>
      </xdr:nvSpPr>
      <xdr:spPr>
        <a:xfrm>
          <a:off x="4622800" y="625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22,839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107551</xdr:rowOff>
    </xdr:from>
    <xdr:to>
      <xdr:col>3</xdr:col>
      <xdr:colOff>955675</xdr:colOff>
      <xdr:row>34</xdr:row>
      <xdr:rowOff>209151</xdr:rowOff>
    </xdr:to>
    <xdr:sp macro="" textlink="">
      <xdr:nvSpPr>
        <xdr:cNvPr id="136" name="円/楕円 135"/>
        <xdr:cNvSpPr/>
      </xdr:nvSpPr>
      <xdr:spPr bwMode="auto">
        <a:xfrm>
          <a:off x="4254500" y="6375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219328</xdr:rowOff>
    </xdr:from>
    <xdr:ext cx="762000" cy="259045"/>
    <xdr:sp macro="" textlink="">
      <xdr:nvSpPr>
        <xdr:cNvPr id="137" name="テキスト ボックス 136"/>
        <xdr:cNvSpPr txBox="1"/>
      </xdr:nvSpPr>
      <xdr:spPr>
        <a:xfrm>
          <a:off x="3924300" y="614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26,290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53210</xdr:rowOff>
    </xdr:from>
    <xdr:to>
      <xdr:col>3</xdr:col>
      <xdr:colOff>257175</xdr:colOff>
      <xdr:row>34</xdr:row>
      <xdr:rowOff>154810</xdr:rowOff>
    </xdr:to>
    <xdr:sp macro="" textlink="">
      <xdr:nvSpPr>
        <xdr:cNvPr id="138" name="円/楕円 137"/>
        <xdr:cNvSpPr/>
      </xdr:nvSpPr>
      <xdr:spPr bwMode="auto">
        <a:xfrm>
          <a:off x="3556000" y="632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164987</xdr:rowOff>
    </xdr:from>
    <xdr:ext cx="762000" cy="259045"/>
    <xdr:sp macro="" textlink="">
      <xdr:nvSpPr>
        <xdr:cNvPr id="139" name="テキスト ボックス 138"/>
        <xdr:cNvSpPr txBox="1"/>
      </xdr:nvSpPr>
      <xdr:spPr>
        <a:xfrm>
          <a:off x="3225800" y="608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27,954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29827</xdr:rowOff>
    </xdr:from>
    <xdr:to>
      <xdr:col>2</xdr:col>
      <xdr:colOff>692150</xdr:colOff>
      <xdr:row>34</xdr:row>
      <xdr:rowOff>131427</xdr:rowOff>
    </xdr:to>
    <xdr:sp macro="" textlink="">
      <xdr:nvSpPr>
        <xdr:cNvPr id="140" name="円/楕円 139"/>
        <xdr:cNvSpPr/>
      </xdr:nvSpPr>
      <xdr:spPr bwMode="auto">
        <a:xfrm>
          <a:off x="2857500" y="629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141604</xdr:rowOff>
    </xdr:from>
    <xdr:ext cx="762000" cy="259045"/>
    <xdr:sp macro="" textlink="">
      <xdr:nvSpPr>
        <xdr:cNvPr id="141" name="テキスト ボックス 140"/>
        <xdr:cNvSpPr txBox="1"/>
      </xdr:nvSpPr>
      <xdr:spPr>
        <a:xfrm>
          <a:off x="2527300" y="606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岐阜県恵那市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52,339
51,762
504.24
31,039,959
29,541,054
1,440,361
18,114,041
32,326,768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89865</xdr:rowOff>
    </xdr:from>
    <xdr:to>
      <xdr:col>6</xdr:col>
      <xdr:colOff>511175</xdr:colOff>
      <xdr:row>32</xdr:row>
      <xdr:rowOff>168458</xdr:rowOff>
    </xdr:to>
    <xdr:cxnSp macro="">
      <xdr:nvCxnSpPr>
        <xdr:cNvPr id="59" name="直線コネクタ 58"/>
        <xdr:cNvCxnSpPr/>
      </xdr:nvCxnSpPr>
      <xdr:spPr>
        <a:xfrm flipV="1">
          <a:off x="3797300" y="5576265"/>
          <a:ext cx="838200" cy="7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168458</xdr:rowOff>
    </xdr:from>
    <xdr:to>
      <xdr:col>5</xdr:col>
      <xdr:colOff>358775</xdr:colOff>
      <xdr:row>33</xdr:row>
      <xdr:rowOff>67782</xdr:rowOff>
    </xdr:to>
    <xdr:cxnSp macro="">
      <xdr:nvCxnSpPr>
        <xdr:cNvPr id="62" name="直線コネクタ 61"/>
        <xdr:cNvCxnSpPr/>
      </xdr:nvCxnSpPr>
      <xdr:spPr>
        <a:xfrm flipV="1">
          <a:off x="2908300" y="5654858"/>
          <a:ext cx="889000" cy="7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3637</xdr:rowOff>
    </xdr:from>
    <xdr:to>
      <xdr:col>4</xdr:col>
      <xdr:colOff>155575</xdr:colOff>
      <xdr:row>33</xdr:row>
      <xdr:rowOff>67782</xdr:rowOff>
    </xdr:to>
    <xdr:cxnSp macro="">
      <xdr:nvCxnSpPr>
        <xdr:cNvPr id="65" name="直線コネクタ 64"/>
        <xdr:cNvCxnSpPr/>
      </xdr:nvCxnSpPr>
      <xdr:spPr>
        <a:xfrm>
          <a:off x="2019300" y="5661487"/>
          <a:ext cx="8890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129710</xdr:rowOff>
    </xdr:from>
    <xdr:to>
      <xdr:col>2</xdr:col>
      <xdr:colOff>638175</xdr:colOff>
      <xdr:row>33</xdr:row>
      <xdr:rowOff>3637</xdr:rowOff>
    </xdr:to>
    <xdr:cxnSp macro="">
      <xdr:nvCxnSpPr>
        <xdr:cNvPr id="68" name="直線コネクタ 67"/>
        <xdr:cNvCxnSpPr/>
      </xdr:nvCxnSpPr>
      <xdr:spPr>
        <a:xfrm>
          <a:off x="1130300" y="5616110"/>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39065</xdr:rowOff>
    </xdr:from>
    <xdr:to>
      <xdr:col>6</xdr:col>
      <xdr:colOff>561975</xdr:colOff>
      <xdr:row>32</xdr:row>
      <xdr:rowOff>140665</xdr:rowOff>
    </xdr:to>
    <xdr:sp macro="" textlink="">
      <xdr:nvSpPr>
        <xdr:cNvPr id="78" name="円/楕円 77"/>
        <xdr:cNvSpPr/>
      </xdr:nvSpPr>
      <xdr:spPr>
        <a:xfrm>
          <a:off x="4584700" y="55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61942</xdr:rowOff>
    </xdr:from>
    <xdr:ext cx="534377" cy="259045"/>
    <xdr:sp macro="" textlink="">
      <xdr:nvSpPr>
        <xdr:cNvPr id="79" name="人件費該当値テキスト"/>
        <xdr:cNvSpPr txBox="1"/>
      </xdr:nvSpPr>
      <xdr:spPr>
        <a:xfrm>
          <a:off x="4686300" y="537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87,180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117658</xdr:rowOff>
    </xdr:from>
    <xdr:to>
      <xdr:col>5</xdr:col>
      <xdr:colOff>409575</xdr:colOff>
      <xdr:row>33</xdr:row>
      <xdr:rowOff>47808</xdr:rowOff>
    </xdr:to>
    <xdr:sp macro="" textlink="">
      <xdr:nvSpPr>
        <xdr:cNvPr id="80" name="円/楕円 79"/>
        <xdr:cNvSpPr/>
      </xdr:nvSpPr>
      <xdr:spPr>
        <a:xfrm>
          <a:off x="3746500" y="560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64335</xdr:rowOff>
    </xdr:from>
    <xdr:ext cx="534377" cy="259045"/>
    <xdr:sp macro="" textlink="">
      <xdr:nvSpPr>
        <xdr:cNvPr id="81" name="テキスト ボックス 80"/>
        <xdr:cNvSpPr txBox="1"/>
      </xdr:nvSpPr>
      <xdr:spPr>
        <a:xfrm>
          <a:off x="3530111" y="53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83,742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16982</xdr:rowOff>
    </xdr:from>
    <xdr:to>
      <xdr:col>4</xdr:col>
      <xdr:colOff>206375</xdr:colOff>
      <xdr:row>33</xdr:row>
      <xdr:rowOff>118582</xdr:rowOff>
    </xdr:to>
    <xdr:sp macro="" textlink="">
      <xdr:nvSpPr>
        <xdr:cNvPr id="82" name="円/楕円 81"/>
        <xdr:cNvSpPr/>
      </xdr:nvSpPr>
      <xdr:spPr>
        <a:xfrm>
          <a:off x="2857500" y="56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135109</xdr:rowOff>
    </xdr:from>
    <xdr:ext cx="534377" cy="259045"/>
    <xdr:sp macro="" textlink="">
      <xdr:nvSpPr>
        <xdr:cNvPr id="83" name="テキスト ボックス 82"/>
        <xdr:cNvSpPr txBox="1"/>
      </xdr:nvSpPr>
      <xdr:spPr>
        <a:xfrm>
          <a:off x="2641111" y="54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124287</xdr:rowOff>
    </xdr:from>
    <xdr:to>
      <xdr:col>3</xdr:col>
      <xdr:colOff>3175</xdr:colOff>
      <xdr:row>33</xdr:row>
      <xdr:rowOff>54437</xdr:rowOff>
    </xdr:to>
    <xdr:sp macro="" textlink="">
      <xdr:nvSpPr>
        <xdr:cNvPr id="84" name="円/楕円 83"/>
        <xdr:cNvSpPr/>
      </xdr:nvSpPr>
      <xdr:spPr>
        <a:xfrm>
          <a:off x="1968500" y="56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70964</xdr:rowOff>
    </xdr:from>
    <xdr:ext cx="534377" cy="259045"/>
    <xdr:sp macro="" textlink="">
      <xdr:nvSpPr>
        <xdr:cNvPr id="85" name="テキスト ボックス 84"/>
        <xdr:cNvSpPr txBox="1"/>
      </xdr:nvSpPr>
      <xdr:spPr>
        <a:xfrm>
          <a:off x="1752111" y="538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83,452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78910</xdr:rowOff>
    </xdr:from>
    <xdr:to>
      <xdr:col>1</xdr:col>
      <xdr:colOff>485775</xdr:colOff>
      <xdr:row>33</xdr:row>
      <xdr:rowOff>9060</xdr:rowOff>
    </xdr:to>
    <xdr:sp macro="" textlink="">
      <xdr:nvSpPr>
        <xdr:cNvPr id="86" name="円/楕円 85"/>
        <xdr:cNvSpPr/>
      </xdr:nvSpPr>
      <xdr:spPr>
        <a:xfrm>
          <a:off x="1079500" y="55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25587</xdr:rowOff>
    </xdr:from>
    <xdr:ext cx="534377" cy="259045"/>
    <xdr:sp macro="" textlink="">
      <xdr:nvSpPr>
        <xdr:cNvPr id="87" name="テキスト ボックス 86"/>
        <xdr:cNvSpPr txBox="1"/>
      </xdr:nvSpPr>
      <xdr:spPr>
        <a:xfrm>
          <a:off x="863111" y="53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69024</xdr:rowOff>
    </xdr:from>
    <xdr:to>
      <xdr:col>6</xdr:col>
      <xdr:colOff>511175</xdr:colOff>
      <xdr:row>52</xdr:row>
      <xdr:rowOff>79540</xdr:rowOff>
    </xdr:to>
    <xdr:cxnSp macro="">
      <xdr:nvCxnSpPr>
        <xdr:cNvPr id="117" name="直線コネクタ 116"/>
        <xdr:cNvCxnSpPr/>
      </xdr:nvCxnSpPr>
      <xdr:spPr>
        <a:xfrm>
          <a:off x="3797300" y="898442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69024</xdr:rowOff>
    </xdr:from>
    <xdr:to>
      <xdr:col>5</xdr:col>
      <xdr:colOff>358775</xdr:colOff>
      <xdr:row>53</xdr:row>
      <xdr:rowOff>55213</xdr:rowOff>
    </xdr:to>
    <xdr:cxnSp macro="">
      <xdr:nvCxnSpPr>
        <xdr:cNvPr id="120" name="直線コネクタ 119"/>
        <xdr:cNvCxnSpPr/>
      </xdr:nvCxnSpPr>
      <xdr:spPr>
        <a:xfrm flipV="1">
          <a:off x="2908300" y="8984424"/>
          <a:ext cx="889000" cy="15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68032</xdr:rowOff>
    </xdr:from>
    <xdr:ext cx="534377" cy="259045"/>
    <xdr:sp macro="" textlink="">
      <xdr:nvSpPr>
        <xdr:cNvPr id="122" name="テキスト ボックス 121"/>
        <xdr:cNvSpPr txBox="1"/>
      </xdr:nvSpPr>
      <xdr:spPr>
        <a:xfrm>
          <a:off x="3530111" y="94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55213</xdr:rowOff>
    </xdr:from>
    <xdr:to>
      <xdr:col>4</xdr:col>
      <xdr:colOff>155575</xdr:colOff>
      <xdr:row>53</xdr:row>
      <xdr:rowOff>94152</xdr:rowOff>
    </xdr:to>
    <xdr:cxnSp macro="">
      <xdr:nvCxnSpPr>
        <xdr:cNvPr id="123" name="直線コネクタ 122"/>
        <xdr:cNvCxnSpPr/>
      </xdr:nvCxnSpPr>
      <xdr:spPr>
        <a:xfrm flipV="1">
          <a:off x="2019300" y="9142063"/>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59097</xdr:rowOff>
    </xdr:from>
    <xdr:ext cx="534377" cy="259045"/>
    <xdr:sp macro="" textlink="">
      <xdr:nvSpPr>
        <xdr:cNvPr id="125" name="テキスト ボックス 124"/>
        <xdr:cNvSpPr txBox="1"/>
      </xdr:nvSpPr>
      <xdr:spPr>
        <a:xfrm>
          <a:off x="2641111" y="94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60223</xdr:rowOff>
    </xdr:from>
    <xdr:to>
      <xdr:col>2</xdr:col>
      <xdr:colOff>638175</xdr:colOff>
      <xdr:row>53</xdr:row>
      <xdr:rowOff>94152</xdr:rowOff>
    </xdr:to>
    <xdr:cxnSp macro="">
      <xdr:nvCxnSpPr>
        <xdr:cNvPr id="126" name="直線コネクタ 125"/>
        <xdr:cNvCxnSpPr/>
      </xdr:nvCxnSpPr>
      <xdr:spPr>
        <a:xfrm>
          <a:off x="1130300" y="9147073"/>
          <a:ext cx="8890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123696</xdr:rowOff>
    </xdr:from>
    <xdr:ext cx="534377" cy="259045"/>
    <xdr:sp macro="" textlink="">
      <xdr:nvSpPr>
        <xdr:cNvPr id="128" name="テキスト ボックス 127"/>
        <xdr:cNvSpPr txBox="1"/>
      </xdr:nvSpPr>
      <xdr:spPr>
        <a:xfrm>
          <a:off x="1752111" y="95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133469</xdr:rowOff>
    </xdr:from>
    <xdr:ext cx="534377" cy="259045"/>
    <xdr:sp macro="" textlink="">
      <xdr:nvSpPr>
        <xdr:cNvPr id="130" name="テキスト ボックス 129"/>
        <xdr:cNvSpPr txBox="1"/>
      </xdr:nvSpPr>
      <xdr:spPr>
        <a:xfrm>
          <a:off x="863111" y="95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28740</xdr:rowOff>
    </xdr:from>
    <xdr:to>
      <xdr:col>6</xdr:col>
      <xdr:colOff>561975</xdr:colOff>
      <xdr:row>52</xdr:row>
      <xdr:rowOff>130340</xdr:rowOff>
    </xdr:to>
    <xdr:sp macro="" textlink="">
      <xdr:nvSpPr>
        <xdr:cNvPr id="136" name="円/楕円 135"/>
        <xdr:cNvSpPr/>
      </xdr:nvSpPr>
      <xdr:spPr>
        <a:xfrm>
          <a:off x="4584700" y="89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51617</xdr:rowOff>
    </xdr:from>
    <xdr:ext cx="534377" cy="259045"/>
    <xdr:sp macro="" textlink="">
      <xdr:nvSpPr>
        <xdr:cNvPr id="137" name="物件費該当値テキスト"/>
        <xdr:cNvSpPr txBox="1"/>
      </xdr:nvSpPr>
      <xdr:spPr>
        <a:xfrm>
          <a:off x="4686300" y="879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81,158</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18224</xdr:rowOff>
    </xdr:from>
    <xdr:to>
      <xdr:col>5</xdr:col>
      <xdr:colOff>409575</xdr:colOff>
      <xdr:row>52</xdr:row>
      <xdr:rowOff>119824</xdr:rowOff>
    </xdr:to>
    <xdr:sp macro="" textlink="">
      <xdr:nvSpPr>
        <xdr:cNvPr id="138" name="円/楕円 137"/>
        <xdr:cNvSpPr/>
      </xdr:nvSpPr>
      <xdr:spPr>
        <a:xfrm>
          <a:off x="3746500" y="89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136351</xdr:rowOff>
    </xdr:from>
    <xdr:ext cx="534377" cy="259045"/>
    <xdr:sp macro="" textlink="">
      <xdr:nvSpPr>
        <xdr:cNvPr id="139" name="テキスト ボックス 138"/>
        <xdr:cNvSpPr txBox="1"/>
      </xdr:nvSpPr>
      <xdr:spPr>
        <a:xfrm>
          <a:off x="3530111" y="870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4413</xdr:rowOff>
    </xdr:from>
    <xdr:to>
      <xdr:col>4</xdr:col>
      <xdr:colOff>206375</xdr:colOff>
      <xdr:row>53</xdr:row>
      <xdr:rowOff>106013</xdr:rowOff>
    </xdr:to>
    <xdr:sp macro="" textlink="">
      <xdr:nvSpPr>
        <xdr:cNvPr id="140" name="円/楕円 139"/>
        <xdr:cNvSpPr/>
      </xdr:nvSpPr>
      <xdr:spPr>
        <a:xfrm>
          <a:off x="2857500" y="90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122540</xdr:rowOff>
    </xdr:from>
    <xdr:ext cx="534377" cy="259045"/>
    <xdr:sp macro="" textlink="">
      <xdr:nvSpPr>
        <xdr:cNvPr id="141" name="テキスト ボックス 140"/>
        <xdr:cNvSpPr txBox="1"/>
      </xdr:nvSpPr>
      <xdr:spPr>
        <a:xfrm>
          <a:off x="2641111" y="886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73,435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43352</xdr:rowOff>
    </xdr:from>
    <xdr:to>
      <xdr:col>3</xdr:col>
      <xdr:colOff>3175</xdr:colOff>
      <xdr:row>53</xdr:row>
      <xdr:rowOff>144952</xdr:rowOff>
    </xdr:to>
    <xdr:sp macro="" textlink="">
      <xdr:nvSpPr>
        <xdr:cNvPr id="142" name="円/楕円 141"/>
        <xdr:cNvSpPr/>
      </xdr:nvSpPr>
      <xdr:spPr>
        <a:xfrm>
          <a:off x="1968500" y="91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161479</xdr:rowOff>
    </xdr:from>
    <xdr:ext cx="534377" cy="259045"/>
    <xdr:sp macro="" textlink="">
      <xdr:nvSpPr>
        <xdr:cNvPr id="143" name="テキスト ボックス 142"/>
        <xdr:cNvSpPr txBox="1"/>
      </xdr:nvSpPr>
      <xdr:spPr>
        <a:xfrm>
          <a:off x="1752111" y="89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71,391</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9423</xdr:rowOff>
    </xdr:from>
    <xdr:to>
      <xdr:col>1</xdr:col>
      <xdr:colOff>485775</xdr:colOff>
      <xdr:row>53</xdr:row>
      <xdr:rowOff>111023</xdr:rowOff>
    </xdr:to>
    <xdr:sp macro="" textlink="">
      <xdr:nvSpPr>
        <xdr:cNvPr id="144" name="円/楕円 143"/>
        <xdr:cNvSpPr/>
      </xdr:nvSpPr>
      <xdr:spPr>
        <a:xfrm>
          <a:off x="1079500" y="90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127550</xdr:rowOff>
    </xdr:from>
    <xdr:ext cx="534377" cy="259045"/>
    <xdr:sp macro="" textlink="">
      <xdr:nvSpPr>
        <xdr:cNvPr id="145" name="テキスト ボックス 144"/>
        <xdr:cNvSpPr txBox="1"/>
      </xdr:nvSpPr>
      <xdr:spPr>
        <a:xfrm>
          <a:off x="863111" y="88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45974</xdr:rowOff>
    </xdr:from>
    <xdr:to>
      <xdr:col>6</xdr:col>
      <xdr:colOff>511175</xdr:colOff>
      <xdr:row>75</xdr:row>
      <xdr:rowOff>85652</xdr:rowOff>
    </xdr:to>
    <xdr:cxnSp macro="">
      <xdr:nvCxnSpPr>
        <xdr:cNvPr id="176" name="直線コネクタ 175"/>
        <xdr:cNvCxnSpPr/>
      </xdr:nvCxnSpPr>
      <xdr:spPr>
        <a:xfrm>
          <a:off x="3797300" y="12904724"/>
          <a:ext cx="8382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22788</xdr:rowOff>
    </xdr:from>
    <xdr:to>
      <xdr:col>5</xdr:col>
      <xdr:colOff>358775</xdr:colOff>
      <xdr:row>75</xdr:row>
      <xdr:rowOff>45974</xdr:rowOff>
    </xdr:to>
    <xdr:cxnSp macro="">
      <xdr:nvCxnSpPr>
        <xdr:cNvPr id="179" name="直線コネクタ 178"/>
        <xdr:cNvCxnSpPr/>
      </xdr:nvCxnSpPr>
      <xdr:spPr>
        <a:xfrm>
          <a:off x="2908300" y="12881538"/>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22788</xdr:rowOff>
    </xdr:from>
    <xdr:to>
      <xdr:col>4</xdr:col>
      <xdr:colOff>155575</xdr:colOff>
      <xdr:row>75</xdr:row>
      <xdr:rowOff>96593</xdr:rowOff>
    </xdr:to>
    <xdr:cxnSp macro="">
      <xdr:nvCxnSpPr>
        <xdr:cNvPr id="182" name="直線コネクタ 181"/>
        <xdr:cNvCxnSpPr/>
      </xdr:nvCxnSpPr>
      <xdr:spPr>
        <a:xfrm flipV="1">
          <a:off x="2019300" y="12881538"/>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113537</xdr:rowOff>
    </xdr:from>
    <xdr:ext cx="469744" cy="259045"/>
    <xdr:sp macro="" textlink="">
      <xdr:nvSpPr>
        <xdr:cNvPr id="184" name="テキスト ボックス 183"/>
        <xdr:cNvSpPr txBox="1"/>
      </xdr:nvSpPr>
      <xdr:spPr>
        <a:xfrm>
          <a:off x="2673427" y="1297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96593</xdr:rowOff>
    </xdr:from>
    <xdr:to>
      <xdr:col>2</xdr:col>
      <xdr:colOff>638175</xdr:colOff>
      <xdr:row>75</xdr:row>
      <xdr:rowOff>129087</xdr:rowOff>
    </xdr:to>
    <xdr:cxnSp macro="">
      <xdr:nvCxnSpPr>
        <xdr:cNvPr id="185" name="直線コネクタ 184"/>
        <xdr:cNvCxnSpPr/>
      </xdr:nvCxnSpPr>
      <xdr:spPr>
        <a:xfrm flipV="1">
          <a:off x="1130300" y="12955343"/>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34852</xdr:rowOff>
    </xdr:from>
    <xdr:to>
      <xdr:col>6</xdr:col>
      <xdr:colOff>561975</xdr:colOff>
      <xdr:row>75</xdr:row>
      <xdr:rowOff>136452</xdr:rowOff>
    </xdr:to>
    <xdr:sp macro="" textlink="">
      <xdr:nvSpPr>
        <xdr:cNvPr id="195" name="円/楕円 194"/>
        <xdr:cNvSpPr/>
      </xdr:nvSpPr>
      <xdr:spPr>
        <a:xfrm>
          <a:off x="4584700" y="128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57729</xdr:rowOff>
    </xdr:from>
    <xdr:ext cx="469744" cy="259045"/>
    <xdr:sp macro="" textlink="">
      <xdr:nvSpPr>
        <xdr:cNvPr id="196" name="維持補修費該当値テキスト"/>
        <xdr:cNvSpPr txBox="1"/>
      </xdr:nvSpPr>
      <xdr:spPr>
        <a:xfrm>
          <a:off x="4686300" y="1274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166624</xdr:rowOff>
    </xdr:from>
    <xdr:to>
      <xdr:col>5</xdr:col>
      <xdr:colOff>409575</xdr:colOff>
      <xdr:row>75</xdr:row>
      <xdr:rowOff>96774</xdr:rowOff>
    </xdr:to>
    <xdr:sp macro="" textlink="">
      <xdr:nvSpPr>
        <xdr:cNvPr id="197" name="円/楕円 196"/>
        <xdr:cNvSpPr/>
      </xdr:nvSpPr>
      <xdr:spPr>
        <a:xfrm>
          <a:off x="3746500" y="128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87901</xdr:rowOff>
    </xdr:from>
    <xdr:ext cx="469744" cy="259045"/>
    <xdr:sp macro="" textlink="">
      <xdr:nvSpPr>
        <xdr:cNvPr id="198" name="テキスト ボックス 197"/>
        <xdr:cNvSpPr txBox="1"/>
      </xdr:nvSpPr>
      <xdr:spPr>
        <a:xfrm>
          <a:off x="3562427" y="1294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143438</xdr:rowOff>
    </xdr:from>
    <xdr:to>
      <xdr:col>4</xdr:col>
      <xdr:colOff>206375</xdr:colOff>
      <xdr:row>75</xdr:row>
      <xdr:rowOff>73588</xdr:rowOff>
    </xdr:to>
    <xdr:sp macro="" textlink="">
      <xdr:nvSpPr>
        <xdr:cNvPr id="199" name="円/楕円 198"/>
        <xdr:cNvSpPr/>
      </xdr:nvSpPr>
      <xdr:spPr>
        <a:xfrm>
          <a:off x="2857500" y="128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90115</xdr:rowOff>
    </xdr:from>
    <xdr:ext cx="469744" cy="259045"/>
    <xdr:sp macro="" textlink="">
      <xdr:nvSpPr>
        <xdr:cNvPr id="200" name="テキスト ボックス 199"/>
        <xdr:cNvSpPr txBox="1"/>
      </xdr:nvSpPr>
      <xdr:spPr>
        <a:xfrm>
          <a:off x="2673427" y="1260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45793</xdr:rowOff>
    </xdr:from>
    <xdr:to>
      <xdr:col>3</xdr:col>
      <xdr:colOff>3175</xdr:colOff>
      <xdr:row>75</xdr:row>
      <xdr:rowOff>147393</xdr:rowOff>
    </xdr:to>
    <xdr:sp macro="" textlink="">
      <xdr:nvSpPr>
        <xdr:cNvPr id="201" name="円/楕円 200"/>
        <xdr:cNvSpPr/>
      </xdr:nvSpPr>
      <xdr:spPr>
        <a:xfrm>
          <a:off x="1968500" y="129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138520</xdr:rowOff>
    </xdr:from>
    <xdr:ext cx="469744" cy="259045"/>
    <xdr:sp macro="" textlink="">
      <xdr:nvSpPr>
        <xdr:cNvPr id="202" name="テキスト ボックス 201"/>
        <xdr:cNvSpPr txBox="1"/>
      </xdr:nvSpPr>
      <xdr:spPr>
        <a:xfrm>
          <a:off x="1784427" y="129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78287</xdr:rowOff>
    </xdr:from>
    <xdr:to>
      <xdr:col>1</xdr:col>
      <xdr:colOff>485775</xdr:colOff>
      <xdr:row>76</xdr:row>
      <xdr:rowOff>8437</xdr:rowOff>
    </xdr:to>
    <xdr:sp macro="" textlink="">
      <xdr:nvSpPr>
        <xdr:cNvPr id="203" name="円/楕円 202"/>
        <xdr:cNvSpPr/>
      </xdr:nvSpPr>
      <xdr:spPr>
        <a:xfrm>
          <a:off x="1079500" y="129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171014</xdr:rowOff>
    </xdr:from>
    <xdr:ext cx="469744" cy="259045"/>
    <xdr:sp macro="" textlink="">
      <xdr:nvSpPr>
        <xdr:cNvPr id="204" name="テキスト ボックス 203"/>
        <xdr:cNvSpPr txBox="1"/>
      </xdr:nvSpPr>
      <xdr:spPr>
        <a:xfrm>
          <a:off x="895427" y="1302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108305</xdr:rowOff>
    </xdr:from>
    <xdr:to>
      <xdr:col>6</xdr:col>
      <xdr:colOff>511175</xdr:colOff>
      <xdr:row>96</xdr:row>
      <xdr:rowOff>118783</xdr:rowOff>
    </xdr:to>
    <xdr:cxnSp macro="">
      <xdr:nvCxnSpPr>
        <xdr:cNvPr id="234" name="直線コネクタ 233"/>
        <xdr:cNvCxnSpPr/>
      </xdr:nvCxnSpPr>
      <xdr:spPr>
        <a:xfrm>
          <a:off x="3797300" y="16567505"/>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108305</xdr:rowOff>
    </xdr:from>
    <xdr:to>
      <xdr:col>5</xdr:col>
      <xdr:colOff>358775</xdr:colOff>
      <xdr:row>97</xdr:row>
      <xdr:rowOff>35286</xdr:rowOff>
    </xdr:to>
    <xdr:cxnSp macro="">
      <xdr:nvCxnSpPr>
        <xdr:cNvPr id="237" name="直線コネクタ 236"/>
        <xdr:cNvCxnSpPr/>
      </xdr:nvCxnSpPr>
      <xdr:spPr>
        <a:xfrm flipV="1">
          <a:off x="2908300" y="16567505"/>
          <a:ext cx="889000" cy="9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35286</xdr:rowOff>
    </xdr:from>
    <xdr:to>
      <xdr:col>4</xdr:col>
      <xdr:colOff>155575</xdr:colOff>
      <xdr:row>97</xdr:row>
      <xdr:rowOff>72206</xdr:rowOff>
    </xdr:to>
    <xdr:cxnSp macro="">
      <xdr:nvCxnSpPr>
        <xdr:cNvPr id="240" name="直線コネクタ 239"/>
        <xdr:cNvCxnSpPr/>
      </xdr:nvCxnSpPr>
      <xdr:spPr>
        <a:xfrm flipV="1">
          <a:off x="2019300" y="16665936"/>
          <a:ext cx="8890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53251</xdr:rowOff>
    </xdr:from>
    <xdr:to>
      <xdr:col>2</xdr:col>
      <xdr:colOff>638175</xdr:colOff>
      <xdr:row>97</xdr:row>
      <xdr:rowOff>72206</xdr:rowOff>
    </xdr:to>
    <xdr:cxnSp macro="">
      <xdr:nvCxnSpPr>
        <xdr:cNvPr id="243" name="直線コネクタ 242"/>
        <xdr:cNvCxnSpPr/>
      </xdr:nvCxnSpPr>
      <xdr:spPr>
        <a:xfrm>
          <a:off x="1130300" y="16683901"/>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67983</xdr:rowOff>
    </xdr:from>
    <xdr:to>
      <xdr:col>6</xdr:col>
      <xdr:colOff>561975</xdr:colOff>
      <xdr:row>96</xdr:row>
      <xdr:rowOff>169583</xdr:rowOff>
    </xdr:to>
    <xdr:sp macro="" textlink="">
      <xdr:nvSpPr>
        <xdr:cNvPr id="253" name="円/楕円 252"/>
        <xdr:cNvSpPr/>
      </xdr:nvSpPr>
      <xdr:spPr>
        <a:xfrm>
          <a:off x="4584700" y="1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46410</xdr:rowOff>
    </xdr:from>
    <xdr:ext cx="534377" cy="259045"/>
    <xdr:sp macro="" textlink="">
      <xdr:nvSpPr>
        <xdr:cNvPr id="254" name="扶助費該当値テキスト"/>
        <xdr:cNvSpPr txBox="1"/>
      </xdr:nvSpPr>
      <xdr:spPr>
        <a:xfrm>
          <a:off x="4686300" y="1650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57505</xdr:rowOff>
    </xdr:from>
    <xdr:to>
      <xdr:col>5</xdr:col>
      <xdr:colOff>409575</xdr:colOff>
      <xdr:row>96</xdr:row>
      <xdr:rowOff>159105</xdr:rowOff>
    </xdr:to>
    <xdr:sp macro="" textlink="">
      <xdr:nvSpPr>
        <xdr:cNvPr id="255" name="円/楕円 254"/>
        <xdr:cNvSpPr/>
      </xdr:nvSpPr>
      <xdr:spPr>
        <a:xfrm>
          <a:off x="3746500" y="165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150232</xdr:rowOff>
    </xdr:from>
    <xdr:ext cx="534377" cy="259045"/>
    <xdr:sp macro="" textlink="">
      <xdr:nvSpPr>
        <xdr:cNvPr id="256" name="テキスト ボックス 255"/>
        <xdr:cNvSpPr txBox="1"/>
      </xdr:nvSpPr>
      <xdr:spPr>
        <a:xfrm>
          <a:off x="3530111" y="166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155936</xdr:rowOff>
    </xdr:from>
    <xdr:to>
      <xdr:col>4</xdr:col>
      <xdr:colOff>206375</xdr:colOff>
      <xdr:row>97</xdr:row>
      <xdr:rowOff>86086</xdr:rowOff>
    </xdr:to>
    <xdr:sp macro="" textlink="">
      <xdr:nvSpPr>
        <xdr:cNvPr id="257" name="円/楕円 256"/>
        <xdr:cNvSpPr/>
      </xdr:nvSpPr>
      <xdr:spPr>
        <a:xfrm>
          <a:off x="2857500" y="166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77213</xdr:rowOff>
    </xdr:from>
    <xdr:ext cx="534377" cy="259045"/>
    <xdr:sp macro="" textlink="">
      <xdr:nvSpPr>
        <xdr:cNvPr id="258" name="テキスト ボックス 257"/>
        <xdr:cNvSpPr txBox="1"/>
      </xdr:nvSpPr>
      <xdr:spPr>
        <a:xfrm>
          <a:off x="2641111" y="167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21406</xdr:rowOff>
    </xdr:from>
    <xdr:to>
      <xdr:col>3</xdr:col>
      <xdr:colOff>3175</xdr:colOff>
      <xdr:row>97</xdr:row>
      <xdr:rowOff>123006</xdr:rowOff>
    </xdr:to>
    <xdr:sp macro="" textlink="">
      <xdr:nvSpPr>
        <xdr:cNvPr id="259" name="円/楕円 258"/>
        <xdr:cNvSpPr/>
      </xdr:nvSpPr>
      <xdr:spPr>
        <a:xfrm>
          <a:off x="1968500" y="166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114133</xdr:rowOff>
    </xdr:from>
    <xdr:ext cx="534377" cy="259045"/>
    <xdr:sp macro="" textlink="">
      <xdr:nvSpPr>
        <xdr:cNvPr id="260" name="テキスト ボックス 259"/>
        <xdr:cNvSpPr txBox="1"/>
      </xdr:nvSpPr>
      <xdr:spPr>
        <a:xfrm>
          <a:off x="1752111" y="167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2451</xdr:rowOff>
    </xdr:from>
    <xdr:to>
      <xdr:col>1</xdr:col>
      <xdr:colOff>485775</xdr:colOff>
      <xdr:row>97</xdr:row>
      <xdr:rowOff>104051</xdr:rowOff>
    </xdr:to>
    <xdr:sp macro="" textlink="">
      <xdr:nvSpPr>
        <xdr:cNvPr id="261" name="円/楕円 260"/>
        <xdr:cNvSpPr/>
      </xdr:nvSpPr>
      <xdr:spPr>
        <a:xfrm>
          <a:off x="1079500" y="166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95178</xdr:rowOff>
    </xdr:from>
    <xdr:ext cx="534377" cy="259045"/>
    <xdr:sp macro="" textlink="">
      <xdr:nvSpPr>
        <xdr:cNvPr id="262" name="テキスト ボックス 261"/>
        <xdr:cNvSpPr txBox="1"/>
      </xdr:nvSpPr>
      <xdr:spPr>
        <a:xfrm>
          <a:off x="863111" y="167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114656</xdr:rowOff>
    </xdr:from>
    <xdr:to>
      <xdr:col>15</xdr:col>
      <xdr:colOff>180975</xdr:colOff>
      <xdr:row>35</xdr:row>
      <xdr:rowOff>135281</xdr:rowOff>
    </xdr:to>
    <xdr:cxnSp macro="">
      <xdr:nvCxnSpPr>
        <xdr:cNvPr id="291" name="直線コネクタ 290"/>
        <xdr:cNvCxnSpPr/>
      </xdr:nvCxnSpPr>
      <xdr:spPr>
        <a:xfrm flipV="1">
          <a:off x="9639300" y="6115406"/>
          <a:ext cx="8382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135281</xdr:rowOff>
    </xdr:from>
    <xdr:to>
      <xdr:col>14</xdr:col>
      <xdr:colOff>28575</xdr:colOff>
      <xdr:row>36</xdr:row>
      <xdr:rowOff>81661</xdr:rowOff>
    </xdr:to>
    <xdr:cxnSp macro="">
      <xdr:nvCxnSpPr>
        <xdr:cNvPr id="294" name="直線コネクタ 293"/>
        <xdr:cNvCxnSpPr/>
      </xdr:nvCxnSpPr>
      <xdr:spPr>
        <a:xfrm flipV="1">
          <a:off x="8750300" y="6136031"/>
          <a:ext cx="889000" cy="1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81661</xdr:rowOff>
    </xdr:from>
    <xdr:to>
      <xdr:col>12</xdr:col>
      <xdr:colOff>511175</xdr:colOff>
      <xdr:row>36</xdr:row>
      <xdr:rowOff>94247</xdr:rowOff>
    </xdr:to>
    <xdr:cxnSp macro="">
      <xdr:nvCxnSpPr>
        <xdr:cNvPr id="297" name="直線コネクタ 296"/>
        <xdr:cNvCxnSpPr/>
      </xdr:nvCxnSpPr>
      <xdr:spPr>
        <a:xfrm flipV="1">
          <a:off x="7861300" y="6253861"/>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22923</xdr:rowOff>
    </xdr:from>
    <xdr:to>
      <xdr:col>11</xdr:col>
      <xdr:colOff>307975</xdr:colOff>
      <xdr:row>36</xdr:row>
      <xdr:rowOff>94247</xdr:rowOff>
    </xdr:to>
    <xdr:cxnSp macro="">
      <xdr:nvCxnSpPr>
        <xdr:cNvPr id="300" name="直線コネクタ 299"/>
        <xdr:cNvCxnSpPr/>
      </xdr:nvCxnSpPr>
      <xdr:spPr>
        <a:xfrm>
          <a:off x="6972300" y="6195123"/>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63856</xdr:rowOff>
    </xdr:from>
    <xdr:to>
      <xdr:col>15</xdr:col>
      <xdr:colOff>231775</xdr:colOff>
      <xdr:row>35</xdr:row>
      <xdr:rowOff>165456</xdr:rowOff>
    </xdr:to>
    <xdr:sp macro="" textlink="">
      <xdr:nvSpPr>
        <xdr:cNvPr id="310" name="円/楕円 309"/>
        <xdr:cNvSpPr/>
      </xdr:nvSpPr>
      <xdr:spPr>
        <a:xfrm>
          <a:off x="10426700" y="60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86733</xdr:rowOff>
    </xdr:from>
    <xdr:ext cx="534377" cy="259045"/>
    <xdr:sp macro="" textlink="">
      <xdr:nvSpPr>
        <xdr:cNvPr id="311" name="補助費等該当値テキスト"/>
        <xdr:cNvSpPr txBox="1"/>
      </xdr:nvSpPr>
      <xdr:spPr>
        <a:xfrm>
          <a:off x="10528300" y="59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48,472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84481</xdr:rowOff>
    </xdr:from>
    <xdr:to>
      <xdr:col>14</xdr:col>
      <xdr:colOff>79375</xdr:colOff>
      <xdr:row>36</xdr:row>
      <xdr:rowOff>14631</xdr:rowOff>
    </xdr:to>
    <xdr:sp macro="" textlink="">
      <xdr:nvSpPr>
        <xdr:cNvPr id="312" name="円/楕円 311"/>
        <xdr:cNvSpPr/>
      </xdr:nvSpPr>
      <xdr:spPr>
        <a:xfrm>
          <a:off x="9588500" y="60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31158</xdr:rowOff>
    </xdr:from>
    <xdr:ext cx="534377" cy="259045"/>
    <xdr:sp macro="" textlink="">
      <xdr:nvSpPr>
        <xdr:cNvPr id="313" name="テキスト ボックス 312"/>
        <xdr:cNvSpPr txBox="1"/>
      </xdr:nvSpPr>
      <xdr:spPr>
        <a:xfrm>
          <a:off x="9372111" y="58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30861</xdr:rowOff>
    </xdr:from>
    <xdr:to>
      <xdr:col>12</xdr:col>
      <xdr:colOff>561975</xdr:colOff>
      <xdr:row>36</xdr:row>
      <xdr:rowOff>132461</xdr:rowOff>
    </xdr:to>
    <xdr:sp macro="" textlink="">
      <xdr:nvSpPr>
        <xdr:cNvPr id="314" name="円/楕円 313"/>
        <xdr:cNvSpPr/>
      </xdr:nvSpPr>
      <xdr:spPr>
        <a:xfrm>
          <a:off x="8699500" y="62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123588</xdr:rowOff>
    </xdr:from>
    <xdr:ext cx="534377" cy="259045"/>
    <xdr:sp macro="" textlink="">
      <xdr:nvSpPr>
        <xdr:cNvPr id="315" name="テキスト ボックス 314"/>
        <xdr:cNvSpPr txBox="1"/>
      </xdr:nvSpPr>
      <xdr:spPr>
        <a:xfrm>
          <a:off x="8483111" y="62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43447</xdr:rowOff>
    </xdr:from>
    <xdr:to>
      <xdr:col>11</xdr:col>
      <xdr:colOff>358775</xdr:colOff>
      <xdr:row>36</xdr:row>
      <xdr:rowOff>145047</xdr:rowOff>
    </xdr:to>
    <xdr:sp macro="" textlink="">
      <xdr:nvSpPr>
        <xdr:cNvPr id="316" name="円/楕円 315"/>
        <xdr:cNvSpPr/>
      </xdr:nvSpPr>
      <xdr:spPr>
        <a:xfrm>
          <a:off x="7810500" y="62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136174</xdr:rowOff>
    </xdr:from>
    <xdr:ext cx="534377" cy="259045"/>
    <xdr:sp macro="" textlink="">
      <xdr:nvSpPr>
        <xdr:cNvPr id="317" name="テキスト ボックス 316"/>
        <xdr:cNvSpPr txBox="1"/>
      </xdr:nvSpPr>
      <xdr:spPr>
        <a:xfrm>
          <a:off x="7594111" y="63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143573</xdr:rowOff>
    </xdr:from>
    <xdr:to>
      <xdr:col>10</xdr:col>
      <xdr:colOff>155575</xdr:colOff>
      <xdr:row>36</xdr:row>
      <xdr:rowOff>73723</xdr:rowOff>
    </xdr:to>
    <xdr:sp macro="" textlink="">
      <xdr:nvSpPr>
        <xdr:cNvPr id="318" name="円/楕円 317"/>
        <xdr:cNvSpPr/>
      </xdr:nvSpPr>
      <xdr:spPr>
        <a:xfrm>
          <a:off x="6921500" y="61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90250</xdr:rowOff>
    </xdr:from>
    <xdr:ext cx="534377" cy="259045"/>
    <xdr:sp macro="" textlink="">
      <xdr:nvSpPr>
        <xdr:cNvPr id="319" name="テキスト ボックス 318"/>
        <xdr:cNvSpPr txBox="1"/>
      </xdr:nvSpPr>
      <xdr:spPr>
        <a:xfrm>
          <a:off x="6705111" y="59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54171</xdr:rowOff>
    </xdr:from>
    <xdr:to>
      <xdr:col>15</xdr:col>
      <xdr:colOff>180975</xdr:colOff>
      <xdr:row>56</xdr:row>
      <xdr:rowOff>74081</xdr:rowOff>
    </xdr:to>
    <xdr:cxnSp macro="">
      <xdr:nvCxnSpPr>
        <xdr:cNvPr id="350" name="直線コネクタ 349"/>
        <xdr:cNvCxnSpPr/>
      </xdr:nvCxnSpPr>
      <xdr:spPr>
        <a:xfrm>
          <a:off x="9639300" y="9312471"/>
          <a:ext cx="838200" cy="36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54171</xdr:rowOff>
    </xdr:from>
    <xdr:to>
      <xdr:col>14</xdr:col>
      <xdr:colOff>28575</xdr:colOff>
      <xdr:row>54</xdr:row>
      <xdr:rowOff>106270</xdr:rowOff>
    </xdr:to>
    <xdr:cxnSp macro="">
      <xdr:nvCxnSpPr>
        <xdr:cNvPr id="353" name="直線コネクタ 352"/>
        <xdr:cNvCxnSpPr/>
      </xdr:nvCxnSpPr>
      <xdr:spPr>
        <a:xfrm flipV="1">
          <a:off x="8750300" y="9312471"/>
          <a:ext cx="889000" cy="5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105373</xdr:rowOff>
    </xdr:from>
    <xdr:ext cx="534377" cy="259045"/>
    <xdr:sp macro="" textlink="">
      <xdr:nvSpPr>
        <xdr:cNvPr id="355" name="テキスト ボックス 354"/>
        <xdr:cNvSpPr txBox="1"/>
      </xdr:nvSpPr>
      <xdr:spPr>
        <a:xfrm>
          <a:off x="9372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106270</xdr:rowOff>
    </xdr:from>
    <xdr:to>
      <xdr:col>12</xdr:col>
      <xdr:colOff>511175</xdr:colOff>
      <xdr:row>54</xdr:row>
      <xdr:rowOff>126506</xdr:rowOff>
    </xdr:to>
    <xdr:cxnSp macro="">
      <xdr:nvCxnSpPr>
        <xdr:cNvPr id="356" name="直線コネクタ 355"/>
        <xdr:cNvCxnSpPr/>
      </xdr:nvCxnSpPr>
      <xdr:spPr>
        <a:xfrm flipV="1">
          <a:off x="7861300" y="9364570"/>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120160</xdr:rowOff>
    </xdr:from>
    <xdr:to>
      <xdr:col>11</xdr:col>
      <xdr:colOff>307975</xdr:colOff>
      <xdr:row>54</xdr:row>
      <xdr:rowOff>126506</xdr:rowOff>
    </xdr:to>
    <xdr:cxnSp macro="">
      <xdr:nvCxnSpPr>
        <xdr:cNvPr id="359" name="直線コネクタ 358"/>
        <xdr:cNvCxnSpPr/>
      </xdr:nvCxnSpPr>
      <xdr:spPr>
        <a:xfrm>
          <a:off x="6972300" y="9207010"/>
          <a:ext cx="889000" cy="17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137333</xdr:rowOff>
    </xdr:from>
    <xdr:ext cx="534377" cy="259045"/>
    <xdr:sp macro="" textlink="">
      <xdr:nvSpPr>
        <xdr:cNvPr id="363" name="テキスト ボックス 362"/>
        <xdr:cNvSpPr txBox="1"/>
      </xdr:nvSpPr>
      <xdr:spPr>
        <a:xfrm>
          <a:off x="6705111" y="97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23281</xdr:rowOff>
    </xdr:from>
    <xdr:to>
      <xdr:col>15</xdr:col>
      <xdr:colOff>231775</xdr:colOff>
      <xdr:row>56</xdr:row>
      <xdr:rowOff>124881</xdr:rowOff>
    </xdr:to>
    <xdr:sp macro="" textlink="">
      <xdr:nvSpPr>
        <xdr:cNvPr id="369" name="円/楕円 368"/>
        <xdr:cNvSpPr/>
      </xdr:nvSpPr>
      <xdr:spPr>
        <a:xfrm>
          <a:off x="10426700" y="962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1708</xdr:rowOff>
    </xdr:from>
    <xdr:ext cx="534377" cy="259045"/>
    <xdr:sp macro="" textlink="">
      <xdr:nvSpPr>
        <xdr:cNvPr id="370" name="普通建設事業費該当値テキスト"/>
        <xdr:cNvSpPr txBox="1"/>
      </xdr:nvSpPr>
      <xdr:spPr>
        <a:xfrm>
          <a:off x="10528300" y="96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49,528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3371</xdr:rowOff>
    </xdr:from>
    <xdr:to>
      <xdr:col>14</xdr:col>
      <xdr:colOff>79375</xdr:colOff>
      <xdr:row>54</xdr:row>
      <xdr:rowOff>104971</xdr:rowOff>
    </xdr:to>
    <xdr:sp macro="" textlink="">
      <xdr:nvSpPr>
        <xdr:cNvPr id="371" name="円/楕円 370"/>
        <xdr:cNvSpPr/>
      </xdr:nvSpPr>
      <xdr:spPr>
        <a:xfrm>
          <a:off x="9588500" y="92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121498</xdr:rowOff>
    </xdr:from>
    <xdr:ext cx="534377" cy="259045"/>
    <xdr:sp macro="" textlink="">
      <xdr:nvSpPr>
        <xdr:cNvPr id="372" name="テキスト ボックス 371"/>
        <xdr:cNvSpPr txBox="1"/>
      </xdr:nvSpPr>
      <xdr:spPr>
        <a:xfrm>
          <a:off x="9372111" y="90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55470</xdr:rowOff>
    </xdr:from>
    <xdr:to>
      <xdr:col>12</xdr:col>
      <xdr:colOff>561975</xdr:colOff>
      <xdr:row>54</xdr:row>
      <xdr:rowOff>157070</xdr:rowOff>
    </xdr:to>
    <xdr:sp macro="" textlink="">
      <xdr:nvSpPr>
        <xdr:cNvPr id="373" name="円/楕円 372"/>
        <xdr:cNvSpPr/>
      </xdr:nvSpPr>
      <xdr:spPr>
        <a:xfrm>
          <a:off x="8699500" y="931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2147</xdr:rowOff>
    </xdr:from>
    <xdr:ext cx="534377" cy="259045"/>
    <xdr:sp macro="" textlink="">
      <xdr:nvSpPr>
        <xdr:cNvPr id="374" name="テキスト ボックス 373"/>
        <xdr:cNvSpPr txBox="1"/>
      </xdr:nvSpPr>
      <xdr:spPr>
        <a:xfrm>
          <a:off x="8483111" y="908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78,071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75706</xdr:rowOff>
    </xdr:from>
    <xdr:to>
      <xdr:col>11</xdr:col>
      <xdr:colOff>358775</xdr:colOff>
      <xdr:row>55</xdr:row>
      <xdr:rowOff>5856</xdr:rowOff>
    </xdr:to>
    <xdr:sp macro="" textlink="">
      <xdr:nvSpPr>
        <xdr:cNvPr id="375" name="円/楕円 374"/>
        <xdr:cNvSpPr/>
      </xdr:nvSpPr>
      <xdr:spPr>
        <a:xfrm>
          <a:off x="7810500" y="93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22383</xdr:rowOff>
    </xdr:from>
    <xdr:ext cx="534377" cy="259045"/>
    <xdr:sp macro="" textlink="">
      <xdr:nvSpPr>
        <xdr:cNvPr id="376" name="テキスト ボックス 375"/>
        <xdr:cNvSpPr txBox="1"/>
      </xdr:nvSpPr>
      <xdr:spPr>
        <a:xfrm>
          <a:off x="7594111" y="910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76,212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69360</xdr:rowOff>
    </xdr:from>
    <xdr:to>
      <xdr:col>10</xdr:col>
      <xdr:colOff>155575</xdr:colOff>
      <xdr:row>53</xdr:row>
      <xdr:rowOff>170960</xdr:rowOff>
    </xdr:to>
    <xdr:sp macro="" textlink="">
      <xdr:nvSpPr>
        <xdr:cNvPr id="377" name="円/楕円 376"/>
        <xdr:cNvSpPr/>
      </xdr:nvSpPr>
      <xdr:spPr>
        <a:xfrm>
          <a:off x="6921500" y="91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16037</xdr:rowOff>
    </xdr:from>
    <xdr:ext cx="534377" cy="259045"/>
    <xdr:sp macro="" textlink="">
      <xdr:nvSpPr>
        <xdr:cNvPr id="378" name="テキスト ボックス 377"/>
        <xdr:cNvSpPr txBox="1"/>
      </xdr:nvSpPr>
      <xdr:spPr>
        <a:xfrm>
          <a:off x="6705111" y="89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78125</xdr:rowOff>
    </xdr:from>
    <xdr:to>
      <xdr:col>15</xdr:col>
      <xdr:colOff>180975</xdr:colOff>
      <xdr:row>76</xdr:row>
      <xdr:rowOff>50873</xdr:rowOff>
    </xdr:to>
    <xdr:cxnSp macro="">
      <xdr:nvCxnSpPr>
        <xdr:cNvPr id="409" name="直線コネクタ 408"/>
        <xdr:cNvCxnSpPr/>
      </xdr:nvCxnSpPr>
      <xdr:spPr>
        <a:xfrm>
          <a:off x="9639300" y="12765425"/>
          <a:ext cx="838200" cy="31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73</xdr:rowOff>
    </xdr:from>
    <xdr:to>
      <xdr:col>15</xdr:col>
      <xdr:colOff>231775</xdr:colOff>
      <xdr:row>76</xdr:row>
      <xdr:rowOff>101673</xdr:rowOff>
    </xdr:to>
    <xdr:sp macro="" textlink="">
      <xdr:nvSpPr>
        <xdr:cNvPr id="419" name="円/楕円 418"/>
        <xdr:cNvSpPr/>
      </xdr:nvSpPr>
      <xdr:spPr>
        <a:xfrm>
          <a:off x="10426700" y="130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22950</xdr:rowOff>
    </xdr:from>
    <xdr:ext cx="534377" cy="259045"/>
    <xdr:sp macro="" textlink="">
      <xdr:nvSpPr>
        <xdr:cNvPr id="420" name="普通建設事業費 （ うち新規整備　）該当値テキスト"/>
        <xdr:cNvSpPr txBox="1"/>
      </xdr:nvSpPr>
      <xdr:spPr>
        <a:xfrm>
          <a:off x="10528300" y="1288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34,440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27325</xdr:rowOff>
    </xdr:from>
    <xdr:to>
      <xdr:col>14</xdr:col>
      <xdr:colOff>79375</xdr:colOff>
      <xdr:row>74</xdr:row>
      <xdr:rowOff>128925</xdr:rowOff>
    </xdr:to>
    <xdr:sp macro="" textlink="">
      <xdr:nvSpPr>
        <xdr:cNvPr id="421" name="円/楕円 420"/>
        <xdr:cNvSpPr/>
      </xdr:nvSpPr>
      <xdr:spPr>
        <a:xfrm>
          <a:off x="9588500" y="1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145452</xdr:rowOff>
    </xdr:from>
    <xdr:ext cx="534377" cy="259045"/>
    <xdr:sp macro="" textlink="">
      <xdr:nvSpPr>
        <xdr:cNvPr id="422" name="テキスト ボックス 421"/>
        <xdr:cNvSpPr txBox="1"/>
      </xdr:nvSpPr>
      <xdr:spPr>
        <a:xfrm>
          <a:off x="9372111" y="124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92886</xdr:rowOff>
    </xdr:from>
    <xdr:to>
      <xdr:col>15</xdr:col>
      <xdr:colOff>180975</xdr:colOff>
      <xdr:row>98</xdr:row>
      <xdr:rowOff>157155</xdr:rowOff>
    </xdr:to>
    <xdr:cxnSp macro="">
      <xdr:nvCxnSpPr>
        <xdr:cNvPr id="453" name="直線コネクタ 452"/>
        <xdr:cNvCxnSpPr/>
      </xdr:nvCxnSpPr>
      <xdr:spPr>
        <a:xfrm>
          <a:off x="9639300" y="16723536"/>
          <a:ext cx="838200" cy="2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106355</xdr:rowOff>
    </xdr:from>
    <xdr:to>
      <xdr:col>15</xdr:col>
      <xdr:colOff>231775</xdr:colOff>
      <xdr:row>99</xdr:row>
      <xdr:rowOff>36505</xdr:rowOff>
    </xdr:to>
    <xdr:sp macro="" textlink="">
      <xdr:nvSpPr>
        <xdr:cNvPr id="463" name="円/楕円 462"/>
        <xdr:cNvSpPr/>
      </xdr:nvSpPr>
      <xdr:spPr>
        <a:xfrm>
          <a:off x="10426700" y="1690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21282</xdr:rowOff>
    </xdr:from>
    <xdr:ext cx="469744" cy="259045"/>
    <xdr:sp macro="" textlink="">
      <xdr:nvSpPr>
        <xdr:cNvPr id="464" name="普通建設事業費 （ うち更新整備　）該当値テキスト"/>
        <xdr:cNvSpPr txBox="1"/>
      </xdr:nvSpPr>
      <xdr:spPr>
        <a:xfrm>
          <a:off x="10528300" y="168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42086</xdr:rowOff>
    </xdr:from>
    <xdr:to>
      <xdr:col>14</xdr:col>
      <xdr:colOff>79375</xdr:colOff>
      <xdr:row>97</xdr:row>
      <xdr:rowOff>143686</xdr:rowOff>
    </xdr:to>
    <xdr:sp macro="" textlink="">
      <xdr:nvSpPr>
        <xdr:cNvPr id="465" name="円/楕円 464"/>
        <xdr:cNvSpPr/>
      </xdr:nvSpPr>
      <xdr:spPr>
        <a:xfrm>
          <a:off x="9588500" y="166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134813</xdr:rowOff>
    </xdr:from>
    <xdr:ext cx="534377" cy="259045"/>
    <xdr:sp macro="" textlink="">
      <xdr:nvSpPr>
        <xdr:cNvPr id="466" name="テキスト ボックス 465"/>
        <xdr:cNvSpPr txBox="1"/>
      </xdr:nvSpPr>
      <xdr:spPr>
        <a:xfrm>
          <a:off x="9372111" y="167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98781</xdr:rowOff>
    </xdr:from>
    <xdr:to>
      <xdr:col>23</xdr:col>
      <xdr:colOff>517525</xdr:colOff>
      <xdr:row>39</xdr:row>
      <xdr:rowOff>28563</xdr:rowOff>
    </xdr:to>
    <xdr:cxnSp macro="">
      <xdr:nvCxnSpPr>
        <xdr:cNvPr id="495" name="直線コネクタ 494"/>
        <xdr:cNvCxnSpPr/>
      </xdr:nvCxnSpPr>
      <xdr:spPr>
        <a:xfrm>
          <a:off x="15481300" y="6613881"/>
          <a:ext cx="838200" cy="10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98781</xdr:rowOff>
    </xdr:from>
    <xdr:to>
      <xdr:col>22</xdr:col>
      <xdr:colOff>365125</xdr:colOff>
      <xdr:row>38</xdr:row>
      <xdr:rowOff>139052</xdr:rowOff>
    </xdr:to>
    <xdr:cxnSp macro="">
      <xdr:nvCxnSpPr>
        <xdr:cNvPr id="498" name="直線コネクタ 497"/>
        <xdr:cNvCxnSpPr/>
      </xdr:nvCxnSpPr>
      <xdr:spPr>
        <a:xfrm flipV="1">
          <a:off x="14592300" y="6613881"/>
          <a:ext cx="889000" cy="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81407</xdr:rowOff>
    </xdr:from>
    <xdr:to>
      <xdr:col>21</xdr:col>
      <xdr:colOff>161925</xdr:colOff>
      <xdr:row>38</xdr:row>
      <xdr:rowOff>139052</xdr:rowOff>
    </xdr:to>
    <xdr:cxnSp macro="">
      <xdr:nvCxnSpPr>
        <xdr:cNvPr id="501" name="直線コネクタ 500"/>
        <xdr:cNvCxnSpPr/>
      </xdr:nvCxnSpPr>
      <xdr:spPr>
        <a:xfrm>
          <a:off x="13703300" y="6596507"/>
          <a:ext cx="8890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81407</xdr:rowOff>
    </xdr:from>
    <xdr:to>
      <xdr:col>19</xdr:col>
      <xdr:colOff>644525</xdr:colOff>
      <xdr:row>38</xdr:row>
      <xdr:rowOff>90360</xdr:rowOff>
    </xdr:to>
    <xdr:cxnSp macro="">
      <xdr:nvCxnSpPr>
        <xdr:cNvPr id="504" name="直線コネクタ 503"/>
        <xdr:cNvCxnSpPr/>
      </xdr:nvCxnSpPr>
      <xdr:spPr>
        <a:xfrm flipV="1">
          <a:off x="12814300" y="659650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149213</xdr:rowOff>
    </xdr:from>
    <xdr:to>
      <xdr:col>23</xdr:col>
      <xdr:colOff>568325</xdr:colOff>
      <xdr:row>39</xdr:row>
      <xdr:rowOff>79363</xdr:rowOff>
    </xdr:to>
    <xdr:sp macro="" textlink="">
      <xdr:nvSpPr>
        <xdr:cNvPr id="514" name="円/楕円 513"/>
        <xdr:cNvSpPr/>
      </xdr:nvSpPr>
      <xdr:spPr>
        <a:xfrm>
          <a:off x="16268700" y="66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47981</xdr:rowOff>
    </xdr:from>
    <xdr:to>
      <xdr:col>22</xdr:col>
      <xdr:colOff>415925</xdr:colOff>
      <xdr:row>38</xdr:row>
      <xdr:rowOff>149581</xdr:rowOff>
    </xdr:to>
    <xdr:sp macro="" textlink="">
      <xdr:nvSpPr>
        <xdr:cNvPr id="516" name="円/楕円 515"/>
        <xdr:cNvSpPr/>
      </xdr:nvSpPr>
      <xdr:spPr>
        <a:xfrm>
          <a:off x="15430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140708</xdr:rowOff>
    </xdr:from>
    <xdr:ext cx="469744" cy="259045"/>
    <xdr:sp macro="" textlink="">
      <xdr:nvSpPr>
        <xdr:cNvPr id="517" name="テキスト ボックス 516"/>
        <xdr:cNvSpPr txBox="1"/>
      </xdr:nvSpPr>
      <xdr:spPr>
        <a:xfrm>
          <a:off x="15246427" y="66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88252</xdr:rowOff>
    </xdr:from>
    <xdr:to>
      <xdr:col>21</xdr:col>
      <xdr:colOff>212725</xdr:colOff>
      <xdr:row>39</xdr:row>
      <xdr:rowOff>18402</xdr:rowOff>
    </xdr:to>
    <xdr:sp macro="" textlink="">
      <xdr:nvSpPr>
        <xdr:cNvPr id="518" name="円/楕円 517"/>
        <xdr:cNvSpPr/>
      </xdr:nvSpPr>
      <xdr:spPr>
        <a:xfrm>
          <a:off x="14541500" y="66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9529</xdr:rowOff>
    </xdr:from>
    <xdr:ext cx="469744" cy="259045"/>
    <xdr:sp macro="" textlink="">
      <xdr:nvSpPr>
        <xdr:cNvPr id="519" name="テキスト ボックス 518"/>
        <xdr:cNvSpPr txBox="1"/>
      </xdr:nvSpPr>
      <xdr:spPr>
        <a:xfrm>
          <a:off x="14357427" y="66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30607</xdr:rowOff>
    </xdr:from>
    <xdr:to>
      <xdr:col>20</xdr:col>
      <xdr:colOff>9525</xdr:colOff>
      <xdr:row>38</xdr:row>
      <xdr:rowOff>132207</xdr:rowOff>
    </xdr:to>
    <xdr:sp macro="" textlink="">
      <xdr:nvSpPr>
        <xdr:cNvPr id="520" name="円/楕円 519"/>
        <xdr:cNvSpPr/>
      </xdr:nvSpPr>
      <xdr:spPr>
        <a:xfrm>
          <a:off x="13652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123334</xdr:rowOff>
    </xdr:from>
    <xdr:ext cx="469744" cy="259045"/>
    <xdr:sp macro="" textlink="">
      <xdr:nvSpPr>
        <xdr:cNvPr id="521" name="テキスト ボックス 520"/>
        <xdr:cNvSpPr txBox="1"/>
      </xdr:nvSpPr>
      <xdr:spPr>
        <a:xfrm>
          <a:off x="13468427" y="663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39560</xdr:rowOff>
    </xdr:from>
    <xdr:to>
      <xdr:col>18</xdr:col>
      <xdr:colOff>492125</xdr:colOff>
      <xdr:row>38</xdr:row>
      <xdr:rowOff>141160</xdr:rowOff>
    </xdr:to>
    <xdr:sp macro="" textlink="">
      <xdr:nvSpPr>
        <xdr:cNvPr id="522" name="円/楕円 521"/>
        <xdr:cNvSpPr/>
      </xdr:nvSpPr>
      <xdr:spPr>
        <a:xfrm>
          <a:off x="12763500" y="65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132287</xdr:rowOff>
    </xdr:from>
    <xdr:ext cx="469744" cy="259045"/>
    <xdr:sp macro="" textlink="">
      <xdr:nvSpPr>
        <xdr:cNvPr id="523" name="テキスト ボックス 522"/>
        <xdr:cNvSpPr txBox="1"/>
      </xdr:nvSpPr>
      <xdr:spPr>
        <a:xfrm>
          <a:off x="12579427" y="664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75512</xdr:rowOff>
    </xdr:from>
    <xdr:to>
      <xdr:col>23</xdr:col>
      <xdr:colOff>517525</xdr:colOff>
      <xdr:row>71</xdr:row>
      <xdr:rowOff>54106</xdr:rowOff>
    </xdr:to>
    <xdr:cxnSp macro="">
      <xdr:nvCxnSpPr>
        <xdr:cNvPr id="603" name="直線コネクタ 602"/>
        <xdr:cNvCxnSpPr/>
      </xdr:nvCxnSpPr>
      <xdr:spPr>
        <a:xfrm>
          <a:off x="15481300" y="12077012"/>
          <a:ext cx="838200" cy="1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75512</xdr:rowOff>
    </xdr:from>
    <xdr:to>
      <xdr:col>22</xdr:col>
      <xdr:colOff>365125</xdr:colOff>
      <xdr:row>70</xdr:row>
      <xdr:rowOff>109917</xdr:rowOff>
    </xdr:to>
    <xdr:cxnSp macro="">
      <xdr:nvCxnSpPr>
        <xdr:cNvPr id="606" name="直線コネクタ 605"/>
        <xdr:cNvCxnSpPr/>
      </xdr:nvCxnSpPr>
      <xdr:spPr>
        <a:xfrm flipV="1">
          <a:off x="14592300" y="12077012"/>
          <a:ext cx="889000" cy="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8" name="テキスト ボックス 60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109917</xdr:rowOff>
    </xdr:from>
    <xdr:to>
      <xdr:col>21</xdr:col>
      <xdr:colOff>161925</xdr:colOff>
      <xdr:row>72</xdr:row>
      <xdr:rowOff>52489</xdr:rowOff>
    </xdr:to>
    <xdr:cxnSp macro="">
      <xdr:nvCxnSpPr>
        <xdr:cNvPr id="609" name="直線コネクタ 608"/>
        <xdr:cNvCxnSpPr/>
      </xdr:nvCxnSpPr>
      <xdr:spPr>
        <a:xfrm flipV="1">
          <a:off x="13703300" y="12111417"/>
          <a:ext cx="889000" cy="28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11" name="テキスト ボックス 61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52489</xdr:rowOff>
    </xdr:from>
    <xdr:to>
      <xdr:col>19</xdr:col>
      <xdr:colOff>644525</xdr:colOff>
      <xdr:row>72</xdr:row>
      <xdr:rowOff>85146</xdr:rowOff>
    </xdr:to>
    <xdr:cxnSp macro="">
      <xdr:nvCxnSpPr>
        <xdr:cNvPr id="612" name="直線コネクタ 611"/>
        <xdr:cNvCxnSpPr/>
      </xdr:nvCxnSpPr>
      <xdr:spPr>
        <a:xfrm flipV="1">
          <a:off x="12814300" y="123968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4" name="テキスト ボックス 61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3306</xdr:rowOff>
    </xdr:from>
    <xdr:to>
      <xdr:col>23</xdr:col>
      <xdr:colOff>568325</xdr:colOff>
      <xdr:row>71</xdr:row>
      <xdr:rowOff>104906</xdr:rowOff>
    </xdr:to>
    <xdr:sp macro="" textlink="">
      <xdr:nvSpPr>
        <xdr:cNvPr id="622" name="円/楕円 621"/>
        <xdr:cNvSpPr/>
      </xdr:nvSpPr>
      <xdr:spPr>
        <a:xfrm>
          <a:off x="16268700" y="121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26183</xdr:rowOff>
    </xdr:from>
    <xdr:ext cx="534377" cy="259045"/>
    <xdr:sp macro="" textlink="">
      <xdr:nvSpPr>
        <xdr:cNvPr id="623" name="公債費該当値テキスト"/>
        <xdr:cNvSpPr txBox="1"/>
      </xdr:nvSpPr>
      <xdr:spPr>
        <a:xfrm>
          <a:off x="16370300" y="120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86,742</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24712</xdr:rowOff>
    </xdr:from>
    <xdr:to>
      <xdr:col>22</xdr:col>
      <xdr:colOff>415925</xdr:colOff>
      <xdr:row>70</xdr:row>
      <xdr:rowOff>126312</xdr:rowOff>
    </xdr:to>
    <xdr:sp macro="" textlink="">
      <xdr:nvSpPr>
        <xdr:cNvPr id="624" name="円/楕円 623"/>
        <xdr:cNvSpPr/>
      </xdr:nvSpPr>
      <xdr:spPr>
        <a:xfrm>
          <a:off x="15430500" y="1202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68</xdr:row>
      <xdr:rowOff>142839</xdr:rowOff>
    </xdr:from>
    <xdr:ext cx="534377" cy="259045"/>
    <xdr:sp macro="" textlink="">
      <xdr:nvSpPr>
        <xdr:cNvPr id="625" name="テキスト ボックス 624"/>
        <xdr:cNvSpPr txBox="1"/>
      </xdr:nvSpPr>
      <xdr:spPr>
        <a:xfrm>
          <a:off x="15214111" y="1180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95,931</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59117</xdr:rowOff>
    </xdr:from>
    <xdr:to>
      <xdr:col>21</xdr:col>
      <xdr:colOff>212725</xdr:colOff>
      <xdr:row>70</xdr:row>
      <xdr:rowOff>160717</xdr:rowOff>
    </xdr:to>
    <xdr:sp macro="" textlink="">
      <xdr:nvSpPr>
        <xdr:cNvPr id="626" name="円/楕円 625"/>
        <xdr:cNvSpPr/>
      </xdr:nvSpPr>
      <xdr:spPr>
        <a:xfrm>
          <a:off x="14541500" y="120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5794</xdr:rowOff>
    </xdr:from>
    <xdr:ext cx="534377" cy="259045"/>
    <xdr:sp macro="" textlink="">
      <xdr:nvSpPr>
        <xdr:cNvPr id="627" name="テキスト ボックス 626"/>
        <xdr:cNvSpPr txBox="1"/>
      </xdr:nvSpPr>
      <xdr:spPr>
        <a:xfrm>
          <a:off x="14325111" y="118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93,824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1689</xdr:rowOff>
    </xdr:from>
    <xdr:to>
      <xdr:col>20</xdr:col>
      <xdr:colOff>9525</xdr:colOff>
      <xdr:row>72</xdr:row>
      <xdr:rowOff>103289</xdr:rowOff>
    </xdr:to>
    <xdr:sp macro="" textlink="">
      <xdr:nvSpPr>
        <xdr:cNvPr id="628" name="円/楕円 627"/>
        <xdr:cNvSpPr/>
      </xdr:nvSpPr>
      <xdr:spPr>
        <a:xfrm>
          <a:off x="13652500" y="123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119816</xdr:rowOff>
    </xdr:from>
    <xdr:ext cx="534377" cy="259045"/>
    <xdr:sp macro="" textlink="">
      <xdr:nvSpPr>
        <xdr:cNvPr id="629" name="テキスト ボックス 628"/>
        <xdr:cNvSpPr txBox="1"/>
      </xdr:nvSpPr>
      <xdr:spPr>
        <a:xfrm>
          <a:off x="13436111" y="121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34346</xdr:rowOff>
    </xdr:from>
    <xdr:to>
      <xdr:col>18</xdr:col>
      <xdr:colOff>492125</xdr:colOff>
      <xdr:row>72</xdr:row>
      <xdr:rowOff>135946</xdr:rowOff>
    </xdr:to>
    <xdr:sp macro="" textlink="">
      <xdr:nvSpPr>
        <xdr:cNvPr id="630" name="円/楕円 629"/>
        <xdr:cNvSpPr/>
      </xdr:nvSpPr>
      <xdr:spPr>
        <a:xfrm>
          <a:off x="12763500" y="123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152473</xdr:rowOff>
    </xdr:from>
    <xdr:ext cx="534377" cy="259045"/>
    <xdr:sp macro="" textlink="">
      <xdr:nvSpPr>
        <xdr:cNvPr id="631" name="テキスト ボックス 630"/>
        <xdr:cNvSpPr txBox="1"/>
      </xdr:nvSpPr>
      <xdr:spPr>
        <a:xfrm>
          <a:off x="12547111" y="121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65672</xdr:rowOff>
    </xdr:from>
    <xdr:to>
      <xdr:col>23</xdr:col>
      <xdr:colOff>517525</xdr:colOff>
      <xdr:row>96</xdr:row>
      <xdr:rowOff>157854</xdr:rowOff>
    </xdr:to>
    <xdr:cxnSp macro="">
      <xdr:nvCxnSpPr>
        <xdr:cNvPr id="660" name="直線コネクタ 659"/>
        <xdr:cNvCxnSpPr/>
      </xdr:nvCxnSpPr>
      <xdr:spPr>
        <a:xfrm flipV="1">
          <a:off x="15481300" y="16181972"/>
          <a:ext cx="838200" cy="43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32258</xdr:rowOff>
    </xdr:from>
    <xdr:to>
      <xdr:col>22</xdr:col>
      <xdr:colOff>365125</xdr:colOff>
      <xdr:row>96</xdr:row>
      <xdr:rowOff>157854</xdr:rowOff>
    </xdr:to>
    <xdr:cxnSp macro="">
      <xdr:nvCxnSpPr>
        <xdr:cNvPr id="663" name="直線コネクタ 662"/>
        <xdr:cNvCxnSpPr/>
      </xdr:nvCxnSpPr>
      <xdr:spPr>
        <a:xfrm>
          <a:off x="14592300" y="16491458"/>
          <a:ext cx="889000" cy="1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100113</xdr:rowOff>
    </xdr:from>
    <xdr:ext cx="534377" cy="259045"/>
    <xdr:sp macro="" textlink="">
      <xdr:nvSpPr>
        <xdr:cNvPr id="665" name="テキスト ボックス 664"/>
        <xdr:cNvSpPr txBox="1"/>
      </xdr:nvSpPr>
      <xdr:spPr>
        <a:xfrm>
          <a:off x="1521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78473</xdr:rowOff>
    </xdr:from>
    <xdr:to>
      <xdr:col>21</xdr:col>
      <xdr:colOff>161925</xdr:colOff>
      <xdr:row>96</xdr:row>
      <xdr:rowOff>32258</xdr:rowOff>
    </xdr:to>
    <xdr:cxnSp macro="">
      <xdr:nvCxnSpPr>
        <xdr:cNvPr id="666" name="直線コネクタ 665"/>
        <xdr:cNvCxnSpPr/>
      </xdr:nvCxnSpPr>
      <xdr:spPr>
        <a:xfrm>
          <a:off x="13703300" y="16194773"/>
          <a:ext cx="889000" cy="2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51268</xdr:rowOff>
    </xdr:from>
    <xdr:ext cx="534377" cy="259045"/>
    <xdr:sp macro="" textlink="">
      <xdr:nvSpPr>
        <xdr:cNvPr id="668" name="テキスト ボックス 667"/>
        <xdr:cNvSpPr txBox="1"/>
      </xdr:nvSpPr>
      <xdr:spPr>
        <a:xfrm>
          <a:off x="14325111" y="166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78473</xdr:rowOff>
    </xdr:from>
    <xdr:to>
      <xdr:col>19</xdr:col>
      <xdr:colOff>644525</xdr:colOff>
      <xdr:row>94</xdr:row>
      <xdr:rowOff>122422</xdr:rowOff>
    </xdr:to>
    <xdr:cxnSp macro="">
      <xdr:nvCxnSpPr>
        <xdr:cNvPr id="669" name="直線コネクタ 668"/>
        <xdr:cNvCxnSpPr/>
      </xdr:nvCxnSpPr>
      <xdr:spPr>
        <a:xfrm flipV="1">
          <a:off x="12814300" y="16194773"/>
          <a:ext cx="889000" cy="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90701</xdr:rowOff>
    </xdr:from>
    <xdr:ext cx="534377" cy="259045"/>
    <xdr:sp macro="" textlink="">
      <xdr:nvSpPr>
        <xdr:cNvPr id="671" name="テキスト ボックス 670"/>
        <xdr:cNvSpPr txBox="1"/>
      </xdr:nvSpPr>
      <xdr:spPr>
        <a:xfrm>
          <a:off x="13436111" y="165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3" name="テキスト ボックス 672"/>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14872</xdr:rowOff>
    </xdr:from>
    <xdr:to>
      <xdr:col>23</xdr:col>
      <xdr:colOff>568325</xdr:colOff>
      <xdr:row>94</xdr:row>
      <xdr:rowOff>116472</xdr:rowOff>
    </xdr:to>
    <xdr:sp macro="" textlink="">
      <xdr:nvSpPr>
        <xdr:cNvPr id="679" name="円/楕円 678"/>
        <xdr:cNvSpPr/>
      </xdr:nvSpPr>
      <xdr:spPr>
        <a:xfrm>
          <a:off x="16268700" y="161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37749</xdr:rowOff>
    </xdr:from>
    <xdr:ext cx="534377" cy="259045"/>
    <xdr:sp macro="" textlink="">
      <xdr:nvSpPr>
        <xdr:cNvPr id="680" name="積立金該当値テキスト"/>
        <xdr:cNvSpPr txBox="1"/>
      </xdr:nvSpPr>
      <xdr:spPr>
        <a:xfrm>
          <a:off x="16370300" y="159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107054</xdr:rowOff>
    </xdr:from>
    <xdr:to>
      <xdr:col>22</xdr:col>
      <xdr:colOff>415925</xdr:colOff>
      <xdr:row>97</xdr:row>
      <xdr:rowOff>37204</xdr:rowOff>
    </xdr:to>
    <xdr:sp macro="" textlink="">
      <xdr:nvSpPr>
        <xdr:cNvPr id="681" name="円/楕円 680"/>
        <xdr:cNvSpPr/>
      </xdr:nvSpPr>
      <xdr:spPr>
        <a:xfrm>
          <a:off x="15430500" y="165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53731</xdr:rowOff>
    </xdr:from>
    <xdr:ext cx="534377" cy="259045"/>
    <xdr:sp macro="" textlink="">
      <xdr:nvSpPr>
        <xdr:cNvPr id="682" name="テキスト ボックス 681"/>
        <xdr:cNvSpPr txBox="1"/>
      </xdr:nvSpPr>
      <xdr:spPr>
        <a:xfrm>
          <a:off x="15214111" y="1634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152908</xdr:rowOff>
    </xdr:from>
    <xdr:to>
      <xdr:col>21</xdr:col>
      <xdr:colOff>212725</xdr:colOff>
      <xdr:row>96</xdr:row>
      <xdr:rowOff>83058</xdr:rowOff>
    </xdr:to>
    <xdr:sp macro="" textlink="">
      <xdr:nvSpPr>
        <xdr:cNvPr id="683" name="円/楕円 682"/>
        <xdr:cNvSpPr/>
      </xdr:nvSpPr>
      <xdr:spPr>
        <a:xfrm>
          <a:off x="14541500" y="164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99585</xdr:rowOff>
    </xdr:from>
    <xdr:ext cx="534377" cy="259045"/>
    <xdr:sp macro="" textlink="">
      <xdr:nvSpPr>
        <xdr:cNvPr id="684" name="テキスト ボックス 683"/>
        <xdr:cNvSpPr txBox="1"/>
      </xdr:nvSpPr>
      <xdr:spPr>
        <a:xfrm>
          <a:off x="14325111" y="1621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27673</xdr:rowOff>
    </xdr:from>
    <xdr:to>
      <xdr:col>20</xdr:col>
      <xdr:colOff>9525</xdr:colOff>
      <xdr:row>94</xdr:row>
      <xdr:rowOff>129273</xdr:rowOff>
    </xdr:to>
    <xdr:sp macro="" textlink="">
      <xdr:nvSpPr>
        <xdr:cNvPr id="685" name="円/楕円 684"/>
        <xdr:cNvSpPr/>
      </xdr:nvSpPr>
      <xdr:spPr>
        <a:xfrm>
          <a:off x="13652500" y="161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145800</xdr:rowOff>
    </xdr:from>
    <xdr:ext cx="534377" cy="259045"/>
    <xdr:sp macro="" textlink="">
      <xdr:nvSpPr>
        <xdr:cNvPr id="686" name="テキスト ボックス 685"/>
        <xdr:cNvSpPr txBox="1"/>
      </xdr:nvSpPr>
      <xdr:spPr>
        <a:xfrm>
          <a:off x="13436111" y="159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71622</xdr:rowOff>
    </xdr:from>
    <xdr:to>
      <xdr:col>18</xdr:col>
      <xdr:colOff>492125</xdr:colOff>
      <xdr:row>95</xdr:row>
      <xdr:rowOff>1772</xdr:rowOff>
    </xdr:to>
    <xdr:sp macro="" textlink="">
      <xdr:nvSpPr>
        <xdr:cNvPr id="687" name="円/楕円 686"/>
        <xdr:cNvSpPr/>
      </xdr:nvSpPr>
      <xdr:spPr>
        <a:xfrm>
          <a:off x="12763500" y="161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18299</xdr:rowOff>
    </xdr:from>
    <xdr:ext cx="534377" cy="259045"/>
    <xdr:sp macro="" textlink="">
      <xdr:nvSpPr>
        <xdr:cNvPr id="688" name="テキスト ボックス 687"/>
        <xdr:cNvSpPr txBox="1"/>
      </xdr:nvSpPr>
      <xdr:spPr>
        <a:xfrm>
          <a:off x="12547111" y="159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124536</xdr:rowOff>
    </xdr:from>
    <xdr:to>
      <xdr:col>32</xdr:col>
      <xdr:colOff>187325</xdr:colOff>
      <xdr:row>38</xdr:row>
      <xdr:rowOff>49175</xdr:rowOff>
    </xdr:to>
    <xdr:cxnSp macro="">
      <xdr:nvCxnSpPr>
        <xdr:cNvPr id="717" name="直線コネクタ 716"/>
        <xdr:cNvCxnSpPr/>
      </xdr:nvCxnSpPr>
      <xdr:spPr>
        <a:xfrm flipV="1">
          <a:off x="21323300" y="5268036"/>
          <a:ext cx="838200" cy="129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49175</xdr:rowOff>
    </xdr:from>
    <xdr:to>
      <xdr:col>31</xdr:col>
      <xdr:colOff>34925</xdr:colOff>
      <xdr:row>38</xdr:row>
      <xdr:rowOff>59119</xdr:rowOff>
    </xdr:to>
    <xdr:cxnSp macro="">
      <xdr:nvCxnSpPr>
        <xdr:cNvPr id="720" name="直線コネクタ 719"/>
        <xdr:cNvCxnSpPr/>
      </xdr:nvCxnSpPr>
      <xdr:spPr>
        <a:xfrm flipV="1">
          <a:off x="20434300" y="6564275"/>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38943</xdr:rowOff>
    </xdr:from>
    <xdr:ext cx="469744" cy="259045"/>
    <xdr:sp macro="" textlink="">
      <xdr:nvSpPr>
        <xdr:cNvPr id="722" name="テキスト ボックス 721"/>
        <xdr:cNvSpPr txBox="1"/>
      </xdr:nvSpPr>
      <xdr:spPr>
        <a:xfrm>
          <a:off x="21088427" y="67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59119</xdr:rowOff>
    </xdr:from>
    <xdr:to>
      <xdr:col>29</xdr:col>
      <xdr:colOff>517525</xdr:colOff>
      <xdr:row>38</xdr:row>
      <xdr:rowOff>123431</xdr:rowOff>
    </xdr:to>
    <xdr:cxnSp macro="">
      <xdr:nvCxnSpPr>
        <xdr:cNvPr id="723" name="直線コネクタ 722"/>
        <xdr:cNvCxnSpPr/>
      </xdr:nvCxnSpPr>
      <xdr:spPr>
        <a:xfrm flipV="1">
          <a:off x="19545300" y="6574219"/>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22179</xdr:rowOff>
    </xdr:from>
    <xdr:ext cx="469744" cy="259045"/>
    <xdr:sp macro="" textlink="">
      <xdr:nvSpPr>
        <xdr:cNvPr id="725" name="テキスト ボックス 724"/>
        <xdr:cNvSpPr txBox="1"/>
      </xdr:nvSpPr>
      <xdr:spPr>
        <a:xfrm>
          <a:off x="20199427" y="67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106476</xdr:rowOff>
    </xdr:from>
    <xdr:to>
      <xdr:col>28</xdr:col>
      <xdr:colOff>314325</xdr:colOff>
      <xdr:row>38</xdr:row>
      <xdr:rowOff>123431</xdr:rowOff>
    </xdr:to>
    <xdr:cxnSp macro="">
      <xdr:nvCxnSpPr>
        <xdr:cNvPr id="726" name="直線コネクタ 725"/>
        <xdr:cNvCxnSpPr/>
      </xdr:nvCxnSpPr>
      <xdr:spPr>
        <a:xfrm>
          <a:off x="18656300" y="6621576"/>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29951</xdr:rowOff>
    </xdr:from>
    <xdr:ext cx="469744" cy="259045"/>
    <xdr:sp macro="" textlink="">
      <xdr:nvSpPr>
        <xdr:cNvPr id="728" name="テキスト ボックス 727"/>
        <xdr:cNvSpPr txBox="1"/>
      </xdr:nvSpPr>
      <xdr:spPr>
        <a:xfrm>
          <a:off x="19310427" y="67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32161</xdr:rowOff>
    </xdr:from>
    <xdr:ext cx="469744" cy="259045"/>
    <xdr:sp macro="" textlink="">
      <xdr:nvSpPr>
        <xdr:cNvPr id="730" name="テキスト ボックス 729"/>
        <xdr:cNvSpPr txBox="1"/>
      </xdr:nvSpPr>
      <xdr:spPr>
        <a:xfrm>
          <a:off x="18421427" y="67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73736</xdr:rowOff>
    </xdr:from>
    <xdr:to>
      <xdr:col>32</xdr:col>
      <xdr:colOff>238125</xdr:colOff>
      <xdr:row>31</xdr:row>
      <xdr:rowOff>3886</xdr:rowOff>
    </xdr:to>
    <xdr:sp macro="" textlink="">
      <xdr:nvSpPr>
        <xdr:cNvPr id="736" name="円/楕円 735"/>
        <xdr:cNvSpPr/>
      </xdr:nvSpPr>
      <xdr:spPr>
        <a:xfrm>
          <a:off x="22110700" y="52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26763</xdr:rowOff>
    </xdr:from>
    <xdr:ext cx="534377" cy="259045"/>
    <xdr:sp macro="" textlink="">
      <xdr:nvSpPr>
        <xdr:cNvPr id="737" name="投資及び出資金該当値テキスト"/>
        <xdr:cNvSpPr txBox="1"/>
      </xdr:nvSpPr>
      <xdr:spPr>
        <a:xfrm>
          <a:off x="22212300" y="517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38,398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169825</xdr:rowOff>
    </xdr:from>
    <xdr:to>
      <xdr:col>31</xdr:col>
      <xdr:colOff>85725</xdr:colOff>
      <xdr:row>38</xdr:row>
      <xdr:rowOff>99975</xdr:rowOff>
    </xdr:to>
    <xdr:sp macro="" textlink="">
      <xdr:nvSpPr>
        <xdr:cNvPr id="738" name="円/楕円 737"/>
        <xdr:cNvSpPr/>
      </xdr:nvSpPr>
      <xdr:spPr>
        <a:xfrm>
          <a:off x="21272500" y="65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116502</xdr:rowOff>
    </xdr:from>
    <xdr:ext cx="469744" cy="259045"/>
    <xdr:sp macro="" textlink="">
      <xdr:nvSpPr>
        <xdr:cNvPr id="739" name="テキスト ボックス 738"/>
        <xdr:cNvSpPr txBox="1"/>
      </xdr:nvSpPr>
      <xdr:spPr>
        <a:xfrm>
          <a:off x="21088427" y="628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8319</xdr:rowOff>
    </xdr:from>
    <xdr:to>
      <xdr:col>29</xdr:col>
      <xdr:colOff>568325</xdr:colOff>
      <xdr:row>38</xdr:row>
      <xdr:rowOff>109919</xdr:rowOff>
    </xdr:to>
    <xdr:sp macro="" textlink="">
      <xdr:nvSpPr>
        <xdr:cNvPr id="740" name="円/楕円 739"/>
        <xdr:cNvSpPr/>
      </xdr:nvSpPr>
      <xdr:spPr>
        <a:xfrm>
          <a:off x="20383500" y="65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126445</xdr:rowOff>
    </xdr:from>
    <xdr:ext cx="469744" cy="259045"/>
    <xdr:sp macro="" textlink="">
      <xdr:nvSpPr>
        <xdr:cNvPr id="741" name="テキスト ボックス 740"/>
        <xdr:cNvSpPr txBox="1"/>
      </xdr:nvSpPr>
      <xdr:spPr>
        <a:xfrm>
          <a:off x="20199427" y="629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72631</xdr:rowOff>
    </xdr:from>
    <xdr:to>
      <xdr:col>28</xdr:col>
      <xdr:colOff>365125</xdr:colOff>
      <xdr:row>39</xdr:row>
      <xdr:rowOff>2781</xdr:rowOff>
    </xdr:to>
    <xdr:sp macro="" textlink="">
      <xdr:nvSpPr>
        <xdr:cNvPr id="742" name="円/楕円 741"/>
        <xdr:cNvSpPr/>
      </xdr:nvSpPr>
      <xdr:spPr>
        <a:xfrm>
          <a:off x="19494500" y="65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19308</xdr:rowOff>
    </xdr:from>
    <xdr:ext cx="469744" cy="259045"/>
    <xdr:sp macro="" textlink="">
      <xdr:nvSpPr>
        <xdr:cNvPr id="743" name="テキスト ボックス 742"/>
        <xdr:cNvSpPr txBox="1"/>
      </xdr:nvSpPr>
      <xdr:spPr>
        <a:xfrm>
          <a:off x="19310427" y="636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55676</xdr:rowOff>
    </xdr:from>
    <xdr:to>
      <xdr:col>27</xdr:col>
      <xdr:colOff>161925</xdr:colOff>
      <xdr:row>38</xdr:row>
      <xdr:rowOff>157276</xdr:rowOff>
    </xdr:to>
    <xdr:sp macro="" textlink="">
      <xdr:nvSpPr>
        <xdr:cNvPr id="744" name="円/楕円 743"/>
        <xdr:cNvSpPr/>
      </xdr:nvSpPr>
      <xdr:spPr>
        <a:xfrm>
          <a:off x="18605500" y="65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2354</xdr:rowOff>
    </xdr:from>
    <xdr:ext cx="469744" cy="259045"/>
    <xdr:sp macro="" textlink="">
      <xdr:nvSpPr>
        <xdr:cNvPr id="745" name="テキスト ボックス 744"/>
        <xdr:cNvSpPr txBox="1"/>
      </xdr:nvSpPr>
      <xdr:spPr>
        <a:xfrm>
          <a:off x="18421427" y="63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86230</xdr:rowOff>
    </xdr:from>
    <xdr:to>
      <xdr:col>32</xdr:col>
      <xdr:colOff>187325</xdr:colOff>
      <xdr:row>58</xdr:row>
      <xdr:rowOff>93843</xdr:rowOff>
    </xdr:to>
    <xdr:cxnSp macro="">
      <xdr:nvCxnSpPr>
        <xdr:cNvPr id="772" name="直線コネクタ 771"/>
        <xdr:cNvCxnSpPr/>
      </xdr:nvCxnSpPr>
      <xdr:spPr>
        <a:xfrm flipV="1">
          <a:off x="21323300" y="10030330"/>
          <a:ext cx="8382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90597</xdr:rowOff>
    </xdr:from>
    <xdr:to>
      <xdr:col>31</xdr:col>
      <xdr:colOff>34925</xdr:colOff>
      <xdr:row>58</xdr:row>
      <xdr:rowOff>93843</xdr:rowOff>
    </xdr:to>
    <xdr:cxnSp macro="">
      <xdr:nvCxnSpPr>
        <xdr:cNvPr id="775" name="直線コネクタ 774"/>
        <xdr:cNvCxnSpPr/>
      </xdr:nvCxnSpPr>
      <xdr:spPr>
        <a:xfrm>
          <a:off x="20434300" y="10034697"/>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90597</xdr:rowOff>
    </xdr:from>
    <xdr:to>
      <xdr:col>29</xdr:col>
      <xdr:colOff>517525</xdr:colOff>
      <xdr:row>58</xdr:row>
      <xdr:rowOff>91466</xdr:rowOff>
    </xdr:to>
    <xdr:cxnSp macro="">
      <xdr:nvCxnSpPr>
        <xdr:cNvPr id="778" name="直線コネクタ 777"/>
        <xdr:cNvCxnSpPr/>
      </xdr:nvCxnSpPr>
      <xdr:spPr>
        <a:xfrm flipV="1">
          <a:off x="19545300" y="1003469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91466</xdr:rowOff>
    </xdr:from>
    <xdr:to>
      <xdr:col>28</xdr:col>
      <xdr:colOff>314325</xdr:colOff>
      <xdr:row>58</xdr:row>
      <xdr:rowOff>95648</xdr:rowOff>
    </xdr:to>
    <xdr:cxnSp macro="">
      <xdr:nvCxnSpPr>
        <xdr:cNvPr id="781" name="直線コネクタ 780"/>
        <xdr:cNvCxnSpPr/>
      </xdr:nvCxnSpPr>
      <xdr:spPr>
        <a:xfrm flipV="1">
          <a:off x="18656300" y="10035566"/>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35430</xdr:rowOff>
    </xdr:from>
    <xdr:to>
      <xdr:col>32</xdr:col>
      <xdr:colOff>238125</xdr:colOff>
      <xdr:row>58</xdr:row>
      <xdr:rowOff>137030</xdr:rowOff>
    </xdr:to>
    <xdr:sp macro="" textlink="">
      <xdr:nvSpPr>
        <xdr:cNvPr id="791" name="円/楕円 790"/>
        <xdr:cNvSpPr/>
      </xdr:nvSpPr>
      <xdr:spPr>
        <a:xfrm>
          <a:off x="22110700" y="99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121807</xdr:rowOff>
    </xdr:from>
    <xdr:ext cx="469744" cy="259045"/>
    <xdr:sp macro="" textlink="">
      <xdr:nvSpPr>
        <xdr:cNvPr id="792" name="貸付金該当値テキスト"/>
        <xdr:cNvSpPr txBox="1"/>
      </xdr:nvSpPr>
      <xdr:spPr>
        <a:xfrm>
          <a:off x="22212300" y="989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43043</xdr:rowOff>
    </xdr:from>
    <xdr:to>
      <xdr:col>31</xdr:col>
      <xdr:colOff>85725</xdr:colOff>
      <xdr:row>58</xdr:row>
      <xdr:rowOff>144643</xdr:rowOff>
    </xdr:to>
    <xdr:sp macro="" textlink="">
      <xdr:nvSpPr>
        <xdr:cNvPr id="793" name="円/楕円 792"/>
        <xdr:cNvSpPr/>
      </xdr:nvSpPr>
      <xdr:spPr>
        <a:xfrm>
          <a:off x="21272500" y="9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135770</xdr:rowOff>
    </xdr:from>
    <xdr:ext cx="469744" cy="259045"/>
    <xdr:sp macro="" textlink="">
      <xdr:nvSpPr>
        <xdr:cNvPr id="794" name="テキスト ボックス 793"/>
        <xdr:cNvSpPr txBox="1"/>
      </xdr:nvSpPr>
      <xdr:spPr>
        <a:xfrm>
          <a:off x="21088427" y="1007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39797</xdr:rowOff>
    </xdr:from>
    <xdr:to>
      <xdr:col>29</xdr:col>
      <xdr:colOff>568325</xdr:colOff>
      <xdr:row>58</xdr:row>
      <xdr:rowOff>141397</xdr:rowOff>
    </xdr:to>
    <xdr:sp macro="" textlink="">
      <xdr:nvSpPr>
        <xdr:cNvPr id="795" name="円/楕円 794"/>
        <xdr:cNvSpPr/>
      </xdr:nvSpPr>
      <xdr:spPr>
        <a:xfrm>
          <a:off x="20383500" y="99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132524</xdr:rowOff>
    </xdr:from>
    <xdr:ext cx="469744" cy="259045"/>
    <xdr:sp macro="" textlink="">
      <xdr:nvSpPr>
        <xdr:cNvPr id="796" name="テキスト ボックス 795"/>
        <xdr:cNvSpPr txBox="1"/>
      </xdr:nvSpPr>
      <xdr:spPr>
        <a:xfrm>
          <a:off x="20199427" y="1007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40666</xdr:rowOff>
    </xdr:from>
    <xdr:to>
      <xdr:col>28</xdr:col>
      <xdr:colOff>365125</xdr:colOff>
      <xdr:row>58</xdr:row>
      <xdr:rowOff>142266</xdr:rowOff>
    </xdr:to>
    <xdr:sp macro="" textlink="">
      <xdr:nvSpPr>
        <xdr:cNvPr id="797" name="円/楕円 796"/>
        <xdr:cNvSpPr/>
      </xdr:nvSpPr>
      <xdr:spPr>
        <a:xfrm>
          <a:off x="19494500" y="99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133393</xdr:rowOff>
    </xdr:from>
    <xdr:ext cx="469744" cy="259045"/>
    <xdr:sp macro="" textlink="">
      <xdr:nvSpPr>
        <xdr:cNvPr id="798" name="テキスト ボックス 797"/>
        <xdr:cNvSpPr txBox="1"/>
      </xdr:nvSpPr>
      <xdr:spPr>
        <a:xfrm>
          <a:off x="19310427" y="100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44848</xdr:rowOff>
    </xdr:from>
    <xdr:to>
      <xdr:col>27</xdr:col>
      <xdr:colOff>161925</xdr:colOff>
      <xdr:row>58</xdr:row>
      <xdr:rowOff>146448</xdr:rowOff>
    </xdr:to>
    <xdr:sp macro="" textlink="">
      <xdr:nvSpPr>
        <xdr:cNvPr id="799" name="円/楕円 798"/>
        <xdr:cNvSpPr/>
      </xdr:nvSpPr>
      <xdr:spPr>
        <a:xfrm>
          <a:off x="18605500" y="998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137575</xdr:rowOff>
    </xdr:from>
    <xdr:ext cx="469744" cy="259045"/>
    <xdr:sp macro="" textlink="">
      <xdr:nvSpPr>
        <xdr:cNvPr id="800" name="テキスト ボックス 799"/>
        <xdr:cNvSpPr txBox="1"/>
      </xdr:nvSpPr>
      <xdr:spPr>
        <a:xfrm>
          <a:off x="18421427" y="100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107262</xdr:rowOff>
    </xdr:from>
    <xdr:to>
      <xdr:col>32</xdr:col>
      <xdr:colOff>187325</xdr:colOff>
      <xdr:row>73</xdr:row>
      <xdr:rowOff>149941</xdr:rowOff>
    </xdr:to>
    <xdr:cxnSp macro="">
      <xdr:nvCxnSpPr>
        <xdr:cNvPr id="828" name="直線コネクタ 827"/>
        <xdr:cNvCxnSpPr/>
      </xdr:nvCxnSpPr>
      <xdr:spPr>
        <a:xfrm flipV="1">
          <a:off x="21323300" y="12623112"/>
          <a:ext cx="838200" cy="4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149941</xdr:rowOff>
    </xdr:from>
    <xdr:to>
      <xdr:col>31</xdr:col>
      <xdr:colOff>34925</xdr:colOff>
      <xdr:row>74</xdr:row>
      <xdr:rowOff>50660</xdr:rowOff>
    </xdr:to>
    <xdr:cxnSp macro="">
      <xdr:nvCxnSpPr>
        <xdr:cNvPr id="831" name="直線コネクタ 830"/>
        <xdr:cNvCxnSpPr/>
      </xdr:nvCxnSpPr>
      <xdr:spPr>
        <a:xfrm flipV="1">
          <a:off x="20434300" y="12665791"/>
          <a:ext cx="889000" cy="7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5033</xdr:rowOff>
    </xdr:from>
    <xdr:ext cx="534377" cy="259045"/>
    <xdr:sp macro="" textlink="">
      <xdr:nvSpPr>
        <xdr:cNvPr id="833" name="テキスト ボックス 832"/>
        <xdr:cNvSpPr txBox="1"/>
      </xdr:nvSpPr>
      <xdr:spPr>
        <a:xfrm>
          <a:off x="2105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50660</xdr:rowOff>
    </xdr:from>
    <xdr:to>
      <xdr:col>29</xdr:col>
      <xdr:colOff>517525</xdr:colOff>
      <xdr:row>74</xdr:row>
      <xdr:rowOff>84836</xdr:rowOff>
    </xdr:to>
    <xdr:cxnSp macro="">
      <xdr:nvCxnSpPr>
        <xdr:cNvPr id="834" name="直線コネクタ 833"/>
        <xdr:cNvCxnSpPr/>
      </xdr:nvCxnSpPr>
      <xdr:spPr>
        <a:xfrm flipV="1">
          <a:off x="19545300" y="12737960"/>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84836</xdr:rowOff>
    </xdr:from>
    <xdr:to>
      <xdr:col>28</xdr:col>
      <xdr:colOff>314325</xdr:colOff>
      <xdr:row>74</xdr:row>
      <xdr:rowOff>101798</xdr:rowOff>
    </xdr:to>
    <xdr:cxnSp macro="">
      <xdr:nvCxnSpPr>
        <xdr:cNvPr id="837" name="直線コネクタ 836"/>
        <xdr:cNvCxnSpPr/>
      </xdr:nvCxnSpPr>
      <xdr:spPr>
        <a:xfrm flipV="1">
          <a:off x="18656300" y="12772136"/>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56462</xdr:rowOff>
    </xdr:from>
    <xdr:to>
      <xdr:col>32</xdr:col>
      <xdr:colOff>238125</xdr:colOff>
      <xdr:row>73</xdr:row>
      <xdr:rowOff>158062</xdr:rowOff>
    </xdr:to>
    <xdr:sp macro="" textlink="">
      <xdr:nvSpPr>
        <xdr:cNvPr id="847" name="円/楕円 846"/>
        <xdr:cNvSpPr/>
      </xdr:nvSpPr>
      <xdr:spPr>
        <a:xfrm>
          <a:off x="22110700" y="125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79339</xdr:rowOff>
    </xdr:from>
    <xdr:ext cx="534377" cy="259045"/>
    <xdr:sp macro="" textlink="">
      <xdr:nvSpPr>
        <xdr:cNvPr id="848" name="繰出金該当値テキスト"/>
        <xdr:cNvSpPr txBox="1"/>
      </xdr:nvSpPr>
      <xdr:spPr>
        <a:xfrm>
          <a:off x="22212300" y="1242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58,919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99141</xdr:rowOff>
    </xdr:from>
    <xdr:to>
      <xdr:col>31</xdr:col>
      <xdr:colOff>85725</xdr:colOff>
      <xdr:row>74</xdr:row>
      <xdr:rowOff>29291</xdr:rowOff>
    </xdr:to>
    <xdr:sp macro="" textlink="">
      <xdr:nvSpPr>
        <xdr:cNvPr id="849" name="円/楕円 848"/>
        <xdr:cNvSpPr/>
      </xdr:nvSpPr>
      <xdr:spPr>
        <a:xfrm>
          <a:off x="21272500" y="126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45818</xdr:rowOff>
    </xdr:from>
    <xdr:ext cx="534377" cy="259045"/>
    <xdr:sp macro="" textlink="">
      <xdr:nvSpPr>
        <xdr:cNvPr id="850" name="テキスト ボックス 849"/>
        <xdr:cNvSpPr txBox="1"/>
      </xdr:nvSpPr>
      <xdr:spPr>
        <a:xfrm>
          <a:off x="21056111" y="123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171310</xdr:rowOff>
    </xdr:from>
    <xdr:to>
      <xdr:col>29</xdr:col>
      <xdr:colOff>568325</xdr:colOff>
      <xdr:row>74</xdr:row>
      <xdr:rowOff>101460</xdr:rowOff>
    </xdr:to>
    <xdr:sp macro="" textlink="">
      <xdr:nvSpPr>
        <xdr:cNvPr id="851" name="円/楕円 850"/>
        <xdr:cNvSpPr/>
      </xdr:nvSpPr>
      <xdr:spPr>
        <a:xfrm>
          <a:off x="20383500" y="126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117987</xdr:rowOff>
    </xdr:from>
    <xdr:ext cx="534377" cy="259045"/>
    <xdr:sp macro="" textlink="">
      <xdr:nvSpPr>
        <xdr:cNvPr id="852" name="テキスト ボックス 851"/>
        <xdr:cNvSpPr txBox="1"/>
      </xdr:nvSpPr>
      <xdr:spPr>
        <a:xfrm>
          <a:off x="20167111" y="1246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34036</xdr:rowOff>
    </xdr:from>
    <xdr:to>
      <xdr:col>28</xdr:col>
      <xdr:colOff>365125</xdr:colOff>
      <xdr:row>74</xdr:row>
      <xdr:rowOff>135636</xdr:rowOff>
    </xdr:to>
    <xdr:sp macro="" textlink="">
      <xdr:nvSpPr>
        <xdr:cNvPr id="853" name="円/楕円 852"/>
        <xdr:cNvSpPr/>
      </xdr:nvSpPr>
      <xdr:spPr>
        <a:xfrm>
          <a:off x="19494500" y="127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152163</xdr:rowOff>
    </xdr:from>
    <xdr:ext cx="534377" cy="259045"/>
    <xdr:sp macro="" textlink="">
      <xdr:nvSpPr>
        <xdr:cNvPr id="854" name="テキスト ボックス 853"/>
        <xdr:cNvSpPr txBox="1"/>
      </xdr:nvSpPr>
      <xdr:spPr>
        <a:xfrm>
          <a:off x="19278111" y="1249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50998</xdr:rowOff>
    </xdr:from>
    <xdr:to>
      <xdr:col>27</xdr:col>
      <xdr:colOff>161925</xdr:colOff>
      <xdr:row>74</xdr:row>
      <xdr:rowOff>152598</xdr:rowOff>
    </xdr:to>
    <xdr:sp macro="" textlink="">
      <xdr:nvSpPr>
        <xdr:cNvPr id="855" name="円/楕円 854"/>
        <xdr:cNvSpPr/>
      </xdr:nvSpPr>
      <xdr:spPr>
        <a:xfrm>
          <a:off x="18605500" y="1273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169125</xdr:rowOff>
    </xdr:from>
    <xdr:ext cx="534377" cy="259045"/>
    <xdr:sp macro="" textlink="">
      <xdr:nvSpPr>
        <xdr:cNvPr id="856" name="テキスト ボックス 855"/>
        <xdr:cNvSpPr txBox="1"/>
      </xdr:nvSpPr>
      <xdr:spPr>
        <a:xfrm>
          <a:off x="18389111" y="1251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年度と比較し大きく変動しているのは、人件費、普通建設事業費、公債費、積立金、投資及び出資金である。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人件費は、職員数は前年度比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人の減となっているものの、給与改定による職員給与費の増、臨時職員の見直しにより賃金から報酬への組替えなどにより、前年比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円の増となった。</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普通建設事業費は、施設維持修繕工事や道路整備事業などの減により前年比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33,329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円の減となり、類似団体平均を下回った。</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償還完了や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繰上償還額の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円の減となっているが、依然類似団体平均に比べ大きく上回っている。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積立金は、基金の統廃合を行ったことによる基金の積み直しや、人口減少対策基金など新規の基金創設により、前年比</a:t>
          </a:r>
          <a:r>
            <a:rPr kumimoji="1" lang="en-US" altLang="ja-JP" sz="1300">
              <a:latin typeface="ＭＳ ゴシック" panose="020B0609070205080204" pitchFamily="49" charset="-128"/>
              <a:ea typeface="ＭＳ ゴシック" panose="020B0609070205080204" pitchFamily="49" charset="-128"/>
            </a:rPr>
            <a:t>22,839</a:t>
          </a:r>
          <a:r>
            <a:rPr kumimoji="1" lang="ja-JP" altLang="en-US" sz="1300">
              <a:latin typeface="ＭＳ ゴシック" panose="020B0609070205080204" pitchFamily="49" charset="-128"/>
              <a:ea typeface="ＭＳ ゴシック" panose="020B0609070205080204" pitchFamily="49" charset="-128"/>
            </a:rPr>
            <a:t>円の増となった。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投資及び出資金は、市立恵那病院建設に伴い、病院事業会計への出資が増えたことにより、前年比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円の大幅な増となった。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岐阜県恵那市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52,339
51,762
504.24
31,039,959
29,541,054
1,440,361
18,114,041
32,326,768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90932</xdr:rowOff>
    </xdr:from>
    <xdr:to>
      <xdr:col>6</xdr:col>
      <xdr:colOff>511175</xdr:colOff>
      <xdr:row>35</xdr:row>
      <xdr:rowOff>20828</xdr:rowOff>
    </xdr:to>
    <xdr:cxnSp macro="">
      <xdr:nvCxnSpPr>
        <xdr:cNvPr id="61" name="直線コネクタ 60"/>
        <xdr:cNvCxnSpPr/>
      </xdr:nvCxnSpPr>
      <xdr:spPr>
        <a:xfrm flipV="1">
          <a:off x="3797300" y="592023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20828</xdr:rowOff>
    </xdr:from>
    <xdr:to>
      <xdr:col>5</xdr:col>
      <xdr:colOff>358775</xdr:colOff>
      <xdr:row>35</xdr:row>
      <xdr:rowOff>52070</xdr:rowOff>
    </xdr:to>
    <xdr:cxnSp macro="">
      <xdr:nvCxnSpPr>
        <xdr:cNvPr id="64" name="直線コネクタ 63"/>
        <xdr:cNvCxnSpPr/>
      </xdr:nvCxnSpPr>
      <xdr:spPr>
        <a:xfrm flipV="1">
          <a:off x="2908300" y="602157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8255</xdr:rowOff>
    </xdr:from>
    <xdr:to>
      <xdr:col>4</xdr:col>
      <xdr:colOff>155575</xdr:colOff>
      <xdr:row>35</xdr:row>
      <xdr:rowOff>52070</xdr:rowOff>
    </xdr:to>
    <xdr:cxnSp macro="">
      <xdr:nvCxnSpPr>
        <xdr:cNvPr id="67" name="直線コネクタ 66"/>
        <xdr:cNvCxnSpPr/>
      </xdr:nvCxnSpPr>
      <xdr:spPr>
        <a:xfrm>
          <a:off x="2019300" y="5666105"/>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74168</xdr:rowOff>
    </xdr:from>
    <xdr:to>
      <xdr:col>2</xdr:col>
      <xdr:colOff>638175</xdr:colOff>
      <xdr:row>33</xdr:row>
      <xdr:rowOff>8255</xdr:rowOff>
    </xdr:to>
    <xdr:cxnSp macro="">
      <xdr:nvCxnSpPr>
        <xdr:cNvPr id="70" name="直線コネクタ 69"/>
        <xdr:cNvCxnSpPr/>
      </xdr:nvCxnSpPr>
      <xdr:spPr>
        <a:xfrm>
          <a:off x="1130300" y="5560568"/>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40132</xdr:rowOff>
    </xdr:from>
    <xdr:to>
      <xdr:col>6</xdr:col>
      <xdr:colOff>561975</xdr:colOff>
      <xdr:row>34</xdr:row>
      <xdr:rowOff>141732</xdr:rowOff>
    </xdr:to>
    <xdr:sp macro="" textlink="">
      <xdr:nvSpPr>
        <xdr:cNvPr id="80" name="円/楕円 79"/>
        <xdr:cNvSpPr/>
      </xdr:nvSpPr>
      <xdr:spPr>
        <a:xfrm>
          <a:off x="45847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63009</xdr:rowOff>
    </xdr:from>
    <xdr:ext cx="469744" cy="259045"/>
    <xdr:sp macro="" textlink="">
      <xdr:nvSpPr>
        <xdr:cNvPr id="81" name="議会費該当値テキスト"/>
        <xdr:cNvSpPr txBox="1"/>
      </xdr:nvSpPr>
      <xdr:spPr>
        <a:xfrm>
          <a:off x="4686300"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141478</xdr:rowOff>
    </xdr:from>
    <xdr:to>
      <xdr:col>5</xdr:col>
      <xdr:colOff>409575</xdr:colOff>
      <xdr:row>35</xdr:row>
      <xdr:rowOff>71628</xdr:rowOff>
    </xdr:to>
    <xdr:sp macro="" textlink="">
      <xdr:nvSpPr>
        <xdr:cNvPr id="82" name="円/楕円 81"/>
        <xdr:cNvSpPr/>
      </xdr:nvSpPr>
      <xdr:spPr>
        <a:xfrm>
          <a:off x="3746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88155</xdr:rowOff>
    </xdr:from>
    <xdr:ext cx="469744" cy="259045"/>
    <xdr:sp macro="" textlink="">
      <xdr:nvSpPr>
        <xdr:cNvPr id="83" name="テキスト ボックス 82"/>
        <xdr:cNvSpPr txBox="1"/>
      </xdr:nvSpPr>
      <xdr:spPr>
        <a:xfrm>
          <a:off x="3562427"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1270</xdr:rowOff>
    </xdr:from>
    <xdr:to>
      <xdr:col>4</xdr:col>
      <xdr:colOff>206375</xdr:colOff>
      <xdr:row>35</xdr:row>
      <xdr:rowOff>102870</xdr:rowOff>
    </xdr:to>
    <xdr:sp macro="" textlink="">
      <xdr:nvSpPr>
        <xdr:cNvPr id="84" name="円/楕円 83"/>
        <xdr:cNvSpPr/>
      </xdr:nvSpPr>
      <xdr:spPr>
        <a:xfrm>
          <a:off x="2857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119397</xdr:rowOff>
    </xdr:from>
    <xdr:ext cx="469744" cy="259045"/>
    <xdr:sp macro="" textlink="">
      <xdr:nvSpPr>
        <xdr:cNvPr id="85" name="テキスト ボックス 84"/>
        <xdr:cNvSpPr txBox="1"/>
      </xdr:nvSpPr>
      <xdr:spPr>
        <a:xfrm>
          <a:off x="2673427"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128905</xdr:rowOff>
    </xdr:from>
    <xdr:to>
      <xdr:col>3</xdr:col>
      <xdr:colOff>3175</xdr:colOff>
      <xdr:row>33</xdr:row>
      <xdr:rowOff>59055</xdr:rowOff>
    </xdr:to>
    <xdr:sp macro="" textlink="">
      <xdr:nvSpPr>
        <xdr:cNvPr id="86" name="円/楕円 85"/>
        <xdr:cNvSpPr/>
      </xdr:nvSpPr>
      <xdr:spPr>
        <a:xfrm>
          <a:off x="1968500" y="56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75582</xdr:rowOff>
    </xdr:from>
    <xdr:ext cx="469744" cy="259045"/>
    <xdr:sp macro="" textlink="">
      <xdr:nvSpPr>
        <xdr:cNvPr id="87" name="テキスト ボックス 86"/>
        <xdr:cNvSpPr txBox="1"/>
      </xdr:nvSpPr>
      <xdr:spPr>
        <a:xfrm>
          <a:off x="1784427" y="53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23368</xdr:rowOff>
    </xdr:from>
    <xdr:to>
      <xdr:col>1</xdr:col>
      <xdr:colOff>485775</xdr:colOff>
      <xdr:row>32</xdr:row>
      <xdr:rowOff>124968</xdr:rowOff>
    </xdr:to>
    <xdr:sp macro="" textlink="">
      <xdr:nvSpPr>
        <xdr:cNvPr id="88" name="円/楕円 87"/>
        <xdr:cNvSpPr/>
      </xdr:nvSpPr>
      <xdr:spPr>
        <a:xfrm>
          <a:off x="1079500" y="55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141495</xdr:rowOff>
    </xdr:from>
    <xdr:ext cx="469744" cy="259045"/>
    <xdr:sp macro="" textlink="">
      <xdr:nvSpPr>
        <xdr:cNvPr id="89" name="テキスト ボックス 88"/>
        <xdr:cNvSpPr txBox="1"/>
      </xdr:nvSpPr>
      <xdr:spPr>
        <a:xfrm>
          <a:off x="895427" y="528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169891</xdr:rowOff>
    </xdr:from>
    <xdr:to>
      <xdr:col>6</xdr:col>
      <xdr:colOff>511175</xdr:colOff>
      <xdr:row>54</xdr:row>
      <xdr:rowOff>25710</xdr:rowOff>
    </xdr:to>
    <xdr:cxnSp macro="">
      <xdr:nvCxnSpPr>
        <xdr:cNvPr id="121" name="直線コネクタ 120"/>
        <xdr:cNvCxnSpPr/>
      </xdr:nvCxnSpPr>
      <xdr:spPr>
        <a:xfrm flipV="1">
          <a:off x="3797300" y="8913841"/>
          <a:ext cx="838200" cy="3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115860</xdr:rowOff>
    </xdr:from>
    <xdr:to>
      <xdr:col>5</xdr:col>
      <xdr:colOff>358775</xdr:colOff>
      <xdr:row>54</xdr:row>
      <xdr:rowOff>25710</xdr:rowOff>
    </xdr:to>
    <xdr:cxnSp macro="">
      <xdr:nvCxnSpPr>
        <xdr:cNvPr id="124" name="直線コネクタ 123"/>
        <xdr:cNvCxnSpPr/>
      </xdr:nvCxnSpPr>
      <xdr:spPr>
        <a:xfrm>
          <a:off x="2908300" y="9031260"/>
          <a:ext cx="889000" cy="25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6780</xdr:rowOff>
    </xdr:from>
    <xdr:ext cx="534377" cy="259045"/>
    <xdr:sp macro="" textlink="">
      <xdr:nvSpPr>
        <xdr:cNvPr id="126" name="テキスト ボックス 125"/>
        <xdr:cNvSpPr txBox="1"/>
      </xdr:nvSpPr>
      <xdr:spPr>
        <a:xfrm>
          <a:off x="3530111" y="96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115860</xdr:rowOff>
    </xdr:from>
    <xdr:to>
      <xdr:col>4</xdr:col>
      <xdr:colOff>155575</xdr:colOff>
      <xdr:row>54</xdr:row>
      <xdr:rowOff>34642</xdr:rowOff>
    </xdr:to>
    <xdr:cxnSp macro="">
      <xdr:nvCxnSpPr>
        <xdr:cNvPr id="127" name="直線コネクタ 126"/>
        <xdr:cNvCxnSpPr/>
      </xdr:nvCxnSpPr>
      <xdr:spPr>
        <a:xfrm flipV="1">
          <a:off x="2019300" y="9031260"/>
          <a:ext cx="889000" cy="26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113390</xdr:rowOff>
    </xdr:from>
    <xdr:ext cx="534377" cy="259045"/>
    <xdr:sp macro="" textlink="">
      <xdr:nvSpPr>
        <xdr:cNvPr id="129" name="テキスト ボックス 128"/>
        <xdr:cNvSpPr txBox="1"/>
      </xdr:nvSpPr>
      <xdr:spPr>
        <a:xfrm>
          <a:off x="2641111" y="95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34642</xdr:rowOff>
    </xdr:from>
    <xdr:to>
      <xdr:col>2</xdr:col>
      <xdr:colOff>638175</xdr:colOff>
      <xdr:row>54</xdr:row>
      <xdr:rowOff>59330</xdr:rowOff>
    </xdr:to>
    <xdr:cxnSp macro="">
      <xdr:nvCxnSpPr>
        <xdr:cNvPr id="130" name="直線コネクタ 129"/>
        <xdr:cNvCxnSpPr/>
      </xdr:nvCxnSpPr>
      <xdr:spPr>
        <a:xfrm flipV="1">
          <a:off x="1130300" y="9292942"/>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34523</xdr:rowOff>
    </xdr:from>
    <xdr:ext cx="534377" cy="259045"/>
    <xdr:sp macro="" textlink="">
      <xdr:nvSpPr>
        <xdr:cNvPr id="132" name="テキスト ボックス 131"/>
        <xdr:cNvSpPr txBox="1"/>
      </xdr:nvSpPr>
      <xdr:spPr>
        <a:xfrm>
          <a:off x="1752111"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78920</xdr:rowOff>
    </xdr:from>
    <xdr:ext cx="534377" cy="259045"/>
    <xdr:sp macro="" textlink="">
      <xdr:nvSpPr>
        <xdr:cNvPr id="134" name="テキスト ボックス 133"/>
        <xdr:cNvSpPr txBox="1"/>
      </xdr:nvSpPr>
      <xdr:spPr>
        <a:xfrm>
          <a:off x="863111" y="96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119091</xdr:rowOff>
    </xdr:from>
    <xdr:to>
      <xdr:col>6</xdr:col>
      <xdr:colOff>561975</xdr:colOff>
      <xdr:row>52</xdr:row>
      <xdr:rowOff>49241</xdr:rowOff>
    </xdr:to>
    <xdr:sp macro="" textlink="">
      <xdr:nvSpPr>
        <xdr:cNvPr id="140" name="円/楕円 139"/>
        <xdr:cNvSpPr/>
      </xdr:nvSpPr>
      <xdr:spPr>
        <a:xfrm>
          <a:off x="4584700" y="88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141968</xdr:rowOff>
    </xdr:from>
    <xdr:ext cx="534377" cy="259045"/>
    <xdr:sp macro="" textlink="">
      <xdr:nvSpPr>
        <xdr:cNvPr id="141" name="総務費該当値テキスト"/>
        <xdr:cNvSpPr txBox="1"/>
      </xdr:nvSpPr>
      <xdr:spPr>
        <a:xfrm>
          <a:off x="4686300" y="871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99,651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146360</xdr:rowOff>
    </xdr:from>
    <xdr:to>
      <xdr:col>5</xdr:col>
      <xdr:colOff>409575</xdr:colOff>
      <xdr:row>54</xdr:row>
      <xdr:rowOff>76510</xdr:rowOff>
    </xdr:to>
    <xdr:sp macro="" textlink="">
      <xdr:nvSpPr>
        <xdr:cNvPr id="142" name="円/楕円 141"/>
        <xdr:cNvSpPr/>
      </xdr:nvSpPr>
      <xdr:spPr>
        <a:xfrm>
          <a:off x="3746500" y="92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93037</xdr:rowOff>
    </xdr:from>
    <xdr:ext cx="534377" cy="259045"/>
    <xdr:sp macro="" textlink="">
      <xdr:nvSpPr>
        <xdr:cNvPr id="143" name="テキスト ボックス 142"/>
        <xdr:cNvSpPr txBox="1"/>
      </xdr:nvSpPr>
      <xdr:spPr>
        <a:xfrm>
          <a:off x="3530111" y="90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76,981</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65060</xdr:rowOff>
    </xdr:from>
    <xdr:to>
      <xdr:col>4</xdr:col>
      <xdr:colOff>206375</xdr:colOff>
      <xdr:row>52</xdr:row>
      <xdr:rowOff>166660</xdr:rowOff>
    </xdr:to>
    <xdr:sp macro="" textlink="">
      <xdr:nvSpPr>
        <xdr:cNvPr id="144" name="円/楕円 143"/>
        <xdr:cNvSpPr/>
      </xdr:nvSpPr>
      <xdr:spPr>
        <a:xfrm>
          <a:off x="2857500" y="89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11737</xdr:rowOff>
    </xdr:from>
    <xdr:ext cx="534377" cy="259045"/>
    <xdr:sp macro="" textlink="">
      <xdr:nvSpPr>
        <xdr:cNvPr id="145" name="テキスト ボックス 144"/>
        <xdr:cNvSpPr txBox="1"/>
      </xdr:nvSpPr>
      <xdr:spPr>
        <a:xfrm>
          <a:off x="2641111" y="87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92,460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155292</xdr:rowOff>
    </xdr:from>
    <xdr:to>
      <xdr:col>3</xdr:col>
      <xdr:colOff>3175</xdr:colOff>
      <xdr:row>54</xdr:row>
      <xdr:rowOff>85442</xdr:rowOff>
    </xdr:to>
    <xdr:sp macro="" textlink="">
      <xdr:nvSpPr>
        <xdr:cNvPr id="146" name="円/楕円 145"/>
        <xdr:cNvSpPr/>
      </xdr:nvSpPr>
      <xdr:spPr>
        <a:xfrm>
          <a:off x="1968500" y="92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101969</xdr:rowOff>
    </xdr:from>
    <xdr:ext cx="534377" cy="259045"/>
    <xdr:sp macro="" textlink="">
      <xdr:nvSpPr>
        <xdr:cNvPr id="147" name="テキスト ボックス 146"/>
        <xdr:cNvSpPr txBox="1"/>
      </xdr:nvSpPr>
      <xdr:spPr>
        <a:xfrm>
          <a:off x="1752111" y="901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76,434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8530</xdr:rowOff>
    </xdr:from>
    <xdr:to>
      <xdr:col>1</xdr:col>
      <xdr:colOff>485775</xdr:colOff>
      <xdr:row>54</xdr:row>
      <xdr:rowOff>110130</xdr:rowOff>
    </xdr:to>
    <xdr:sp macro="" textlink="">
      <xdr:nvSpPr>
        <xdr:cNvPr id="148" name="円/楕円 147"/>
        <xdr:cNvSpPr/>
      </xdr:nvSpPr>
      <xdr:spPr>
        <a:xfrm>
          <a:off x="1079500" y="926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126657</xdr:rowOff>
    </xdr:from>
    <xdr:ext cx="534377" cy="259045"/>
    <xdr:sp macro="" textlink="">
      <xdr:nvSpPr>
        <xdr:cNvPr id="149" name="テキスト ボックス 148"/>
        <xdr:cNvSpPr txBox="1"/>
      </xdr:nvSpPr>
      <xdr:spPr>
        <a:xfrm>
          <a:off x="863111" y="90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80988</xdr:rowOff>
    </xdr:from>
    <xdr:to>
      <xdr:col>6</xdr:col>
      <xdr:colOff>511175</xdr:colOff>
      <xdr:row>75</xdr:row>
      <xdr:rowOff>96933</xdr:rowOff>
    </xdr:to>
    <xdr:cxnSp macro="">
      <xdr:nvCxnSpPr>
        <xdr:cNvPr id="179" name="直線コネクタ 178"/>
        <xdr:cNvCxnSpPr/>
      </xdr:nvCxnSpPr>
      <xdr:spPr>
        <a:xfrm>
          <a:off x="3797300" y="12939738"/>
          <a:ext cx="8382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80988</xdr:rowOff>
    </xdr:from>
    <xdr:to>
      <xdr:col>5</xdr:col>
      <xdr:colOff>358775</xdr:colOff>
      <xdr:row>76</xdr:row>
      <xdr:rowOff>165799</xdr:rowOff>
    </xdr:to>
    <xdr:cxnSp macro="">
      <xdr:nvCxnSpPr>
        <xdr:cNvPr id="182" name="直線コネクタ 181"/>
        <xdr:cNvCxnSpPr/>
      </xdr:nvCxnSpPr>
      <xdr:spPr>
        <a:xfrm flipV="1">
          <a:off x="2908300" y="12939738"/>
          <a:ext cx="889000" cy="2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165799</xdr:rowOff>
    </xdr:from>
    <xdr:to>
      <xdr:col>4</xdr:col>
      <xdr:colOff>155575</xdr:colOff>
      <xdr:row>77</xdr:row>
      <xdr:rowOff>99467</xdr:rowOff>
    </xdr:to>
    <xdr:cxnSp macro="">
      <xdr:nvCxnSpPr>
        <xdr:cNvPr id="185" name="直線コネクタ 184"/>
        <xdr:cNvCxnSpPr/>
      </xdr:nvCxnSpPr>
      <xdr:spPr>
        <a:xfrm flipV="1">
          <a:off x="2019300" y="13195999"/>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168751</xdr:rowOff>
    </xdr:from>
    <xdr:to>
      <xdr:col>2</xdr:col>
      <xdr:colOff>638175</xdr:colOff>
      <xdr:row>77</xdr:row>
      <xdr:rowOff>99467</xdr:rowOff>
    </xdr:to>
    <xdr:cxnSp macro="">
      <xdr:nvCxnSpPr>
        <xdr:cNvPr id="188" name="直線コネクタ 187"/>
        <xdr:cNvCxnSpPr/>
      </xdr:nvCxnSpPr>
      <xdr:spPr>
        <a:xfrm>
          <a:off x="1130300" y="13198951"/>
          <a:ext cx="889000" cy="1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46133</xdr:rowOff>
    </xdr:from>
    <xdr:to>
      <xdr:col>6</xdr:col>
      <xdr:colOff>561975</xdr:colOff>
      <xdr:row>75</xdr:row>
      <xdr:rowOff>147734</xdr:rowOff>
    </xdr:to>
    <xdr:sp macro="" textlink="">
      <xdr:nvSpPr>
        <xdr:cNvPr id="198" name="円/楕円 197"/>
        <xdr:cNvSpPr/>
      </xdr:nvSpPr>
      <xdr:spPr>
        <a:xfrm>
          <a:off x="4584700" y="12904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69010</xdr:rowOff>
    </xdr:from>
    <xdr:ext cx="599010" cy="259045"/>
    <xdr:sp macro="" textlink="">
      <xdr:nvSpPr>
        <xdr:cNvPr id="199" name="民生費該当値テキスト"/>
        <xdr:cNvSpPr txBox="1"/>
      </xdr:nvSpPr>
      <xdr:spPr>
        <a:xfrm>
          <a:off x="4686300" y="1275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133,245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30188</xdr:rowOff>
    </xdr:from>
    <xdr:to>
      <xdr:col>5</xdr:col>
      <xdr:colOff>409575</xdr:colOff>
      <xdr:row>75</xdr:row>
      <xdr:rowOff>131788</xdr:rowOff>
    </xdr:to>
    <xdr:sp macro="" textlink="">
      <xdr:nvSpPr>
        <xdr:cNvPr id="200" name="円/楕円 199"/>
        <xdr:cNvSpPr/>
      </xdr:nvSpPr>
      <xdr:spPr>
        <a:xfrm>
          <a:off x="3746500" y="128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122914</xdr:rowOff>
    </xdr:from>
    <xdr:ext cx="599010" cy="259045"/>
    <xdr:sp macro="" textlink="">
      <xdr:nvSpPr>
        <xdr:cNvPr id="201" name="テキスト ボックス 200"/>
        <xdr:cNvSpPr txBox="1"/>
      </xdr:nvSpPr>
      <xdr:spPr>
        <a:xfrm>
          <a:off x="3497794" y="1298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134,082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114999</xdr:rowOff>
    </xdr:from>
    <xdr:to>
      <xdr:col>4</xdr:col>
      <xdr:colOff>206375</xdr:colOff>
      <xdr:row>77</xdr:row>
      <xdr:rowOff>45149</xdr:rowOff>
    </xdr:to>
    <xdr:sp macro="" textlink="">
      <xdr:nvSpPr>
        <xdr:cNvPr id="202" name="円/楕円 201"/>
        <xdr:cNvSpPr/>
      </xdr:nvSpPr>
      <xdr:spPr>
        <a:xfrm>
          <a:off x="2857500" y="131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36276</xdr:rowOff>
    </xdr:from>
    <xdr:ext cx="599010" cy="259045"/>
    <xdr:sp macro="" textlink="">
      <xdr:nvSpPr>
        <xdr:cNvPr id="203" name="テキスト ボックス 202"/>
        <xdr:cNvSpPr txBox="1"/>
      </xdr:nvSpPr>
      <xdr:spPr>
        <a:xfrm>
          <a:off x="2608794" y="1323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48667</xdr:rowOff>
    </xdr:from>
    <xdr:to>
      <xdr:col>3</xdr:col>
      <xdr:colOff>3175</xdr:colOff>
      <xdr:row>77</xdr:row>
      <xdr:rowOff>150267</xdr:rowOff>
    </xdr:to>
    <xdr:sp macro="" textlink="">
      <xdr:nvSpPr>
        <xdr:cNvPr id="204" name="円/楕円 203"/>
        <xdr:cNvSpPr/>
      </xdr:nvSpPr>
      <xdr:spPr>
        <a:xfrm>
          <a:off x="1968500" y="132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141394</xdr:rowOff>
    </xdr:from>
    <xdr:ext cx="599010" cy="259045"/>
    <xdr:sp macro="" textlink="">
      <xdr:nvSpPr>
        <xdr:cNvPr id="205" name="テキスト ボックス 204"/>
        <xdr:cNvSpPr txBox="1"/>
      </xdr:nvSpPr>
      <xdr:spPr>
        <a:xfrm>
          <a:off x="1719794" y="1334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117951</xdr:rowOff>
    </xdr:from>
    <xdr:to>
      <xdr:col>1</xdr:col>
      <xdr:colOff>485775</xdr:colOff>
      <xdr:row>77</xdr:row>
      <xdr:rowOff>48101</xdr:rowOff>
    </xdr:to>
    <xdr:sp macro="" textlink="">
      <xdr:nvSpPr>
        <xdr:cNvPr id="206" name="円/楕円 205"/>
        <xdr:cNvSpPr/>
      </xdr:nvSpPr>
      <xdr:spPr>
        <a:xfrm>
          <a:off x="1079500" y="131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39228</xdr:rowOff>
    </xdr:from>
    <xdr:ext cx="599010" cy="259045"/>
    <xdr:sp macro="" textlink="">
      <xdr:nvSpPr>
        <xdr:cNvPr id="207" name="テキスト ボックス 206"/>
        <xdr:cNvSpPr txBox="1"/>
      </xdr:nvSpPr>
      <xdr:spPr>
        <a:xfrm>
          <a:off x="830794" y="1324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154826</xdr:rowOff>
    </xdr:from>
    <xdr:to>
      <xdr:col>6</xdr:col>
      <xdr:colOff>511175</xdr:colOff>
      <xdr:row>92</xdr:row>
      <xdr:rowOff>63748</xdr:rowOff>
    </xdr:to>
    <xdr:cxnSp macro="">
      <xdr:nvCxnSpPr>
        <xdr:cNvPr id="237" name="直線コネクタ 236"/>
        <xdr:cNvCxnSpPr/>
      </xdr:nvCxnSpPr>
      <xdr:spPr>
        <a:xfrm flipV="1">
          <a:off x="3797300" y="15756776"/>
          <a:ext cx="838200" cy="8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63748</xdr:rowOff>
    </xdr:from>
    <xdr:to>
      <xdr:col>5</xdr:col>
      <xdr:colOff>358775</xdr:colOff>
      <xdr:row>95</xdr:row>
      <xdr:rowOff>88227</xdr:rowOff>
    </xdr:to>
    <xdr:cxnSp macro="">
      <xdr:nvCxnSpPr>
        <xdr:cNvPr id="240" name="直線コネクタ 239"/>
        <xdr:cNvCxnSpPr/>
      </xdr:nvCxnSpPr>
      <xdr:spPr>
        <a:xfrm flipV="1">
          <a:off x="2908300" y="15837148"/>
          <a:ext cx="889000" cy="5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2" name="テキスト ボックス 241"/>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56432</xdr:rowOff>
    </xdr:from>
    <xdr:to>
      <xdr:col>4</xdr:col>
      <xdr:colOff>155575</xdr:colOff>
      <xdr:row>95</xdr:row>
      <xdr:rowOff>88227</xdr:rowOff>
    </xdr:to>
    <xdr:cxnSp macro="">
      <xdr:nvCxnSpPr>
        <xdr:cNvPr id="243" name="直線コネクタ 242"/>
        <xdr:cNvCxnSpPr/>
      </xdr:nvCxnSpPr>
      <xdr:spPr>
        <a:xfrm>
          <a:off x="2019300" y="16001282"/>
          <a:ext cx="889000" cy="37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91921</xdr:rowOff>
    </xdr:from>
    <xdr:ext cx="534377" cy="259045"/>
    <xdr:sp macro="" textlink="">
      <xdr:nvSpPr>
        <xdr:cNvPr id="245" name="テキスト ボックス 244"/>
        <xdr:cNvSpPr txBox="1"/>
      </xdr:nvSpPr>
      <xdr:spPr>
        <a:xfrm>
          <a:off x="2641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52890</xdr:rowOff>
    </xdr:from>
    <xdr:to>
      <xdr:col>2</xdr:col>
      <xdr:colOff>638175</xdr:colOff>
      <xdr:row>93</xdr:row>
      <xdr:rowOff>56432</xdr:rowOff>
    </xdr:to>
    <xdr:cxnSp macro="">
      <xdr:nvCxnSpPr>
        <xdr:cNvPr id="246" name="直線コネクタ 245"/>
        <xdr:cNvCxnSpPr/>
      </xdr:nvCxnSpPr>
      <xdr:spPr>
        <a:xfrm>
          <a:off x="1130300" y="15997740"/>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104026</xdr:rowOff>
    </xdr:from>
    <xdr:to>
      <xdr:col>6</xdr:col>
      <xdr:colOff>561975</xdr:colOff>
      <xdr:row>92</xdr:row>
      <xdr:rowOff>34176</xdr:rowOff>
    </xdr:to>
    <xdr:sp macro="" textlink="">
      <xdr:nvSpPr>
        <xdr:cNvPr id="256" name="円/楕円 255"/>
        <xdr:cNvSpPr/>
      </xdr:nvSpPr>
      <xdr:spPr>
        <a:xfrm>
          <a:off x="4584700" y="157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18953</xdr:rowOff>
    </xdr:from>
    <xdr:ext cx="534377" cy="259045"/>
    <xdr:sp macro="" textlink="">
      <xdr:nvSpPr>
        <xdr:cNvPr id="257" name="衛生費該当値テキスト"/>
        <xdr:cNvSpPr txBox="1"/>
      </xdr:nvSpPr>
      <xdr:spPr>
        <a:xfrm>
          <a:off x="4686300" y="156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86,206</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12948</xdr:rowOff>
    </xdr:from>
    <xdr:to>
      <xdr:col>5</xdr:col>
      <xdr:colOff>409575</xdr:colOff>
      <xdr:row>92</xdr:row>
      <xdr:rowOff>114548</xdr:rowOff>
    </xdr:to>
    <xdr:sp macro="" textlink="">
      <xdr:nvSpPr>
        <xdr:cNvPr id="258" name="円/楕円 257"/>
        <xdr:cNvSpPr/>
      </xdr:nvSpPr>
      <xdr:spPr>
        <a:xfrm>
          <a:off x="3746500" y="157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131075</xdr:rowOff>
    </xdr:from>
    <xdr:ext cx="534377" cy="259045"/>
    <xdr:sp macro="" textlink="">
      <xdr:nvSpPr>
        <xdr:cNvPr id="259" name="テキスト ボックス 258"/>
        <xdr:cNvSpPr txBox="1"/>
      </xdr:nvSpPr>
      <xdr:spPr>
        <a:xfrm>
          <a:off x="3530111" y="155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37427</xdr:rowOff>
    </xdr:from>
    <xdr:to>
      <xdr:col>4</xdr:col>
      <xdr:colOff>206375</xdr:colOff>
      <xdr:row>95</xdr:row>
      <xdr:rowOff>139027</xdr:rowOff>
    </xdr:to>
    <xdr:sp macro="" textlink="">
      <xdr:nvSpPr>
        <xdr:cNvPr id="260" name="円/楕円 259"/>
        <xdr:cNvSpPr/>
      </xdr:nvSpPr>
      <xdr:spPr>
        <a:xfrm>
          <a:off x="2857500" y="163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155554</xdr:rowOff>
    </xdr:from>
    <xdr:ext cx="534377" cy="259045"/>
    <xdr:sp macro="" textlink="">
      <xdr:nvSpPr>
        <xdr:cNvPr id="261" name="テキスト ボックス 260"/>
        <xdr:cNvSpPr txBox="1"/>
      </xdr:nvSpPr>
      <xdr:spPr>
        <a:xfrm>
          <a:off x="2641111" y="161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5632</xdr:rowOff>
    </xdr:from>
    <xdr:to>
      <xdr:col>3</xdr:col>
      <xdr:colOff>3175</xdr:colOff>
      <xdr:row>93</xdr:row>
      <xdr:rowOff>107232</xdr:rowOff>
    </xdr:to>
    <xdr:sp macro="" textlink="">
      <xdr:nvSpPr>
        <xdr:cNvPr id="262" name="円/楕円 261"/>
        <xdr:cNvSpPr/>
      </xdr:nvSpPr>
      <xdr:spPr>
        <a:xfrm>
          <a:off x="1968500" y="159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123759</xdr:rowOff>
    </xdr:from>
    <xdr:ext cx="534377" cy="259045"/>
    <xdr:sp macro="" textlink="">
      <xdr:nvSpPr>
        <xdr:cNvPr id="263" name="テキスト ボックス 262"/>
        <xdr:cNvSpPr txBox="1"/>
      </xdr:nvSpPr>
      <xdr:spPr>
        <a:xfrm>
          <a:off x="1752111" y="157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2090</xdr:rowOff>
    </xdr:from>
    <xdr:to>
      <xdr:col>1</xdr:col>
      <xdr:colOff>485775</xdr:colOff>
      <xdr:row>93</xdr:row>
      <xdr:rowOff>103690</xdr:rowOff>
    </xdr:to>
    <xdr:sp macro="" textlink="">
      <xdr:nvSpPr>
        <xdr:cNvPr id="264" name="円/楕円 263"/>
        <xdr:cNvSpPr/>
      </xdr:nvSpPr>
      <xdr:spPr>
        <a:xfrm>
          <a:off x="1079500" y="159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120217</xdr:rowOff>
    </xdr:from>
    <xdr:ext cx="534377" cy="259045"/>
    <xdr:sp macro="" textlink="">
      <xdr:nvSpPr>
        <xdr:cNvPr id="265" name="テキスト ボックス 264"/>
        <xdr:cNvSpPr txBox="1"/>
      </xdr:nvSpPr>
      <xdr:spPr>
        <a:xfrm>
          <a:off x="863111" y="157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95214</xdr:rowOff>
    </xdr:from>
    <xdr:to>
      <xdr:col>15</xdr:col>
      <xdr:colOff>180975</xdr:colOff>
      <xdr:row>38</xdr:row>
      <xdr:rowOff>100701</xdr:rowOff>
    </xdr:to>
    <xdr:cxnSp macro="">
      <xdr:nvCxnSpPr>
        <xdr:cNvPr id="292" name="直線コネクタ 291"/>
        <xdr:cNvCxnSpPr/>
      </xdr:nvCxnSpPr>
      <xdr:spPr>
        <a:xfrm flipV="1">
          <a:off x="9639300" y="6610314"/>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92380</xdr:rowOff>
    </xdr:from>
    <xdr:to>
      <xdr:col>14</xdr:col>
      <xdr:colOff>28575</xdr:colOff>
      <xdr:row>38</xdr:row>
      <xdr:rowOff>100701</xdr:rowOff>
    </xdr:to>
    <xdr:cxnSp macro="">
      <xdr:nvCxnSpPr>
        <xdr:cNvPr id="295" name="直線コネクタ 294"/>
        <xdr:cNvCxnSpPr/>
      </xdr:nvCxnSpPr>
      <xdr:spPr>
        <a:xfrm>
          <a:off x="8750300" y="6607480"/>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92380</xdr:rowOff>
    </xdr:from>
    <xdr:to>
      <xdr:col>12</xdr:col>
      <xdr:colOff>511175</xdr:colOff>
      <xdr:row>38</xdr:row>
      <xdr:rowOff>94528</xdr:rowOff>
    </xdr:to>
    <xdr:cxnSp macro="">
      <xdr:nvCxnSpPr>
        <xdr:cNvPr id="298" name="直線コネクタ 297"/>
        <xdr:cNvCxnSpPr/>
      </xdr:nvCxnSpPr>
      <xdr:spPr>
        <a:xfrm flipV="1">
          <a:off x="7861300" y="6607480"/>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158400</xdr:rowOff>
    </xdr:from>
    <xdr:to>
      <xdr:col>11</xdr:col>
      <xdr:colOff>307975</xdr:colOff>
      <xdr:row>38</xdr:row>
      <xdr:rowOff>94528</xdr:rowOff>
    </xdr:to>
    <xdr:cxnSp macro="">
      <xdr:nvCxnSpPr>
        <xdr:cNvPr id="301" name="直線コネクタ 300"/>
        <xdr:cNvCxnSpPr/>
      </xdr:nvCxnSpPr>
      <xdr:spPr>
        <a:xfrm>
          <a:off x="6972300" y="6502050"/>
          <a:ext cx="889000" cy="10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50593</xdr:rowOff>
    </xdr:from>
    <xdr:ext cx="469744" cy="259045"/>
    <xdr:sp macro="" textlink="">
      <xdr:nvSpPr>
        <xdr:cNvPr id="305" name="テキスト ボックス 304"/>
        <xdr:cNvSpPr txBox="1"/>
      </xdr:nvSpPr>
      <xdr:spPr>
        <a:xfrm>
          <a:off x="6737427" y="656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44414</xdr:rowOff>
    </xdr:from>
    <xdr:to>
      <xdr:col>15</xdr:col>
      <xdr:colOff>231775</xdr:colOff>
      <xdr:row>38</xdr:row>
      <xdr:rowOff>146014</xdr:rowOff>
    </xdr:to>
    <xdr:sp macro="" textlink="">
      <xdr:nvSpPr>
        <xdr:cNvPr id="311" name="円/楕円 310"/>
        <xdr:cNvSpPr/>
      </xdr:nvSpPr>
      <xdr:spPr>
        <a:xfrm>
          <a:off x="10426700" y="65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378565" cy="259045"/>
    <xdr:sp macro="" textlink="">
      <xdr:nvSpPr>
        <xdr:cNvPr id="312" name="労働費該当値テキスト"/>
        <xdr:cNvSpPr txBox="1"/>
      </xdr:nvSpPr>
      <xdr:spPr>
        <a:xfrm>
          <a:off x="10528300" y="650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49901</xdr:rowOff>
    </xdr:from>
    <xdr:to>
      <xdr:col>14</xdr:col>
      <xdr:colOff>79375</xdr:colOff>
      <xdr:row>38</xdr:row>
      <xdr:rowOff>151501</xdr:rowOff>
    </xdr:to>
    <xdr:sp macro="" textlink="">
      <xdr:nvSpPr>
        <xdr:cNvPr id="313" name="円/楕円 312"/>
        <xdr:cNvSpPr/>
      </xdr:nvSpPr>
      <xdr:spPr>
        <a:xfrm>
          <a:off x="9588500" y="656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142628</xdr:rowOff>
    </xdr:from>
    <xdr:ext cx="378565" cy="259045"/>
    <xdr:sp macro="" textlink="">
      <xdr:nvSpPr>
        <xdr:cNvPr id="314" name="テキスト ボックス 313"/>
        <xdr:cNvSpPr txBox="1"/>
      </xdr:nvSpPr>
      <xdr:spPr>
        <a:xfrm>
          <a:off x="9450017" y="665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41580</xdr:rowOff>
    </xdr:from>
    <xdr:to>
      <xdr:col>12</xdr:col>
      <xdr:colOff>561975</xdr:colOff>
      <xdr:row>38</xdr:row>
      <xdr:rowOff>143180</xdr:rowOff>
    </xdr:to>
    <xdr:sp macro="" textlink="">
      <xdr:nvSpPr>
        <xdr:cNvPr id="315" name="円/楕円 314"/>
        <xdr:cNvSpPr/>
      </xdr:nvSpPr>
      <xdr:spPr>
        <a:xfrm>
          <a:off x="8699500" y="65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134307</xdr:rowOff>
    </xdr:from>
    <xdr:ext cx="469744" cy="259045"/>
    <xdr:sp macro="" textlink="">
      <xdr:nvSpPr>
        <xdr:cNvPr id="316" name="テキスト ボックス 315"/>
        <xdr:cNvSpPr txBox="1"/>
      </xdr:nvSpPr>
      <xdr:spPr>
        <a:xfrm>
          <a:off x="8515427" y="66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43728</xdr:rowOff>
    </xdr:from>
    <xdr:to>
      <xdr:col>11</xdr:col>
      <xdr:colOff>358775</xdr:colOff>
      <xdr:row>38</xdr:row>
      <xdr:rowOff>145328</xdr:rowOff>
    </xdr:to>
    <xdr:sp macro="" textlink="">
      <xdr:nvSpPr>
        <xdr:cNvPr id="317" name="円/楕円 316"/>
        <xdr:cNvSpPr/>
      </xdr:nvSpPr>
      <xdr:spPr>
        <a:xfrm>
          <a:off x="7810500" y="65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136455</xdr:rowOff>
    </xdr:from>
    <xdr:ext cx="378565" cy="259045"/>
    <xdr:sp macro="" textlink="">
      <xdr:nvSpPr>
        <xdr:cNvPr id="318" name="テキスト ボックス 317"/>
        <xdr:cNvSpPr txBox="1"/>
      </xdr:nvSpPr>
      <xdr:spPr>
        <a:xfrm>
          <a:off x="7672017" y="6651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107600</xdr:rowOff>
    </xdr:from>
    <xdr:to>
      <xdr:col>10</xdr:col>
      <xdr:colOff>155575</xdr:colOff>
      <xdr:row>38</xdr:row>
      <xdr:rowOff>37750</xdr:rowOff>
    </xdr:to>
    <xdr:sp macro="" textlink="">
      <xdr:nvSpPr>
        <xdr:cNvPr id="319" name="円/楕円 318"/>
        <xdr:cNvSpPr/>
      </xdr:nvSpPr>
      <xdr:spPr>
        <a:xfrm>
          <a:off x="6921500" y="64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54277</xdr:rowOff>
    </xdr:from>
    <xdr:ext cx="469744" cy="259045"/>
    <xdr:sp macro="" textlink="">
      <xdr:nvSpPr>
        <xdr:cNvPr id="320" name="テキスト ボックス 319"/>
        <xdr:cNvSpPr txBox="1"/>
      </xdr:nvSpPr>
      <xdr:spPr>
        <a:xfrm>
          <a:off x="6737427" y="622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1625</xdr:rowOff>
    </xdr:from>
    <xdr:to>
      <xdr:col>15</xdr:col>
      <xdr:colOff>180975</xdr:colOff>
      <xdr:row>54</xdr:row>
      <xdr:rowOff>3035</xdr:rowOff>
    </xdr:to>
    <xdr:cxnSp macro="">
      <xdr:nvCxnSpPr>
        <xdr:cNvPr id="349" name="直線コネクタ 348"/>
        <xdr:cNvCxnSpPr/>
      </xdr:nvCxnSpPr>
      <xdr:spPr>
        <a:xfrm>
          <a:off x="9639300" y="9259925"/>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162675</xdr:rowOff>
    </xdr:from>
    <xdr:to>
      <xdr:col>14</xdr:col>
      <xdr:colOff>28575</xdr:colOff>
      <xdr:row>54</xdr:row>
      <xdr:rowOff>1625</xdr:rowOff>
    </xdr:to>
    <xdr:cxnSp macro="">
      <xdr:nvCxnSpPr>
        <xdr:cNvPr id="352" name="直線コネクタ 351"/>
        <xdr:cNvCxnSpPr/>
      </xdr:nvCxnSpPr>
      <xdr:spPr>
        <a:xfrm>
          <a:off x="8750300" y="9249525"/>
          <a:ext cx="8890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55440</xdr:rowOff>
    </xdr:from>
    <xdr:ext cx="534377" cy="259045"/>
    <xdr:sp macro="" textlink="">
      <xdr:nvSpPr>
        <xdr:cNvPr id="354" name="テキスト ボックス 353"/>
        <xdr:cNvSpPr txBox="1"/>
      </xdr:nvSpPr>
      <xdr:spPr>
        <a:xfrm>
          <a:off x="9372111" y="96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162675</xdr:rowOff>
    </xdr:from>
    <xdr:to>
      <xdr:col>12</xdr:col>
      <xdr:colOff>511175</xdr:colOff>
      <xdr:row>54</xdr:row>
      <xdr:rowOff>29820</xdr:rowOff>
    </xdr:to>
    <xdr:cxnSp macro="">
      <xdr:nvCxnSpPr>
        <xdr:cNvPr id="355" name="直線コネクタ 354"/>
        <xdr:cNvCxnSpPr/>
      </xdr:nvCxnSpPr>
      <xdr:spPr>
        <a:xfrm flipV="1">
          <a:off x="7861300" y="9249525"/>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71252</xdr:rowOff>
    </xdr:from>
    <xdr:ext cx="534377" cy="259045"/>
    <xdr:sp macro="" textlink="">
      <xdr:nvSpPr>
        <xdr:cNvPr id="357" name="テキスト ボックス 356"/>
        <xdr:cNvSpPr txBox="1"/>
      </xdr:nvSpPr>
      <xdr:spPr>
        <a:xfrm>
          <a:off x="8483111" y="9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29820</xdr:rowOff>
    </xdr:from>
    <xdr:to>
      <xdr:col>11</xdr:col>
      <xdr:colOff>307975</xdr:colOff>
      <xdr:row>54</xdr:row>
      <xdr:rowOff>39039</xdr:rowOff>
    </xdr:to>
    <xdr:cxnSp macro="">
      <xdr:nvCxnSpPr>
        <xdr:cNvPr id="358" name="直線コネクタ 357"/>
        <xdr:cNvCxnSpPr/>
      </xdr:nvCxnSpPr>
      <xdr:spPr>
        <a:xfrm flipV="1">
          <a:off x="6972300" y="9288120"/>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124706</xdr:rowOff>
    </xdr:from>
    <xdr:ext cx="534377" cy="259045"/>
    <xdr:sp macro="" textlink="">
      <xdr:nvSpPr>
        <xdr:cNvPr id="360" name="テキスト ボックス 359"/>
        <xdr:cNvSpPr txBox="1"/>
      </xdr:nvSpPr>
      <xdr:spPr>
        <a:xfrm>
          <a:off x="7594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128287</xdr:rowOff>
    </xdr:from>
    <xdr:ext cx="534377" cy="259045"/>
    <xdr:sp macro="" textlink="">
      <xdr:nvSpPr>
        <xdr:cNvPr id="362" name="テキスト ボックス 361"/>
        <xdr:cNvSpPr txBox="1"/>
      </xdr:nvSpPr>
      <xdr:spPr>
        <a:xfrm>
          <a:off x="6705111" y="9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123685</xdr:rowOff>
    </xdr:from>
    <xdr:to>
      <xdr:col>15</xdr:col>
      <xdr:colOff>231775</xdr:colOff>
      <xdr:row>54</xdr:row>
      <xdr:rowOff>53835</xdr:rowOff>
    </xdr:to>
    <xdr:sp macro="" textlink="">
      <xdr:nvSpPr>
        <xdr:cNvPr id="368" name="円/楕円 367"/>
        <xdr:cNvSpPr/>
      </xdr:nvSpPr>
      <xdr:spPr>
        <a:xfrm>
          <a:off x="10426700" y="92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146562</xdr:rowOff>
    </xdr:from>
    <xdr:ext cx="534377" cy="259045"/>
    <xdr:sp macro="" textlink="">
      <xdr:nvSpPr>
        <xdr:cNvPr id="369" name="農林水産業費該当値テキスト"/>
        <xdr:cNvSpPr txBox="1"/>
      </xdr:nvSpPr>
      <xdr:spPr>
        <a:xfrm>
          <a:off x="10528300" y="9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23,587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122275</xdr:rowOff>
    </xdr:from>
    <xdr:to>
      <xdr:col>14</xdr:col>
      <xdr:colOff>79375</xdr:colOff>
      <xdr:row>54</xdr:row>
      <xdr:rowOff>52425</xdr:rowOff>
    </xdr:to>
    <xdr:sp macro="" textlink="">
      <xdr:nvSpPr>
        <xdr:cNvPr id="370" name="円/楕円 369"/>
        <xdr:cNvSpPr/>
      </xdr:nvSpPr>
      <xdr:spPr>
        <a:xfrm>
          <a:off x="9588500" y="92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68952</xdr:rowOff>
    </xdr:from>
    <xdr:ext cx="534377" cy="259045"/>
    <xdr:sp macro="" textlink="">
      <xdr:nvSpPr>
        <xdr:cNvPr id="371" name="テキスト ボックス 370"/>
        <xdr:cNvSpPr txBox="1"/>
      </xdr:nvSpPr>
      <xdr:spPr>
        <a:xfrm>
          <a:off x="9372111" y="89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111875</xdr:rowOff>
    </xdr:from>
    <xdr:to>
      <xdr:col>12</xdr:col>
      <xdr:colOff>561975</xdr:colOff>
      <xdr:row>54</xdr:row>
      <xdr:rowOff>42025</xdr:rowOff>
    </xdr:to>
    <xdr:sp macro="" textlink="">
      <xdr:nvSpPr>
        <xdr:cNvPr id="372" name="円/楕円 371"/>
        <xdr:cNvSpPr/>
      </xdr:nvSpPr>
      <xdr:spPr>
        <a:xfrm>
          <a:off x="8699500" y="91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58552</xdr:rowOff>
    </xdr:from>
    <xdr:ext cx="534377" cy="259045"/>
    <xdr:sp macro="" textlink="">
      <xdr:nvSpPr>
        <xdr:cNvPr id="373" name="テキスト ボックス 372"/>
        <xdr:cNvSpPr txBox="1"/>
      </xdr:nvSpPr>
      <xdr:spPr>
        <a:xfrm>
          <a:off x="8483111" y="897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23,897</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150470</xdr:rowOff>
    </xdr:from>
    <xdr:to>
      <xdr:col>11</xdr:col>
      <xdr:colOff>358775</xdr:colOff>
      <xdr:row>54</xdr:row>
      <xdr:rowOff>80620</xdr:rowOff>
    </xdr:to>
    <xdr:sp macro="" textlink="">
      <xdr:nvSpPr>
        <xdr:cNvPr id="374" name="円/楕円 373"/>
        <xdr:cNvSpPr/>
      </xdr:nvSpPr>
      <xdr:spPr>
        <a:xfrm>
          <a:off x="7810500" y="92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97147</xdr:rowOff>
    </xdr:from>
    <xdr:ext cx="534377" cy="259045"/>
    <xdr:sp macro="" textlink="">
      <xdr:nvSpPr>
        <xdr:cNvPr id="375" name="テキスト ボックス 374"/>
        <xdr:cNvSpPr txBox="1"/>
      </xdr:nvSpPr>
      <xdr:spPr>
        <a:xfrm>
          <a:off x="7594111" y="901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22,884</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159689</xdr:rowOff>
    </xdr:from>
    <xdr:to>
      <xdr:col>10</xdr:col>
      <xdr:colOff>155575</xdr:colOff>
      <xdr:row>54</xdr:row>
      <xdr:rowOff>89839</xdr:rowOff>
    </xdr:to>
    <xdr:sp macro="" textlink="">
      <xdr:nvSpPr>
        <xdr:cNvPr id="376" name="円/楕円 375"/>
        <xdr:cNvSpPr/>
      </xdr:nvSpPr>
      <xdr:spPr>
        <a:xfrm>
          <a:off x="6921500" y="92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106366</xdr:rowOff>
    </xdr:from>
    <xdr:ext cx="534377" cy="259045"/>
    <xdr:sp macro="" textlink="">
      <xdr:nvSpPr>
        <xdr:cNvPr id="377" name="テキスト ボックス 376"/>
        <xdr:cNvSpPr txBox="1"/>
      </xdr:nvSpPr>
      <xdr:spPr>
        <a:xfrm>
          <a:off x="6705111" y="90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115560</xdr:rowOff>
    </xdr:from>
    <xdr:to>
      <xdr:col>15</xdr:col>
      <xdr:colOff>180975</xdr:colOff>
      <xdr:row>76</xdr:row>
      <xdr:rowOff>160982</xdr:rowOff>
    </xdr:to>
    <xdr:cxnSp macro="">
      <xdr:nvCxnSpPr>
        <xdr:cNvPr id="404" name="直線コネクタ 403"/>
        <xdr:cNvCxnSpPr/>
      </xdr:nvCxnSpPr>
      <xdr:spPr>
        <a:xfrm flipV="1">
          <a:off x="9639300" y="13145760"/>
          <a:ext cx="838200" cy="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160982</xdr:rowOff>
    </xdr:from>
    <xdr:to>
      <xdr:col>14</xdr:col>
      <xdr:colOff>28575</xdr:colOff>
      <xdr:row>77</xdr:row>
      <xdr:rowOff>115582</xdr:rowOff>
    </xdr:to>
    <xdr:cxnSp macro="">
      <xdr:nvCxnSpPr>
        <xdr:cNvPr id="407" name="直線コネクタ 406"/>
        <xdr:cNvCxnSpPr/>
      </xdr:nvCxnSpPr>
      <xdr:spPr>
        <a:xfrm flipV="1">
          <a:off x="8750300" y="13191182"/>
          <a:ext cx="889000" cy="1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146583</xdr:rowOff>
    </xdr:from>
    <xdr:ext cx="469744" cy="259045"/>
    <xdr:sp macro="" textlink="">
      <xdr:nvSpPr>
        <xdr:cNvPr id="409" name="テキスト ボックス 408"/>
        <xdr:cNvSpPr txBox="1"/>
      </xdr:nvSpPr>
      <xdr:spPr>
        <a:xfrm>
          <a:off x="9404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66342</xdr:rowOff>
    </xdr:from>
    <xdr:to>
      <xdr:col>12</xdr:col>
      <xdr:colOff>511175</xdr:colOff>
      <xdr:row>77</xdr:row>
      <xdr:rowOff>115582</xdr:rowOff>
    </xdr:to>
    <xdr:cxnSp macro="">
      <xdr:nvCxnSpPr>
        <xdr:cNvPr id="410" name="直線コネクタ 409"/>
        <xdr:cNvCxnSpPr/>
      </xdr:nvCxnSpPr>
      <xdr:spPr>
        <a:xfrm>
          <a:off x="7861300" y="13267992"/>
          <a:ext cx="889000" cy="4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57770</xdr:rowOff>
    </xdr:from>
    <xdr:to>
      <xdr:col>11</xdr:col>
      <xdr:colOff>307975</xdr:colOff>
      <xdr:row>77</xdr:row>
      <xdr:rowOff>66342</xdr:rowOff>
    </xdr:to>
    <xdr:cxnSp macro="">
      <xdr:nvCxnSpPr>
        <xdr:cNvPr id="413" name="直線コネクタ 412"/>
        <xdr:cNvCxnSpPr/>
      </xdr:nvCxnSpPr>
      <xdr:spPr>
        <a:xfrm>
          <a:off x="6972300" y="1325942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165397</xdr:rowOff>
    </xdr:from>
    <xdr:ext cx="469744" cy="259045"/>
    <xdr:sp macro="" textlink="">
      <xdr:nvSpPr>
        <xdr:cNvPr id="415" name="テキスト ボックス 414"/>
        <xdr:cNvSpPr txBox="1"/>
      </xdr:nvSpPr>
      <xdr:spPr>
        <a:xfrm>
          <a:off x="7626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158607</xdr:rowOff>
    </xdr:from>
    <xdr:ext cx="469744" cy="259045"/>
    <xdr:sp macro="" textlink="">
      <xdr:nvSpPr>
        <xdr:cNvPr id="417" name="テキスト ボックス 416"/>
        <xdr:cNvSpPr txBox="1"/>
      </xdr:nvSpPr>
      <xdr:spPr>
        <a:xfrm>
          <a:off x="6737427" y="1336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64760</xdr:rowOff>
    </xdr:from>
    <xdr:to>
      <xdr:col>15</xdr:col>
      <xdr:colOff>231775</xdr:colOff>
      <xdr:row>76</xdr:row>
      <xdr:rowOff>166360</xdr:rowOff>
    </xdr:to>
    <xdr:sp macro="" textlink="">
      <xdr:nvSpPr>
        <xdr:cNvPr id="423" name="円/楕円 422"/>
        <xdr:cNvSpPr/>
      </xdr:nvSpPr>
      <xdr:spPr>
        <a:xfrm>
          <a:off x="10426700" y="130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87637</xdr:rowOff>
    </xdr:from>
    <xdr:ext cx="534377" cy="259045"/>
    <xdr:sp macro="" textlink="">
      <xdr:nvSpPr>
        <xdr:cNvPr id="424" name="商工費該当値テキスト"/>
        <xdr:cNvSpPr txBox="1"/>
      </xdr:nvSpPr>
      <xdr:spPr>
        <a:xfrm>
          <a:off x="10528300" y="1294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110182</xdr:rowOff>
    </xdr:from>
    <xdr:to>
      <xdr:col>14</xdr:col>
      <xdr:colOff>79375</xdr:colOff>
      <xdr:row>77</xdr:row>
      <xdr:rowOff>40332</xdr:rowOff>
    </xdr:to>
    <xdr:sp macro="" textlink="">
      <xdr:nvSpPr>
        <xdr:cNvPr id="425" name="円/楕円 424"/>
        <xdr:cNvSpPr/>
      </xdr:nvSpPr>
      <xdr:spPr>
        <a:xfrm>
          <a:off x="9588500" y="131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56859</xdr:rowOff>
    </xdr:from>
    <xdr:ext cx="534377" cy="259045"/>
    <xdr:sp macro="" textlink="">
      <xdr:nvSpPr>
        <xdr:cNvPr id="426" name="テキスト ボックス 425"/>
        <xdr:cNvSpPr txBox="1"/>
      </xdr:nvSpPr>
      <xdr:spPr>
        <a:xfrm>
          <a:off x="9372111" y="1291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64782</xdr:rowOff>
    </xdr:from>
    <xdr:to>
      <xdr:col>12</xdr:col>
      <xdr:colOff>561975</xdr:colOff>
      <xdr:row>77</xdr:row>
      <xdr:rowOff>166382</xdr:rowOff>
    </xdr:to>
    <xdr:sp macro="" textlink="">
      <xdr:nvSpPr>
        <xdr:cNvPr id="427" name="円/楕円 426"/>
        <xdr:cNvSpPr/>
      </xdr:nvSpPr>
      <xdr:spPr>
        <a:xfrm>
          <a:off x="86995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157509</xdr:rowOff>
    </xdr:from>
    <xdr:ext cx="469744" cy="259045"/>
    <xdr:sp macro="" textlink="">
      <xdr:nvSpPr>
        <xdr:cNvPr id="428" name="テキスト ボックス 427"/>
        <xdr:cNvSpPr txBox="1"/>
      </xdr:nvSpPr>
      <xdr:spPr>
        <a:xfrm>
          <a:off x="8515427" y="1335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15542</xdr:rowOff>
    </xdr:from>
    <xdr:to>
      <xdr:col>11</xdr:col>
      <xdr:colOff>358775</xdr:colOff>
      <xdr:row>77</xdr:row>
      <xdr:rowOff>117142</xdr:rowOff>
    </xdr:to>
    <xdr:sp macro="" textlink="">
      <xdr:nvSpPr>
        <xdr:cNvPr id="429" name="円/楕円 428"/>
        <xdr:cNvSpPr/>
      </xdr:nvSpPr>
      <xdr:spPr>
        <a:xfrm>
          <a:off x="7810500" y="132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133669</xdr:rowOff>
    </xdr:from>
    <xdr:ext cx="534377" cy="259045"/>
    <xdr:sp macro="" textlink="">
      <xdr:nvSpPr>
        <xdr:cNvPr id="430" name="テキスト ボックス 429"/>
        <xdr:cNvSpPr txBox="1"/>
      </xdr:nvSpPr>
      <xdr:spPr>
        <a:xfrm>
          <a:off x="7594111" y="129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6970</xdr:rowOff>
    </xdr:from>
    <xdr:to>
      <xdr:col>10</xdr:col>
      <xdr:colOff>155575</xdr:colOff>
      <xdr:row>77</xdr:row>
      <xdr:rowOff>108570</xdr:rowOff>
    </xdr:to>
    <xdr:sp macro="" textlink="">
      <xdr:nvSpPr>
        <xdr:cNvPr id="431" name="円/楕円 430"/>
        <xdr:cNvSpPr/>
      </xdr:nvSpPr>
      <xdr:spPr>
        <a:xfrm>
          <a:off x="6921500" y="1320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125097</xdr:rowOff>
    </xdr:from>
    <xdr:ext cx="534377" cy="259045"/>
    <xdr:sp macro="" textlink="">
      <xdr:nvSpPr>
        <xdr:cNvPr id="432" name="テキスト ボックス 431"/>
        <xdr:cNvSpPr txBox="1"/>
      </xdr:nvSpPr>
      <xdr:spPr>
        <a:xfrm>
          <a:off x="6705111" y="1298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162294</xdr:rowOff>
    </xdr:from>
    <xdr:to>
      <xdr:col>15</xdr:col>
      <xdr:colOff>180975</xdr:colOff>
      <xdr:row>97</xdr:row>
      <xdr:rowOff>84913</xdr:rowOff>
    </xdr:to>
    <xdr:cxnSp macro="">
      <xdr:nvCxnSpPr>
        <xdr:cNvPr id="462" name="直線コネクタ 461"/>
        <xdr:cNvCxnSpPr/>
      </xdr:nvCxnSpPr>
      <xdr:spPr>
        <a:xfrm>
          <a:off x="9639300" y="16621494"/>
          <a:ext cx="8382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59671</xdr:rowOff>
    </xdr:from>
    <xdr:to>
      <xdr:col>14</xdr:col>
      <xdr:colOff>28575</xdr:colOff>
      <xdr:row>96</xdr:row>
      <xdr:rowOff>162294</xdr:rowOff>
    </xdr:to>
    <xdr:cxnSp macro="">
      <xdr:nvCxnSpPr>
        <xdr:cNvPr id="465" name="直線コネクタ 464"/>
        <xdr:cNvCxnSpPr/>
      </xdr:nvCxnSpPr>
      <xdr:spPr>
        <a:xfrm>
          <a:off x="8750300" y="16518871"/>
          <a:ext cx="889000" cy="10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52812</xdr:rowOff>
    </xdr:from>
    <xdr:to>
      <xdr:col>12</xdr:col>
      <xdr:colOff>511175</xdr:colOff>
      <xdr:row>96</xdr:row>
      <xdr:rowOff>59671</xdr:rowOff>
    </xdr:to>
    <xdr:cxnSp macro="">
      <xdr:nvCxnSpPr>
        <xdr:cNvPr id="468" name="直線コネクタ 467"/>
        <xdr:cNvCxnSpPr/>
      </xdr:nvCxnSpPr>
      <xdr:spPr>
        <a:xfrm>
          <a:off x="7861300" y="16340562"/>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144577</xdr:rowOff>
    </xdr:from>
    <xdr:to>
      <xdr:col>11</xdr:col>
      <xdr:colOff>307975</xdr:colOff>
      <xdr:row>95</xdr:row>
      <xdr:rowOff>52812</xdr:rowOff>
    </xdr:to>
    <xdr:cxnSp macro="">
      <xdr:nvCxnSpPr>
        <xdr:cNvPr id="471" name="直線コネクタ 470"/>
        <xdr:cNvCxnSpPr/>
      </xdr:nvCxnSpPr>
      <xdr:spPr>
        <a:xfrm>
          <a:off x="6972300" y="16260877"/>
          <a:ext cx="889000" cy="7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3" name="テキスト ボックス 472"/>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164253</xdr:rowOff>
    </xdr:from>
    <xdr:ext cx="534377" cy="259045"/>
    <xdr:sp macro="" textlink="">
      <xdr:nvSpPr>
        <xdr:cNvPr id="475" name="テキスト ボックス 474"/>
        <xdr:cNvSpPr txBox="1"/>
      </xdr:nvSpPr>
      <xdr:spPr>
        <a:xfrm>
          <a:off x="6705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34113</xdr:rowOff>
    </xdr:from>
    <xdr:to>
      <xdr:col>15</xdr:col>
      <xdr:colOff>231775</xdr:colOff>
      <xdr:row>97</xdr:row>
      <xdr:rowOff>135713</xdr:rowOff>
    </xdr:to>
    <xdr:sp macro="" textlink="">
      <xdr:nvSpPr>
        <xdr:cNvPr id="481" name="円/楕円 480"/>
        <xdr:cNvSpPr/>
      </xdr:nvSpPr>
      <xdr:spPr>
        <a:xfrm>
          <a:off x="10426700" y="166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12540</xdr:rowOff>
    </xdr:from>
    <xdr:ext cx="534377" cy="259045"/>
    <xdr:sp macro="" textlink="">
      <xdr:nvSpPr>
        <xdr:cNvPr id="482" name="土木費該当値テキスト"/>
        <xdr:cNvSpPr txBox="1"/>
      </xdr:nvSpPr>
      <xdr:spPr>
        <a:xfrm>
          <a:off x="10528300" y="1664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35,876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111494</xdr:rowOff>
    </xdr:from>
    <xdr:to>
      <xdr:col>14</xdr:col>
      <xdr:colOff>79375</xdr:colOff>
      <xdr:row>97</xdr:row>
      <xdr:rowOff>41644</xdr:rowOff>
    </xdr:to>
    <xdr:sp macro="" textlink="">
      <xdr:nvSpPr>
        <xdr:cNvPr id="483" name="円/楕円 482"/>
        <xdr:cNvSpPr/>
      </xdr:nvSpPr>
      <xdr:spPr>
        <a:xfrm>
          <a:off x="9588500" y="16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32771</xdr:rowOff>
    </xdr:from>
    <xdr:ext cx="534377" cy="259045"/>
    <xdr:sp macro="" textlink="">
      <xdr:nvSpPr>
        <xdr:cNvPr id="484" name="テキスト ボックス 483"/>
        <xdr:cNvSpPr txBox="1"/>
      </xdr:nvSpPr>
      <xdr:spPr>
        <a:xfrm>
          <a:off x="9372111" y="166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8871</xdr:rowOff>
    </xdr:from>
    <xdr:to>
      <xdr:col>12</xdr:col>
      <xdr:colOff>561975</xdr:colOff>
      <xdr:row>96</xdr:row>
      <xdr:rowOff>110471</xdr:rowOff>
    </xdr:to>
    <xdr:sp macro="" textlink="">
      <xdr:nvSpPr>
        <xdr:cNvPr id="485" name="円/楕円 484"/>
        <xdr:cNvSpPr/>
      </xdr:nvSpPr>
      <xdr:spPr>
        <a:xfrm>
          <a:off x="8699500" y="164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101598</xdr:rowOff>
    </xdr:from>
    <xdr:ext cx="534377" cy="259045"/>
    <xdr:sp macro="" textlink="">
      <xdr:nvSpPr>
        <xdr:cNvPr id="486" name="テキスト ボックス 485"/>
        <xdr:cNvSpPr txBox="1"/>
      </xdr:nvSpPr>
      <xdr:spPr>
        <a:xfrm>
          <a:off x="8483111" y="165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2012</xdr:rowOff>
    </xdr:from>
    <xdr:to>
      <xdr:col>11</xdr:col>
      <xdr:colOff>358775</xdr:colOff>
      <xdr:row>95</xdr:row>
      <xdr:rowOff>103612</xdr:rowOff>
    </xdr:to>
    <xdr:sp macro="" textlink="">
      <xdr:nvSpPr>
        <xdr:cNvPr id="487" name="円/楕円 486"/>
        <xdr:cNvSpPr/>
      </xdr:nvSpPr>
      <xdr:spPr>
        <a:xfrm>
          <a:off x="7810500" y="162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120139</xdr:rowOff>
    </xdr:from>
    <xdr:ext cx="534377" cy="259045"/>
    <xdr:sp macro="" textlink="">
      <xdr:nvSpPr>
        <xdr:cNvPr id="488" name="テキスト ボックス 487"/>
        <xdr:cNvSpPr txBox="1"/>
      </xdr:nvSpPr>
      <xdr:spPr>
        <a:xfrm>
          <a:off x="7594111" y="1606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93777</xdr:rowOff>
    </xdr:from>
    <xdr:to>
      <xdr:col>10</xdr:col>
      <xdr:colOff>155575</xdr:colOff>
      <xdr:row>95</xdr:row>
      <xdr:rowOff>23927</xdr:rowOff>
    </xdr:to>
    <xdr:sp macro="" textlink="">
      <xdr:nvSpPr>
        <xdr:cNvPr id="489" name="円/楕円 488"/>
        <xdr:cNvSpPr/>
      </xdr:nvSpPr>
      <xdr:spPr>
        <a:xfrm>
          <a:off x="6921500" y="162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40454</xdr:rowOff>
    </xdr:from>
    <xdr:ext cx="534377" cy="259045"/>
    <xdr:sp macro="" textlink="">
      <xdr:nvSpPr>
        <xdr:cNvPr id="490" name="テキスト ボックス 489"/>
        <xdr:cNvSpPr txBox="1"/>
      </xdr:nvSpPr>
      <xdr:spPr>
        <a:xfrm>
          <a:off x="6705111" y="159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65215</xdr:rowOff>
    </xdr:from>
    <xdr:to>
      <xdr:col>23</xdr:col>
      <xdr:colOff>517525</xdr:colOff>
      <xdr:row>37</xdr:row>
      <xdr:rowOff>73787</xdr:rowOff>
    </xdr:to>
    <xdr:cxnSp macro="">
      <xdr:nvCxnSpPr>
        <xdr:cNvPr id="520" name="直線コネクタ 519"/>
        <xdr:cNvCxnSpPr/>
      </xdr:nvCxnSpPr>
      <xdr:spPr>
        <a:xfrm flipV="1">
          <a:off x="15481300" y="6065965"/>
          <a:ext cx="838200" cy="3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73787</xdr:rowOff>
    </xdr:from>
    <xdr:to>
      <xdr:col>22</xdr:col>
      <xdr:colOff>365125</xdr:colOff>
      <xdr:row>37</xdr:row>
      <xdr:rowOff>90208</xdr:rowOff>
    </xdr:to>
    <xdr:cxnSp macro="">
      <xdr:nvCxnSpPr>
        <xdr:cNvPr id="523" name="直線コネクタ 522"/>
        <xdr:cNvCxnSpPr/>
      </xdr:nvCxnSpPr>
      <xdr:spPr>
        <a:xfrm flipV="1">
          <a:off x="14592300" y="6417437"/>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5" name="テキスト ボックス 524"/>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90208</xdr:rowOff>
    </xdr:from>
    <xdr:to>
      <xdr:col>21</xdr:col>
      <xdr:colOff>161925</xdr:colOff>
      <xdr:row>37</xdr:row>
      <xdr:rowOff>121069</xdr:rowOff>
    </xdr:to>
    <xdr:cxnSp macro="">
      <xdr:nvCxnSpPr>
        <xdr:cNvPr id="526" name="直線コネクタ 525"/>
        <xdr:cNvCxnSpPr/>
      </xdr:nvCxnSpPr>
      <xdr:spPr>
        <a:xfrm flipV="1">
          <a:off x="13703300" y="643385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4957</xdr:rowOff>
    </xdr:from>
    <xdr:ext cx="534377" cy="259045"/>
    <xdr:sp macro="" textlink="">
      <xdr:nvSpPr>
        <xdr:cNvPr id="528" name="テキスト ボックス 527"/>
        <xdr:cNvSpPr txBox="1"/>
      </xdr:nvSpPr>
      <xdr:spPr>
        <a:xfrm>
          <a:off x="14325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56642</xdr:rowOff>
    </xdr:from>
    <xdr:to>
      <xdr:col>19</xdr:col>
      <xdr:colOff>644525</xdr:colOff>
      <xdr:row>37</xdr:row>
      <xdr:rowOff>121069</xdr:rowOff>
    </xdr:to>
    <xdr:cxnSp macro="">
      <xdr:nvCxnSpPr>
        <xdr:cNvPr id="529" name="直線コネクタ 528"/>
        <xdr:cNvCxnSpPr/>
      </xdr:nvCxnSpPr>
      <xdr:spPr>
        <a:xfrm>
          <a:off x="12814300" y="6400292"/>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35513</xdr:rowOff>
    </xdr:from>
    <xdr:ext cx="534377" cy="259045"/>
    <xdr:sp macro="" textlink="">
      <xdr:nvSpPr>
        <xdr:cNvPr id="531" name="テキスト ボックス 530"/>
        <xdr:cNvSpPr txBox="1"/>
      </xdr:nvSpPr>
      <xdr:spPr>
        <a:xfrm>
          <a:off x="13436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46715</xdr:rowOff>
    </xdr:from>
    <xdr:ext cx="534377" cy="259045"/>
    <xdr:sp macro="" textlink="">
      <xdr:nvSpPr>
        <xdr:cNvPr id="533" name="テキスト ボックス 532"/>
        <xdr:cNvSpPr txBox="1"/>
      </xdr:nvSpPr>
      <xdr:spPr>
        <a:xfrm>
          <a:off x="12547111" y="65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14415</xdr:rowOff>
    </xdr:from>
    <xdr:to>
      <xdr:col>23</xdr:col>
      <xdr:colOff>568325</xdr:colOff>
      <xdr:row>35</xdr:row>
      <xdr:rowOff>116015</xdr:rowOff>
    </xdr:to>
    <xdr:sp macro="" textlink="">
      <xdr:nvSpPr>
        <xdr:cNvPr id="539" name="円/楕円 538"/>
        <xdr:cNvSpPr/>
      </xdr:nvSpPr>
      <xdr:spPr>
        <a:xfrm>
          <a:off x="162687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37292</xdr:rowOff>
    </xdr:from>
    <xdr:ext cx="534377" cy="259045"/>
    <xdr:sp macro="" textlink="">
      <xdr:nvSpPr>
        <xdr:cNvPr id="540" name="消防費該当値テキスト"/>
        <xdr:cNvSpPr txBox="1"/>
      </xdr:nvSpPr>
      <xdr:spPr>
        <a:xfrm>
          <a:off x="16370300" y="586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22987</xdr:rowOff>
    </xdr:from>
    <xdr:to>
      <xdr:col>22</xdr:col>
      <xdr:colOff>415925</xdr:colOff>
      <xdr:row>37</xdr:row>
      <xdr:rowOff>124587</xdr:rowOff>
    </xdr:to>
    <xdr:sp macro="" textlink="">
      <xdr:nvSpPr>
        <xdr:cNvPr id="541" name="円/楕円 540"/>
        <xdr:cNvSpPr/>
      </xdr:nvSpPr>
      <xdr:spPr>
        <a:xfrm>
          <a:off x="15430500" y="63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141114</xdr:rowOff>
    </xdr:from>
    <xdr:ext cx="534377" cy="259045"/>
    <xdr:sp macro="" textlink="">
      <xdr:nvSpPr>
        <xdr:cNvPr id="542" name="テキスト ボックス 541"/>
        <xdr:cNvSpPr txBox="1"/>
      </xdr:nvSpPr>
      <xdr:spPr>
        <a:xfrm>
          <a:off x="15214111" y="61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39408</xdr:rowOff>
    </xdr:from>
    <xdr:to>
      <xdr:col>21</xdr:col>
      <xdr:colOff>212725</xdr:colOff>
      <xdr:row>37</xdr:row>
      <xdr:rowOff>141008</xdr:rowOff>
    </xdr:to>
    <xdr:sp macro="" textlink="">
      <xdr:nvSpPr>
        <xdr:cNvPr id="543" name="円/楕円 542"/>
        <xdr:cNvSpPr/>
      </xdr:nvSpPr>
      <xdr:spPr>
        <a:xfrm>
          <a:off x="14541500" y="63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157535</xdr:rowOff>
    </xdr:from>
    <xdr:ext cx="534377" cy="259045"/>
    <xdr:sp macro="" textlink="">
      <xdr:nvSpPr>
        <xdr:cNvPr id="544" name="テキスト ボックス 543"/>
        <xdr:cNvSpPr txBox="1"/>
      </xdr:nvSpPr>
      <xdr:spPr>
        <a:xfrm>
          <a:off x="14325111" y="61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70269</xdr:rowOff>
    </xdr:from>
    <xdr:to>
      <xdr:col>20</xdr:col>
      <xdr:colOff>9525</xdr:colOff>
      <xdr:row>38</xdr:row>
      <xdr:rowOff>419</xdr:rowOff>
    </xdr:to>
    <xdr:sp macro="" textlink="">
      <xdr:nvSpPr>
        <xdr:cNvPr id="545" name="円/楕円 544"/>
        <xdr:cNvSpPr/>
      </xdr:nvSpPr>
      <xdr:spPr>
        <a:xfrm>
          <a:off x="13652500" y="64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16946</xdr:rowOff>
    </xdr:from>
    <xdr:ext cx="534377" cy="259045"/>
    <xdr:sp macro="" textlink="">
      <xdr:nvSpPr>
        <xdr:cNvPr id="546" name="テキスト ボックス 545"/>
        <xdr:cNvSpPr txBox="1"/>
      </xdr:nvSpPr>
      <xdr:spPr>
        <a:xfrm>
          <a:off x="13436111" y="61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5842</xdr:rowOff>
    </xdr:from>
    <xdr:to>
      <xdr:col>18</xdr:col>
      <xdr:colOff>492125</xdr:colOff>
      <xdr:row>37</xdr:row>
      <xdr:rowOff>107442</xdr:rowOff>
    </xdr:to>
    <xdr:sp macro="" textlink="">
      <xdr:nvSpPr>
        <xdr:cNvPr id="547" name="円/楕円 546"/>
        <xdr:cNvSpPr/>
      </xdr:nvSpPr>
      <xdr:spPr>
        <a:xfrm>
          <a:off x="12763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123969</xdr:rowOff>
    </xdr:from>
    <xdr:ext cx="534377" cy="259045"/>
    <xdr:sp macro="" textlink="">
      <xdr:nvSpPr>
        <xdr:cNvPr id="548" name="テキスト ボックス 547"/>
        <xdr:cNvSpPr txBox="1"/>
      </xdr:nvSpPr>
      <xdr:spPr>
        <a:xfrm>
          <a:off x="12547111" y="61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117640</xdr:rowOff>
    </xdr:from>
    <xdr:to>
      <xdr:col>23</xdr:col>
      <xdr:colOff>517525</xdr:colOff>
      <xdr:row>55</xdr:row>
      <xdr:rowOff>162789</xdr:rowOff>
    </xdr:to>
    <xdr:cxnSp macro="">
      <xdr:nvCxnSpPr>
        <xdr:cNvPr id="578" name="直線コネクタ 577"/>
        <xdr:cNvCxnSpPr/>
      </xdr:nvCxnSpPr>
      <xdr:spPr>
        <a:xfrm>
          <a:off x="15481300" y="9547390"/>
          <a:ext cx="8382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109086</xdr:rowOff>
    </xdr:from>
    <xdr:to>
      <xdr:col>22</xdr:col>
      <xdr:colOff>365125</xdr:colOff>
      <xdr:row>55</xdr:row>
      <xdr:rowOff>117640</xdr:rowOff>
    </xdr:to>
    <xdr:cxnSp macro="">
      <xdr:nvCxnSpPr>
        <xdr:cNvPr id="581" name="直線コネクタ 580"/>
        <xdr:cNvCxnSpPr/>
      </xdr:nvCxnSpPr>
      <xdr:spPr>
        <a:xfrm>
          <a:off x="14592300" y="9538836"/>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3" name="テキスト ボックス 582"/>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109086</xdr:rowOff>
    </xdr:from>
    <xdr:to>
      <xdr:col>21</xdr:col>
      <xdr:colOff>161925</xdr:colOff>
      <xdr:row>55</xdr:row>
      <xdr:rowOff>126403</xdr:rowOff>
    </xdr:to>
    <xdr:cxnSp macro="">
      <xdr:nvCxnSpPr>
        <xdr:cNvPr id="584" name="直線コネクタ 583"/>
        <xdr:cNvCxnSpPr/>
      </xdr:nvCxnSpPr>
      <xdr:spPr>
        <a:xfrm flipV="1">
          <a:off x="13703300" y="9538836"/>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87332</xdr:rowOff>
    </xdr:from>
    <xdr:to>
      <xdr:col>19</xdr:col>
      <xdr:colOff>644525</xdr:colOff>
      <xdr:row>55</xdr:row>
      <xdr:rowOff>126403</xdr:rowOff>
    </xdr:to>
    <xdr:cxnSp macro="">
      <xdr:nvCxnSpPr>
        <xdr:cNvPr id="587" name="直線コネクタ 586"/>
        <xdr:cNvCxnSpPr/>
      </xdr:nvCxnSpPr>
      <xdr:spPr>
        <a:xfrm>
          <a:off x="12814300" y="9345632"/>
          <a:ext cx="889000" cy="21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89" name="テキスト ボックス 588"/>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1" name="テキスト ボックス 590"/>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111989</xdr:rowOff>
    </xdr:from>
    <xdr:to>
      <xdr:col>23</xdr:col>
      <xdr:colOff>568325</xdr:colOff>
      <xdr:row>56</xdr:row>
      <xdr:rowOff>42139</xdr:rowOff>
    </xdr:to>
    <xdr:sp macro="" textlink="">
      <xdr:nvSpPr>
        <xdr:cNvPr id="597" name="円/楕円 596"/>
        <xdr:cNvSpPr/>
      </xdr:nvSpPr>
      <xdr:spPr>
        <a:xfrm>
          <a:off x="16268700" y="95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134866</xdr:rowOff>
    </xdr:from>
    <xdr:ext cx="534377" cy="259045"/>
    <xdr:sp macro="" textlink="">
      <xdr:nvSpPr>
        <xdr:cNvPr id="598" name="教育費該当値テキスト"/>
        <xdr:cNvSpPr txBox="1"/>
      </xdr:nvSpPr>
      <xdr:spPr>
        <a:xfrm>
          <a:off x="16370300" y="939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49,788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66840</xdr:rowOff>
    </xdr:from>
    <xdr:to>
      <xdr:col>22</xdr:col>
      <xdr:colOff>415925</xdr:colOff>
      <xdr:row>55</xdr:row>
      <xdr:rowOff>168440</xdr:rowOff>
    </xdr:to>
    <xdr:sp macro="" textlink="">
      <xdr:nvSpPr>
        <xdr:cNvPr id="599" name="円/楕円 598"/>
        <xdr:cNvSpPr/>
      </xdr:nvSpPr>
      <xdr:spPr>
        <a:xfrm>
          <a:off x="15430500" y="94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13517</xdr:rowOff>
    </xdr:from>
    <xdr:ext cx="534377" cy="259045"/>
    <xdr:sp macro="" textlink="">
      <xdr:nvSpPr>
        <xdr:cNvPr id="600" name="テキスト ボックス 599"/>
        <xdr:cNvSpPr txBox="1"/>
      </xdr:nvSpPr>
      <xdr:spPr>
        <a:xfrm>
          <a:off x="15214111" y="927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58286</xdr:rowOff>
    </xdr:from>
    <xdr:to>
      <xdr:col>21</xdr:col>
      <xdr:colOff>212725</xdr:colOff>
      <xdr:row>55</xdr:row>
      <xdr:rowOff>159886</xdr:rowOff>
    </xdr:to>
    <xdr:sp macro="" textlink="">
      <xdr:nvSpPr>
        <xdr:cNvPr id="601" name="円/楕円 600"/>
        <xdr:cNvSpPr/>
      </xdr:nvSpPr>
      <xdr:spPr>
        <a:xfrm>
          <a:off x="14541500" y="9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4963</xdr:rowOff>
    </xdr:from>
    <xdr:ext cx="534377" cy="259045"/>
    <xdr:sp macro="" textlink="">
      <xdr:nvSpPr>
        <xdr:cNvPr id="602" name="テキスト ボックス 601"/>
        <xdr:cNvSpPr txBox="1"/>
      </xdr:nvSpPr>
      <xdr:spPr>
        <a:xfrm>
          <a:off x="14325111" y="9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75603</xdr:rowOff>
    </xdr:from>
    <xdr:to>
      <xdr:col>20</xdr:col>
      <xdr:colOff>9525</xdr:colOff>
      <xdr:row>56</xdr:row>
      <xdr:rowOff>5753</xdr:rowOff>
    </xdr:to>
    <xdr:sp macro="" textlink="">
      <xdr:nvSpPr>
        <xdr:cNvPr id="603" name="円/楕円 602"/>
        <xdr:cNvSpPr/>
      </xdr:nvSpPr>
      <xdr:spPr>
        <a:xfrm>
          <a:off x="13652500" y="95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22280</xdr:rowOff>
    </xdr:from>
    <xdr:ext cx="534377" cy="259045"/>
    <xdr:sp macro="" textlink="">
      <xdr:nvSpPr>
        <xdr:cNvPr id="604" name="テキスト ボックス 603"/>
        <xdr:cNvSpPr txBox="1"/>
      </xdr:nvSpPr>
      <xdr:spPr>
        <a:xfrm>
          <a:off x="13436111" y="928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36532</xdr:rowOff>
    </xdr:from>
    <xdr:to>
      <xdr:col>18</xdr:col>
      <xdr:colOff>492125</xdr:colOff>
      <xdr:row>54</xdr:row>
      <xdr:rowOff>138132</xdr:rowOff>
    </xdr:to>
    <xdr:sp macro="" textlink="">
      <xdr:nvSpPr>
        <xdr:cNvPr id="605" name="円/楕円 604"/>
        <xdr:cNvSpPr/>
      </xdr:nvSpPr>
      <xdr:spPr>
        <a:xfrm>
          <a:off x="12763500" y="929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154659</xdr:rowOff>
    </xdr:from>
    <xdr:ext cx="534377" cy="259045"/>
    <xdr:sp macro="" textlink="">
      <xdr:nvSpPr>
        <xdr:cNvPr id="606" name="テキスト ボックス 605"/>
        <xdr:cNvSpPr txBox="1"/>
      </xdr:nvSpPr>
      <xdr:spPr>
        <a:xfrm>
          <a:off x="12547111" y="90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98780</xdr:rowOff>
    </xdr:from>
    <xdr:to>
      <xdr:col>23</xdr:col>
      <xdr:colOff>517525</xdr:colOff>
      <xdr:row>79</xdr:row>
      <xdr:rowOff>28563</xdr:rowOff>
    </xdr:to>
    <xdr:cxnSp macro="">
      <xdr:nvCxnSpPr>
        <xdr:cNvPr id="635" name="直線コネクタ 634"/>
        <xdr:cNvCxnSpPr/>
      </xdr:nvCxnSpPr>
      <xdr:spPr>
        <a:xfrm>
          <a:off x="15481300" y="13471880"/>
          <a:ext cx="838200" cy="10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98780</xdr:rowOff>
    </xdr:from>
    <xdr:to>
      <xdr:col>22</xdr:col>
      <xdr:colOff>365125</xdr:colOff>
      <xdr:row>78</xdr:row>
      <xdr:rowOff>139052</xdr:rowOff>
    </xdr:to>
    <xdr:cxnSp macro="">
      <xdr:nvCxnSpPr>
        <xdr:cNvPr id="638" name="直線コネクタ 637"/>
        <xdr:cNvCxnSpPr/>
      </xdr:nvCxnSpPr>
      <xdr:spPr>
        <a:xfrm flipV="1">
          <a:off x="14592300" y="13471880"/>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81407</xdr:rowOff>
    </xdr:from>
    <xdr:to>
      <xdr:col>21</xdr:col>
      <xdr:colOff>161925</xdr:colOff>
      <xdr:row>78</xdr:row>
      <xdr:rowOff>139052</xdr:rowOff>
    </xdr:to>
    <xdr:cxnSp macro="">
      <xdr:nvCxnSpPr>
        <xdr:cNvPr id="641" name="直線コネクタ 640"/>
        <xdr:cNvCxnSpPr/>
      </xdr:nvCxnSpPr>
      <xdr:spPr>
        <a:xfrm>
          <a:off x="13703300" y="13454507"/>
          <a:ext cx="8890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81407</xdr:rowOff>
    </xdr:from>
    <xdr:to>
      <xdr:col>19</xdr:col>
      <xdr:colOff>644525</xdr:colOff>
      <xdr:row>78</xdr:row>
      <xdr:rowOff>90360</xdr:rowOff>
    </xdr:to>
    <xdr:cxnSp macro="">
      <xdr:nvCxnSpPr>
        <xdr:cNvPr id="644" name="直線コネクタ 643"/>
        <xdr:cNvCxnSpPr/>
      </xdr:nvCxnSpPr>
      <xdr:spPr>
        <a:xfrm flipV="1">
          <a:off x="12814300" y="1345450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149213</xdr:rowOff>
    </xdr:from>
    <xdr:to>
      <xdr:col>23</xdr:col>
      <xdr:colOff>568325</xdr:colOff>
      <xdr:row>79</xdr:row>
      <xdr:rowOff>79363</xdr:rowOff>
    </xdr:to>
    <xdr:sp macro="" textlink="">
      <xdr:nvSpPr>
        <xdr:cNvPr id="654" name="円/楕円 653"/>
        <xdr:cNvSpPr/>
      </xdr:nvSpPr>
      <xdr:spPr>
        <a:xfrm>
          <a:off x="16268700" y="135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78565" cy="259045"/>
    <xdr:sp macro="" textlink="">
      <xdr:nvSpPr>
        <xdr:cNvPr id="655" name="災害復旧費該当値テキスト"/>
        <xdr:cNvSpPr txBox="1"/>
      </xdr:nvSpPr>
      <xdr:spPr>
        <a:xfrm>
          <a:off x="16370300" y="1346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47980</xdr:rowOff>
    </xdr:from>
    <xdr:to>
      <xdr:col>22</xdr:col>
      <xdr:colOff>415925</xdr:colOff>
      <xdr:row>78</xdr:row>
      <xdr:rowOff>149580</xdr:rowOff>
    </xdr:to>
    <xdr:sp macro="" textlink="">
      <xdr:nvSpPr>
        <xdr:cNvPr id="656" name="円/楕円 655"/>
        <xdr:cNvSpPr/>
      </xdr:nvSpPr>
      <xdr:spPr>
        <a:xfrm>
          <a:off x="15430500" y="134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140707</xdr:rowOff>
    </xdr:from>
    <xdr:ext cx="469744" cy="259045"/>
    <xdr:sp macro="" textlink="">
      <xdr:nvSpPr>
        <xdr:cNvPr id="657" name="テキスト ボックス 656"/>
        <xdr:cNvSpPr txBox="1"/>
      </xdr:nvSpPr>
      <xdr:spPr>
        <a:xfrm>
          <a:off x="15246427" y="135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88252</xdr:rowOff>
    </xdr:from>
    <xdr:to>
      <xdr:col>21</xdr:col>
      <xdr:colOff>212725</xdr:colOff>
      <xdr:row>79</xdr:row>
      <xdr:rowOff>18402</xdr:rowOff>
    </xdr:to>
    <xdr:sp macro="" textlink="">
      <xdr:nvSpPr>
        <xdr:cNvPr id="658" name="円/楕円 657"/>
        <xdr:cNvSpPr/>
      </xdr:nvSpPr>
      <xdr:spPr>
        <a:xfrm>
          <a:off x="14541500" y="1346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9529</xdr:rowOff>
    </xdr:from>
    <xdr:ext cx="469744" cy="259045"/>
    <xdr:sp macro="" textlink="">
      <xdr:nvSpPr>
        <xdr:cNvPr id="659" name="テキスト ボックス 658"/>
        <xdr:cNvSpPr txBox="1"/>
      </xdr:nvSpPr>
      <xdr:spPr>
        <a:xfrm>
          <a:off x="14357427" y="1355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30607</xdr:rowOff>
    </xdr:from>
    <xdr:to>
      <xdr:col>20</xdr:col>
      <xdr:colOff>9525</xdr:colOff>
      <xdr:row>78</xdr:row>
      <xdr:rowOff>132207</xdr:rowOff>
    </xdr:to>
    <xdr:sp macro="" textlink="">
      <xdr:nvSpPr>
        <xdr:cNvPr id="660" name="円/楕円 659"/>
        <xdr:cNvSpPr/>
      </xdr:nvSpPr>
      <xdr:spPr>
        <a:xfrm>
          <a:off x="13652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123334</xdr:rowOff>
    </xdr:from>
    <xdr:ext cx="469744" cy="259045"/>
    <xdr:sp macro="" textlink="">
      <xdr:nvSpPr>
        <xdr:cNvPr id="661" name="テキスト ボックス 660"/>
        <xdr:cNvSpPr txBox="1"/>
      </xdr:nvSpPr>
      <xdr:spPr>
        <a:xfrm>
          <a:off x="13468427"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39560</xdr:rowOff>
    </xdr:from>
    <xdr:to>
      <xdr:col>18</xdr:col>
      <xdr:colOff>492125</xdr:colOff>
      <xdr:row>78</xdr:row>
      <xdr:rowOff>141160</xdr:rowOff>
    </xdr:to>
    <xdr:sp macro="" textlink="">
      <xdr:nvSpPr>
        <xdr:cNvPr id="662" name="円/楕円 661"/>
        <xdr:cNvSpPr/>
      </xdr:nvSpPr>
      <xdr:spPr>
        <a:xfrm>
          <a:off x="12763500" y="134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132287</xdr:rowOff>
    </xdr:from>
    <xdr:ext cx="469744" cy="259045"/>
    <xdr:sp macro="" textlink="">
      <xdr:nvSpPr>
        <xdr:cNvPr id="663" name="テキスト ボックス 662"/>
        <xdr:cNvSpPr txBox="1"/>
      </xdr:nvSpPr>
      <xdr:spPr>
        <a:xfrm>
          <a:off x="12579427" y="135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56735</xdr:rowOff>
    </xdr:from>
    <xdr:to>
      <xdr:col>23</xdr:col>
      <xdr:colOff>517525</xdr:colOff>
      <xdr:row>91</xdr:row>
      <xdr:rowOff>49321</xdr:rowOff>
    </xdr:to>
    <xdr:cxnSp macro="">
      <xdr:nvCxnSpPr>
        <xdr:cNvPr id="694" name="直線コネクタ 693"/>
        <xdr:cNvCxnSpPr/>
      </xdr:nvCxnSpPr>
      <xdr:spPr>
        <a:xfrm>
          <a:off x="15481300" y="15487235"/>
          <a:ext cx="838200" cy="16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56735</xdr:rowOff>
    </xdr:from>
    <xdr:to>
      <xdr:col>22</xdr:col>
      <xdr:colOff>365125</xdr:colOff>
      <xdr:row>90</xdr:row>
      <xdr:rowOff>109917</xdr:rowOff>
    </xdr:to>
    <xdr:cxnSp macro="">
      <xdr:nvCxnSpPr>
        <xdr:cNvPr id="697" name="直線コネクタ 696"/>
        <xdr:cNvCxnSpPr/>
      </xdr:nvCxnSpPr>
      <xdr:spPr>
        <a:xfrm flipV="1">
          <a:off x="14592300" y="15487235"/>
          <a:ext cx="889000" cy="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99" name="テキスト ボックス 698"/>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109917</xdr:rowOff>
    </xdr:from>
    <xdr:to>
      <xdr:col>21</xdr:col>
      <xdr:colOff>161925</xdr:colOff>
      <xdr:row>92</xdr:row>
      <xdr:rowOff>52490</xdr:rowOff>
    </xdr:to>
    <xdr:cxnSp macro="">
      <xdr:nvCxnSpPr>
        <xdr:cNvPr id="700" name="直線コネクタ 699"/>
        <xdr:cNvCxnSpPr/>
      </xdr:nvCxnSpPr>
      <xdr:spPr>
        <a:xfrm flipV="1">
          <a:off x="13703300" y="15540417"/>
          <a:ext cx="889000" cy="28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2" name="テキスト ボックス 701"/>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52490</xdr:rowOff>
    </xdr:from>
    <xdr:to>
      <xdr:col>19</xdr:col>
      <xdr:colOff>644525</xdr:colOff>
      <xdr:row>92</xdr:row>
      <xdr:rowOff>85147</xdr:rowOff>
    </xdr:to>
    <xdr:cxnSp macro="">
      <xdr:nvCxnSpPr>
        <xdr:cNvPr id="703" name="直線コネクタ 702"/>
        <xdr:cNvCxnSpPr/>
      </xdr:nvCxnSpPr>
      <xdr:spPr>
        <a:xfrm flipV="1">
          <a:off x="12814300" y="158258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5" name="テキスト ボックス 704"/>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7" name="テキスト ボックス 706"/>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169971</xdr:rowOff>
    </xdr:from>
    <xdr:to>
      <xdr:col>23</xdr:col>
      <xdr:colOff>568325</xdr:colOff>
      <xdr:row>91</xdr:row>
      <xdr:rowOff>100121</xdr:rowOff>
    </xdr:to>
    <xdr:sp macro="" textlink="">
      <xdr:nvSpPr>
        <xdr:cNvPr id="713" name="円/楕円 712"/>
        <xdr:cNvSpPr/>
      </xdr:nvSpPr>
      <xdr:spPr>
        <a:xfrm>
          <a:off x="16268700" y="156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21398</xdr:rowOff>
    </xdr:from>
    <xdr:ext cx="534377" cy="259045"/>
    <xdr:sp macro="" textlink="">
      <xdr:nvSpPr>
        <xdr:cNvPr id="714" name="公債費該当値テキスト"/>
        <xdr:cNvSpPr txBox="1"/>
      </xdr:nvSpPr>
      <xdr:spPr>
        <a:xfrm>
          <a:off x="16370300" y="1545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87,035</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5935</xdr:rowOff>
    </xdr:from>
    <xdr:to>
      <xdr:col>22</xdr:col>
      <xdr:colOff>415925</xdr:colOff>
      <xdr:row>90</xdr:row>
      <xdr:rowOff>107535</xdr:rowOff>
    </xdr:to>
    <xdr:sp macro="" textlink="">
      <xdr:nvSpPr>
        <xdr:cNvPr id="715" name="円/楕円 714"/>
        <xdr:cNvSpPr/>
      </xdr:nvSpPr>
      <xdr:spPr>
        <a:xfrm>
          <a:off x="15430500" y="1543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88</xdr:row>
      <xdr:rowOff>124062</xdr:rowOff>
    </xdr:from>
    <xdr:ext cx="534377" cy="259045"/>
    <xdr:sp macro="" textlink="">
      <xdr:nvSpPr>
        <xdr:cNvPr id="716" name="テキスト ボックス 715"/>
        <xdr:cNvSpPr txBox="1"/>
      </xdr:nvSpPr>
      <xdr:spPr>
        <a:xfrm>
          <a:off x="15214111" y="152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97,081</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59117</xdr:rowOff>
    </xdr:from>
    <xdr:to>
      <xdr:col>21</xdr:col>
      <xdr:colOff>212725</xdr:colOff>
      <xdr:row>90</xdr:row>
      <xdr:rowOff>160717</xdr:rowOff>
    </xdr:to>
    <xdr:sp macro="" textlink="">
      <xdr:nvSpPr>
        <xdr:cNvPr id="717" name="円/楕円 716"/>
        <xdr:cNvSpPr/>
      </xdr:nvSpPr>
      <xdr:spPr>
        <a:xfrm>
          <a:off x="14541500" y="154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5794</xdr:rowOff>
    </xdr:from>
    <xdr:ext cx="534377" cy="259045"/>
    <xdr:sp macro="" textlink="">
      <xdr:nvSpPr>
        <xdr:cNvPr id="718" name="テキスト ボックス 717"/>
        <xdr:cNvSpPr txBox="1"/>
      </xdr:nvSpPr>
      <xdr:spPr>
        <a:xfrm>
          <a:off x="14325111" y="152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93,824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1690</xdr:rowOff>
    </xdr:from>
    <xdr:to>
      <xdr:col>20</xdr:col>
      <xdr:colOff>9525</xdr:colOff>
      <xdr:row>92</xdr:row>
      <xdr:rowOff>103290</xdr:rowOff>
    </xdr:to>
    <xdr:sp macro="" textlink="">
      <xdr:nvSpPr>
        <xdr:cNvPr id="719" name="円/楕円 718"/>
        <xdr:cNvSpPr/>
      </xdr:nvSpPr>
      <xdr:spPr>
        <a:xfrm>
          <a:off x="13652500" y="1577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119817</xdr:rowOff>
    </xdr:from>
    <xdr:ext cx="534377" cy="259045"/>
    <xdr:sp macro="" textlink="">
      <xdr:nvSpPr>
        <xdr:cNvPr id="720" name="テキスト ボックス 719"/>
        <xdr:cNvSpPr txBox="1"/>
      </xdr:nvSpPr>
      <xdr:spPr>
        <a:xfrm>
          <a:off x="13436111" y="155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76,341</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34347</xdr:rowOff>
    </xdr:from>
    <xdr:to>
      <xdr:col>18</xdr:col>
      <xdr:colOff>492125</xdr:colOff>
      <xdr:row>92</xdr:row>
      <xdr:rowOff>135947</xdr:rowOff>
    </xdr:to>
    <xdr:sp macro="" textlink="">
      <xdr:nvSpPr>
        <xdr:cNvPr id="721" name="円/楕円 720"/>
        <xdr:cNvSpPr/>
      </xdr:nvSpPr>
      <xdr:spPr>
        <a:xfrm>
          <a:off x="12763500" y="15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152474</xdr:rowOff>
    </xdr:from>
    <xdr:ext cx="534377" cy="259045"/>
    <xdr:sp macro="" textlink="">
      <xdr:nvSpPr>
        <xdr:cNvPr id="722" name="テキスト ボックス 721"/>
        <xdr:cNvSpPr txBox="1"/>
      </xdr:nvSpPr>
      <xdr:spPr>
        <a:xfrm>
          <a:off x="12547111" y="155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年度と比較し大きく変動しているのは、</a:t>
          </a:r>
          <a:r>
            <a:rPr kumimoji="1" lang="ja-JP" altLang="en-US" sz="1300">
              <a:latin typeface="ＭＳ ゴシック" panose="020B0609070205080204" pitchFamily="49" charset="-128"/>
              <a:ea typeface="ＭＳ ゴシック" panose="020B0609070205080204" pitchFamily="49" charset="-128"/>
            </a:rPr>
            <a:t>総務費、衛生費、土木費、消防費、公債費である。</a:t>
          </a:r>
        </a:p>
        <a:p>
          <a:r>
            <a:rPr kumimoji="1" lang="ja-JP" altLang="en-US" sz="1300">
              <a:latin typeface="ＭＳ ゴシック" panose="020B0609070205080204" pitchFamily="49" charset="-128"/>
              <a:ea typeface="ＭＳ ゴシック" panose="020B0609070205080204" pitchFamily="49" charset="-128"/>
            </a:rPr>
            <a:t>　総務費は、新たな基金創設に伴う基金への積立が増えたことが大きな要因で、前年比</a:t>
          </a:r>
          <a:r>
            <a:rPr kumimoji="1" lang="en-US" altLang="ja-JP" sz="1300">
              <a:latin typeface="ＭＳ ゴシック" panose="020B0609070205080204" pitchFamily="49" charset="-128"/>
              <a:ea typeface="ＭＳ ゴシック" panose="020B0609070205080204" pitchFamily="49" charset="-128"/>
            </a:rPr>
            <a:t>22,670</a:t>
          </a:r>
          <a:r>
            <a:rPr kumimoji="1" lang="ja-JP" altLang="en-US" sz="1300">
              <a:latin typeface="ＭＳ ゴシック" panose="020B0609070205080204" pitchFamily="49" charset="-128"/>
              <a:ea typeface="ＭＳ ゴシック" panose="020B0609070205080204" pitchFamily="49" charset="-128"/>
            </a:rPr>
            <a:t>円の増となっている。</a:t>
          </a:r>
        </a:p>
        <a:p>
          <a:r>
            <a:rPr kumimoji="1" lang="ja-JP" altLang="en-US" sz="1300">
              <a:latin typeface="ＭＳ ゴシック" panose="020B0609070205080204" pitchFamily="49" charset="-128"/>
              <a:ea typeface="ＭＳ ゴシック" panose="020B0609070205080204" pitchFamily="49" charset="-128"/>
            </a:rPr>
            <a:t>　衛生費は、市立恵那病院の建設に伴う病院事業会計への出資増が大きな要因で、前年比</a:t>
          </a:r>
          <a:r>
            <a:rPr kumimoji="1" lang="en-US" altLang="ja-JP" sz="1300">
              <a:latin typeface="ＭＳ ゴシック" panose="020B0609070205080204" pitchFamily="49" charset="-128"/>
              <a:ea typeface="ＭＳ ゴシック" panose="020B0609070205080204" pitchFamily="49" charset="-128"/>
            </a:rPr>
            <a:t>4,219</a:t>
          </a:r>
          <a:r>
            <a:rPr kumimoji="1" lang="ja-JP" altLang="en-US" sz="1300">
              <a:latin typeface="ＭＳ ゴシック" panose="020B0609070205080204" pitchFamily="49" charset="-128"/>
              <a:ea typeface="ＭＳ ゴシック" panose="020B0609070205080204" pitchFamily="49" charset="-128"/>
            </a:rPr>
            <a:t>円の増となっている。</a:t>
          </a:r>
        </a:p>
        <a:p>
          <a:r>
            <a:rPr kumimoji="1" lang="ja-JP" altLang="en-US" sz="1300">
              <a:latin typeface="ＭＳ ゴシック" panose="020B0609070205080204" pitchFamily="49" charset="-128"/>
              <a:ea typeface="ＭＳ ゴシック" panose="020B0609070205080204" pitchFamily="49" charset="-128"/>
            </a:rPr>
            <a:t>　土木費は、工事請負費や公有財産購入費などの減により、前年比</a:t>
          </a:r>
          <a:r>
            <a:rPr kumimoji="1" lang="en-US" altLang="ja-JP" sz="1300">
              <a:latin typeface="ＭＳ ゴシック" panose="020B0609070205080204" pitchFamily="49" charset="-128"/>
              <a:ea typeface="ＭＳ ゴシック" panose="020B0609070205080204" pitchFamily="49" charset="-128"/>
            </a:rPr>
            <a:t>4,938</a:t>
          </a:r>
          <a:r>
            <a:rPr kumimoji="1" lang="ja-JP" altLang="en-US" sz="1300">
              <a:latin typeface="ＭＳ ゴシック" panose="020B0609070205080204" pitchFamily="49" charset="-128"/>
              <a:ea typeface="ＭＳ ゴシック" panose="020B0609070205080204" pitchFamily="49" charset="-128"/>
            </a:rPr>
            <a:t>円の減となっている。</a:t>
          </a:r>
        </a:p>
        <a:p>
          <a:r>
            <a:rPr kumimoji="1" lang="ja-JP" altLang="en-US" sz="1300">
              <a:latin typeface="ＭＳ ゴシック" panose="020B0609070205080204" pitchFamily="49" charset="-128"/>
              <a:ea typeface="ＭＳ ゴシック" panose="020B0609070205080204" pitchFamily="49" charset="-128"/>
            </a:rPr>
            <a:t>　消防費は、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これまで類似団体平均に近いところを推移していたが、</a:t>
          </a:r>
          <a:r>
            <a:rPr kumimoji="1" lang="ja-JP" altLang="en-US" sz="1300">
              <a:latin typeface="ＭＳ ゴシック" panose="020B0609070205080204" pitchFamily="49" charset="-128"/>
              <a:ea typeface="ＭＳ ゴシック" panose="020B0609070205080204" pitchFamily="49" charset="-128"/>
            </a:rPr>
            <a:t>消防救急デジタル無線整備を行ったことにより前年比</a:t>
          </a:r>
          <a:r>
            <a:rPr kumimoji="1" lang="en-US" altLang="ja-JP" sz="1300">
              <a:latin typeface="ＭＳ ゴシック" panose="020B0609070205080204" pitchFamily="49" charset="-128"/>
              <a:ea typeface="ＭＳ ゴシック" panose="020B0609070205080204" pitchFamily="49" charset="-128"/>
            </a:rPr>
            <a:t>9,225</a:t>
          </a:r>
          <a:r>
            <a:rPr kumimoji="1" lang="ja-JP" altLang="en-US" sz="1300">
              <a:latin typeface="ＭＳ ゴシック" panose="020B0609070205080204" pitchFamily="49" charset="-128"/>
              <a:ea typeface="ＭＳ ゴシック" panose="020B0609070205080204" pitchFamily="49" charset="-128"/>
            </a:rPr>
            <a:t>円の増となり、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latin typeface="ＭＳ ゴシック" panose="020B0609070205080204" pitchFamily="49" charset="-128"/>
              <a:ea typeface="ＭＳ ゴシック" panose="020B0609070205080204" pitchFamily="49" charset="-128"/>
            </a:rPr>
            <a:t>大きく上回った。</a:t>
          </a:r>
        </a:p>
        <a:p>
          <a:r>
            <a:rPr kumimoji="1" lang="ja-JP" altLang="en-US" sz="1300">
              <a:latin typeface="ＭＳ ゴシック" panose="020B0609070205080204" pitchFamily="49" charset="-128"/>
              <a:ea typeface="ＭＳ ゴシック" panose="020B0609070205080204" pitchFamily="49" charset="-128"/>
            </a:rPr>
            <a:t>　公債費は、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償還元金の減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や前年度までに</a:t>
          </a:r>
          <a:r>
            <a:rPr kumimoji="1" lang="ja-JP" altLang="en-US" sz="1300">
              <a:latin typeface="ＭＳ ゴシック" panose="020B0609070205080204" pitchFamily="49" charset="-128"/>
              <a:ea typeface="ＭＳ ゴシック" panose="020B0609070205080204" pitchFamily="49" charset="-128"/>
            </a:rPr>
            <a:t>繰上償還を行ったことにより前年比</a:t>
          </a:r>
          <a:r>
            <a:rPr kumimoji="1" lang="en-US" altLang="ja-JP" sz="1300">
              <a:latin typeface="ＭＳ ゴシック" panose="020B0609070205080204" pitchFamily="49" charset="-128"/>
              <a:ea typeface="ＭＳ ゴシック" panose="020B0609070205080204" pitchFamily="49" charset="-128"/>
            </a:rPr>
            <a:t>10,046</a:t>
          </a:r>
          <a:r>
            <a:rPr kumimoji="1" lang="ja-JP" altLang="en-US" sz="1300">
              <a:latin typeface="ＭＳ ゴシック" panose="020B0609070205080204" pitchFamily="49" charset="-128"/>
              <a:ea typeface="ＭＳ ゴシック" panose="020B0609070205080204" pitchFamily="49" charset="-128"/>
            </a:rPr>
            <a:t>円の減となっているものの、依然類似団体平均と比較すると大きく上回っている。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年度の実質収支額は前年度比</a:t>
          </a:r>
          <a:r>
            <a:rPr kumimoji="1" lang="en-US" altLang="ja-JP" sz="1300">
              <a:latin typeface="ＭＳ ゴシック" pitchFamily="49" charset="-128"/>
              <a:ea typeface="ＭＳ ゴシック" pitchFamily="49" charset="-128"/>
            </a:rPr>
            <a:t>280,623</a:t>
          </a:r>
          <a:r>
            <a:rPr kumimoji="1" lang="ja-JP" altLang="en-US" sz="1300">
              <a:latin typeface="ＭＳ ゴシック" pitchFamily="49" charset="-128"/>
              <a:ea typeface="ＭＳ ゴシック" pitchFamily="49" charset="-128"/>
            </a:rPr>
            <a:t>千円の増となり</a:t>
          </a:r>
          <a:r>
            <a:rPr kumimoji="1" lang="en-US" altLang="ja-JP" sz="1300">
              <a:latin typeface="ＭＳ ゴシック" pitchFamily="49" charset="-128"/>
              <a:ea typeface="ＭＳ ゴシック" pitchFamily="49" charset="-128"/>
            </a:rPr>
            <a:t>1.53</a:t>
          </a:r>
          <a:r>
            <a:rPr kumimoji="1" lang="ja-JP" altLang="en-US" sz="1300">
              <a:latin typeface="ＭＳ ゴシック" pitchFamily="49" charset="-128"/>
              <a:ea typeface="ＭＳ ゴシック" pitchFamily="49" charset="-128"/>
            </a:rPr>
            <a:t>ポイント上昇した。また、実質単年度収支の標準財政規模比は</a:t>
          </a:r>
          <a:r>
            <a:rPr kumimoji="1" lang="en-US" altLang="ja-JP" sz="1300">
              <a:latin typeface="ＭＳ ゴシック" pitchFamily="49" charset="-128"/>
              <a:ea typeface="ＭＳ ゴシック" pitchFamily="49" charset="-128"/>
            </a:rPr>
            <a:t>6.17%</a:t>
          </a:r>
          <a:r>
            <a:rPr kumimoji="1" lang="ja-JP" altLang="en-US" sz="1300">
              <a:latin typeface="ＭＳ ゴシック" pitchFamily="49" charset="-128"/>
              <a:ea typeface="ＭＳ ゴシック" pitchFamily="49" charset="-128"/>
            </a:rPr>
            <a:t>と前年度比較で</a:t>
          </a:r>
          <a:r>
            <a:rPr kumimoji="1" lang="en-US" altLang="ja-JP" sz="1300">
              <a:latin typeface="ＭＳ ゴシック" pitchFamily="49" charset="-128"/>
              <a:ea typeface="ＭＳ ゴシック" pitchFamily="49" charset="-128"/>
            </a:rPr>
            <a:t>2.38</a:t>
          </a:r>
          <a:r>
            <a:rPr kumimoji="1" lang="ja-JP" altLang="en-US" sz="1300">
              <a:latin typeface="ＭＳ ゴシック" pitchFamily="49" charset="-128"/>
              <a:ea typeface="ＭＳ ゴシック" pitchFamily="49" charset="-128"/>
            </a:rPr>
            <a:t>ポイント上昇した。これは、支出総額は増加したものの、地方消費税交付金や病院建設に伴う基金からの繰入金の増加により収入総額も増額したためである。</a:t>
          </a:r>
        </a:p>
        <a:p>
          <a:r>
            <a:rPr kumimoji="1" lang="ja-JP" altLang="en-US" sz="1300">
              <a:latin typeface="ＭＳ ゴシック" pitchFamily="49" charset="-128"/>
              <a:ea typeface="ＭＳ ゴシック" pitchFamily="49" charset="-128"/>
            </a:rPr>
            <a:t>　今後も一定程度の基金積立金を確保しつつ、収支のバランスを崩すことのないよう、安定的な財政運営に努める。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年度は、水道事業、病院事業、国保診療所事業会計といった公営企業の比率が上昇したことが大きな要因である。また、一般会計の比率も</a:t>
          </a:r>
          <a:r>
            <a:rPr kumimoji="1" lang="en-US" altLang="ja-JP" sz="1300">
              <a:latin typeface="ＭＳ ゴシック" pitchFamily="49" charset="-128"/>
              <a:ea typeface="ＭＳ ゴシック" pitchFamily="49" charset="-128"/>
            </a:rPr>
            <a:t>1.54</a:t>
          </a:r>
          <a:r>
            <a:rPr kumimoji="1" lang="ja-JP" altLang="en-US" sz="1300">
              <a:latin typeface="ＭＳ ゴシック" pitchFamily="49" charset="-128"/>
              <a:ea typeface="ＭＳ ゴシック" pitchFamily="49" charset="-128"/>
            </a:rPr>
            <a:t>ポイント上がったこともある。</a:t>
          </a:r>
        </a:p>
        <a:p>
          <a:r>
            <a:rPr kumimoji="1" lang="ja-JP" altLang="en-US" sz="1300">
              <a:latin typeface="ＭＳ ゴシック" pitchFamily="49" charset="-128"/>
              <a:ea typeface="ＭＳ ゴシック" pitchFamily="49" charset="-128"/>
            </a:rPr>
            <a:t>　病院事業及び介護老人保健施設事業においては、施設の稼働率を向上させることで施設の健全経営に努める。水道事業及び下水道事業では再編・統合をすすめ、施設の合理化や稼働率向上に努めるとともに、適切な料金設定を目指す。また、下水道事業では普及率の低い地区を中心に、加入促進による水洗化率の向上に努める。</a:t>
          </a:r>
        </a:p>
        <a:p>
          <a:r>
            <a:rPr kumimoji="1" lang="ja-JP" altLang="en-US" sz="1300">
              <a:latin typeface="ＭＳ ゴシック" pitchFamily="49" charset="-128"/>
              <a:ea typeface="ＭＳ ゴシック" pitchFamily="49" charset="-128"/>
            </a:rPr>
            <a:t>　また、収納体制や滞納処分の強化等により料金収納率の向上を図り、各事業の健全運営に努める。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31039959</v>
      </c>
      <c r="BO4" s="409"/>
      <c r="BP4" s="409"/>
      <c r="BQ4" s="409"/>
      <c r="BR4" s="409"/>
      <c r="BS4" s="409"/>
      <c r="BT4" s="409"/>
      <c r="BU4" s="410"/>
      <c r="BV4" s="408">
        <v>30226443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v>
      </c>
      <c r="CU4" s="586"/>
      <c r="CV4" s="586"/>
      <c r="CW4" s="586"/>
      <c r="CX4" s="586"/>
      <c r="CY4" s="586"/>
      <c r="CZ4" s="586"/>
      <c r="DA4" s="587"/>
      <c r="DB4" s="585">
        <v>6.4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29541054</v>
      </c>
      <c r="BO5" s="414"/>
      <c r="BP5" s="414"/>
      <c r="BQ5" s="414"/>
      <c r="BR5" s="414"/>
      <c r="BS5" s="414"/>
      <c r="BT5" s="414"/>
      <c r="BU5" s="415"/>
      <c r="BV5" s="413">
        <v>29009646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85.2</v>
      </c>
      <c r="CU5" s="384"/>
      <c r="CV5" s="384"/>
      <c r="CW5" s="384"/>
      <c r="CX5" s="384"/>
      <c r="CY5" s="384"/>
      <c r="CZ5" s="384"/>
      <c r="DA5" s="385"/>
      <c r="DB5" s="383">
        <v>85.4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1498905</v>
      </c>
      <c r="BO6" s="414"/>
      <c r="BP6" s="414"/>
      <c r="BQ6" s="414"/>
      <c r="BR6" s="414"/>
      <c r="BS6" s="414"/>
      <c r="BT6" s="414"/>
      <c r="BU6" s="415"/>
      <c r="BV6" s="413">
        <v>1216797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90.8</v>
      </c>
      <c r="CU6" s="560"/>
      <c r="CV6" s="560"/>
      <c r="CW6" s="560"/>
      <c r="CX6" s="560"/>
      <c r="CY6" s="560"/>
      <c r="CZ6" s="560"/>
      <c r="DA6" s="561"/>
      <c r="DB6" s="559">
        <v>91.4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58544</v>
      </c>
      <c r="BO7" s="414"/>
      <c r="BP7" s="414"/>
      <c r="BQ7" s="414"/>
      <c r="BR7" s="414"/>
      <c r="BS7" s="414"/>
      <c r="BT7" s="414"/>
      <c r="BU7" s="415"/>
      <c r="BV7" s="413">
        <v>57059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18114041</v>
      </c>
      <c r="CU7" s="414"/>
      <c r="CV7" s="414"/>
      <c r="CW7" s="414"/>
      <c r="CX7" s="414"/>
      <c r="CY7" s="414"/>
      <c r="CZ7" s="414"/>
      <c r="DA7" s="415"/>
      <c r="DB7" s="413">
        <v>18067467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1440361</v>
      </c>
      <c r="BO8" s="414"/>
      <c r="BP8" s="414"/>
      <c r="BQ8" s="414"/>
      <c r="BR8" s="414"/>
      <c r="BS8" s="414"/>
      <c r="BT8" s="414"/>
      <c r="BU8" s="415"/>
      <c r="BV8" s="413">
        <v>1159738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0.47</v>
      </c>
      <c r="CU8" s="523"/>
      <c r="CV8" s="523"/>
      <c r="CW8" s="523"/>
      <c r="CX8" s="523"/>
      <c r="CY8" s="523"/>
      <c r="CZ8" s="523"/>
      <c r="DA8" s="524"/>
      <c r="DB8" s="522">
        <v>0.48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51073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280623</v>
      </c>
      <c r="BO9" s="414"/>
      <c r="BP9" s="414"/>
      <c r="BQ9" s="414"/>
      <c r="BR9" s="414"/>
      <c r="BS9" s="414"/>
      <c r="BT9" s="414"/>
      <c r="BU9" s="415"/>
      <c r="BV9" s="413">
        <v>-430547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20.399999999999999</v>
      </c>
      <c r="CU9" s="384"/>
      <c r="CV9" s="384"/>
      <c r="CW9" s="384"/>
      <c r="CX9" s="384"/>
      <c r="CY9" s="384"/>
      <c r="CZ9" s="384"/>
      <c r="DA9" s="385"/>
      <c r="DB9" s="383">
        <v>22.4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53718</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98</v>
      </c>
      <c r="AV10" s="471"/>
      <c r="AW10" s="471"/>
      <c r="AX10" s="471"/>
      <c r="AY10" s="393" t="s">
        <v>103</v>
      </c>
      <c r="AZ10" s="394"/>
      <c r="BA10" s="394"/>
      <c r="BB10" s="394"/>
      <c r="BC10" s="394"/>
      <c r="BD10" s="394"/>
      <c r="BE10" s="394"/>
      <c r="BF10" s="394"/>
      <c r="BG10" s="394"/>
      <c r="BH10" s="394"/>
      <c r="BI10" s="394"/>
      <c r="BJ10" s="394"/>
      <c r="BK10" s="394"/>
      <c r="BL10" s="394"/>
      <c r="BM10" s="395"/>
      <c r="BN10" s="413">
        <v>3037</v>
      </c>
      <c r="BO10" s="414"/>
      <c r="BP10" s="414"/>
      <c r="BQ10" s="414"/>
      <c r="BR10" s="414"/>
      <c r="BS10" s="414"/>
      <c r="BT10" s="414"/>
      <c r="BU10" s="415"/>
      <c r="BV10" s="413">
        <v>4582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98</v>
      </c>
      <c r="AV11" s="471"/>
      <c r="AW11" s="471"/>
      <c r="AX11" s="471"/>
      <c r="AY11" s="393" t="s">
        <v>108</v>
      </c>
      <c r="AZ11" s="394"/>
      <c r="BA11" s="394"/>
      <c r="BB11" s="394"/>
      <c r="BC11" s="394"/>
      <c r="BD11" s="394"/>
      <c r="BE11" s="394"/>
      <c r="BF11" s="394"/>
      <c r="BG11" s="394"/>
      <c r="BH11" s="394"/>
      <c r="BI11" s="394"/>
      <c r="BJ11" s="394"/>
      <c r="BK11" s="394"/>
      <c r="BL11" s="394"/>
      <c r="BM11" s="395"/>
      <c r="BN11" s="413">
        <v>834538</v>
      </c>
      <c r="BO11" s="414"/>
      <c r="BP11" s="414"/>
      <c r="BQ11" s="414"/>
      <c r="BR11" s="414"/>
      <c r="BS11" s="414"/>
      <c r="BT11" s="414"/>
      <c r="BU11" s="415"/>
      <c r="BV11" s="413">
        <v>1110516</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52339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51762</v>
      </c>
      <c r="S13" s="515"/>
      <c r="T13" s="515"/>
      <c r="U13" s="515"/>
      <c r="V13" s="516"/>
      <c r="W13" s="502" t="s">
        <v>121</v>
      </c>
      <c r="X13" s="426"/>
      <c r="Y13" s="426"/>
      <c r="Z13" s="426"/>
      <c r="AA13" s="426"/>
      <c r="AB13" s="427"/>
      <c r="AC13" s="389">
        <v>1500</v>
      </c>
      <c r="AD13" s="390"/>
      <c r="AE13" s="390"/>
      <c r="AF13" s="390"/>
      <c r="AG13" s="391"/>
      <c r="AH13" s="389">
        <v>1990</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1118198</v>
      </c>
      <c r="BO13" s="414"/>
      <c r="BP13" s="414"/>
      <c r="BQ13" s="414"/>
      <c r="BR13" s="414"/>
      <c r="BS13" s="414"/>
      <c r="BT13" s="414"/>
      <c r="BU13" s="415"/>
      <c r="BV13" s="413">
        <v>684551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8.4</v>
      </c>
      <c r="CU13" s="384"/>
      <c r="CV13" s="384"/>
      <c r="CW13" s="384"/>
      <c r="CX13" s="384"/>
      <c r="CY13" s="384"/>
      <c r="CZ13" s="384"/>
      <c r="DA13" s="385"/>
      <c r="DB13" s="383">
        <v>9.3000000000000007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53052</v>
      </c>
      <c r="S14" s="515"/>
      <c r="T14" s="515"/>
      <c r="U14" s="515"/>
      <c r="V14" s="516"/>
      <c r="W14" s="517"/>
      <c r="X14" s="429"/>
      <c r="Y14" s="429"/>
      <c r="Z14" s="429"/>
      <c r="AA14" s="429"/>
      <c r="AB14" s="430"/>
      <c r="AC14" s="507">
        <v>5.7</v>
      </c>
      <c r="AD14" s="508"/>
      <c r="AE14" s="508"/>
      <c r="AF14" s="508"/>
      <c r="AG14" s="509"/>
      <c r="AH14" s="507">
        <v>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v>5.4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52499</v>
      </c>
      <c r="S15" s="515"/>
      <c r="T15" s="515"/>
      <c r="U15" s="515"/>
      <c r="V15" s="516"/>
      <c r="W15" s="502" t="s">
        <v>127</v>
      </c>
      <c r="X15" s="426"/>
      <c r="Y15" s="426"/>
      <c r="Z15" s="426"/>
      <c r="AA15" s="426"/>
      <c r="AB15" s="427"/>
      <c r="AC15" s="389">
        <v>9561</v>
      </c>
      <c r="AD15" s="390"/>
      <c r="AE15" s="390"/>
      <c r="AF15" s="390"/>
      <c r="AG15" s="391"/>
      <c r="AH15" s="389">
        <v>10275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6251956</v>
      </c>
      <c r="BO15" s="409"/>
      <c r="BP15" s="409"/>
      <c r="BQ15" s="409"/>
      <c r="BR15" s="409"/>
      <c r="BS15" s="409"/>
      <c r="BT15" s="409"/>
      <c r="BU15" s="410"/>
      <c r="BV15" s="408">
        <v>6060332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36.6</v>
      </c>
      <c r="AD16" s="508"/>
      <c r="AE16" s="508"/>
      <c r="AF16" s="508"/>
      <c r="AG16" s="509"/>
      <c r="AH16" s="507">
        <v>36.200000000000003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13508186</v>
      </c>
      <c r="BO16" s="414"/>
      <c r="BP16" s="414"/>
      <c r="BQ16" s="414"/>
      <c r="BR16" s="414"/>
      <c r="BS16" s="414"/>
      <c r="BT16" s="414"/>
      <c r="BU16" s="415"/>
      <c r="BV16" s="413">
        <v>12671796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15055</v>
      </c>
      <c r="AD17" s="390"/>
      <c r="AE17" s="390"/>
      <c r="AF17" s="390"/>
      <c r="AG17" s="391"/>
      <c r="AH17" s="389">
        <v>15994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7937287</v>
      </c>
      <c r="BO17" s="414"/>
      <c r="BP17" s="414"/>
      <c r="BQ17" s="414"/>
      <c r="BR17" s="414"/>
      <c r="BS17" s="414"/>
      <c r="BT17" s="414"/>
      <c r="BU17" s="415"/>
      <c r="BV17" s="413">
        <v>7767142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504.24</v>
      </c>
      <c r="M18" s="478"/>
      <c r="N18" s="478"/>
      <c r="O18" s="478"/>
      <c r="P18" s="478"/>
      <c r="Q18" s="478"/>
      <c r="R18" s="479"/>
      <c r="S18" s="479"/>
      <c r="T18" s="479"/>
      <c r="U18" s="479"/>
      <c r="V18" s="480"/>
      <c r="W18" s="494"/>
      <c r="X18" s="495"/>
      <c r="Y18" s="495"/>
      <c r="Z18" s="495"/>
      <c r="AA18" s="495"/>
      <c r="AB18" s="503"/>
      <c r="AC18" s="377">
        <v>57.6</v>
      </c>
      <c r="AD18" s="378"/>
      <c r="AE18" s="378"/>
      <c r="AF18" s="378"/>
      <c r="AG18" s="481"/>
      <c r="AH18" s="377">
        <v>56.4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15725275</v>
      </c>
      <c r="BO18" s="414"/>
      <c r="BP18" s="414"/>
      <c r="BQ18" s="414"/>
      <c r="BR18" s="414"/>
      <c r="BS18" s="414"/>
      <c r="BT18" s="414"/>
      <c r="BU18" s="415"/>
      <c r="BV18" s="413">
        <v>15647000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101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21945918</v>
      </c>
      <c r="BO19" s="414"/>
      <c r="BP19" s="414"/>
      <c r="BQ19" s="414"/>
      <c r="BR19" s="414"/>
      <c r="BS19" s="414"/>
      <c r="BT19" s="414"/>
      <c r="BU19" s="415"/>
      <c r="BV19" s="413">
        <v>22370802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18106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32326768</v>
      </c>
      <c r="BO23" s="414"/>
      <c r="BP23" s="414"/>
      <c r="BQ23" s="414"/>
      <c r="BR23" s="414"/>
      <c r="BS23" s="414"/>
      <c r="BT23" s="414"/>
      <c r="BU23" s="415"/>
      <c r="BV23" s="413">
        <v>34221851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7600</v>
      </c>
      <c r="R24" s="390"/>
      <c r="S24" s="390"/>
      <c r="T24" s="390"/>
      <c r="U24" s="390"/>
      <c r="V24" s="391"/>
      <c r="W24" s="455"/>
      <c r="X24" s="446"/>
      <c r="Y24" s="447"/>
      <c r="Z24" s="386" t="s">
        <v>151</v>
      </c>
      <c r="AA24" s="387"/>
      <c r="AB24" s="387"/>
      <c r="AC24" s="387"/>
      <c r="AD24" s="387"/>
      <c r="AE24" s="387"/>
      <c r="AF24" s="387"/>
      <c r="AG24" s="388"/>
      <c r="AH24" s="389">
        <v>537</v>
      </c>
      <c r="AI24" s="390"/>
      <c r="AJ24" s="390"/>
      <c r="AK24" s="390"/>
      <c r="AL24" s="391"/>
      <c r="AM24" s="389">
        <v>1700679</v>
      </c>
      <c r="AN24" s="390"/>
      <c r="AO24" s="390"/>
      <c r="AP24" s="390"/>
      <c r="AQ24" s="390"/>
      <c r="AR24" s="391"/>
      <c r="AS24" s="389">
        <v>3167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19101955</v>
      </c>
      <c r="BO24" s="414"/>
      <c r="BP24" s="414"/>
      <c r="BQ24" s="414"/>
      <c r="BR24" s="414"/>
      <c r="BS24" s="414"/>
      <c r="BT24" s="414"/>
      <c r="BU24" s="415"/>
      <c r="BV24" s="413">
        <v>20166881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6700</v>
      </c>
      <c r="R25" s="390"/>
      <c r="S25" s="390"/>
      <c r="T25" s="390"/>
      <c r="U25" s="390"/>
      <c r="V25" s="391"/>
      <c r="W25" s="455"/>
      <c r="X25" s="446"/>
      <c r="Y25" s="447"/>
      <c r="Z25" s="386" t="s">
        <v>154</v>
      </c>
      <c r="AA25" s="387"/>
      <c r="AB25" s="387"/>
      <c r="AC25" s="387"/>
      <c r="AD25" s="387"/>
      <c r="AE25" s="387"/>
      <c r="AF25" s="387"/>
      <c r="AG25" s="388"/>
      <c r="AH25" s="389">
        <v>80</v>
      </c>
      <c r="AI25" s="390"/>
      <c r="AJ25" s="390"/>
      <c r="AK25" s="390"/>
      <c r="AL25" s="391"/>
      <c r="AM25" s="389">
        <v>254400</v>
      </c>
      <c r="AN25" s="390"/>
      <c r="AO25" s="390"/>
      <c r="AP25" s="390"/>
      <c r="AQ25" s="390"/>
      <c r="AR25" s="391"/>
      <c r="AS25" s="389">
        <v>3180</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67327</v>
      </c>
      <c r="BO25" s="409"/>
      <c r="BP25" s="409"/>
      <c r="BQ25" s="409"/>
      <c r="BR25" s="409"/>
      <c r="BS25" s="409"/>
      <c r="BT25" s="409"/>
      <c r="BU25" s="410"/>
      <c r="BV25" s="408">
        <v>11750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6000</v>
      </c>
      <c r="R26" s="390"/>
      <c r="S26" s="390"/>
      <c r="T26" s="390"/>
      <c r="U26" s="390"/>
      <c r="V26" s="391"/>
      <c r="W26" s="455"/>
      <c r="X26" s="446"/>
      <c r="Y26" s="447"/>
      <c r="Z26" s="386" t="s">
        <v>157</v>
      </c>
      <c r="AA26" s="468"/>
      <c r="AB26" s="468"/>
      <c r="AC26" s="468"/>
      <c r="AD26" s="468"/>
      <c r="AE26" s="468"/>
      <c r="AF26" s="468"/>
      <c r="AG26" s="469"/>
      <c r="AH26" s="389">
        <v>57</v>
      </c>
      <c r="AI26" s="390"/>
      <c r="AJ26" s="390"/>
      <c r="AK26" s="390"/>
      <c r="AL26" s="391"/>
      <c r="AM26" s="389">
        <v>185421</v>
      </c>
      <c r="AN26" s="390"/>
      <c r="AO26" s="390"/>
      <c r="AP26" s="390"/>
      <c r="AQ26" s="390"/>
      <c r="AR26" s="391"/>
      <c r="AS26" s="389">
        <v>3253</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4040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976373</v>
      </c>
      <c r="BO27" s="417"/>
      <c r="BP27" s="417"/>
      <c r="BQ27" s="417"/>
      <c r="BR27" s="417"/>
      <c r="BS27" s="417"/>
      <c r="BT27" s="417"/>
      <c r="BU27" s="418"/>
      <c r="BV27" s="416">
        <v>975165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3620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2756867</v>
      </c>
      <c r="BO28" s="409"/>
      <c r="BP28" s="409"/>
      <c r="BQ28" s="409"/>
      <c r="BR28" s="409"/>
      <c r="BS28" s="409"/>
      <c r="BT28" s="409"/>
      <c r="BU28" s="410"/>
      <c r="BV28" s="408">
        <v>2753830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18</v>
      </c>
      <c r="M29" s="390"/>
      <c r="N29" s="390"/>
      <c r="O29" s="390"/>
      <c r="P29" s="391"/>
      <c r="Q29" s="389">
        <v>3420</v>
      </c>
      <c r="R29" s="390"/>
      <c r="S29" s="390"/>
      <c r="T29" s="390"/>
      <c r="U29" s="390"/>
      <c r="V29" s="391"/>
      <c r="W29" s="456"/>
      <c r="X29" s="457"/>
      <c r="Y29" s="458"/>
      <c r="Z29" s="386" t="s">
        <v>167</v>
      </c>
      <c r="AA29" s="387"/>
      <c r="AB29" s="387"/>
      <c r="AC29" s="387"/>
      <c r="AD29" s="387"/>
      <c r="AE29" s="387"/>
      <c r="AF29" s="387"/>
      <c r="AG29" s="388"/>
      <c r="AH29" s="389">
        <v>537</v>
      </c>
      <c r="AI29" s="390"/>
      <c r="AJ29" s="390"/>
      <c r="AK29" s="390"/>
      <c r="AL29" s="391"/>
      <c r="AM29" s="389">
        <v>1700679</v>
      </c>
      <c r="AN29" s="390"/>
      <c r="AO29" s="390"/>
      <c r="AP29" s="390"/>
      <c r="AQ29" s="390"/>
      <c r="AR29" s="391"/>
      <c r="AS29" s="389">
        <v>3167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2327103</v>
      </c>
      <c r="BO29" s="414"/>
      <c r="BP29" s="414"/>
      <c r="BQ29" s="414"/>
      <c r="BR29" s="414"/>
      <c r="BS29" s="414"/>
      <c r="BT29" s="414"/>
      <c r="BU29" s="415"/>
      <c r="BV29" s="413">
        <v>2324975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11581993</v>
      </c>
      <c r="BO30" s="417"/>
      <c r="BP30" s="417"/>
      <c r="BQ30" s="417"/>
      <c r="BR30" s="417"/>
      <c r="BS30" s="417"/>
      <c r="BT30" s="417"/>
      <c r="BU30" s="418"/>
      <c r="BV30" s="416">
        <v>12054378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IF('各会計、関係団体の財政状況及び健全化判断比率'!B37="","",'各会計、関係団体の財政状況及び健全化判断比率'!B37)</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岐阜県市町村職員退職手当組合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国民宿舎恵那山荘</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介護保険特別会計（事業勘定）</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f t="shared" ref="BE35:BE43" si="1">IF(BG35="","",BE34+1)</f>
        <v>12</v>
      </c>
      <c r="BF35" s="373"/>
      <c r="BG35" s="372" t="str">
        <f>IF('各会計、関係団体の財政状況及び健全化判断比率'!B38="","",'各会計、関係団体の財政状況及び健全化判断比率'!B38)</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岐阜県市町村会館組合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恵那市体育連盟</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介護保険特別会計（サービス勘定）</v>
      </c>
      <c r="X36" s="372"/>
      <c r="Y36" s="372"/>
      <c r="Z36" s="372"/>
      <c r="AA36" s="372"/>
      <c r="AB36" s="372"/>
      <c r="AC36" s="372"/>
      <c r="AD36" s="372"/>
      <c r="AE36" s="372"/>
      <c r="AF36" s="372"/>
      <c r="AG36" s="372"/>
      <c r="AH36" s="372"/>
      <c r="AI36" s="372"/>
      <c r="AJ36" s="372"/>
      <c r="AK36" s="372"/>
      <c r="AL36" s="165"/>
      <c r="AM36" s="373">
        <f t="shared" si="0"/>
        <v>8</v>
      </c>
      <c r="AN36" s="373"/>
      <c r="AO36" s="372" t="str">
        <f>IF('各会計、関係団体の財政状況及び健全化判断比率'!B34="","",'各会計、関係団体の財政状況及び健全化判断比率'!B34)</f>
        <v>介護老人保健施設事業会計</v>
      </c>
      <c r="AP36" s="372"/>
      <c r="AQ36" s="372"/>
      <c r="AR36" s="372"/>
      <c r="AS36" s="372"/>
      <c r="AT36" s="372"/>
      <c r="AU36" s="372"/>
      <c r="AV36" s="372"/>
      <c r="AW36" s="372"/>
      <c r="AX36" s="372"/>
      <c r="AY36" s="372"/>
      <c r="AZ36" s="372"/>
      <c r="BA36" s="372"/>
      <c r="BB36" s="372"/>
      <c r="BC36" s="372"/>
      <c r="BD36" s="165"/>
      <c r="BE36" s="373">
        <f t="shared" si="1"/>
        <v>13</v>
      </c>
      <c r="BF36" s="373"/>
      <c r="BG36" s="372" t="str">
        <f>IF('各会計、関係団体の財政状況及び健全化判断比率'!B39="","",'各会計、関係団体の財政状況及び健全化判断比率'!B39)</f>
        <v>農業集落排水事業特別会計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土岐川防災ダム一部事務組合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恵那市文化振興会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f t="shared" si="0"/>
        <v>9</v>
      </c>
      <c r="AN37" s="373"/>
      <c r="AO37" s="372" t="str">
        <f>IF('各会計、関係団体の財政状況及び健全化判断比率'!B35="","",'各会計、関係団体の財政状況及び健全化判断比率'!B35)</f>
        <v>国民健康保険診療所事業会計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岐阜県後期高齢者医療広域連合（一般会計分）</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恵那市施設管理公社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f t="shared" si="0"/>
        <v>10</v>
      </c>
      <c r="AN38" s="373"/>
      <c r="AO38" s="372" t="str">
        <f>IF('各会計、関係団体の財政状況及び健全化判断比率'!B36="","",'各会計、関係団体の財政状況及び健全化判断比率'!B36)</f>
        <v>介護老人福祉施設事業会計</v>
      </c>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岐阜県後期高齢者医療広域連合（特別会計分）</v>
      </c>
      <c r="BZ38" s="372"/>
      <c r="CA38" s="372"/>
      <c r="CB38" s="372"/>
      <c r="CC38" s="372"/>
      <c r="CD38" s="372"/>
      <c r="CE38" s="372"/>
      <c r="CF38" s="372"/>
      <c r="CG38" s="372"/>
      <c r="CH38" s="372"/>
      <c r="CI38" s="372"/>
      <c r="CJ38" s="372"/>
      <c r="CK38" s="372"/>
      <c r="CL38" s="372"/>
      <c r="CM38" s="372"/>
      <c r="CN38" s="165"/>
      <c r="CO38" s="373">
        <f t="shared" si="3"/>
        <v>24</v>
      </c>
      <c r="CP38" s="373"/>
      <c r="CQ38" s="372" t="str">
        <f>IF('各会計、関係団体の財政状況及び健全化判断比率'!BS11="","",'各会計、関係団体の財政状況及び健全化判断比率'!BS11)</f>
        <v>中山道広重美術館</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東濃農業共済組合</v>
      </c>
      <c r="BZ39" s="372"/>
      <c r="CA39" s="372"/>
      <c r="CB39" s="372"/>
      <c r="CC39" s="372"/>
      <c r="CD39" s="372"/>
      <c r="CE39" s="372"/>
      <c r="CF39" s="372"/>
      <c r="CG39" s="372"/>
      <c r="CH39" s="372"/>
      <c r="CI39" s="372"/>
      <c r="CJ39" s="372"/>
      <c r="CK39" s="372"/>
      <c r="CL39" s="372"/>
      <c r="CM39" s="372"/>
      <c r="CN39" s="165"/>
      <c r="CO39" s="373">
        <f t="shared" si="3"/>
        <v>25</v>
      </c>
      <c r="CP39" s="373"/>
      <c r="CQ39" s="372" t="str">
        <f>IF('各会計、関係団体の財政状況及び健全化判断比率'!BS12="","",'各会計、関係団体の財政状況及び健全化判断比率'!BS12)</f>
        <v>恵那市土地開発公社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26</v>
      </c>
      <c r="CP40" s="373"/>
      <c r="CQ40" s="372" t="str">
        <f>IF('各会計、関係団体の財政状況及び健全化判断比率'!BS13="","",'各会計、関係団体の財政状況及び健全化判断比率'!BS13)</f>
        <v>日本大正村</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27</v>
      </c>
      <c r="CP41" s="373"/>
      <c r="CQ41" s="372" t="str">
        <f>IF('各会計、関係団体の財政状況及び健全化判断比率'!BS14="","",'各会計、関係団体の財政状況及び健全化判断比率'!BS14)</f>
        <v>大正ロマン</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28</v>
      </c>
      <c r="CP42" s="373"/>
      <c r="CQ42" s="372" t="str">
        <f>IF('各会計、関係団体の財政状況及び健全化判断比率'!BS15="","",'各会計、関係団体の財政状況及び健全化判断比率'!BS15)</f>
        <v>くしはらの里</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529</v>
      </c>
      <c r="D34" s="1181"/>
      <c r="E34" s="1182"/>
      <c r="F34" s="32">
        <v>7.86</v>
      </c>
      <c r="G34" s="33">
        <v>8.14</v>
      </c>
      <c r="H34" s="33">
        <v>9.43</v>
      </c>
      <c r="I34" s="33">
        <v>11.17</v>
      </c>
      <c r="J34" s="34">
        <v>12.31</v>
      </c>
      <c r="K34" s="22"/>
      <c r="L34" s="22"/>
      <c r="M34" s="22"/>
      <c r="N34" s="22"/>
      <c r="O34" s="22"/>
      <c r="P34" s="22"/>
    </row>
    <row r="35" spans="1:16" ht="39" customHeight="1">
      <c r="A35" s="22"/>
      <c r="B35" s="35"/>
      <c r="C35" s="1175" t="s">
        <v>530</v>
      </c>
      <c r="D35" s="1176"/>
      <c r="E35" s="1177"/>
      <c r="F35" s="36">
        <v>8.49</v>
      </c>
      <c r="G35" s="37">
        <v>9.36</v>
      </c>
      <c r="H35" s="37">
        <v>10.36</v>
      </c>
      <c r="I35" s="37">
        <v>11.26</v>
      </c>
      <c r="J35" s="38">
        <v>12.03</v>
      </c>
      <c r="K35" s="22"/>
      <c r="L35" s="22"/>
      <c r="M35" s="22"/>
      <c r="N35" s="22"/>
      <c r="O35" s="22"/>
      <c r="P35" s="22"/>
    </row>
    <row r="36" spans="1:16" ht="39" customHeight="1">
      <c r="A36" s="22"/>
      <c r="B36" s="35"/>
      <c r="C36" s="1175" t="s">
        <v>531</v>
      </c>
      <c r="D36" s="1176"/>
      <c r="E36" s="1177"/>
      <c r="F36" s="36">
        <v>7.79</v>
      </c>
      <c r="G36" s="37">
        <v>7.39</v>
      </c>
      <c r="H36" s="37">
        <v>8.6999999999999993</v>
      </c>
      <c r="I36" s="37">
        <v>6.41</v>
      </c>
      <c r="J36" s="38">
        <v>7.95</v>
      </c>
      <c r="K36" s="22"/>
      <c r="L36" s="22"/>
      <c r="M36" s="22"/>
      <c r="N36" s="22"/>
      <c r="O36" s="22"/>
      <c r="P36" s="22"/>
    </row>
    <row r="37" spans="1:16" ht="39" customHeight="1">
      <c r="A37" s="22"/>
      <c r="B37" s="35"/>
      <c r="C37" s="1175" t="s">
        <v>532</v>
      </c>
      <c r="D37" s="1176"/>
      <c r="E37" s="1177"/>
      <c r="F37" s="36">
        <v>1.17</v>
      </c>
      <c r="G37" s="37">
        <v>1.47</v>
      </c>
      <c r="H37" s="37">
        <v>1.69</v>
      </c>
      <c r="I37" s="37">
        <v>2.15</v>
      </c>
      <c r="J37" s="38">
        <v>2.89</v>
      </c>
      <c r="K37" s="22"/>
      <c r="L37" s="22"/>
      <c r="M37" s="22"/>
      <c r="N37" s="22"/>
      <c r="O37" s="22"/>
      <c r="P37" s="22"/>
    </row>
    <row r="38" spans="1:16" ht="39" customHeight="1">
      <c r="A38" s="22"/>
      <c r="B38" s="35"/>
      <c r="C38" s="1175" t="s">
        <v>533</v>
      </c>
      <c r="D38" s="1176"/>
      <c r="E38" s="1177"/>
      <c r="F38" s="36">
        <v>0.59</v>
      </c>
      <c r="G38" s="37">
        <v>0.87</v>
      </c>
      <c r="H38" s="37">
        <v>1.45</v>
      </c>
      <c r="I38" s="37">
        <v>1.45</v>
      </c>
      <c r="J38" s="38">
        <v>1.26</v>
      </c>
      <c r="K38" s="22"/>
      <c r="L38" s="22"/>
      <c r="M38" s="22"/>
      <c r="N38" s="22"/>
      <c r="O38" s="22"/>
      <c r="P38" s="22"/>
    </row>
    <row r="39" spans="1:16" ht="39" customHeight="1">
      <c r="A39" s="22"/>
      <c r="B39" s="35"/>
      <c r="C39" s="1175" t="s">
        <v>534</v>
      </c>
      <c r="D39" s="1176"/>
      <c r="E39" s="1177"/>
      <c r="F39" s="36">
        <v>1.63</v>
      </c>
      <c r="G39" s="37">
        <v>1.54</v>
      </c>
      <c r="H39" s="37">
        <v>1.46</v>
      </c>
      <c r="I39" s="37">
        <v>1.38</v>
      </c>
      <c r="J39" s="38">
        <v>1.18</v>
      </c>
      <c r="K39" s="22"/>
      <c r="L39" s="22"/>
      <c r="M39" s="22"/>
      <c r="N39" s="22"/>
      <c r="O39" s="22"/>
      <c r="P39" s="22"/>
    </row>
    <row r="40" spans="1:16" ht="39" customHeight="1">
      <c r="A40" s="22"/>
      <c r="B40" s="35"/>
      <c r="C40" s="1175" t="s">
        <v>535</v>
      </c>
      <c r="D40" s="1176"/>
      <c r="E40" s="1177"/>
      <c r="F40" s="36">
        <v>0.64</v>
      </c>
      <c r="G40" s="37">
        <v>0.64</v>
      </c>
      <c r="H40" s="37">
        <v>0.6</v>
      </c>
      <c r="I40" s="37">
        <v>0.68</v>
      </c>
      <c r="J40" s="38">
        <v>0.69</v>
      </c>
      <c r="K40" s="22"/>
      <c r="L40" s="22"/>
      <c r="M40" s="22"/>
      <c r="N40" s="22"/>
      <c r="O40" s="22"/>
      <c r="P40" s="22"/>
    </row>
    <row r="41" spans="1:16" ht="39" customHeight="1">
      <c r="A41" s="22"/>
      <c r="B41" s="35"/>
      <c r="C41" s="1175" t="s">
        <v>536</v>
      </c>
      <c r="D41" s="1176"/>
      <c r="E41" s="1177"/>
      <c r="F41" s="36">
        <v>0.22</v>
      </c>
      <c r="G41" s="37">
        <v>0.25</v>
      </c>
      <c r="H41" s="37">
        <v>0.27</v>
      </c>
      <c r="I41" s="37">
        <v>0.28999999999999998</v>
      </c>
      <c r="J41" s="38">
        <v>0.19</v>
      </c>
      <c r="K41" s="22"/>
      <c r="L41" s="22"/>
      <c r="M41" s="22"/>
      <c r="N41" s="22"/>
      <c r="O41" s="22"/>
      <c r="P41" s="22"/>
    </row>
    <row r="42" spans="1:16" ht="39" customHeight="1">
      <c r="A42" s="22"/>
      <c r="B42" s="39"/>
      <c r="C42" s="1175" t="s">
        <v>537</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538</v>
      </c>
      <c r="D43" s="1179"/>
      <c r="E43" s="1180"/>
      <c r="F43" s="41">
        <v>0.09</v>
      </c>
      <c r="G43" s="42">
        <v>0.14000000000000001</v>
      </c>
      <c r="H43" s="42">
        <v>0.22</v>
      </c>
      <c r="I43" s="42">
        <v>0.14000000000000001</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4007</v>
      </c>
      <c r="L45" s="60">
        <v>4125</v>
      </c>
      <c r="M45" s="60">
        <v>4152</v>
      </c>
      <c r="N45" s="60">
        <v>3979</v>
      </c>
      <c r="O45" s="61">
        <v>3705</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1129</v>
      </c>
      <c r="L48" s="64">
        <v>1076</v>
      </c>
      <c r="M48" s="64">
        <v>1028</v>
      </c>
      <c r="N48" s="64">
        <v>1108</v>
      </c>
      <c r="O48" s="65">
        <v>1099</v>
      </c>
      <c r="P48" s="48"/>
      <c r="Q48" s="48"/>
      <c r="R48" s="48"/>
      <c r="S48" s="48"/>
      <c r="T48" s="48"/>
      <c r="U48" s="48"/>
    </row>
    <row r="49" spans="1:21" ht="30.75" customHeight="1">
      <c r="A49" s="48"/>
      <c r="B49" s="1193"/>
      <c r="C49" s="1194"/>
      <c r="D49" s="62"/>
      <c r="E49" s="1185" t="s">
        <v>16</v>
      </c>
      <c r="F49" s="1185"/>
      <c r="G49" s="1185"/>
      <c r="H49" s="1185"/>
      <c r="I49" s="1185"/>
      <c r="J49" s="1186"/>
      <c r="K49" s="63" t="s">
        <v>483</v>
      </c>
      <c r="L49" s="64" t="s">
        <v>483</v>
      </c>
      <c r="M49" s="64" t="s">
        <v>483</v>
      </c>
      <c r="N49" s="64" t="s">
        <v>483</v>
      </c>
      <c r="O49" s="65" t="s">
        <v>483</v>
      </c>
      <c r="P49" s="48"/>
      <c r="Q49" s="48"/>
      <c r="R49" s="48"/>
      <c r="S49" s="48"/>
      <c r="T49" s="48"/>
      <c r="U49" s="48"/>
    </row>
    <row r="50" spans="1:21" ht="30.75" customHeight="1">
      <c r="A50" s="48"/>
      <c r="B50" s="1193"/>
      <c r="C50" s="1194"/>
      <c r="D50" s="62"/>
      <c r="E50" s="1185" t="s">
        <v>17</v>
      </c>
      <c r="F50" s="1185"/>
      <c r="G50" s="1185"/>
      <c r="H50" s="1185"/>
      <c r="I50" s="1185"/>
      <c r="J50" s="1186"/>
      <c r="K50" s="63">
        <v>20</v>
      </c>
      <c r="L50" s="64">
        <v>0</v>
      </c>
      <c r="M50" s="64">
        <v>0</v>
      </c>
      <c r="N50" s="64">
        <v>0</v>
      </c>
      <c r="O50" s="65">
        <v>0</v>
      </c>
      <c r="P50" s="48"/>
      <c r="Q50" s="48"/>
      <c r="R50" s="48"/>
      <c r="S50" s="48"/>
      <c r="T50" s="48"/>
      <c r="U50" s="48"/>
    </row>
    <row r="51" spans="1:21" ht="30.75" customHeight="1">
      <c r="A51" s="48"/>
      <c r="B51" s="1195"/>
      <c r="C51" s="1196"/>
      <c r="D51" s="66"/>
      <c r="E51" s="1185" t="s">
        <v>18</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c r="A52" s="48"/>
      <c r="B52" s="1183" t="s">
        <v>19</v>
      </c>
      <c r="C52" s="1184"/>
      <c r="D52" s="66"/>
      <c r="E52" s="1185" t="s">
        <v>20</v>
      </c>
      <c r="F52" s="1185"/>
      <c r="G52" s="1185"/>
      <c r="H52" s="1185"/>
      <c r="I52" s="1185"/>
      <c r="J52" s="1186"/>
      <c r="K52" s="63">
        <v>3608</v>
      </c>
      <c r="L52" s="64">
        <v>3691</v>
      </c>
      <c r="M52" s="64">
        <v>3769</v>
      </c>
      <c r="N52" s="64">
        <v>3876</v>
      </c>
      <c r="O52" s="65">
        <v>3727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1548</v>
      </c>
      <c r="L53" s="69">
        <v>1510</v>
      </c>
      <c r="M53" s="69">
        <v>1411</v>
      </c>
      <c r="N53" s="69">
        <v>1211</v>
      </c>
      <c r="O53" s="70">
        <v>1077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1" t="s">
        <v>24</v>
      </c>
      <c r="C41" s="1212"/>
      <c r="D41" s="81"/>
      <c r="E41" s="1213" t="s">
        <v>25</v>
      </c>
      <c r="F41" s="1213"/>
      <c r="G41" s="1213"/>
      <c r="H41" s="1214"/>
      <c r="I41" s="82">
        <v>37290</v>
      </c>
      <c r="J41" s="83">
        <v>36870</v>
      </c>
      <c r="K41" s="83">
        <v>35489</v>
      </c>
      <c r="L41" s="83">
        <v>34222</v>
      </c>
      <c r="M41" s="84">
        <v>32327</v>
      </c>
    </row>
    <row r="42" spans="2:13" ht="27.75" customHeight="1">
      <c r="B42" s="1201"/>
      <c r="C42" s="1202"/>
      <c r="D42" s="85"/>
      <c r="E42" s="1205" t="s">
        <v>26</v>
      </c>
      <c r="F42" s="1205"/>
      <c r="G42" s="1205"/>
      <c r="H42" s="1206"/>
      <c r="I42" s="86" t="s">
        <v>483</v>
      </c>
      <c r="J42" s="87" t="s">
        <v>483</v>
      </c>
      <c r="K42" s="87" t="s">
        <v>483</v>
      </c>
      <c r="L42" s="87" t="s">
        <v>483</v>
      </c>
      <c r="M42" s="88" t="s">
        <v>483</v>
      </c>
    </row>
    <row r="43" spans="2:13" ht="27.75" customHeight="1">
      <c r="B43" s="1201"/>
      <c r="C43" s="1202"/>
      <c r="D43" s="85"/>
      <c r="E43" s="1205" t="s">
        <v>27</v>
      </c>
      <c r="F43" s="1205"/>
      <c r="G43" s="1205"/>
      <c r="H43" s="1206"/>
      <c r="I43" s="86">
        <v>14283</v>
      </c>
      <c r="J43" s="87">
        <v>13798</v>
      </c>
      <c r="K43" s="87">
        <v>13294</v>
      </c>
      <c r="L43" s="87">
        <v>13098</v>
      </c>
      <c r="M43" s="88">
        <v>12221</v>
      </c>
    </row>
    <row r="44" spans="2:13" ht="27.75" customHeight="1">
      <c r="B44" s="1201"/>
      <c r="C44" s="1202"/>
      <c r="D44" s="85"/>
      <c r="E44" s="1205" t="s">
        <v>28</v>
      </c>
      <c r="F44" s="1205"/>
      <c r="G44" s="1205"/>
      <c r="H44" s="1206"/>
      <c r="I44" s="86" t="s">
        <v>483</v>
      </c>
      <c r="J44" s="87" t="s">
        <v>483</v>
      </c>
      <c r="K44" s="87" t="s">
        <v>483</v>
      </c>
      <c r="L44" s="87" t="s">
        <v>483</v>
      </c>
      <c r="M44" s="88" t="s">
        <v>483</v>
      </c>
    </row>
    <row r="45" spans="2:13" ht="27.75" customHeight="1">
      <c r="B45" s="1201"/>
      <c r="C45" s="1202"/>
      <c r="D45" s="85"/>
      <c r="E45" s="1205" t="s">
        <v>29</v>
      </c>
      <c r="F45" s="1205"/>
      <c r="G45" s="1205"/>
      <c r="H45" s="1206"/>
      <c r="I45" s="86">
        <v>5742</v>
      </c>
      <c r="J45" s="87">
        <v>5810</v>
      </c>
      <c r="K45" s="87">
        <v>5639</v>
      </c>
      <c r="L45" s="87">
        <v>5485</v>
      </c>
      <c r="M45" s="88">
        <v>5501</v>
      </c>
    </row>
    <row r="46" spans="2:13" ht="27.75" customHeight="1">
      <c r="B46" s="1201"/>
      <c r="C46" s="1202"/>
      <c r="D46" s="85"/>
      <c r="E46" s="1205" t="s">
        <v>30</v>
      </c>
      <c r="F46" s="1205"/>
      <c r="G46" s="1205"/>
      <c r="H46" s="1206"/>
      <c r="I46" s="86">
        <v>6</v>
      </c>
      <c r="J46" s="87">
        <v>420</v>
      </c>
      <c r="K46" s="87">
        <v>17</v>
      </c>
      <c r="L46" s="87">
        <v>19</v>
      </c>
      <c r="M46" s="88">
        <v>1</v>
      </c>
    </row>
    <row r="47" spans="2:13" ht="27.75" customHeight="1">
      <c r="B47" s="1201"/>
      <c r="C47" s="1202"/>
      <c r="D47" s="85"/>
      <c r="E47" s="1205" t="s">
        <v>31</v>
      </c>
      <c r="F47" s="1205"/>
      <c r="G47" s="1205"/>
      <c r="H47" s="1206"/>
      <c r="I47" s="86" t="s">
        <v>483</v>
      </c>
      <c r="J47" s="87" t="s">
        <v>483</v>
      </c>
      <c r="K47" s="87" t="s">
        <v>483</v>
      </c>
      <c r="L47" s="87" t="s">
        <v>483</v>
      </c>
      <c r="M47" s="88" t="s">
        <v>483</v>
      </c>
    </row>
    <row r="48" spans="2:13" ht="27.75" customHeight="1">
      <c r="B48" s="1203"/>
      <c r="C48" s="1204"/>
      <c r="D48" s="85"/>
      <c r="E48" s="1205" t="s">
        <v>32</v>
      </c>
      <c r="F48" s="1205"/>
      <c r="G48" s="1205"/>
      <c r="H48" s="1206"/>
      <c r="I48" s="86" t="s">
        <v>483</v>
      </c>
      <c r="J48" s="87" t="s">
        <v>483</v>
      </c>
      <c r="K48" s="87" t="s">
        <v>483</v>
      </c>
      <c r="L48" s="87" t="s">
        <v>483</v>
      </c>
      <c r="M48" s="88" t="s">
        <v>483</v>
      </c>
    </row>
    <row r="49" spans="2:13" ht="27.75" customHeight="1">
      <c r="B49" s="1199" t="s">
        <v>33</v>
      </c>
      <c r="C49" s="1200"/>
      <c r="D49" s="89"/>
      <c r="E49" s="1205" t="s">
        <v>34</v>
      </c>
      <c r="F49" s="1205"/>
      <c r="G49" s="1205"/>
      <c r="H49" s="1206"/>
      <c r="I49" s="86">
        <v>11364</v>
      </c>
      <c r="J49" s="87">
        <v>12975</v>
      </c>
      <c r="K49" s="87">
        <v>13785</v>
      </c>
      <c r="L49" s="87">
        <v>14979</v>
      </c>
      <c r="M49" s="88">
        <v>14576</v>
      </c>
    </row>
    <row r="50" spans="2:13" ht="27.75" customHeight="1">
      <c r="B50" s="1201"/>
      <c r="C50" s="1202"/>
      <c r="D50" s="85"/>
      <c r="E50" s="1205" t="s">
        <v>35</v>
      </c>
      <c r="F50" s="1205"/>
      <c r="G50" s="1205"/>
      <c r="H50" s="1206"/>
      <c r="I50" s="86">
        <v>4137</v>
      </c>
      <c r="J50" s="87">
        <v>4358</v>
      </c>
      <c r="K50" s="87">
        <v>4131</v>
      </c>
      <c r="L50" s="87">
        <v>3997</v>
      </c>
      <c r="M50" s="88">
        <v>3271</v>
      </c>
    </row>
    <row r="51" spans="2:13" ht="27.75" customHeight="1">
      <c r="B51" s="1203"/>
      <c r="C51" s="1204"/>
      <c r="D51" s="85"/>
      <c r="E51" s="1205" t="s">
        <v>36</v>
      </c>
      <c r="F51" s="1205"/>
      <c r="G51" s="1205"/>
      <c r="H51" s="1206"/>
      <c r="I51" s="86">
        <v>34268</v>
      </c>
      <c r="J51" s="87">
        <v>34211</v>
      </c>
      <c r="K51" s="87">
        <v>33891</v>
      </c>
      <c r="L51" s="87">
        <v>33059</v>
      </c>
      <c r="M51" s="88">
        <v>32655</v>
      </c>
    </row>
    <row r="52" spans="2:13" ht="27.75" customHeight="1" thickBot="1">
      <c r="B52" s="1207" t="s">
        <v>37</v>
      </c>
      <c r="C52" s="1208"/>
      <c r="D52" s="90"/>
      <c r="E52" s="1209" t="s">
        <v>38</v>
      </c>
      <c r="F52" s="1209"/>
      <c r="G52" s="1209"/>
      <c r="H52" s="1210"/>
      <c r="I52" s="91">
        <v>7552</v>
      </c>
      <c r="J52" s="92">
        <v>5354</v>
      </c>
      <c r="K52" s="92">
        <v>2631</v>
      </c>
      <c r="L52" s="92">
        <v>789</v>
      </c>
      <c r="M52" s="93">
        <v>-452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563</v>
      </c>
      <c r="C41" s="246"/>
      <c r="D41" s="246"/>
      <c r="E41" s="246"/>
      <c r="F41" s="246"/>
      <c r="G41" s="246"/>
      <c r="H41" s="246"/>
      <c r="I41" s="246"/>
      <c r="J41" s="246"/>
      <c r="K41" s="246"/>
      <c r="L41" s="246"/>
      <c r="M41" s="246"/>
      <c r="N41" s="246"/>
      <c r="O41" s="246"/>
      <c r="P41" s="247"/>
    </row>
    <row r="42" spans="2:17">
      <c r="B42" s="248"/>
      <c r="C42" s="244"/>
      <c r="D42" s="244"/>
      <c r="E42" s="244"/>
      <c r="F42" s="244"/>
      <c r="G42" s="351" t="s">
        <v>564</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565</v>
      </c>
    </row>
    <row r="50" spans="1:17">
      <c r="B50" s="248"/>
      <c r="C50" s="244"/>
      <c r="D50" s="244"/>
      <c r="E50" s="244"/>
      <c r="F50" s="244"/>
      <c r="G50" s="1236"/>
      <c r="H50" s="1237"/>
      <c r="I50" s="1237"/>
      <c r="J50" s="1238"/>
      <c r="K50" s="354" t="s">
        <v>522</v>
      </c>
      <c r="L50" s="354" t="s">
        <v>523</v>
      </c>
      <c r="M50" s="354" t="s">
        <v>524</v>
      </c>
      <c r="N50" s="354" t="s">
        <v>525</v>
      </c>
      <c r="O50" s="354" t="s">
        <v>526</v>
      </c>
    </row>
    <row r="51" spans="1:17">
      <c r="B51" s="248"/>
      <c r="C51" s="244"/>
      <c r="D51" s="244"/>
      <c r="E51" s="244"/>
      <c r="F51" s="244"/>
      <c r="G51" s="1239" t="s">
        <v>566</v>
      </c>
      <c r="H51" s="1240"/>
      <c r="I51" s="1245" t="s">
        <v>567</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568</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569</v>
      </c>
      <c r="H55" s="1220"/>
      <c r="I55" s="1225" t="s">
        <v>567</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568</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570</v>
      </c>
      <c r="C63" s="244"/>
      <c r="D63" s="244"/>
      <c r="E63" s="244"/>
      <c r="F63" s="244"/>
      <c r="G63" s="244"/>
      <c r="H63" s="244"/>
      <c r="I63" s="244"/>
      <c r="J63" s="244"/>
      <c r="K63" s="244"/>
      <c r="L63" s="244"/>
      <c r="M63" s="244"/>
      <c r="N63" s="244"/>
      <c r="O63" s="244"/>
    </row>
    <row r="64" spans="1:17">
      <c r="B64" s="248"/>
      <c r="C64" s="244"/>
      <c r="D64" s="244"/>
      <c r="E64" s="244"/>
      <c r="F64" s="244"/>
      <c r="G64" s="351" t="s">
        <v>564</v>
      </c>
      <c r="I64" s="352"/>
      <c r="J64" s="352"/>
      <c r="K64" s="352"/>
      <c r="L64" s="244"/>
      <c r="M64" s="244"/>
      <c r="N64" s="244"/>
      <c r="O64" s="244"/>
    </row>
    <row r="65" spans="2:30">
      <c r="B65" s="248"/>
      <c r="C65" s="244"/>
      <c r="D65" s="244"/>
      <c r="E65" s="244"/>
      <c r="F65" s="244"/>
      <c r="G65" s="1227" t="s">
        <v>573</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36"/>
      <c r="H72" s="1237"/>
      <c r="I72" s="1237"/>
      <c r="J72" s="1238"/>
      <c r="K72" s="354" t="s">
        <v>522</v>
      </c>
      <c r="L72" s="354" t="s">
        <v>523</v>
      </c>
      <c r="M72" s="354" t="s">
        <v>524</v>
      </c>
      <c r="N72" s="354" t="s">
        <v>525</v>
      </c>
      <c r="O72" s="354" t="s">
        <v>526</v>
      </c>
    </row>
    <row r="73" spans="2:30">
      <c r="B73" s="248"/>
      <c r="C73" s="244"/>
      <c r="D73" s="244"/>
      <c r="E73" s="244"/>
      <c r="F73" s="244"/>
      <c r="G73" s="1239" t="s">
        <v>566</v>
      </c>
      <c r="H73" s="1240"/>
      <c r="I73" s="1245" t="s">
        <v>567</v>
      </c>
      <c r="J73" s="1245"/>
      <c r="K73" s="1226">
        <v>51.4</v>
      </c>
      <c r="L73" s="1226">
        <v>36.299999999999997</v>
      </c>
      <c r="M73" s="1215">
        <v>17.8</v>
      </c>
      <c r="N73" s="1215">
        <v>5.4</v>
      </c>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572</v>
      </c>
      <c r="J75" s="1225"/>
      <c r="K75" s="1247">
        <v>11.4</v>
      </c>
      <c r="L75" s="1247">
        <v>11</v>
      </c>
      <c r="M75" s="1247">
        <v>10.1</v>
      </c>
      <c r="N75" s="1247">
        <v>9.3000000000000007</v>
      </c>
      <c r="O75" s="1247">
        <v>8.4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569</v>
      </c>
      <c r="H77" s="1220"/>
      <c r="I77" s="1225" t="s">
        <v>567</v>
      </c>
      <c r="J77" s="1225"/>
      <c r="K77" s="1226">
        <v>69.2</v>
      </c>
      <c r="L77" s="1226">
        <v>58.2</v>
      </c>
      <c r="M77" s="1215">
        <v>50.3</v>
      </c>
      <c r="N77" s="1215">
        <v>45.9</v>
      </c>
      <c r="O77" s="1215">
        <v>37.299999999999997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572</v>
      </c>
      <c r="J79" s="1217"/>
      <c r="K79" s="1218">
        <v>11.1</v>
      </c>
      <c r="L79" s="1218">
        <v>10.3</v>
      </c>
      <c r="M79" s="1218">
        <v>9.6</v>
      </c>
      <c r="N79" s="1218">
        <v>8.8000000000000007</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92545</v>
      </c>
      <c r="E3" s="116"/>
      <c r="F3" s="117">
        <v>47569</v>
      </c>
      <c r="G3" s="118"/>
      <c r="H3" s="119"/>
    </row>
    <row r="4" spans="1:8">
      <c r="A4" s="120"/>
      <c r="B4" s="121"/>
      <c r="C4" s="122"/>
      <c r="D4" s="123">
        <v>48415</v>
      </c>
      <c r="E4" s="124"/>
      <c r="F4" s="125">
        <v>26255</v>
      </c>
      <c r="G4" s="126"/>
      <c r="H4" s="127"/>
    </row>
    <row r="5" spans="1:8">
      <c r="A5" s="108" t="s">
        <v>516</v>
      </c>
      <c r="B5" s="113"/>
      <c r="C5" s="114"/>
      <c r="D5" s="115">
        <v>76212</v>
      </c>
      <c r="E5" s="116"/>
      <c r="F5" s="117">
        <v>50880</v>
      </c>
      <c r="G5" s="118"/>
      <c r="H5" s="119"/>
    </row>
    <row r="6" spans="1:8">
      <c r="A6" s="120"/>
      <c r="B6" s="121"/>
      <c r="C6" s="122"/>
      <c r="D6" s="123">
        <v>45803</v>
      </c>
      <c r="E6" s="124"/>
      <c r="F6" s="125">
        <v>26879</v>
      </c>
      <c r="G6" s="126"/>
      <c r="H6" s="127"/>
    </row>
    <row r="7" spans="1:8">
      <c r="A7" s="108" t="s">
        <v>517</v>
      </c>
      <c r="B7" s="113"/>
      <c r="C7" s="114"/>
      <c r="D7" s="115">
        <v>78071</v>
      </c>
      <c r="E7" s="116"/>
      <c r="F7" s="117">
        <v>63956</v>
      </c>
      <c r="G7" s="118"/>
      <c r="H7" s="119"/>
    </row>
    <row r="8" spans="1:8">
      <c r="A8" s="120"/>
      <c r="B8" s="121"/>
      <c r="C8" s="122"/>
      <c r="D8" s="123">
        <v>47994</v>
      </c>
      <c r="E8" s="124"/>
      <c r="F8" s="125">
        <v>29239</v>
      </c>
      <c r="G8" s="126"/>
      <c r="H8" s="127"/>
    </row>
    <row r="9" spans="1:8">
      <c r="A9" s="108" t="s">
        <v>518</v>
      </c>
      <c r="B9" s="113"/>
      <c r="C9" s="114"/>
      <c r="D9" s="115">
        <v>82857</v>
      </c>
      <c r="E9" s="116"/>
      <c r="F9" s="117">
        <v>66255</v>
      </c>
      <c r="G9" s="118"/>
      <c r="H9" s="119"/>
    </row>
    <row r="10" spans="1:8">
      <c r="A10" s="120"/>
      <c r="B10" s="121"/>
      <c r="C10" s="122"/>
      <c r="D10" s="123">
        <v>59746</v>
      </c>
      <c r="E10" s="124"/>
      <c r="F10" s="125">
        <v>31822</v>
      </c>
      <c r="G10" s="126"/>
      <c r="H10" s="127"/>
    </row>
    <row r="11" spans="1:8">
      <c r="A11" s="108" t="s">
        <v>519</v>
      </c>
      <c r="B11" s="113"/>
      <c r="C11" s="114"/>
      <c r="D11" s="115">
        <v>49528</v>
      </c>
      <c r="E11" s="116"/>
      <c r="F11" s="117">
        <v>54227</v>
      </c>
      <c r="G11" s="118"/>
      <c r="H11" s="119"/>
    </row>
    <row r="12" spans="1:8">
      <c r="A12" s="120"/>
      <c r="B12" s="121"/>
      <c r="C12" s="128"/>
      <c r="D12" s="123">
        <v>29308</v>
      </c>
      <c r="E12" s="124"/>
      <c r="F12" s="125">
        <v>29694</v>
      </c>
      <c r="G12" s="126"/>
      <c r="H12" s="127"/>
    </row>
    <row r="13" spans="1:8">
      <c r="A13" s="108"/>
      <c r="B13" s="113"/>
      <c r="C13" s="129"/>
      <c r="D13" s="130">
        <v>75843</v>
      </c>
      <c r="E13" s="131"/>
      <c r="F13" s="132">
        <v>56577</v>
      </c>
      <c r="G13" s="133"/>
      <c r="H13" s="119"/>
    </row>
    <row r="14" spans="1:8">
      <c r="A14" s="120"/>
      <c r="B14" s="121"/>
      <c r="C14" s="122"/>
      <c r="D14" s="123">
        <v>46253</v>
      </c>
      <c r="E14" s="124"/>
      <c r="F14" s="125">
        <v>28778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7.79</v>
      </c>
      <c r="C19" s="134">
        <f>ROUND(VALUE(SUBSTITUTE(実質収支比率等に係る経年分析!G$48,"▲","-")),2)</f>
        <v>7.4</v>
      </c>
      <c r="D19" s="134">
        <f>ROUND(VALUE(SUBSTITUTE(実質収支比率等に係る経年分析!H$48,"▲","-")),2)</f>
        <v>8.6999999999999993</v>
      </c>
      <c r="E19" s="134">
        <f>ROUND(VALUE(SUBSTITUTE(実質収支比率等に係る経年分析!I$48,"▲","-")),2)</f>
        <v>6.42</v>
      </c>
      <c r="F19" s="134">
        <f>ROUND(VALUE(SUBSTITUTE(実質収支比率等に係る経年分析!J$48,"▲","-")),2)</f>
        <v>7.95</v>
      </c>
    </row>
    <row r="20" spans="1:11">
      <c r="A20" s="134" t="s">
        <v>43</v>
      </c>
      <c r="B20" s="134">
        <f>ROUND(VALUE(SUBSTITUTE(実質収支比率等に係る経年分析!F$47,"▲","-")),2)</f>
        <v>15.57</v>
      </c>
      <c r="C20" s="134">
        <f>ROUND(VALUE(SUBSTITUTE(実質収支比率等に係る経年分析!G$47,"▲","-")),2)</f>
        <v>15.46</v>
      </c>
      <c r="D20" s="134">
        <f>ROUND(VALUE(SUBSTITUTE(実質収支比率等に係る経年分析!H$47,"▲","-")),2)</f>
        <v>15.05</v>
      </c>
      <c r="E20" s="134">
        <f>ROUND(VALUE(SUBSTITUTE(実質収支比率等に係る経年分析!I$47,"▲","-")),2)</f>
        <v>15.24</v>
      </c>
      <c r="F20" s="134">
        <f>ROUND(VALUE(SUBSTITUTE(実質収支比率等に係る経年分析!J$47,"▲","-")),2)</f>
        <v>15.22</v>
      </c>
    </row>
    <row r="21" spans="1:11">
      <c r="A21" s="134" t="s">
        <v>44</v>
      </c>
      <c r="B21" s="134">
        <f>IF(ISNUMBER(VALUE(SUBSTITUTE(実質収支比率等に係る経年分析!F$49,"▲","-"))),ROUND(VALUE(SUBSTITUTE(実質収支比率等に係る経年分析!F$49,"▲","-")),2),NA())</f>
        <v>-0.28000000000000003</v>
      </c>
      <c r="C21" s="134">
        <f>IF(ISNUMBER(VALUE(SUBSTITUTE(実質収支比率等に係る経年分析!G$49,"▲","-"))),ROUND(VALUE(SUBSTITUTE(実質収支比率等に係る経年分析!G$49,"▲","-")),2),NA())</f>
        <v>-0.28999999999999998</v>
      </c>
      <c r="D21" s="134">
        <f>IF(ISNUMBER(VALUE(SUBSTITUTE(実質収支比率等に係る経年分析!H$49,"▲","-"))),ROUND(VALUE(SUBSTITUTE(実質収支比率等に係る経年分析!H$49,"▲","-")),2),NA())</f>
        <v>5.8</v>
      </c>
      <c r="E21" s="134">
        <f>IF(ISNUMBER(VALUE(SUBSTITUTE(実質収支比率等に係る経年分析!I$49,"▲","-"))),ROUND(VALUE(SUBSTITUTE(実質収支比率等に係る経年分析!I$49,"▲","-")),2),NA())</f>
        <v>3.79</v>
      </c>
      <c r="F21" s="134">
        <f>IF(ISNUMBER(VALUE(SUBSTITUTE(実質収支比率等に係る経年分析!J$49,"▲","-"))),ROUND(VALUE(SUBSTITUTE(実質収支比率等に係る経年分析!J$49,"▲","-")),2),NA())</f>
        <v>6.17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介護老人福祉施設事業会計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0.28999999999999998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0.19</v>
      </c>
    </row>
    <row r="30" spans="1:11">
      <c r="A30" s="135" t="str">
        <f>IF(連結実質赤字比率に係る赤字・黒字の構成分析!C$40="",NA(),連結実質赤字比率に係る赤字・黒字の構成分析!C$40)</f>
        <v>介護保険特別会計（事業勘定）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0.69</v>
      </c>
    </row>
    <row r="31" spans="1:11">
      <c r="A31" s="135" t="str">
        <f>IF(連結実質赤字比率に係る赤字・黒字の構成分析!C$39="",NA(),連結実質赤字比率に係る赤字・黒字の構成分析!C$39)</f>
        <v>介護老人保健施設事業会計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1.63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1.18</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1.26</v>
      </c>
    </row>
    <row r="33" spans="1:16">
      <c r="A33" s="135" t="str">
        <f>IF(連結実質赤字比率に係る赤字・黒字の構成分析!C$37="",NA(),連結実質赤字比率に係る赤字・黒字の構成分析!C$37)</f>
        <v>国民健康保険診療所事業会計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8.6999999999999993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7.95</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12.03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12.31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3608</v>
      </c>
      <c r="E42" s="136"/>
      <c r="F42" s="136"/>
      <c r="G42" s="136">
        <f>'実質公債費比率（分子）の構造'!L$52</f>
        <v>3691</v>
      </c>
      <c r="H42" s="136"/>
      <c r="I42" s="136"/>
      <c r="J42" s="136">
        <f>'実質公債費比率（分子）の構造'!M$52</f>
        <v>3769</v>
      </c>
      <c r="K42" s="136"/>
      <c r="L42" s="136"/>
      <c r="M42" s="136">
        <f>'実質公債費比率（分子）の構造'!N$52</f>
        <v>3876</v>
      </c>
      <c r="N42" s="136"/>
      <c r="O42" s="136"/>
      <c r="P42" s="136">
        <f>'実質公債費比率（分子）の構造'!O$52</f>
        <v>3727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1129</v>
      </c>
      <c r="C46" s="136"/>
      <c r="D46" s="136"/>
      <c r="E46" s="136">
        <f>'実質公債費比率（分子）の構造'!L$48</f>
        <v>1076</v>
      </c>
      <c r="F46" s="136"/>
      <c r="G46" s="136"/>
      <c r="H46" s="136">
        <f>'実質公債費比率（分子）の構造'!M$48</f>
        <v>1028</v>
      </c>
      <c r="I46" s="136"/>
      <c r="J46" s="136"/>
      <c r="K46" s="136">
        <f>'実質公債費比率（分子）の構造'!N$48</f>
        <v>1108</v>
      </c>
      <c r="L46" s="136"/>
      <c r="M46" s="136"/>
      <c r="N46" s="136">
        <f>'実質公債費比率（分子）の構造'!O$48</f>
        <v>1099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4007</v>
      </c>
      <c r="C49" s="136"/>
      <c r="D49" s="136"/>
      <c r="E49" s="136">
        <f>'実質公債費比率（分子）の構造'!L$45</f>
        <v>4125</v>
      </c>
      <c r="F49" s="136"/>
      <c r="G49" s="136"/>
      <c r="H49" s="136">
        <f>'実質公債費比率（分子）の構造'!M$45</f>
        <v>4152</v>
      </c>
      <c r="I49" s="136"/>
      <c r="J49" s="136"/>
      <c r="K49" s="136">
        <f>'実質公債費比率（分子）の構造'!N$45</f>
        <v>3979</v>
      </c>
      <c r="L49" s="136"/>
      <c r="M49" s="136"/>
      <c r="N49" s="136">
        <f>'実質公債費比率（分子）の構造'!O$45</f>
        <v>3705</v>
      </c>
      <c r="O49" s="136"/>
      <c r="P49" s="136"/>
    </row>
    <row r="50" spans="1:16">
      <c r="A50" s="136" t="s">
        <v>59</v>
      </c>
      <c r="B50" s="136" t="e">
        <f>NA()</f>
        <v>#N/A</v>
      </c>
      <c r="C50" s="136">
        <f>IF(ISNUMBER('実質公債費比率（分子）の構造'!K$53),'実質公債費比率（分子）の構造'!K$53,NA())</f>
        <v>1548</v>
      </c>
      <c r="D50" s="136" t="e">
        <f>NA()</f>
        <v>#N/A</v>
      </c>
      <c r="E50" s="136" t="e">
        <f>NA()</f>
        <v>#N/A</v>
      </c>
      <c r="F50" s="136">
        <f>IF(ISNUMBER('実質公債費比率（分子）の構造'!L$53),'実質公債費比率（分子）の構造'!L$53,NA())</f>
        <v>1510</v>
      </c>
      <c r="G50" s="136" t="e">
        <f>NA()</f>
        <v>#N/A</v>
      </c>
      <c r="H50" s="136" t="e">
        <f>NA()</f>
        <v>#N/A</v>
      </c>
      <c r="I50" s="136">
        <f>IF(ISNUMBER('実質公債費比率（分子）の構造'!M$53),'実質公債費比率（分子）の構造'!M$53,NA())</f>
        <v>1411</v>
      </c>
      <c r="J50" s="136" t="e">
        <f>NA()</f>
        <v>#N/A</v>
      </c>
      <c r="K50" s="136" t="e">
        <f>NA()</f>
        <v>#N/A</v>
      </c>
      <c r="L50" s="136">
        <f>IF(ISNUMBER('実質公債費比率（分子）の構造'!N$53),'実質公債費比率（分子）の構造'!N$53,NA())</f>
        <v>1211</v>
      </c>
      <c r="M50" s="136" t="e">
        <f>NA()</f>
        <v>#N/A</v>
      </c>
      <c r="N50" s="136" t="e">
        <f>NA()</f>
        <v>#N/A</v>
      </c>
      <c r="O50" s="136">
        <f>IF(ISNUMBER('実質公債費比率（分子）の構造'!O$53),'実質公債費比率（分子）の構造'!O$53,NA())</f>
        <v>1077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34268</v>
      </c>
      <c r="E56" s="135"/>
      <c r="F56" s="135"/>
      <c r="G56" s="135">
        <f>'将来負担比率（分子）の構造'!J$51</f>
        <v>34211</v>
      </c>
      <c r="H56" s="135"/>
      <c r="I56" s="135"/>
      <c r="J56" s="135">
        <f>'将来負担比率（分子）の構造'!K$51</f>
        <v>33891</v>
      </c>
      <c r="K56" s="135"/>
      <c r="L56" s="135"/>
      <c r="M56" s="135">
        <f>'将来負担比率（分子）の構造'!L$51</f>
        <v>33059</v>
      </c>
      <c r="N56" s="135"/>
      <c r="O56" s="135"/>
      <c r="P56" s="135">
        <f>'将来負担比率（分子）の構造'!M$51</f>
        <v>32655</v>
      </c>
    </row>
    <row r="57" spans="1:16">
      <c r="A57" s="135" t="s">
        <v>35</v>
      </c>
      <c r="B57" s="135"/>
      <c r="C57" s="135"/>
      <c r="D57" s="135">
        <f>'将来負担比率（分子）の構造'!I$50</f>
        <v>4137</v>
      </c>
      <c r="E57" s="135"/>
      <c r="F57" s="135"/>
      <c r="G57" s="135">
        <f>'将来負担比率（分子）の構造'!J$50</f>
        <v>4358</v>
      </c>
      <c r="H57" s="135"/>
      <c r="I57" s="135"/>
      <c r="J57" s="135">
        <f>'将来負担比率（分子）の構造'!K$50</f>
        <v>4131</v>
      </c>
      <c r="K57" s="135"/>
      <c r="L57" s="135"/>
      <c r="M57" s="135">
        <f>'将来負担比率（分子）の構造'!L$50</f>
        <v>3997</v>
      </c>
      <c r="N57" s="135"/>
      <c r="O57" s="135"/>
      <c r="P57" s="135">
        <f>'将来負担比率（分子）の構造'!M$50</f>
        <v>3271</v>
      </c>
    </row>
    <row r="58" spans="1:16">
      <c r="A58" s="135" t="s">
        <v>34</v>
      </c>
      <c r="B58" s="135"/>
      <c r="C58" s="135"/>
      <c r="D58" s="135">
        <f>'将来負担比率（分子）の構造'!I$49</f>
        <v>11364</v>
      </c>
      <c r="E58" s="135"/>
      <c r="F58" s="135"/>
      <c r="G58" s="135">
        <f>'将来負担比率（分子）の構造'!J$49</f>
        <v>12975</v>
      </c>
      <c r="H58" s="135"/>
      <c r="I58" s="135"/>
      <c r="J58" s="135">
        <f>'将来負担比率（分子）の構造'!K$49</f>
        <v>13785</v>
      </c>
      <c r="K58" s="135"/>
      <c r="L58" s="135"/>
      <c r="M58" s="135">
        <f>'将来負担比率（分子）の構造'!L$49</f>
        <v>14979</v>
      </c>
      <c r="N58" s="135"/>
      <c r="O58" s="135"/>
      <c r="P58" s="135">
        <f>'将来負担比率（分子）の構造'!M$49</f>
        <v>14576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v>
      </c>
      <c r="C61" s="135"/>
      <c r="D61" s="135"/>
      <c r="E61" s="135">
        <f>'将来負担比率（分子）の構造'!J$46</f>
        <v>420</v>
      </c>
      <c r="F61" s="135"/>
      <c r="G61" s="135"/>
      <c r="H61" s="135">
        <f>'将来負担比率（分子）の構造'!K$46</f>
        <v>17</v>
      </c>
      <c r="I61" s="135"/>
      <c r="J61" s="135"/>
      <c r="K61" s="135">
        <f>'将来負担比率（分子）の構造'!L$46</f>
        <v>19</v>
      </c>
      <c r="L61" s="135"/>
      <c r="M61" s="135"/>
      <c r="N61" s="135">
        <f>'将来負担比率（分子）の構造'!M$46</f>
        <v>1</v>
      </c>
      <c r="O61" s="135"/>
      <c r="P61" s="135"/>
    </row>
    <row r="62" spans="1:16">
      <c r="A62" s="135" t="s">
        <v>29</v>
      </c>
      <c r="B62" s="135">
        <f>'将来負担比率（分子）の構造'!I$45</f>
        <v>5742</v>
      </c>
      <c r="C62" s="135"/>
      <c r="D62" s="135"/>
      <c r="E62" s="135">
        <f>'将来負担比率（分子）の構造'!J$45</f>
        <v>5810</v>
      </c>
      <c r="F62" s="135"/>
      <c r="G62" s="135"/>
      <c r="H62" s="135">
        <f>'将来負担比率（分子）の構造'!K$45</f>
        <v>5639</v>
      </c>
      <c r="I62" s="135"/>
      <c r="J62" s="135"/>
      <c r="K62" s="135">
        <f>'将来負担比率（分子）の構造'!L$45</f>
        <v>5485</v>
      </c>
      <c r="L62" s="135"/>
      <c r="M62" s="135"/>
      <c r="N62" s="135">
        <f>'将来負担比率（分子）の構造'!M$45</f>
        <v>5501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14283</v>
      </c>
      <c r="C64" s="135"/>
      <c r="D64" s="135"/>
      <c r="E64" s="135">
        <f>'将来負担比率（分子）の構造'!J$43</f>
        <v>13798</v>
      </c>
      <c r="F64" s="135"/>
      <c r="G64" s="135"/>
      <c r="H64" s="135">
        <f>'将来負担比率（分子）の構造'!K$43</f>
        <v>13294</v>
      </c>
      <c r="I64" s="135"/>
      <c r="J64" s="135"/>
      <c r="K64" s="135">
        <f>'将来負担比率（分子）の構造'!L$43</f>
        <v>13098</v>
      </c>
      <c r="L64" s="135"/>
      <c r="M64" s="135"/>
      <c r="N64" s="135">
        <f>'将来負担比率（分子）の構造'!M$43</f>
        <v>12221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37290</v>
      </c>
      <c r="C66" s="135"/>
      <c r="D66" s="135"/>
      <c r="E66" s="135">
        <f>'将来負担比率（分子）の構造'!J$41</f>
        <v>36870</v>
      </c>
      <c r="F66" s="135"/>
      <c r="G66" s="135"/>
      <c r="H66" s="135">
        <f>'将来負担比率（分子）の構造'!K$41</f>
        <v>35489</v>
      </c>
      <c r="I66" s="135"/>
      <c r="J66" s="135"/>
      <c r="K66" s="135">
        <f>'将来負担比率（分子）の構造'!L$41</f>
        <v>34222</v>
      </c>
      <c r="L66" s="135"/>
      <c r="M66" s="135"/>
      <c r="N66" s="135">
        <f>'将来負担比率（分子）の構造'!M$41</f>
        <v>32327</v>
      </c>
      <c r="O66" s="135"/>
      <c r="P66" s="135"/>
    </row>
    <row r="67" spans="1:16">
      <c r="A67" s="135" t="s">
        <v>63</v>
      </c>
      <c r="B67" s="135" t="e">
        <f>NA()</f>
        <v>#N/A</v>
      </c>
      <c r="C67" s="135">
        <f>IF(ISNUMBER('将来負担比率（分子）の構造'!I$52), IF('将来負担比率（分子）の構造'!I$52 &lt; 0, 0, '将来負担比率（分子）の構造'!I$52), NA())</f>
        <v>7552</v>
      </c>
      <c r="D67" s="135" t="e">
        <f>NA()</f>
        <v>#N/A</v>
      </c>
      <c r="E67" s="135" t="e">
        <f>NA()</f>
        <v>#N/A</v>
      </c>
      <c r="F67" s="135">
        <f>IF(ISNUMBER('将来負担比率（分子）の構造'!J$52), IF('将来負担比率（分子）の構造'!J$52 &lt; 0, 0, '将来負担比率（分子）の構造'!J$52), NA())</f>
        <v>5354</v>
      </c>
      <c r="G67" s="135" t="e">
        <f>NA()</f>
        <v>#N/A</v>
      </c>
      <c r="H67" s="135" t="e">
        <f>NA()</f>
        <v>#N/A</v>
      </c>
      <c r="I67" s="135">
        <f>IF(ISNUMBER('将来負担比率（分子）の構造'!K$52), IF('将来負担比率（分子）の構造'!K$52 &lt; 0, 0, '将来負担比率（分子）の構造'!K$52), NA())</f>
        <v>2631</v>
      </c>
      <c r="J67" s="135" t="e">
        <f>NA()</f>
        <v>#N/A</v>
      </c>
      <c r="K67" s="135" t="e">
        <f>NA()</f>
        <v>#N/A</v>
      </c>
      <c r="L67" s="135">
        <f>IF(ISNUMBER('将来負担比率（分子）の構造'!L$52), IF('将来負担比率（分子）の構造'!L$52 &lt; 0, 0, '将来負担比率（分子）の構造'!L$52), NA())</f>
        <v>789</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6849505</v>
      </c>
      <c r="S5" s="669"/>
      <c r="T5" s="669"/>
      <c r="U5" s="669"/>
      <c r="V5" s="669"/>
      <c r="W5" s="669"/>
      <c r="X5" s="669"/>
      <c r="Y5" s="716"/>
      <c r="Z5" s="729">
        <v>22.1</v>
      </c>
      <c r="AA5" s="729"/>
      <c r="AB5" s="729"/>
      <c r="AC5" s="729"/>
      <c r="AD5" s="730">
        <v>6576734</v>
      </c>
      <c r="AE5" s="730"/>
      <c r="AF5" s="730"/>
      <c r="AG5" s="730"/>
      <c r="AH5" s="730"/>
      <c r="AI5" s="730"/>
      <c r="AJ5" s="730"/>
      <c r="AK5" s="730"/>
      <c r="AL5" s="717">
        <v>38</v>
      </c>
      <c r="AM5" s="686"/>
      <c r="AN5" s="686"/>
      <c r="AO5" s="718"/>
      <c r="AP5" s="705" t="s">
        <v>206</v>
      </c>
      <c r="AQ5" s="706"/>
      <c r="AR5" s="706"/>
      <c r="AS5" s="706"/>
      <c r="AT5" s="706"/>
      <c r="AU5" s="706"/>
      <c r="AV5" s="706"/>
      <c r="AW5" s="706"/>
      <c r="AX5" s="706"/>
      <c r="AY5" s="706"/>
      <c r="AZ5" s="706"/>
      <c r="BA5" s="706"/>
      <c r="BB5" s="706"/>
      <c r="BC5" s="706"/>
      <c r="BD5" s="706"/>
      <c r="BE5" s="706"/>
      <c r="BF5" s="707"/>
      <c r="BG5" s="618">
        <v>6534398</v>
      </c>
      <c r="BH5" s="619"/>
      <c r="BI5" s="619"/>
      <c r="BJ5" s="619"/>
      <c r="BK5" s="619"/>
      <c r="BL5" s="619"/>
      <c r="BM5" s="619"/>
      <c r="BN5" s="620"/>
      <c r="BO5" s="671">
        <v>95.4</v>
      </c>
      <c r="BP5" s="671"/>
      <c r="BQ5" s="671"/>
      <c r="BR5" s="671"/>
      <c r="BS5" s="672">
        <v>50949</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286793</v>
      </c>
      <c r="S6" s="619"/>
      <c r="T6" s="619"/>
      <c r="U6" s="619"/>
      <c r="V6" s="619"/>
      <c r="W6" s="619"/>
      <c r="X6" s="619"/>
      <c r="Y6" s="620"/>
      <c r="Z6" s="671">
        <v>0.9</v>
      </c>
      <c r="AA6" s="671"/>
      <c r="AB6" s="671"/>
      <c r="AC6" s="671"/>
      <c r="AD6" s="672">
        <v>286793</v>
      </c>
      <c r="AE6" s="672"/>
      <c r="AF6" s="672"/>
      <c r="AG6" s="672"/>
      <c r="AH6" s="672"/>
      <c r="AI6" s="672"/>
      <c r="AJ6" s="672"/>
      <c r="AK6" s="672"/>
      <c r="AL6" s="641">
        <v>1.7</v>
      </c>
      <c r="AM6" s="673"/>
      <c r="AN6" s="673"/>
      <c r="AO6" s="674"/>
      <c r="AP6" s="615" t="s">
        <v>211</v>
      </c>
      <c r="AQ6" s="616"/>
      <c r="AR6" s="616"/>
      <c r="AS6" s="616"/>
      <c r="AT6" s="616"/>
      <c r="AU6" s="616"/>
      <c r="AV6" s="616"/>
      <c r="AW6" s="616"/>
      <c r="AX6" s="616"/>
      <c r="AY6" s="616"/>
      <c r="AZ6" s="616"/>
      <c r="BA6" s="616"/>
      <c r="BB6" s="616"/>
      <c r="BC6" s="616"/>
      <c r="BD6" s="616"/>
      <c r="BE6" s="616"/>
      <c r="BF6" s="617"/>
      <c r="BG6" s="618">
        <v>6534398</v>
      </c>
      <c r="BH6" s="619"/>
      <c r="BI6" s="619"/>
      <c r="BJ6" s="619"/>
      <c r="BK6" s="619"/>
      <c r="BL6" s="619"/>
      <c r="BM6" s="619"/>
      <c r="BN6" s="620"/>
      <c r="BO6" s="671">
        <v>95.4</v>
      </c>
      <c r="BP6" s="671"/>
      <c r="BQ6" s="671"/>
      <c r="BR6" s="671"/>
      <c r="BS6" s="672">
        <v>50949</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216077</v>
      </c>
      <c r="CS6" s="619"/>
      <c r="CT6" s="619"/>
      <c r="CU6" s="619"/>
      <c r="CV6" s="619"/>
      <c r="CW6" s="619"/>
      <c r="CX6" s="619"/>
      <c r="CY6" s="620"/>
      <c r="CZ6" s="671">
        <v>0.7</v>
      </c>
      <c r="DA6" s="671"/>
      <c r="DB6" s="671"/>
      <c r="DC6" s="671"/>
      <c r="DD6" s="624" t="s">
        <v>213</v>
      </c>
      <c r="DE6" s="619"/>
      <c r="DF6" s="619"/>
      <c r="DG6" s="619"/>
      <c r="DH6" s="619"/>
      <c r="DI6" s="619"/>
      <c r="DJ6" s="619"/>
      <c r="DK6" s="619"/>
      <c r="DL6" s="619"/>
      <c r="DM6" s="619"/>
      <c r="DN6" s="619"/>
      <c r="DO6" s="619"/>
      <c r="DP6" s="620"/>
      <c r="DQ6" s="624">
        <v>216077</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13063</v>
      </c>
      <c r="S7" s="619"/>
      <c r="T7" s="619"/>
      <c r="U7" s="619"/>
      <c r="V7" s="619"/>
      <c r="W7" s="619"/>
      <c r="X7" s="619"/>
      <c r="Y7" s="620"/>
      <c r="Z7" s="671">
        <v>0</v>
      </c>
      <c r="AA7" s="671"/>
      <c r="AB7" s="671"/>
      <c r="AC7" s="671"/>
      <c r="AD7" s="672">
        <v>13063</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2678228</v>
      </c>
      <c r="BH7" s="619"/>
      <c r="BI7" s="619"/>
      <c r="BJ7" s="619"/>
      <c r="BK7" s="619"/>
      <c r="BL7" s="619"/>
      <c r="BM7" s="619"/>
      <c r="BN7" s="620"/>
      <c r="BO7" s="671">
        <v>39.1</v>
      </c>
      <c r="BP7" s="671"/>
      <c r="BQ7" s="671"/>
      <c r="BR7" s="671"/>
      <c r="BS7" s="672">
        <v>50949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5215635</v>
      </c>
      <c r="CS7" s="619"/>
      <c r="CT7" s="619"/>
      <c r="CU7" s="619"/>
      <c r="CV7" s="619"/>
      <c r="CW7" s="619"/>
      <c r="CX7" s="619"/>
      <c r="CY7" s="620"/>
      <c r="CZ7" s="671">
        <v>17.7</v>
      </c>
      <c r="DA7" s="671"/>
      <c r="DB7" s="671"/>
      <c r="DC7" s="671"/>
      <c r="DD7" s="624">
        <v>269971</v>
      </c>
      <c r="DE7" s="619"/>
      <c r="DF7" s="619"/>
      <c r="DG7" s="619"/>
      <c r="DH7" s="619"/>
      <c r="DI7" s="619"/>
      <c r="DJ7" s="619"/>
      <c r="DK7" s="619"/>
      <c r="DL7" s="619"/>
      <c r="DM7" s="619"/>
      <c r="DN7" s="619"/>
      <c r="DO7" s="619"/>
      <c r="DP7" s="620"/>
      <c r="DQ7" s="624">
        <v>3310104</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37637</v>
      </c>
      <c r="S8" s="619"/>
      <c r="T8" s="619"/>
      <c r="U8" s="619"/>
      <c r="V8" s="619"/>
      <c r="W8" s="619"/>
      <c r="X8" s="619"/>
      <c r="Y8" s="620"/>
      <c r="Z8" s="671">
        <v>0.1</v>
      </c>
      <c r="AA8" s="671"/>
      <c r="AB8" s="671"/>
      <c r="AC8" s="671"/>
      <c r="AD8" s="672">
        <v>37637</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90520</v>
      </c>
      <c r="BH8" s="619"/>
      <c r="BI8" s="619"/>
      <c r="BJ8" s="619"/>
      <c r="BK8" s="619"/>
      <c r="BL8" s="619"/>
      <c r="BM8" s="619"/>
      <c r="BN8" s="620"/>
      <c r="BO8" s="671">
        <v>1.3</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6973913</v>
      </c>
      <c r="CS8" s="619"/>
      <c r="CT8" s="619"/>
      <c r="CU8" s="619"/>
      <c r="CV8" s="619"/>
      <c r="CW8" s="619"/>
      <c r="CX8" s="619"/>
      <c r="CY8" s="620"/>
      <c r="CZ8" s="671">
        <v>23.6</v>
      </c>
      <c r="DA8" s="671"/>
      <c r="DB8" s="671"/>
      <c r="DC8" s="671"/>
      <c r="DD8" s="624">
        <v>45574</v>
      </c>
      <c r="DE8" s="619"/>
      <c r="DF8" s="619"/>
      <c r="DG8" s="619"/>
      <c r="DH8" s="619"/>
      <c r="DI8" s="619"/>
      <c r="DJ8" s="619"/>
      <c r="DK8" s="619"/>
      <c r="DL8" s="619"/>
      <c r="DM8" s="619"/>
      <c r="DN8" s="619"/>
      <c r="DO8" s="619"/>
      <c r="DP8" s="620"/>
      <c r="DQ8" s="624">
        <v>4344275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37067</v>
      </c>
      <c r="S9" s="619"/>
      <c r="T9" s="619"/>
      <c r="U9" s="619"/>
      <c r="V9" s="619"/>
      <c r="W9" s="619"/>
      <c r="X9" s="619"/>
      <c r="Y9" s="620"/>
      <c r="Z9" s="671">
        <v>0.1</v>
      </c>
      <c r="AA9" s="671"/>
      <c r="AB9" s="671"/>
      <c r="AC9" s="671"/>
      <c r="AD9" s="672">
        <v>37067</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2157306</v>
      </c>
      <c r="BH9" s="619"/>
      <c r="BI9" s="619"/>
      <c r="BJ9" s="619"/>
      <c r="BK9" s="619"/>
      <c r="BL9" s="619"/>
      <c r="BM9" s="619"/>
      <c r="BN9" s="620"/>
      <c r="BO9" s="671">
        <v>31.5</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4511924</v>
      </c>
      <c r="CS9" s="619"/>
      <c r="CT9" s="619"/>
      <c r="CU9" s="619"/>
      <c r="CV9" s="619"/>
      <c r="CW9" s="619"/>
      <c r="CX9" s="619"/>
      <c r="CY9" s="620"/>
      <c r="CZ9" s="671">
        <v>15.3</v>
      </c>
      <c r="DA9" s="671"/>
      <c r="DB9" s="671"/>
      <c r="DC9" s="671"/>
      <c r="DD9" s="624">
        <v>362896</v>
      </c>
      <c r="DE9" s="619"/>
      <c r="DF9" s="619"/>
      <c r="DG9" s="619"/>
      <c r="DH9" s="619"/>
      <c r="DI9" s="619"/>
      <c r="DJ9" s="619"/>
      <c r="DK9" s="619"/>
      <c r="DL9" s="619"/>
      <c r="DM9" s="619"/>
      <c r="DN9" s="619"/>
      <c r="DO9" s="619"/>
      <c r="DP9" s="620"/>
      <c r="DQ9" s="624">
        <v>2446856</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1010395</v>
      </c>
      <c r="S10" s="619"/>
      <c r="T10" s="619"/>
      <c r="U10" s="619"/>
      <c r="V10" s="619"/>
      <c r="W10" s="619"/>
      <c r="X10" s="619"/>
      <c r="Y10" s="620"/>
      <c r="Z10" s="671">
        <v>3.3</v>
      </c>
      <c r="AA10" s="671"/>
      <c r="AB10" s="671"/>
      <c r="AC10" s="671"/>
      <c r="AD10" s="672">
        <v>1010395</v>
      </c>
      <c r="AE10" s="672"/>
      <c r="AF10" s="672"/>
      <c r="AG10" s="672"/>
      <c r="AH10" s="672"/>
      <c r="AI10" s="672"/>
      <c r="AJ10" s="672"/>
      <c r="AK10" s="672"/>
      <c r="AL10" s="641">
        <v>5.8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146936</v>
      </c>
      <c r="BH10" s="619"/>
      <c r="BI10" s="619"/>
      <c r="BJ10" s="619"/>
      <c r="BK10" s="619"/>
      <c r="BL10" s="619"/>
      <c r="BM10" s="619"/>
      <c r="BN10" s="620"/>
      <c r="BO10" s="671">
        <v>2.1</v>
      </c>
      <c r="BP10" s="671"/>
      <c r="BQ10" s="671"/>
      <c r="BR10" s="671"/>
      <c r="BS10" s="624" t="s">
        <v>110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50924</v>
      </c>
      <c r="CS10" s="619"/>
      <c r="CT10" s="619"/>
      <c r="CU10" s="619"/>
      <c r="CV10" s="619"/>
      <c r="CW10" s="619"/>
      <c r="CX10" s="619"/>
      <c r="CY10" s="620"/>
      <c r="CZ10" s="671">
        <v>0.2</v>
      </c>
      <c r="DA10" s="671"/>
      <c r="DB10" s="671"/>
      <c r="DC10" s="671"/>
      <c r="DD10" s="624" t="s">
        <v>110</v>
      </c>
      <c r="DE10" s="619"/>
      <c r="DF10" s="619"/>
      <c r="DG10" s="619"/>
      <c r="DH10" s="619"/>
      <c r="DI10" s="619"/>
      <c r="DJ10" s="619"/>
      <c r="DK10" s="619"/>
      <c r="DL10" s="619"/>
      <c r="DM10" s="619"/>
      <c r="DN10" s="619"/>
      <c r="DO10" s="619"/>
      <c r="DP10" s="620"/>
      <c r="DQ10" s="624">
        <v>10924</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118437</v>
      </c>
      <c r="S11" s="619"/>
      <c r="T11" s="619"/>
      <c r="U11" s="619"/>
      <c r="V11" s="619"/>
      <c r="W11" s="619"/>
      <c r="X11" s="619"/>
      <c r="Y11" s="620"/>
      <c r="Z11" s="671">
        <v>0.4</v>
      </c>
      <c r="AA11" s="671"/>
      <c r="AB11" s="671"/>
      <c r="AC11" s="671"/>
      <c r="AD11" s="672">
        <v>118437</v>
      </c>
      <c r="AE11" s="672"/>
      <c r="AF11" s="672"/>
      <c r="AG11" s="672"/>
      <c r="AH11" s="672"/>
      <c r="AI11" s="672"/>
      <c r="AJ11" s="672"/>
      <c r="AK11" s="672"/>
      <c r="AL11" s="641">
        <v>0.7</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283466</v>
      </c>
      <c r="BH11" s="619"/>
      <c r="BI11" s="619"/>
      <c r="BJ11" s="619"/>
      <c r="BK11" s="619"/>
      <c r="BL11" s="619"/>
      <c r="BM11" s="619"/>
      <c r="BN11" s="620"/>
      <c r="BO11" s="671">
        <v>4.0999999999999996</v>
      </c>
      <c r="BP11" s="671"/>
      <c r="BQ11" s="671"/>
      <c r="BR11" s="671"/>
      <c r="BS11" s="624">
        <v>50949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1234496</v>
      </c>
      <c r="CS11" s="619"/>
      <c r="CT11" s="619"/>
      <c r="CU11" s="619"/>
      <c r="CV11" s="619"/>
      <c r="CW11" s="619"/>
      <c r="CX11" s="619"/>
      <c r="CY11" s="620"/>
      <c r="CZ11" s="671">
        <v>4.2</v>
      </c>
      <c r="DA11" s="671"/>
      <c r="DB11" s="671"/>
      <c r="DC11" s="671"/>
      <c r="DD11" s="624">
        <v>317652</v>
      </c>
      <c r="DE11" s="619"/>
      <c r="DF11" s="619"/>
      <c r="DG11" s="619"/>
      <c r="DH11" s="619"/>
      <c r="DI11" s="619"/>
      <c r="DJ11" s="619"/>
      <c r="DK11" s="619"/>
      <c r="DL11" s="619"/>
      <c r="DM11" s="619"/>
      <c r="DN11" s="619"/>
      <c r="DO11" s="619"/>
      <c r="DP11" s="620"/>
      <c r="DQ11" s="624">
        <v>696163</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3352420</v>
      </c>
      <c r="BH12" s="619"/>
      <c r="BI12" s="619"/>
      <c r="BJ12" s="619"/>
      <c r="BK12" s="619"/>
      <c r="BL12" s="619"/>
      <c r="BM12" s="619"/>
      <c r="BN12" s="620"/>
      <c r="BO12" s="671">
        <v>48.9</v>
      </c>
      <c r="BP12" s="671"/>
      <c r="BQ12" s="671"/>
      <c r="BR12" s="671"/>
      <c r="BS12" s="624" t="s">
        <v>110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840361</v>
      </c>
      <c r="CS12" s="619"/>
      <c r="CT12" s="619"/>
      <c r="CU12" s="619"/>
      <c r="CV12" s="619"/>
      <c r="CW12" s="619"/>
      <c r="CX12" s="619"/>
      <c r="CY12" s="620"/>
      <c r="CZ12" s="671">
        <v>2.8</v>
      </c>
      <c r="DA12" s="671"/>
      <c r="DB12" s="671"/>
      <c r="DC12" s="671"/>
      <c r="DD12" s="624">
        <v>117710</v>
      </c>
      <c r="DE12" s="619"/>
      <c r="DF12" s="619"/>
      <c r="DG12" s="619"/>
      <c r="DH12" s="619"/>
      <c r="DI12" s="619"/>
      <c r="DJ12" s="619"/>
      <c r="DK12" s="619"/>
      <c r="DL12" s="619"/>
      <c r="DM12" s="619"/>
      <c r="DN12" s="619"/>
      <c r="DO12" s="619"/>
      <c r="DP12" s="620"/>
      <c r="DQ12" s="624">
        <v>639205</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62940</v>
      </c>
      <c r="S13" s="619"/>
      <c r="T13" s="619"/>
      <c r="U13" s="619"/>
      <c r="V13" s="619"/>
      <c r="W13" s="619"/>
      <c r="X13" s="619"/>
      <c r="Y13" s="620"/>
      <c r="Z13" s="671">
        <v>0.2</v>
      </c>
      <c r="AA13" s="671"/>
      <c r="AB13" s="671"/>
      <c r="AC13" s="671"/>
      <c r="AD13" s="672">
        <v>62940</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3318754</v>
      </c>
      <c r="BH13" s="619"/>
      <c r="BI13" s="619"/>
      <c r="BJ13" s="619"/>
      <c r="BK13" s="619"/>
      <c r="BL13" s="619"/>
      <c r="BM13" s="619"/>
      <c r="BN13" s="620"/>
      <c r="BO13" s="671">
        <v>48.5</v>
      </c>
      <c r="BP13" s="671"/>
      <c r="BQ13" s="671"/>
      <c r="BR13" s="671"/>
      <c r="BS13" s="624" t="s">
        <v>110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1877706</v>
      </c>
      <c r="CS13" s="619"/>
      <c r="CT13" s="619"/>
      <c r="CU13" s="619"/>
      <c r="CV13" s="619"/>
      <c r="CW13" s="619"/>
      <c r="CX13" s="619"/>
      <c r="CY13" s="620"/>
      <c r="CZ13" s="671">
        <v>6.4</v>
      </c>
      <c r="DA13" s="671"/>
      <c r="DB13" s="671"/>
      <c r="DC13" s="671"/>
      <c r="DD13" s="624">
        <v>760920</v>
      </c>
      <c r="DE13" s="619"/>
      <c r="DF13" s="619"/>
      <c r="DG13" s="619"/>
      <c r="DH13" s="619"/>
      <c r="DI13" s="619"/>
      <c r="DJ13" s="619"/>
      <c r="DK13" s="619"/>
      <c r="DL13" s="619"/>
      <c r="DM13" s="619"/>
      <c r="DN13" s="619"/>
      <c r="DO13" s="619"/>
      <c r="DP13" s="620"/>
      <c r="DQ13" s="624">
        <v>1307433</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131838</v>
      </c>
      <c r="BH14" s="619"/>
      <c r="BI14" s="619"/>
      <c r="BJ14" s="619"/>
      <c r="BK14" s="619"/>
      <c r="BL14" s="619"/>
      <c r="BM14" s="619"/>
      <c r="BN14" s="620"/>
      <c r="BO14" s="671">
        <v>1.9</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1436977</v>
      </c>
      <c r="CS14" s="619"/>
      <c r="CT14" s="619"/>
      <c r="CU14" s="619"/>
      <c r="CV14" s="619"/>
      <c r="CW14" s="619"/>
      <c r="CX14" s="619"/>
      <c r="CY14" s="620"/>
      <c r="CZ14" s="671">
        <v>4.9000000000000004</v>
      </c>
      <c r="DA14" s="671"/>
      <c r="DB14" s="671"/>
      <c r="DC14" s="671"/>
      <c r="DD14" s="624">
        <v>581050</v>
      </c>
      <c r="DE14" s="619"/>
      <c r="DF14" s="619"/>
      <c r="DG14" s="619"/>
      <c r="DH14" s="619"/>
      <c r="DI14" s="619"/>
      <c r="DJ14" s="619"/>
      <c r="DK14" s="619"/>
      <c r="DL14" s="619"/>
      <c r="DM14" s="619"/>
      <c r="DN14" s="619"/>
      <c r="DO14" s="619"/>
      <c r="DP14" s="620"/>
      <c r="DQ14" s="624">
        <v>878692</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24030</v>
      </c>
      <c r="S15" s="619"/>
      <c r="T15" s="619"/>
      <c r="U15" s="619"/>
      <c r="V15" s="619"/>
      <c r="W15" s="619"/>
      <c r="X15" s="619"/>
      <c r="Y15" s="620"/>
      <c r="Z15" s="671">
        <v>0.1</v>
      </c>
      <c r="AA15" s="671"/>
      <c r="AB15" s="671"/>
      <c r="AC15" s="671"/>
      <c r="AD15" s="672">
        <v>24030</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370334</v>
      </c>
      <c r="BH15" s="619"/>
      <c r="BI15" s="619"/>
      <c r="BJ15" s="619"/>
      <c r="BK15" s="619"/>
      <c r="BL15" s="619"/>
      <c r="BM15" s="619"/>
      <c r="BN15" s="620"/>
      <c r="BO15" s="671">
        <v>5.4</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2605870</v>
      </c>
      <c r="CS15" s="619"/>
      <c r="CT15" s="619"/>
      <c r="CU15" s="619"/>
      <c r="CV15" s="619"/>
      <c r="CW15" s="619"/>
      <c r="CX15" s="619"/>
      <c r="CY15" s="620"/>
      <c r="CZ15" s="671">
        <v>8.8000000000000007</v>
      </c>
      <c r="DA15" s="671"/>
      <c r="DB15" s="671"/>
      <c r="DC15" s="671"/>
      <c r="DD15" s="624">
        <v>136483</v>
      </c>
      <c r="DE15" s="619"/>
      <c r="DF15" s="619"/>
      <c r="DG15" s="619"/>
      <c r="DH15" s="619"/>
      <c r="DI15" s="619"/>
      <c r="DJ15" s="619"/>
      <c r="DK15" s="619"/>
      <c r="DL15" s="619"/>
      <c r="DM15" s="619"/>
      <c r="DN15" s="619"/>
      <c r="DO15" s="619"/>
      <c r="DP15" s="620"/>
      <c r="DQ15" s="624">
        <v>2091751</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10555295</v>
      </c>
      <c r="S16" s="619"/>
      <c r="T16" s="619"/>
      <c r="U16" s="619"/>
      <c r="V16" s="619"/>
      <c r="W16" s="619"/>
      <c r="X16" s="619"/>
      <c r="Y16" s="620"/>
      <c r="Z16" s="671">
        <v>34</v>
      </c>
      <c r="AA16" s="671"/>
      <c r="AB16" s="671"/>
      <c r="AC16" s="671"/>
      <c r="AD16" s="672">
        <v>9039555</v>
      </c>
      <c r="AE16" s="672"/>
      <c r="AF16" s="672"/>
      <c r="AG16" s="672"/>
      <c r="AH16" s="672"/>
      <c r="AI16" s="672"/>
      <c r="AJ16" s="672"/>
      <c r="AK16" s="672"/>
      <c r="AL16" s="641">
        <v>52.2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1578</v>
      </c>
      <c r="BH16" s="619"/>
      <c r="BI16" s="619"/>
      <c r="BJ16" s="619"/>
      <c r="BK16" s="619"/>
      <c r="BL16" s="619"/>
      <c r="BM16" s="619"/>
      <c r="BN16" s="620"/>
      <c r="BO16" s="671">
        <v>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21824</v>
      </c>
      <c r="CS16" s="619"/>
      <c r="CT16" s="619"/>
      <c r="CU16" s="619"/>
      <c r="CV16" s="619"/>
      <c r="CW16" s="619"/>
      <c r="CX16" s="619"/>
      <c r="CY16" s="620"/>
      <c r="CZ16" s="671">
        <v>0.1</v>
      </c>
      <c r="DA16" s="671"/>
      <c r="DB16" s="671"/>
      <c r="DC16" s="671"/>
      <c r="DD16" s="624" t="s">
        <v>110</v>
      </c>
      <c r="DE16" s="619"/>
      <c r="DF16" s="619"/>
      <c r="DG16" s="619"/>
      <c r="DH16" s="619"/>
      <c r="DI16" s="619"/>
      <c r="DJ16" s="619"/>
      <c r="DK16" s="619"/>
      <c r="DL16" s="619"/>
      <c r="DM16" s="619"/>
      <c r="DN16" s="619"/>
      <c r="DO16" s="619"/>
      <c r="DP16" s="620"/>
      <c r="DQ16" s="624">
        <v>2654</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9039555</v>
      </c>
      <c r="S17" s="619"/>
      <c r="T17" s="619"/>
      <c r="U17" s="619"/>
      <c r="V17" s="619"/>
      <c r="W17" s="619"/>
      <c r="X17" s="619"/>
      <c r="Y17" s="620"/>
      <c r="Z17" s="671">
        <v>29.1</v>
      </c>
      <c r="AA17" s="671"/>
      <c r="AB17" s="671"/>
      <c r="AC17" s="671"/>
      <c r="AD17" s="672">
        <v>9039555</v>
      </c>
      <c r="AE17" s="672"/>
      <c r="AF17" s="672"/>
      <c r="AG17" s="672"/>
      <c r="AH17" s="672"/>
      <c r="AI17" s="672"/>
      <c r="AJ17" s="672"/>
      <c r="AK17" s="672"/>
      <c r="AL17" s="641">
        <v>52.2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4555347</v>
      </c>
      <c r="CS17" s="619"/>
      <c r="CT17" s="619"/>
      <c r="CU17" s="619"/>
      <c r="CV17" s="619"/>
      <c r="CW17" s="619"/>
      <c r="CX17" s="619"/>
      <c r="CY17" s="620"/>
      <c r="CZ17" s="671">
        <v>15.4</v>
      </c>
      <c r="DA17" s="671"/>
      <c r="DB17" s="671"/>
      <c r="DC17" s="671"/>
      <c r="DD17" s="624" t="s">
        <v>110</v>
      </c>
      <c r="DE17" s="619"/>
      <c r="DF17" s="619"/>
      <c r="DG17" s="619"/>
      <c r="DH17" s="619"/>
      <c r="DI17" s="619"/>
      <c r="DJ17" s="619"/>
      <c r="DK17" s="619"/>
      <c r="DL17" s="619"/>
      <c r="DM17" s="619"/>
      <c r="DN17" s="619"/>
      <c r="DO17" s="619"/>
      <c r="DP17" s="620"/>
      <c r="DQ17" s="624">
        <v>4502879</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1515740</v>
      </c>
      <c r="S18" s="619"/>
      <c r="T18" s="619"/>
      <c r="U18" s="619"/>
      <c r="V18" s="619"/>
      <c r="W18" s="619"/>
      <c r="X18" s="619"/>
      <c r="Y18" s="620"/>
      <c r="Z18" s="671">
        <v>4.9000000000000004</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315107</v>
      </c>
      <c r="BH19" s="619"/>
      <c r="BI19" s="619"/>
      <c r="BJ19" s="619"/>
      <c r="BK19" s="619"/>
      <c r="BL19" s="619"/>
      <c r="BM19" s="619"/>
      <c r="BN19" s="620"/>
      <c r="BO19" s="671">
        <v>4.5999999999999996</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18995162</v>
      </c>
      <c r="S20" s="619"/>
      <c r="T20" s="619"/>
      <c r="U20" s="619"/>
      <c r="V20" s="619"/>
      <c r="W20" s="619"/>
      <c r="X20" s="619"/>
      <c r="Y20" s="620"/>
      <c r="Z20" s="671">
        <v>61.2</v>
      </c>
      <c r="AA20" s="671"/>
      <c r="AB20" s="671"/>
      <c r="AC20" s="671"/>
      <c r="AD20" s="672">
        <v>17206651</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315107</v>
      </c>
      <c r="BH20" s="619"/>
      <c r="BI20" s="619"/>
      <c r="BJ20" s="619"/>
      <c r="BK20" s="619"/>
      <c r="BL20" s="619"/>
      <c r="BM20" s="619"/>
      <c r="BN20" s="620"/>
      <c r="BO20" s="671">
        <v>4.5999999999999996</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29541054</v>
      </c>
      <c r="CS20" s="619"/>
      <c r="CT20" s="619"/>
      <c r="CU20" s="619"/>
      <c r="CV20" s="619"/>
      <c r="CW20" s="619"/>
      <c r="CX20" s="619"/>
      <c r="CY20" s="620"/>
      <c r="CZ20" s="671">
        <v>100</v>
      </c>
      <c r="DA20" s="671"/>
      <c r="DB20" s="671"/>
      <c r="DC20" s="671"/>
      <c r="DD20" s="624">
        <v>2592256</v>
      </c>
      <c r="DE20" s="619"/>
      <c r="DF20" s="619"/>
      <c r="DG20" s="619"/>
      <c r="DH20" s="619"/>
      <c r="DI20" s="619"/>
      <c r="DJ20" s="619"/>
      <c r="DK20" s="619"/>
      <c r="DL20" s="619"/>
      <c r="DM20" s="619"/>
      <c r="DN20" s="619"/>
      <c r="DO20" s="619"/>
      <c r="DP20" s="620"/>
      <c r="DQ20" s="624">
        <v>20447013</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5818</v>
      </c>
      <c r="S21" s="619"/>
      <c r="T21" s="619"/>
      <c r="U21" s="619"/>
      <c r="V21" s="619"/>
      <c r="W21" s="619"/>
      <c r="X21" s="619"/>
      <c r="Y21" s="620"/>
      <c r="Z21" s="671">
        <v>0</v>
      </c>
      <c r="AA21" s="671"/>
      <c r="AB21" s="671"/>
      <c r="AC21" s="671"/>
      <c r="AD21" s="672">
        <v>5818</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42336</v>
      </c>
      <c r="BH21" s="619"/>
      <c r="BI21" s="619"/>
      <c r="BJ21" s="619"/>
      <c r="BK21" s="619"/>
      <c r="BL21" s="619"/>
      <c r="BM21" s="619"/>
      <c r="BN21" s="620"/>
      <c r="BO21" s="671">
        <v>0.6</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77381</v>
      </c>
      <c r="S22" s="619"/>
      <c r="T22" s="619"/>
      <c r="U22" s="619"/>
      <c r="V22" s="619"/>
      <c r="W22" s="619"/>
      <c r="X22" s="619"/>
      <c r="Y22" s="620"/>
      <c r="Z22" s="671">
        <v>0.2</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453770</v>
      </c>
      <c r="S23" s="619"/>
      <c r="T23" s="619"/>
      <c r="U23" s="619"/>
      <c r="V23" s="619"/>
      <c r="W23" s="619"/>
      <c r="X23" s="619"/>
      <c r="Y23" s="620"/>
      <c r="Z23" s="671">
        <v>1.5</v>
      </c>
      <c r="AA23" s="671"/>
      <c r="AB23" s="671"/>
      <c r="AC23" s="671"/>
      <c r="AD23" s="672">
        <v>24710</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272771</v>
      </c>
      <c r="BH23" s="619"/>
      <c r="BI23" s="619"/>
      <c r="BJ23" s="619"/>
      <c r="BK23" s="619"/>
      <c r="BL23" s="619"/>
      <c r="BM23" s="619"/>
      <c r="BN23" s="620"/>
      <c r="BO23" s="671">
        <v>4</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185818</v>
      </c>
      <c r="S24" s="619"/>
      <c r="T24" s="619"/>
      <c r="U24" s="619"/>
      <c r="V24" s="619"/>
      <c r="W24" s="619"/>
      <c r="X24" s="619"/>
      <c r="Y24" s="620"/>
      <c r="Z24" s="671">
        <v>0.6</v>
      </c>
      <c r="AA24" s="671"/>
      <c r="AB24" s="671"/>
      <c r="AC24" s="671"/>
      <c r="AD24" s="672" t="s">
        <v>110</v>
      </c>
      <c r="AE24" s="672"/>
      <c r="AF24" s="672"/>
      <c r="AG24" s="672"/>
      <c r="AH24" s="672"/>
      <c r="AI24" s="672"/>
      <c r="AJ24" s="672"/>
      <c r="AK24" s="672"/>
      <c r="AL24" s="641" t="s">
        <v>110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12405373</v>
      </c>
      <c r="CS24" s="669"/>
      <c r="CT24" s="669"/>
      <c r="CU24" s="669"/>
      <c r="CV24" s="669"/>
      <c r="CW24" s="669"/>
      <c r="CX24" s="669"/>
      <c r="CY24" s="716"/>
      <c r="CZ24" s="720">
        <v>42</v>
      </c>
      <c r="DA24" s="721"/>
      <c r="DB24" s="721"/>
      <c r="DC24" s="722"/>
      <c r="DD24" s="715">
        <v>10020060</v>
      </c>
      <c r="DE24" s="669"/>
      <c r="DF24" s="669"/>
      <c r="DG24" s="669"/>
      <c r="DH24" s="669"/>
      <c r="DI24" s="669"/>
      <c r="DJ24" s="669"/>
      <c r="DK24" s="716"/>
      <c r="DL24" s="715">
        <v>9154742</v>
      </c>
      <c r="DM24" s="669"/>
      <c r="DN24" s="669"/>
      <c r="DO24" s="669"/>
      <c r="DP24" s="669"/>
      <c r="DQ24" s="669"/>
      <c r="DR24" s="669"/>
      <c r="DS24" s="669"/>
      <c r="DT24" s="669"/>
      <c r="DU24" s="669"/>
      <c r="DV24" s="716"/>
      <c r="DW24" s="717">
        <v>49.6</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2152774</v>
      </c>
      <c r="S25" s="619"/>
      <c r="T25" s="619"/>
      <c r="U25" s="619"/>
      <c r="V25" s="619"/>
      <c r="W25" s="619"/>
      <c r="X25" s="619"/>
      <c r="Y25" s="620"/>
      <c r="Z25" s="671">
        <v>6.9</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4562921</v>
      </c>
      <c r="CS25" s="637"/>
      <c r="CT25" s="637"/>
      <c r="CU25" s="637"/>
      <c r="CV25" s="637"/>
      <c r="CW25" s="637"/>
      <c r="CX25" s="637"/>
      <c r="CY25" s="638"/>
      <c r="CZ25" s="621">
        <v>15.4</v>
      </c>
      <c r="DA25" s="639"/>
      <c r="DB25" s="639"/>
      <c r="DC25" s="640"/>
      <c r="DD25" s="624">
        <v>4181758</v>
      </c>
      <c r="DE25" s="637"/>
      <c r="DF25" s="637"/>
      <c r="DG25" s="637"/>
      <c r="DH25" s="637"/>
      <c r="DI25" s="637"/>
      <c r="DJ25" s="637"/>
      <c r="DK25" s="638"/>
      <c r="DL25" s="624">
        <v>4151621</v>
      </c>
      <c r="DM25" s="637"/>
      <c r="DN25" s="637"/>
      <c r="DO25" s="637"/>
      <c r="DP25" s="637"/>
      <c r="DQ25" s="637"/>
      <c r="DR25" s="637"/>
      <c r="DS25" s="637"/>
      <c r="DT25" s="637"/>
      <c r="DU25" s="637"/>
      <c r="DV25" s="638"/>
      <c r="DW25" s="641">
        <v>22.5</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3199608</v>
      </c>
      <c r="CS26" s="619"/>
      <c r="CT26" s="619"/>
      <c r="CU26" s="619"/>
      <c r="CV26" s="619"/>
      <c r="CW26" s="619"/>
      <c r="CX26" s="619"/>
      <c r="CY26" s="620"/>
      <c r="CZ26" s="621">
        <v>10.8</v>
      </c>
      <c r="DA26" s="639"/>
      <c r="DB26" s="639"/>
      <c r="DC26" s="640"/>
      <c r="DD26" s="624">
        <v>2840957</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1994093</v>
      </c>
      <c r="S27" s="619"/>
      <c r="T27" s="619"/>
      <c r="U27" s="619"/>
      <c r="V27" s="619"/>
      <c r="W27" s="619"/>
      <c r="X27" s="619"/>
      <c r="Y27" s="620"/>
      <c r="Z27" s="671">
        <v>6.4</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6849505</v>
      </c>
      <c r="BH27" s="619"/>
      <c r="BI27" s="619"/>
      <c r="BJ27" s="619"/>
      <c r="BK27" s="619"/>
      <c r="BL27" s="619"/>
      <c r="BM27" s="619"/>
      <c r="BN27" s="620"/>
      <c r="BO27" s="671">
        <v>100</v>
      </c>
      <c r="BP27" s="671"/>
      <c r="BQ27" s="671"/>
      <c r="BR27" s="671"/>
      <c r="BS27" s="624">
        <v>50949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3302488</v>
      </c>
      <c r="CS27" s="637"/>
      <c r="CT27" s="637"/>
      <c r="CU27" s="637"/>
      <c r="CV27" s="637"/>
      <c r="CW27" s="637"/>
      <c r="CX27" s="637"/>
      <c r="CY27" s="638"/>
      <c r="CZ27" s="621">
        <v>11.2</v>
      </c>
      <c r="DA27" s="639"/>
      <c r="DB27" s="639"/>
      <c r="DC27" s="640"/>
      <c r="DD27" s="624">
        <v>1350806</v>
      </c>
      <c r="DE27" s="637"/>
      <c r="DF27" s="637"/>
      <c r="DG27" s="637"/>
      <c r="DH27" s="637"/>
      <c r="DI27" s="637"/>
      <c r="DJ27" s="637"/>
      <c r="DK27" s="638"/>
      <c r="DL27" s="624">
        <v>1350162</v>
      </c>
      <c r="DM27" s="637"/>
      <c r="DN27" s="637"/>
      <c r="DO27" s="637"/>
      <c r="DP27" s="637"/>
      <c r="DQ27" s="637"/>
      <c r="DR27" s="637"/>
      <c r="DS27" s="637"/>
      <c r="DT27" s="637"/>
      <c r="DU27" s="637"/>
      <c r="DV27" s="638"/>
      <c r="DW27" s="641">
        <v>7.3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137445</v>
      </c>
      <c r="S28" s="619"/>
      <c r="T28" s="619"/>
      <c r="U28" s="619"/>
      <c r="V28" s="619"/>
      <c r="W28" s="619"/>
      <c r="X28" s="619"/>
      <c r="Y28" s="620"/>
      <c r="Z28" s="671">
        <v>0.4</v>
      </c>
      <c r="AA28" s="671"/>
      <c r="AB28" s="671"/>
      <c r="AC28" s="671"/>
      <c r="AD28" s="672">
        <v>52387</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4539964</v>
      </c>
      <c r="CS28" s="619"/>
      <c r="CT28" s="619"/>
      <c r="CU28" s="619"/>
      <c r="CV28" s="619"/>
      <c r="CW28" s="619"/>
      <c r="CX28" s="619"/>
      <c r="CY28" s="620"/>
      <c r="CZ28" s="621">
        <v>15.4</v>
      </c>
      <c r="DA28" s="639"/>
      <c r="DB28" s="639"/>
      <c r="DC28" s="640"/>
      <c r="DD28" s="624">
        <v>4487496</v>
      </c>
      <c r="DE28" s="619"/>
      <c r="DF28" s="619"/>
      <c r="DG28" s="619"/>
      <c r="DH28" s="619"/>
      <c r="DI28" s="619"/>
      <c r="DJ28" s="619"/>
      <c r="DK28" s="620"/>
      <c r="DL28" s="624">
        <v>3652959</v>
      </c>
      <c r="DM28" s="619"/>
      <c r="DN28" s="619"/>
      <c r="DO28" s="619"/>
      <c r="DP28" s="619"/>
      <c r="DQ28" s="619"/>
      <c r="DR28" s="619"/>
      <c r="DS28" s="619"/>
      <c r="DT28" s="619"/>
      <c r="DU28" s="619"/>
      <c r="DV28" s="620"/>
      <c r="DW28" s="641">
        <v>19.8</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45133</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4539964</v>
      </c>
      <c r="CS29" s="637"/>
      <c r="CT29" s="637"/>
      <c r="CU29" s="637"/>
      <c r="CV29" s="637"/>
      <c r="CW29" s="637"/>
      <c r="CX29" s="637"/>
      <c r="CY29" s="638"/>
      <c r="CZ29" s="621">
        <v>15.4</v>
      </c>
      <c r="DA29" s="639"/>
      <c r="DB29" s="639"/>
      <c r="DC29" s="640"/>
      <c r="DD29" s="624">
        <v>4487496</v>
      </c>
      <c r="DE29" s="637"/>
      <c r="DF29" s="637"/>
      <c r="DG29" s="637"/>
      <c r="DH29" s="637"/>
      <c r="DI29" s="637"/>
      <c r="DJ29" s="637"/>
      <c r="DK29" s="638"/>
      <c r="DL29" s="624">
        <v>3652959</v>
      </c>
      <c r="DM29" s="637"/>
      <c r="DN29" s="637"/>
      <c r="DO29" s="637"/>
      <c r="DP29" s="637"/>
      <c r="DQ29" s="637"/>
      <c r="DR29" s="637"/>
      <c r="DS29" s="637"/>
      <c r="DT29" s="637"/>
      <c r="DU29" s="637"/>
      <c r="DV29" s="638"/>
      <c r="DW29" s="641">
        <v>19.8</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2800690</v>
      </c>
      <c r="S30" s="619"/>
      <c r="T30" s="619"/>
      <c r="U30" s="619"/>
      <c r="V30" s="619"/>
      <c r="W30" s="619"/>
      <c r="X30" s="619"/>
      <c r="Y30" s="620"/>
      <c r="Z30" s="671">
        <v>9</v>
      </c>
      <c r="AA30" s="671"/>
      <c r="AB30" s="671"/>
      <c r="AC30" s="671"/>
      <c r="AD30" s="672">
        <v>26005</v>
      </c>
      <c r="AE30" s="672"/>
      <c r="AF30" s="672"/>
      <c r="AG30" s="672"/>
      <c r="AH30" s="672"/>
      <c r="AI30" s="672"/>
      <c r="AJ30" s="672"/>
      <c r="AK30" s="672"/>
      <c r="AL30" s="641">
        <v>0.2</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95.4</v>
      </c>
      <c r="BN30" s="685"/>
      <c r="BO30" s="685"/>
      <c r="BP30" s="685"/>
      <c r="BQ30" s="687"/>
      <c r="BR30" s="684">
        <v>98.6</v>
      </c>
      <c r="BS30" s="685"/>
      <c r="BT30" s="685"/>
      <c r="BU30" s="685"/>
      <c r="BV30" s="685"/>
      <c r="BW30" s="685"/>
      <c r="BX30" s="686">
        <v>95.6</v>
      </c>
      <c r="BY30" s="685"/>
      <c r="BZ30" s="685"/>
      <c r="CA30" s="685"/>
      <c r="CB30" s="687"/>
      <c r="CD30" s="690"/>
      <c r="CE30" s="691"/>
      <c r="CF30" s="655" t="s">
        <v>290</v>
      </c>
      <c r="CG30" s="652"/>
      <c r="CH30" s="652"/>
      <c r="CI30" s="652"/>
      <c r="CJ30" s="652"/>
      <c r="CK30" s="652"/>
      <c r="CL30" s="652"/>
      <c r="CM30" s="652"/>
      <c r="CN30" s="652"/>
      <c r="CO30" s="652"/>
      <c r="CP30" s="652"/>
      <c r="CQ30" s="653"/>
      <c r="CR30" s="618">
        <v>4167183</v>
      </c>
      <c r="CS30" s="619"/>
      <c r="CT30" s="619"/>
      <c r="CU30" s="619"/>
      <c r="CV30" s="619"/>
      <c r="CW30" s="619"/>
      <c r="CX30" s="619"/>
      <c r="CY30" s="620"/>
      <c r="CZ30" s="621">
        <v>14.1</v>
      </c>
      <c r="DA30" s="639"/>
      <c r="DB30" s="639"/>
      <c r="DC30" s="640"/>
      <c r="DD30" s="624">
        <v>4114715</v>
      </c>
      <c r="DE30" s="619"/>
      <c r="DF30" s="619"/>
      <c r="DG30" s="619"/>
      <c r="DH30" s="619"/>
      <c r="DI30" s="619"/>
      <c r="DJ30" s="619"/>
      <c r="DK30" s="620"/>
      <c r="DL30" s="624">
        <v>3283791</v>
      </c>
      <c r="DM30" s="619"/>
      <c r="DN30" s="619"/>
      <c r="DO30" s="619"/>
      <c r="DP30" s="619"/>
      <c r="DQ30" s="619"/>
      <c r="DR30" s="619"/>
      <c r="DS30" s="619"/>
      <c r="DT30" s="619"/>
      <c r="DU30" s="619"/>
      <c r="DV30" s="620"/>
      <c r="DW30" s="641">
        <v>17.8</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1216797</v>
      </c>
      <c r="S31" s="619"/>
      <c r="T31" s="619"/>
      <c r="U31" s="619"/>
      <c r="V31" s="619"/>
      <c r="W31" s="619"/>
      <c r="X31" s="619"/>
      <c r="Y31" s="620"/>
      <c r="Z31" s="671">
        <v>3.9</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96.7</v>
      </c>
      <c r="BN31" s="683"/>
      <c r="BO31" s="683"/>
      <c r="BP31" s="683"/>
      <c r="BQ31" s="647"/>
      <c r="BR31" s="682">
        <v>99</v>
      </c>
      <c r="BS31" s="637"/>
      <c r="BT31" s="637"/>
      <c r="BU31" s="637"/>
      <c r="BV31" s="637"/>
      <c r="BW31" s="637"/>
      <c r="BX31" s="673">
        <v>97.1</v>
      </c>
      <c r="BY31" s="683"/>
      <c r="BZ31" s="683"/>
      <c r="CA31" s="683"/>
      <c r="CB31" s="647"/>
      <c r="CD31" s="690"/>
      <c r="CE31" s="691"/>
      <c r="CF31" s="655" t="s">
        <v>294</v>
      </c>
      <c r="CG31" s="652"/>
      <c r="CH31" s="652"/>
      <c r="CI31" s="652"/>
      <c r="CJ31" s="652"/>
      <c r="CK31" s="652"/>
      <c r="CL31" s="652"/>
      <c r="CM31" s="652"/>
      <c r="CN31" s="652"/>
      <c r="CO31" s="652"/>
      <c r="CP31" s="652"/>
      <c r="CQ31" s="653"/>
      <c r="CR31" s="618">
        <v>372781</v>
      </c>
      <c r="CS31" s="637"/>
      <c r="CT31" s="637"/>
      <c r="CU31" s="637"/>
      <c r="CV31" s="637"/>
      <c r="CW31" s="637"/>
      <c r="CX31" s="637"/>
      <c r="CY31" s="638"/>
      <c r="CZ31" s="621">
        <v>1.3</v>
      </c>
      <c r="DA31" s="639"/>
      <c r="DB31" s="639"/>
      <c r="DC31" s="640"/>
      <c r="DD31" s="624">
        <v>372781</v>
      </c>
      <c r="DE31" s="637"/>
      <c r="DF31" s="637"/>
      <c r="DG31" s="637"/>
      <c r="DH31" s="637"/>
      <c r="DI31" s="637"/>
      <c r="DJ31" s="637"/>
      <c r="DK31" s="638"/>
      <c r="DL31" s="624">
        <v>369168</v>
      </c>
      <c r="DM31" s="637"/>
      <c r="DN31" s="637"/>
      <c r="DO31" s="637"/>
      <c r="DP31" s="637"/>
      <c r="DQ31" s="637"/>
      <c r="DR31" s="637"/>
      <c r="DS31" s="637"/>
      <c r="DT31" s="637"/>
      <c r="DU31" s="637"/>
      <c r="DV31" s="638"/>
      <c r="DW31" s="641">
        <v>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702978</v>
      </c>
      <c r="S32" s="619"/>
      <c r="T32" s="619"/>
      <c r="U32" s="619"/>
      <c r="V32" s="619"/>
      <c r="W32" s="619"/>
      <c r="X32" s="619"/>
      <c r="Y32" s="620"/>
      <c r="Z32" s="671">
        <v>2.2999999999999998</v>
      </c>
      <c r="AA32" s="671"/>
      <c r="AB32" s="671"/>
      <c r="AC32" s="671"/>
      <c r="AD32" s="672">
        <v>3621</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98.3</v>
      </c>
      <c r="BH32" s="603"/>
      <c r="BI32" s="603"/>
      <c r="BJ32" s="603"/>
      <c r="BK32" s="603"/>
      <c r="BL32" s="603"/>
      <c r="BM32" s="666">
        <v>93.9</v>
      </c>
      <c r="BN32" s="603"/>
      <c r="BO32" s="603"/>
      <c r="BP32" s="603"/>
      <c r="BQ32" s="660"/>
      <c r="BR32" s="681">
        <v>98.1</v>
      </c>
      <c r="BS32" s="603"/>
      <c r="BT32" s="603"/>
      <c r="BU32" s="603"/>
      <c r="BV32" s="603"/>
      <c r="BW32" s="603"/>
      <c r="BX32" s="666">
        <v>93.9</v>
      </c>
      <c r="BY32" s="603"/>
      <c r="BZ32" s="603"/>
      <c r="CA32" s="603"/>
      <c r="CB32" s="660"/>
      <c r="CD32" s="692"/>
      <c r="CE32" s="693"/>
      <c r="CF32" s="655" t="s">
        <v>297</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2272100</v>
      </c>
      <c r="S33" s="619"/>
      <c r="T33" s="619"/>
      <c r="U33" s="619"/>
      <c r="V33" s="619"/>
      <c r="W33" s="619"/>
      <c r="X33" s="619"/>
      <c r="Y33" s="620"/>
      <c r="Z33" s="671">
        <v>7.3</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14521601</v>
      </c>
      <c r="CS33" s="637"/>
      <c r="CT33" s="637"/>
      <c r="CU33" s="637"/>
      <c r="CV33" s="637"/>
      <c r="CW33" s="637"/>
      <c r="CX33" s="637"/>
      <c r="CY33" s="638"/>
      <c r="CZ33" s="621">
        <v>49.2</v>
      </c>
      <c r="DA33" s="639"/>
      <c r="DB33" s="639"/>
      <c r="DC33" s="640"/>
      <c r="DD33" s="624">
        <v>9207144</v>
      </c>
      <c r="DE33" s="637"/>
      <c r="DF33" s="637"/>
      <c r="DG33" s="637"/>
      <c r="DH33" s="637"/>
      <c r="DI33" s="637"/>
      <c r="DJ33" s="637"/>
      <c r="DK33" s="638"/>
      <c r="DL33" s="624">
        <v>6570533</v>
      </c>
      <c r="DM33" s="637"/>
      <c r="DN33" s="637"/>
      <c r="DO33" s="637"/>
      <c r="DP33" s="637"/>
      <c r="DQ33" s="637"/>
      <c r="DR33" s="637"/>
      <c r="DS33" s="637"/>
      <c r="DT33" s="637"/>
      <c r="DU33" s="637"/>
      <c r="DV33" s="638"/>
      <c r="DW33" s="641">
        <v>35.6</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4247733</v>
      </c>
      <c r="CS34" s="619"/>
      <c r="CT34" s="619"/>
      <c r="CU34" s="619"/>
      <c r="CV34" s="619"/>
      <c r="CW34" s="619"/>
      <c r="CX34" s="619"/>
      <c r="CY34" s="620"/>
      <c r="CZ34" s="621">
        <v>14.4</v>
      </c>
      <c r="DA34" s="639"/>
      <c r="DB34" s="639"/>
      <c r="DC34" s="640"/>
      <c r="DD34" s="624">
        <v>3182251</v>
      </c>
      <c r="DE34" s="619"/>
      <c r="DF34" s="619"/>
      <c r="DG34" s="619"/>
      <c r="DH34" s="619"/>
      <c r="DI34" s="619"/>
      <c r="DJ34" s="619"/>
      <c r="DK34" s="620"/>
      <c r="DL34" s="624">
        <v>2534986</v>
      </c>
      <c r="DM34" s="619"/>
      <c r="DN34" s="619"/>
      <c r="DO34" s="619"/>
      <c r="DP34" s="619"/>
      <c r="DQ34" s="619"/>
      <c r="DR34" s="619"/>
      <c r="DS34" s="619"/>
      <c r="DT34" s="619"/>
      <c r="DU34" s="619"/>
      <c r="DV34" s="620"/>
      <c r="DW34" s="641">
        <v>13.7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1137100</v>
      </c>
      <c r="S35" s="619"/>
      <c r="T35" s="619"/>
      <c r="U35" s="619"/>
      <c r="V35" s="619"/>
      <c r="W35" s="619"/>
      <c r="X35" s="619"/>
      <c r="Y35" s="620"/>
      <c r="Z35" s="671">
        <v>3.7</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5925717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229233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224060</v>
      </c>
      <c r="CS35" s="637"/>
      <c r="CT35" s="637"/>
      <c r="CU35" s="637"/>
      <c r="CV35" s="637"/>
      <c r="CW35" s="637"/>
      <c r="CX35" s="637"/>
      <c r="CY35" s="638"/>
      <c r="CZ35" s="621">
        <v>0.8</v>
      </c>
      <c r="DA35" s="639"/>
      <c r="DB35" s="639"/>
      <c r="DC35" s="640"/>
      <c r="DD35" s="624">
        <v>191285</v>
      </c>
      <c r="DE35" s="637"/>
      <c r="DF35" s="637"/>
      <c r="DG35" s="637"/>
      <c r="DH35" s="637"/>
      <c r="DI35" s="637"/>
      <c r="DJ35" s="637"/>
      <c r="DK35" s="638"/>
      <c r="DL35" s="624">
        <v>191285</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31039959</v>
      </c>
      <c r="S36" s="659"/>
      <c r="T36" s="659"/>
      <c r="U36" s="659"/>
      <c r="V36" s="659"/>
      <c r="W36" s="659"/>
      <c r="X36" s="659"/>
      <c r="Y36" s="662"/>
      <c r="Z36" s="663">
        <v>100</v>
      </c>
      <c r="AA36" s="663"/>
      <c r="AB36" s="663"/>
      <c r="AC36" s="663"/>
      <c r="AD36" s="664">
        <v>17319192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2352789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175014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2536957</v>
      </c>
      <c r="CS36" s="619"/>
      <c r="CT36" s="619"/>
      <c r="CU36" s="619"/>
      <c r="CV36" s="619"/>
      <c r="CW36" s="619"/>
      <c r="CX36" s="619"/>
      <c r="CY36" s="620"/>
      <c r="CZ36" s="621">
        <v>8.6</v>
      </c>
      <c r="DA36" s="639"/>
      <c r="DB36" s="639"/>
      <c r="DC36" s="640"/>
      <c r="DD36" s="624">
        <v>1992752</v>
      </c>
      <c r="DE36" s="619"/>
      <c r="DF36" s="619"/>
      <c r="DG36" s="619"/>
      <c r="DH36" s="619"/>
      <c r="DI36" s="619"/>
      <c r="DJ36" s="619"/>
      <c r="DK36" s="620"/>
      <c r="DL36" s="624">
        <v>1449568</v>
      </c>
      <c r="DM36" s="619"/>
      <c r="DN36" s="619"/>
      <c r="DO36" s="619"/>
      <c r="DP36" s="619"/>
      <c r="DQ36" s="619"/>
      <c r="DR36" s="619"/>
      <c r="DS36" s="619"/>
      <c r="DT36" s="619"/>
      <c r="DU36" s="619"/>
      <c r="DV36" s="620"/>
      <c r="DW36" s="641">
        <v>7.9</v>
      </c>
      <c r="DX36" s="642"/>
      <c r="DY36" s="642"/>
      <c r="DZ36" s="642"/>
      <c r="EA36" s="642"/>
      <c r="EB36" s="642"/>
      <c r="EC36" s="643"/>
    </row>
    <row r="37" spans="2:133" ht="11.25" customHeight="1">
      <c r="AQ37" s="644" t="s">
        <v>312</v>
      </c>
      <c r="AR37" s="645"/>
      <c r="AS37" s="645"/>
      <c r="AT37" s="645"/>
      <c r="AU37" s="645"/>
      <c r="AV37" s="645"/>
      <c r="AW37" s="645"/>
      <c r="AX37" s="645"/>
      <c r="AY37" s="646"/>
      <c r="AZ37" s="618">
        <v>844500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7447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5634</v>
      </c>
      <c r="CS37" s="637"/>
      <c r="CT37" s="637"/>
      <c r="CU37" s="637"/>
      <c r="CV37" s="637"/>
      <c r="CW37" s="637"/>
      <c r="CX37" s="637"/>
      <c r="CY37" s="638"/>
      <c r="CZ37" s="621">
        <v>0</v>
      </c>
      <c r="DA37" s="639"/>
      <c r="DB37" s="639"/>
      <c r="DC37" s="640"/>
      <c r="DD37" s="624">
        <v>5634</v>
      </c>
      <c r="DE37" s="637"/>
      <c r="DF37" s="637"/>
      <c r="DG37" s="637"/>
      <c r="DH37" s="637"/>
      <c r="DI37" s="637"/>
      <c r="DJ37" s="637"/>
      <c r="DK37" s="638"/>
      <c r="DL37" s="624">
        <v>5634</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315</v>
      </c>
      <c r="AR38" s="645"/>
      <c r="AS38" s="645"/>
      <c r="AT38" s="645"/>
      <c r="AU38" s="645"/>
      <c r="AV38" s="645"/>
      <c r="AW38" s="645"/>
      <c r="AX38" s="645"/>
      <c r="AY38" s="646"/>
      <c r="AZ38" s="618">
        <v>250714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12402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3083783</v>
      </c>
      <c r="CS38" s="619"/>
      <c r="CT38" s="619"/>
      <c r="CU38" s="619"/>
      <c r="CV38" s="619"/>
      <c r="CW38" s="619"/>
      <c r="CX38" s="619"/>
      <c r="CY38" s="620"/>
      <c r="CZ38" s="621">
        <v>10.4</v>
      </c>
      <c r="DA38" s="639"/>
      <c r="DB38" s="639"/>
      <c r="DC38" s="640"/>
      <c r="DD38" s="624">
        <v>2716444</v>
      </c>
      <c r="DE38" s="619"/>
      <c r="DF38" s="619"/>
      <c r="DG38" s="619"/>
      <c r="DH38" s="619"/>
      <c r="DI38" s="619"/>
      <c r="DJ38" s="619"/>
      <c r="DK38" s="620"/>
      <c r="DL38" s="624">
        <v>2394694</v>
      </c>
      <c r="DM38" s="619"/>
      <c r="DN38" s="619"/>
      <c r="DO38" s="619"/>
      <c r="DP38" s="619"/>
      <c r="DQ38" s="619"/>
      <c r="DR38" s="619"/>
      <c r="DS38" s="619"/>
      <c r="DT38" s="619"/>
      <c r="DU38" s="619"/>
      <c r="DV38" s="620"/>
      <c r="DW38" s="641">
        <v>13</v>
      </c>
      <c r="DX38" s="642"/>
      <c r="DY38" s="642"/>
      <c r="DZ38" s="642"/>
      <c r="EA38" s="642"/>
      <c r="EB38" s="642"/>
      <c r="EC38" s="643"/>
    </row>
    <row r="39" spans="2:133" ht="11.25" customHeight="1">
      <c r="AQ39" s="644" t="s">
        <v>318</v>
      </c>
      <c r="AR39" s="645"/>
      <c r="AS39" s="645"/>
      <c r="AT39" s="645"/>
      <c r="AU39" s="645"/>
      <c r="AV39" s="645"/>
      <c r="AW39" s="645"/>
      <c r="AX39" s="645"/>
      <c r="AY39" s="646"/>
      <c r="AZ39" s="618">
        <v>220789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2296957</v>
      </c>
      <c r="CS39" s="637"/>
      <c r="CT39" s="637"/>
      <c r="CU39" s="637"/>
      <c r="CV39" s="637"/>
      <c r="CW39" s="637"/>
      <c r="CX39" s="637"/>
      <c r="CY39" s="638"/>
      <c r="CZ39" s="621">
        <v>7.8</v>
      </c>
      <c r="DA39" s="639"/>
      <c r="DB39" s="639"/>
      <c r="DC39" s="640"/>
      <c r="DD39" s="624">
        <v>900301</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452319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2132111</v>
      </c>
      <c r="CS40" s="619"/>
      <c r="CT40" s="619"/>
      <c r="CU40" s="619"/>
      <c r="CV40" s="619"/>
      <c r="CW40" s="619"/>
      <c r="CX40" s="619"/>
      <c r="CY40" s="620"/>
      <c r="CZ40" s="621">
        <v>7.2</v>
      </c>
      <c r="DA40" s="639"/>
      <c r="DB40" s="639"/>
      <c r="DC40" s="640"/>
      <c r="DD40" s="624">
        <v>224111</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318</v>
      </c>
      <c r="AR41" s="657"/>
      <c r="AS41" s="657"/>
      <c r="AT41" s="657"/>
      <c r="AU41" s="657"/>
      <c r="AV41" s="657"/>
      <c r="AW41" s="657"/>
      <c r="AX41" s="657"/>
      <c r="AY41" s="658"/>
      <c r="AZ41" s="602">
        <v>1804606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310</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2614080</v>
      </c>
      <c r="CS42" s="619"/>
      <c r="CT42" s="619"/>
      <c r="CU42" s="619"/>
      <c r="CV42" s="619"/>
      <c r="CW42" s="619"/>
      <c r="CX42" s="619"/>
      <c r="CY42" s="620"/>
      <c r="CZ42" s="621">
        <v>8.8000000000000007</v>
      </c>
      <c r="DA42" s="622"/>
      <c r="DB42" s="622"/>
      <c r="DC42" s="623"/>
      <c r="DD42" s="624">
        <v>1219809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43463</v>
      </c>
      <c r="CS43" s="637"/>
      <c r="CT43" s="637"/>
      <c r="CU43" s="637"/>
      <c r="CV43" s="637"/>
      <c r="CW43" s="637"/>
      <c r="CX43" s="637"/>
      <c r="CY43" s="638"/>
      <c r="CZ43" s="621">
        <v>0.1</v>
      </c>
      <c r="DA43" s="639"/>
      <c r="DB43" s="639"/>
      <c r="DC43" s="640"/>
      <c r="DD43" s="624">
        <v>43463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285</v>
      </c>
      <c r="CE44" s="632"/>
      <c r="CF44" s="615" t="s">
        <v>332</v>
      </c>
      <c r="CG44" s="616"/>
      <c r="CH44" s="616"/>
      <c r="CI44" s="616"/>
      <c r="CJ44" s="616"/>
      <c r="CK44" s="616"/>
      <c r="CL44" s="616"/>
      <c r="CM44" s="616"/>
      <c r="CN44" s="616"/>
      <c r="CO44" s="616"/>
      <c r="CP44" s="616"/>
      <c r="CQ44" s="617"/>
      <c r="CR44" s="618">
        <v>2592256</v>
      </c>
      <c r="CS44" s="619"/>
      <c r="CT44" s="619"/>
      <c r="CU44" s="619"/>
      <c r="CV44" s="619"/>
      <c r="CW44" s="619"/>
      <c r="CX44" s="619"/>
      <c r="CY44" s="620"/>
      <c r="CZ44" s="621">
        <v>8.8000000000000007</v>
      </c>
      <c r="DA44" s="622"/>
      <c r="DB44" s="622"/>
      <c r="DC44" s="623"/>
      <c r="DD44" s="624">
        <v>1217155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992665</v>
      </c>
      <c r="CS45" s="637"/>
      <c r="CT45" s="637"/>
      <c r="CU45" s="637"/>
      <c r="CV45" s="637"/>
      <c r="CW45" s="637"/>
      <c r="CX45" s="637"/>
      <c r="CY45" s="638"/>
      <c r="CZ45" s="621">
        <v>3.4</v>
      </c>
      <c r="DA45" s="639"/>
      <c r="DB45" s="639"/>
      <c r="DC45" s="640"/>
      <c r="DD45" s="624">
        <v>80214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1533951</v>
      </c>
      <c r="CS46" s="619"/>
      <c r="CT46" s="619"/>
      <c r="CU46" s="619"/>
      <c r="CV46" s="619"/>
      <c r="CW46" s="619"/>
      <c r="CX46" s="619"/>
      <c r="CY46" s="620"/>
      <c r="CZ46" s="621">
        <v>5.2</v>
      </c>
      <c r="DA46" s="622"/>
      <c r="DB46" s="622"/>
      <c r="DC46" s="623"/>
      <c r="DD46" s="624">
        <v>1076265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21824</v>
      </c>
      <c r="CS47" s="637"/>
      <c r="CT47" s="637"/>
      <c r="CU47" s="637"/>
      <c r="CV47" s="637"/>
      <c r="CW47" s="637"/>
      <c r="CX47" s="637"/>
      <c r="CY47" s="638"/>
      <c r="CZ47" s="621">
        <v>0.1</v>
      </c>
      <c r="DA47" s="639"/>
      <c r="DB47" s="639"/>
      <c r="DC47" s="640"/>
      <c r="DD47" s="624">
        <v>2654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29541054</v>
      </c>
      <c r="CS49" s="603"/>
      <c r="CT49" s="603"/>
      <c r="CU49" s="603"/>
      <c r="CV49" s="603"/>
      <c r="CW49" s="603"/>
      <c r="CX49" s="603"/>
      <c r="CY49" s="604"/>
      <c r="CZ49" s="605">
        <v>100</v>
      </c>
      <c r="DA49" s="606"/>
      <c r="DB49" s="606"/>
      <c r="DC49" s="607"/>
      <c r="DD49" s="608">
        <v>20447013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31044</v>
      </c>
      <c r="R7" s="1131"/>
      <c r="S7" s="1131"/>
      <c r="T7" s="1131"/>
      <c r="U7" s="1131"/>
      <c r="V7" s="1131">
        <v>29545</v>
      </c>
      <c r="W7" s="1131"/>
      <c r="X7" s="1131"/>
      <c r="Y7" s="1131"/>
      <c r="Z7" s="1131"/>
      <c r="AA7" s="1131">
        <v>1499</v>
      </c>
      <c r="AB7" s="1131"/>
      <c r="AC7" s="1131"/>
      <c r="AD7" s="1131"/>
      <c r="AE7" s="1132"/>
      <c r="AF7" s="1133">
        <v>1440</v>
      </c>
      <c r="AG7" s="1134"/>
      <c r="AH7" s="1134"/>
      <c r="AI7" s="1134"/>
      <c r="AJ7" s="1135"/>
      <c r="AK7" s="1117">
        <v>2801</v>
      </c>
      <c r="AL7" s="1118"/>
      <c r="AM7" s="1118"/>
      <c r="AN7" s="1118"/>
      <c r="AO7" s="1118"/>
      <c r="AP7" s="1118">
        <v>32327</v>
      </c>
      <c r="AQ7" s="1118"/>
      <c r="AR7" s="1118"/>
      <c r="AS7" s="1118"/>
      <c r="AT7" s="1118"/>
      <c r="AU7" s="1119" t="s">
        <v>561</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539</v>
      </c>
      <c r="BT7" s="1122"/>
      <c r="BU7" s="1122"/>
      <c r="BV7" s="1122"/>
      <c r="BW7" s="1122"/>
      <c r="BX7" s="1122"/>
      <c r="BY7" s="1122"/>
      <c r="BZ7" s="1122"/>
      <c r="CA7" s="1122"/>
      <c r="CB7" s="1122"/>
      <c r="CC7" s="1122"/>
      <c r="CD7" s="1122"/>
      <c r="CE7" s="1122"/>
      <c r="CF7" s="1122"/>
      <c r="CG7" s="1123"/>
      <c r="CH7" s="1114">
        <v>2</v>
      </c>
      <c r="CI7" s="1115"/>
      <c r="CJ7" s="1115"/>
      <c r="CK7" s="1115"/>
      <c r="CL7" s="1116"/>
      <c r="CM7" s="1114">
        <v>8</v>
      </c>
      <c r="CN7" s="1115"/>
      <c r="CO7" s="1115"/>
      <c r="CP7" s="1115"/>
      <c r="CQ7" s="1116"/>
      <c r="CR7" s="1114">
        <v>2</v>
      </c>
      <c r="CS7" s="1115"/>
      <c r="CT7" s="1115"/>
      <c r="CU7" s="1115"/>
      <c r="CV7" s="1116"/>
      <c r="CW7" s="1114" t="s">
        <v>554</v>
      </c>
      <c r="CX7" s="1115"/>
      <c r="CY7" s="1115"/>
      <c r="CZ7" s="1115"/>
      <c r="DA7" s="1116"/>
      <c r="DB7" s="1114" t="s">
        <v>551</v>
      </c>
      <c r="DC7" s="1115"/>
      <c r="DD7" s="1115"/>
      <c r="DE7" s="1115"/>
      <c r="DF7" s="1116"/>
      <c r="DG7" s="1114" t="s">
        <v>551</v>
      </c>
      <c r="DH7" s="1115"/>
      <c r="DI7" s="1115"/>
      <c r="DJ7" s="1115"/>
      <c r="DK7" s="1116"/>
      <c r="DL7" s="1114" t="s">
        <v>551</v>
      </c>
      <c r="DM7" s="1115"/>
      <c r="DN7" s="1115"/>
      <c r="DO7" s="1115"/>
      <c r="DP7" s="1116"/>
      <c r="DQ7" s="1114" t="s">
        <v>551</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540</v>
      </c>
      <c r="BT8" s="1041"/>
      <c r="BU8" s="1041"/>
      <c r="BV8" s="1041"/>
      <c r="BW8" s="1041"/>
      <c r="BX8" s="1041"/>
      <c r="BY8" s="1041"/>
      <c r="BZ8" s="1041"/>
      <c r="CA8" s="1041"/>
      <c r="CB8" s="1041"/>
      <c r="CC8" s="1041"/>
      <c r="CD8" s="1041"/>
      <c r="CE8" s="1041"/>
      <c r="CF8" s="1041"/>
      <c r="CG8" s="1042"/>
      <c r="CH8" s="1015">
        <v>0</v>
      </c>
      <c r="CI8" s="1016"/>
      <c r="CJ8" s="1016"/>
      <c r="CK8" s="1016"/>
      <c r="CL8" s="1017"/>
      <c r="CM8" s="1015">
        <v>114</v>
      </c>
      <c r="CN8" s="1016"/>
      <c r="CO8" s="1016"/>
      <c r="CP8" s="1016"/>
      <c r="CQ8" s="1017"/>
      <c r="CR8" s="1015">
        <v>71</v>
      </c>
      <c r="CS8" s="1016"/>
      <c r="CT8" s="1016"/>
      <c r="CU8" s="1016"/>
      <c r="CV8" s="1017"/>
      <c r="CW8" s="1015">
        <v>6</v>
      </c>
      <c r="CX8" s="1016"/>
      <c r="CY8" s="1016"/>
      <c r="CZ8" s="1016"/>
      <c r="DA8" s="1017"/>
      <c r="DB8" s="1015" t="s">
        <v>551</v>
      </c>
      <c r="DC8" s="1016"/>
      <c r="DD8" s="1016"/>
      <c r="DE8" s="1016"/>
      <c r="DF8" s="1017"/>
      <c r="DG8" s="1015" t="s">
        <v>551</v>
      </c>
      <c r="DH8" s="1016"/>
      <c r="DI8" s="1016"/>
      <c r="DJ8" s="1016"/>
      <c r="DK8" s="1017"/>
      <c r="DL8" s="1015" t="s">
        <v>551</v>
      </c>
      <c r="DM8" s="1016"/>
      <c r="DN8" s="1016"/>
      <c r="DO8" s="1016"/>
      <c r="DP8" s="1017"/>
      <c r="DQ8" s="1015" t="s">
        <v>551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541</v>
      </c>
      <c r="BT9" s="1041"/>
      <c r="BU9" s="1041"/>
      <c r="BV9" s="1041"/>
      <c r="BW9" s="1041"/>
      <c r="BX9" s="1041"/>
      <c r="BY9" s="1041"/>
      <c r="BZ9" s="1041"/>
      <c r="CA9" s="1041"/>
      <c r="CB9" s="1041"/>
      <c r="CC9" s="1041"/>
      <c r="CD9" s="1041"/>
      <c r="CE9" s="1041"/>
      <c r="CF9" s="1041"/>
      <c r="CG9" s="1042"/>
      <c r="CH9" s="1015">
        <v>-7</v>
      </c>
      <c r="CI9" s="1016"/>
      <c r="CJ9" s="1016"/>
      <c r="CK9" s="1016"/>
      <c r="CL9" s="1017"/>
      <c r="CM9" s="1015">
        <v>107</v>
      </c>
      <c r="CN9" s="1016"/>
      <c r="CO9" s="1016"/>
      <c r="CP9" s="1016"/>
      <c r="CQ9" s="1017"/>
      <c r="CR9" s="1015">
        <v>103</v>
      </c>
      <c r="CS9" s="1016"/>
      <c r="CT9" s="1016"/>
      <c r="CU9" s="1016"/>
      <c r="CV9" s="1017"/>
      <c r="CW9" s="1015">
        <v>12</v>
      </c>
      <c r="CX9" s="1016"/>
      <c r="CY9" s="1016"/>
      <c r="CZ9" s="1016"/>
      <c r="DA9" s="1017"/>
      <c r="DB9" s="1015" t="s">
        <v>551</v>
      </c>
      <c r="DC9" s="1016"/>
      <c r="DD9" s="1016"/>
      <c r="DE9" s="1016"/>
      <c r="DF9" s="1017"/>
      <c r="DG9" s="1015" t="s">
        <v>551</v>
      </c>
      <c r="DH9" s="1016"/>
      <c r="DI9" s="1016"/>
      <c r="DJ9" s="1016"/>
      <c r="DK9" s="1017"/>
      <c r="DL9" s="1015" t="s">
        <v>551</v>
      </c>
      <c r="DM9" s="1016"/>
      <c r="DN9" s="1016"/>
      <c r="DO9" s="1016"/>
      <c r="DP9" s="1017"/>
      <c r="DQ9" s="1015" t="s">
        <v>551</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542</v>
      </c>
      <c r="BT10" s="1041"/>
      <c r="BU10" s="1041"/>
      <c r="BV10" s="1041"/>
      <c r="BW10" s="1041"/>
      <c r="BX10" s="1041"/>
      <c r="BY10" s="1041"/>
      <c r="BZ10" s="1041"/>
      <c r="CA10" s="1041"/>
      <c r="CB10" s="1041"/>
      <c r="CC10" s="1041"/>
      <c r="CD10" s="1041"/>
      <c r="CE10" s="1041"/>
      <c r="CF10" s="1041"/>
      <c r="CG10" s="1042"/>
      <c r="CH10" s="1015" t="s">
        <v>551</v>
      </c>
      <c r="CI10" s="1016"/>
      <c r="CJ10" s="1016"/>
      <c r="CK10" s="1016"/>
      <c r="CL10" s="1017"/>
      <c r="CM10" s="1015">
        <v>5</v>
      </c>
      <c r="CN10" s="1016"/>
      <c r="CO10" s="1016"/>
      <c r="CP10" s="1016"/>
      <c r="CQ10" s="1017"/>
      <c r="CR10" s="1015">
        <v>5</v>
      </c>
      <c r="CS10" s="1016"/>
      <c r="CT10" s="1016"/>
      <c r="CU10" s="1016"/>
      <c r="CV10" s="1017"/>
      <c r="CW10" s="1015" t="s">
        <v>551</v>
      </c>
      <c r="CX10" s="1016"/>
      <c r="CY10" s="1016"/>
      <c r="CZ10" s="1016"/>
      <c r="DA10" s="1017"/>
      <c r="DB10" s="1015" t="s">
        <v>551</v>
      </c>
      <c r="DC10" s="1016"/>
      <c r="DD10" s="1016"/>
      <c r="DE10" s="1016"/>
      <c r="DF10" s="1017"/>
      <c r="DG10" s="1015" t="s">
        <v>551</v>
      </c>
      <c r="DH10" s="1016"/>
      <c r="DI10" s="1016"/>
      <c r="DJ10" s="1016"/>
      <c r="DK10" s="1017"/>
      <c r="DL10" s="1015" t="s">
        <v>554</v>
      </c>
      <c r="DM10" s="1016"/>
      <c r="DN10" s="1016"/>
      <c r="DO10" s="1016"/>
      <c r="DP10" s="1017"/>
      <c r="DQ10" s="1015" t="s">
        <v>551</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543</v>
      </c>
      <c r="BT11" s="1041"/>
      <c r="BU11" s="1041"/>
      <c r="BV11" s="1041"/>
      <c r="BW11" s="1041"/>
      <c r="BX11" s="1041"/>
      <c r="BY11" s="1041"/>
      <c r="BZ11" s="1041"/>
      <c r="CA11" s="1041"/>
      <c r="CB11" s="1041"/>
      <c r="CC11" s="1041"/>
      <c r="CD11" s="1041"/>
      <c r="CE11" s="1041"/>
      <c r="CF11" s="1041"/>
      <c r="CG11" s="1042"/>
      <c r="CH11" s="1015">
        <v>10</v>
      </c>
      <c r="CI11" s="1016"/>
      <c r="CJ11" s="1016"/>
      <c r="CK11" s="1016"/>
      <c r="CL11" s="1017"/>
      <c r="CM11" s="1015">
        <v>135</v>
      </c>
      <c r="CN11" s="1016"/>
      <c r="CO11" s="1016"/>
      <c r="CP11" s="1016"/>
      <c r="CQ11" s="1017"/>
      <c r="CR11" s="1015">
        <v>100</v>
      </c>
      <c r="CS11" s="1016"/>
      <c r="CT11" s="1016"/>
      <c r="CU11" s="1016"/>
      <c r="CV11" s="1017"/>
      <c r="CW11" s="1015">
        <v>5</v>
      </c>
      <c r="CX11" s="1016"/>
      <c r="CY11" s="1016"/>
      <c r="CZ11" s="1016"/>
      <c r="DA11" s="1017"/>
      <c r="DB11" s="1015" t="s">
        <v>551</v>
      </c>
      <c r="DC11" s="1016"/>
      <c r="DD11" s="1016"/>
      <c r="DE11" s="1016"/>
      <c r="DF11" s="1017"/>
      <c r="DG11" s="1015" t="s">
        <v>551</v>
      </c>
      <c r="DH11" s="1016"/>
      <c r="DI11" s="1016"/>
      <c r="DJ11" s="1016"/>
      <c r="DK11" s="1017"/>
      <c r="DL11" s="1015" t="s">
        <v>551</v>
      </c>
      <c r="DM11" s="1016"/>
      <c r="DN11" s="1016"/>
      <c r="DO11" s="1016"/>
      <c r="DP11" s="1017"/>
      <c r="DQ11" s="1015" t="s">
        <v>551</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t="s">
        <v>555</v>
      </c>
      <c r="BS12" s="1040" t="s">
        <v>547</v>
      </c>
      <c r="BT12" s="1041"/>
      <c r="BU12" s="1041"/>
      <c r="BV12" s="1041"/>
      <c r="BW12" s="1041"/>
      <c r="BX12" s="1041"/>
      <c r="BY12" s="1041"/>
      <c r="BZ12" s="1041"/>
      <c r="CA12" s="1041"/>
      <c r="CB12" s="1041"/>
      <c r="CC12" s="1041"/>
      <c r="CD12" s="1041"/>
      <c r="CE12" s="1041"/>
      <c r="CF12" s="1041"/>
      <c r="CG12" s="1042"/>
      <c r="CH12" s="1015">
        <v>0</v>
      </c>
      <c r="CI12" s="1016"/>
      <c r="CJ12" s="1016"/>
      <c r="CK12" s="1016"/>
      <c r="CL12" s="1017"/>
      <c r="CM12" s="1015">
        <v>39</v>
      </c>
      <c r="CN12" s="1016"/>
      <c r="CO12" s="1016"/>
      <c r="CP12" s="1016"/>
      <c r="CQ12" s="1017"/>
      <c r="CR12" s="1015">
        <v>5</v>
      </c>
      <c r="CS12" s="1016"/>
      <c r="CT12" s="1016"/>
      <c r="CU12" s="1016"/>
      <c r="CV12" s="1017"/>
      <c r="CW12" s="1015" t="s">
        <v>551</v>
      </c>
      <c r="CX12" s="1016"/>
      <c r="CY12" s="1016"/>
      <c r="CZ12" s="1016"/>
      <c r="DA12" s="1017"/>
      <c r="DB12" s="1015">
        <v>34</v>
      </c>
      <c r="DC12" s="1016"/>
      <c r="DD12" s="1016"/>
      <c r="DE12" s="1016"/>
      <c r="DF12" s="1017"/>
      <c r="DG12" s="1015">
        <v>34</v>
      </c>
      <c r="DH12" s="1016"/>
      <c r="DI12" s="1016"/>
      <c r="DJ12" s="1016"/>
      <c r="DK12" s="1017"/>
      <c r="DL12" s="1015" t="s">
        <v>551</v>
      </c>
      <c r="DM12" s="1016"/>
      <c r="DN12" s="1016"/>
      <c r="DO12" s="1016"/>
      <c r="DP12" s="1017"/>
      <c r="DQ12" s="1015">
        <v>1</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544</v>
      </c>
      <c r="BT13" s="1041"/>
      <c r="BU13" s="1041"/>
      <c r="BV13" s="1041"/>
      <c r="BW13" s="1041"/>
      <c r="BX13" s="1041"/>
      <c r="BY13" s="1041"/>
      <c r="BZ13" s="1041"/>
      <c r="CA13" s="1041"/>
      <c r="CB13" s="1041"/>
      <c r="CC13" s="1041"/>
      <c r="CD13" s="1041"/>
      <c r="CE13" s="1041"/>
      <c r="CF13" s="1041"/>
      <c r="CG13" s="1042"/>
      <c r="CH13" s="1015">
        <v>-1</v>
      </c>
      <c r="CI13" s="1016"/>
      <c r="CJ13" s="1016"/>
      <c r="CK13" s="1016"/>
      <c r="CL13" s="1017"/>
      <c r="CM13" s="1015">
        <v>78</v>
      </c>
      <c r="CN13" s="1016"/>
      <c r="CO13" s="1016"/>
      <c r="CP13" s="1016"/>
      <c r="CQ13" s="1017"/>
      <c r="CR13" s="1015">
        <v>20</v>
      </c>
      <c r="CS13" s="1016"/>
      <c r="CT13" s="1016"/>
      <c r="CU13" s="1016"/>
      <c r="CV13" s="1017"/>
      <c r="CW13" s="1015">
        <v>5</v>
      </c>
      <c r="CX13" s="1016"/>
      <c r="CY13" s="1016"/>
      <c r="CZ13" s="1016"/>
      <c r="DA13" s="1017"/>
      <c r="DB13" s="1015" t="s">
        <v>551</v>
      </c>
      <c r="DC13" s="1016"/>
      <c r="DD13" s="1016"/>
      <c r="DE13" s="1016"/>
      <c r="DF13" s="1017"/>
      <c r="DG13" s="1015" t="s">
        <v>551</v>
      </c>
      <c r="DH13" s="1016"/>
      <c r="DI13" s="1016"/>
      <c r="DJ13" s="1016"/>
      <c r="DK13" s="1017"/>
      <c r="DL13" s="1015" t="s">
        <v>551</v>
      </c>
      <c r="DM13" s="1016"/>
      <c r="DN13" s="1016"/>
      <c r="DO13" s="1016"/>
      <c r="DP13" s="1017"/>
      <c r="DQ13" s="1015" t="s">
        <v>551</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545</v>
      </c>
      <c r="BT14" s="1041"/>
      <c r="BU14" s="1041"/>
      <c r="BV14" s="1041"/>
      <c r="BW14" s="1041"/>
      <c r="BX14" s="1041"/>
      <c r="BY14" s="1041"/>
      <c r="BZ14" s="1041"/>
      <c r="CA14" s="1041"/>
      <c r="CB14" s="1041"/>
      <c r="CC14" s="1041"/>
      <c r="CD14" s="1041"/>
      <c r="CE14" s="1041"/>
      <c r="CF14" s="1041"/>
      <c r="CG14" s="1042"/>
      <c r="CH14" s="1015">
        <v>-13</v>
      </c>
      <c r="CI14" s="1016"/>
      <c r="CJ14" s="1016"/>
      <c r="CK14" s="1016"/>
      <c r="CL14" s="1017"/>
      <c r="CM14" s="1015">
        <v>-1</v>
      </c>
      <c r="CN14" s="1016"/>
      <c r="CO14" s="1016"/>
      <c r="CP14" s="1016"/>
      <c r="CQ14" s="1017"/>
      <c r="CR14" s="1015">
        <v>69</v>
      </c>
      <c r="CS14" s="1016"/>
      <c r="CT14" s="1016"/>
      <c r="CU14" s="1016"/>
      <c r="CV14" s="1017"/>
      <c r="CW14" s="1015" t="s">
        <v>551</v>
      </c>
      <c r="CX14" s="1016"/>
      <c r="CY14" s="1016"/>
      <c r="CZ14" s="1016"/>
      <c r="DA14" s="1017"/>
      <c r="DB14" s="1015" t="s">
        <v>551</v>
      </c>
      <c r="DC14" s="1016"/>
      <c r="DD14" s="1016"/>
      <c r="DE14" s="1016"/>
      <c r="DF14" s="1017"/>
      <c r="DG14" s="1015" t="s">
        <v>551</v>
      </c>
      <c r="DH14" s="1016"/>
      <c r="DI14" s="1016"/>
      <c r="DJ14" s="1016"/>
      <c r="DK14" s="1017"/>
      <c r="DL14" s="1015" t="s">
        <v>551</v>
      </c>
      <c r="DM14" s="1016"/>
      <c r="DN14" s="1016"/>
      <c r="DO14" s="1016"/>
      <c r="DP14" s="1017"/>
      <c r="DQ14" s="1015" t="s">
        <v>551</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546</v>
      </c>
      <c r="BT15" s="1041"/>
      <c r="BU15" s="1041"/>
      <c r="BV15" s="1041"/>
      <c r="BW15" s="1041"/>
      <c r="BX15" s="1041"/>
      <c r="BY15" s="1041"/>
      <c r="BZ15" s="1041"/>
      <c r="CA15" s="1041"/>
      <c r="CB15" s="1041"/>
      <c r="CC15" s="1041"/>
      <c r="CD15" s="1041"/>
      <c r="CE15" s="1041"/>
      <c r="CF15" s="1041"/>
      <c r="CG15" s="1042"/>
      <c r="CH15" s="1015">
        <v>-3</v>
      </c>
      <c r="CI15" s="1016"/>
      <c r="CJ15" s="1016"/>
      <c r="CK15" s="1016"/>
      <c r="CL15" s="1017"/>
      <c r="CM15" s="1015">
        <v>35</v>
      </c>
      <c r="CN15" s="1016"/>
      <c r="CO15" s="1016"/>
      <c r="CP15" s="1016"/>
      <c r="CQ15" s="1017"/>
      <c r="CR15" s="1015">
        <v>10</v>
      </c>
      <c r="CS15" s="1016"/>
      <c r="CT15" s="1016"/>
      <c r="CU15" s="1016"/>
      <c r="CV15" s="1017"/>
      <c r="CW15" s="1015" t="s">
        <v>551</v>
      </c>
      <c r="CX15" s="1016"/>
      <c r="CY15" s="1016"/>
      <c r="CZ15" s="1016"/>
      <c r="DA15" s="1017"/>
      <c r="DB15" s="1015" t="s">
        <v>551</v>
      </c>
      <c r="DC15" s="1016"/>
      <c r="DD15" s="1016"/>
      <c r="DE15" s="1016"/>
      <c r="DF15" s="1017"/>
      <c r="DG15" s="1015" t="s">
        <v>551</v>
      </c>
      <c r="DH15" s="1016"/>
      <c r="DI15" s="1016"/>
      <c r="DJ15" s="1016"/>
      <c r="DK15" s="1017"/>
      <c r="DL15" s="1015" t="s">
        <v>551</v>
      </c>
      <c r="DM15" s="1016"/>
      <c r="DN15" s="1016"/>
      <c r="DO15" s="1016"/>
      <c r="DP15" s="1017"/>
      <c r="DQ15" s="1015" t="s">
        <v>551</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31044</v>
      </c>
      <c r="R23" s="1095"/>
      <c r="S23" s="1095"/>
      <c r="T23" s="1095"/>
      <c r="U23" s="1095"/>
      <c r="V23" s="1095">
        <v>29545</v>
      </c>
      <c r="W23" s="1095"/>
      <c r="X23" s="1095"/>
      <c r="Y23" s="1095"/>
      <c r="Z23" s="1095"/>
      <c r="AA23" s="1095">
        <v>1499</v>
      </c>
      <c r="AB23" s="1095"/>
      <c r="AC23" s="1095"/>
      <c r="AD23" s="1095"/>
      <c r="AE23" s="1096"/>
      <c r="AF23" s="1097">
        <v>1440</v>
      </c>
      <c r="AG23" s="1095"/>
      <c r="AH23" s="1095"/>
      <c r="AI23" s="1095"/>
      <c r="AJ23" s="1098"/>
      <c r="AK23" s="1099"/>
      <c r="AL23" s="1100"/>
      <c r="AM23" s="1100"/>
      <c r="AN23" s="1100"/>
      <c r="AO23" s="1100"/>
      <c r="AP23" s="1095">
        <v>32327</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6713</v>
      </c>
      <c r="R28" s="1080"/>
      <c r="S28" s="1080"/>
      <c r="T28" s="1080"/>
      <c r="U28" s="1080"/>
      <c r="V28" s="1080">
        <v>6483</v>
      </c>
      <c r="W28" s="1080"/>
      <c r="X28" s="1080"/>
      <c r="Y28" s="1080"/>
      <c r="Z28" s="1080"/>
      <c r="AA28" s="1080">
        <v>229</v>
      </c>
      <c r="AB28" s="1080"/>
      <c r="AC28" s="1080"/>
      <c r="AD28" s="1080"/>
      <c r="AE28" s="1081"/>
      <c r="AF28" s="1082">
        <v>229</v>
      </c>
      <c r="AG28" s="1080"/>
      <c r="AH28" s="1080"/>
      <c r="AI28" s="1080"/>
      <c r="AJ28" s="1083"/>
      <c r="AK28" s="1084">
        <v>452</v>
      </c>
      <c r="AL28" s="1072"/>
      <c r="AM28" s="1072"/>
      <c r="AN28" s="1072"/>
      <c r="AO28" s="1072"/>
      <c r="AP28" s="1072" t="s">
        <v>551</v>
      </c>
      <c r="AQ28" s="1072"/>
      <c r="AR28" s="1072"/>
      <c r="AS28" s="1072"/>
      <c r="AT28" s="1072"/>
      <c r="AU28" s="1072" t="s">
        <v>551</v>
      </c>
      <c r="AV28" s="1072"/>
      <c r="AW28" s="1072"/>
      <c r="AX28" s="1072"/>
      <c r="AY28" s="1072"/>
      <c r="AZ28" s="1073" t="s">
        <v>551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5730</v>
      </c>
      <c r="R29" s="1070"/>
      <c r="S29" s="1070"/>
      <c r="T29" s="1070"/>
      <c r="U29" s="1070"/>
      <c r="V29" s="1070">
        <v>5604</v>
      </c>
      <c r="W29" s="1070"/>
      <c r="X29" s="1070"/>
      <c r="Y29" s="1070"/>
      <c r="Z29" s="1070"/>
      <c r="AA29" s="1070">
        <v>126</v>
      </c>
      <c r="AB29" s="1070"/>
      <c r="AC29" s="1070"/>
      <c r="AD29" s="1070"/>
      <c r="AE29" s="1071"/>
      <c r="AF29" s="1045">
        <v>126</v>
      </c>
      <c r="AG29" s="1046"/>
      <c r="AH29" s="1046"/>
      <c r="AI29" s="1046"/>
      <c r="AJ29" s="1047"/>
      <c r="AK29" s="1006">
        <v>796</v>
      </c>
      <c r="AL29" s="997"/>
      <c r="AM29" s="997"/>
      <c r="AN29" s="997"/>
      <c r="AO29" s="997"/>
      <c r="AP29" s="997" t="s">
        <v>551</v>
      </c>
      <c r="AQ29" s="997"/>
      <c r="AR29" s="997"/>
      <c r="AS29" s="997"/>
      <c r="AT29" s="997"/>
      <c r="AU29" s="997" t="s">
        <v>551</v>
      </c>
      <c r="AV29" s="997"/>
      <c r="AW29" s="997"/>
      <c r="AX29" s="997"/>
      <c r="AY29" s="997"/>
      <c r="AZ29" s="1068" t="s">
        <v>551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26</v>
      </c>
      <c r="R30" s="1070"/>
      <c r="S30" s="1070"/>
      <c r="T30" s="1070"/>
      <c r="U30" s="1070"/>
      <c r="V30" s="1070">
        <v>26</v>
      </c>
      <c r="W30" s="1070"/>
      <c r="X30" s="1070"/>
      <c r="Y30" s="1070"/>
      <c r="Z30" s="1070"/>
      <c r="AA30" s="1070" t="s">
        <v>551</v>
      </c>
      <c r="AB30" s="1070"/>
      <c r="AC30" s="1070"/>
      <c r="AD30" s="1070"/>
      <c r="AE30" s="1071"/>
      <c r="AF30" s="1045" t="s">
        <v>110</v>
      </c>
      <c r="AG30" s="1046"/>
      <c r="AH30" s="1046"/>
      <c r="AI30" s="1046"/>
      <c r="AJ30" s="1047"/>
      <c r="AK30" s="1006">
        <v>7</v>
      </c>
      <c r="AL30" s="997"/>
      <c r="AM30" s="997"/>
      <c r="AN30" s="997"/>
      <c r="AO30" s="997"/>
      <c r="AP30" s="997" t="s">
        <v>551</v>
      </c>
      <c r="AQ30" s="997"/>
      <c r="AR30" s="997"/>
      <c r="AS30" s="997"/>
      <c r="AT30" s="997"/>
      <c r="AU30" s="997" t="s">
        <v>551</v>
      </c>
      <c r="AV30" s="997"/>
      <c r="AW30" s="997"/>
      <c r="AX30" s="997"/>
      <c r="AY30" s="997"/>
      <c r="AZ30" s="1068" t="s">
        <v>551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630</v>
      </c>
      <c r="R31" s="1070"/>
      <c r="S31" s="1070"/>
      <c r="T31" s="1070"/>
      <c r="U31" s="1070"/>
      <c r="V31" s="1070">
        <v>618</v>
      </c>
      <c r="W31" s="1070"/>
      <c r="X31" s="1070"/>
      <c r="Y31" s="1070"/>
      <c r="Z31" s="1070"/>
      <c r="AA31" s="1070">
        <v>12</v>
      </c>
      <c r="AB31" s="1070"/>
      <c r="AC31" s="1070"/>
      <c r="AD31" s="1070"/>
      <c r="AE31" s="1071"/>
      <c r="AF31" s="1045">
        <v>12</v>
      </c>
      <c r="AG31" s="1046"/>
      <c r="AH31" s="1046"/>
      <c r="AI31" s="1046"/>
      <c r="AJ31" s="1047"/>
      <c r="AK31" s="1006">
        <v>166</v>
      </c>
      <c r="AL31" s="997"/>
      <c r="AM31" s="997"/>
      <c r="AN31" s="997"/>
      <c r="AO31" s="997"/>
      <c r="AP31" s="997" t="s">
        <v>551</v>
      </c>
      <c r="AQ31" s="997"/>
      <c r="AR31" s="997"/>
      <c r="AS31" s="997"/>
      <c r="AT31" s="997"/>
      <c r="AU31" s="997" t="s">
        <v>551</v>
      </c>
      <c r="AV31" s="997"/>
      <c r="AW31" s="997"/>
      <c r="AX31" s="997"/>
      <c r="AY31" s="997"/>
      <c r="AZ31" s="1068" t="s">
        <v>551</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957</v>
      </c>
      <c r="R32" s="1070"/>
      <c r="S32" s="1070"/>
      <c r="T32" s="1070"/>
      <c r="U32" s="1070"/>
      <c r="V32" s="1070">
        <v>764</v>
      </c>
      <c r="W32" s="1070"/>
      <c r="X32" s="1070"/>
      <c r="Y32" s="1070"/>
      <c r="Z32" s="1070"/>
      <c r="AA32" s="1070">
        <v>193</v>
      </c>
      <c r="AB32" s="1070"/>
      <c r="AC32" s="1070"/>
      <c r="AD32" s="1070"/>
      <c r="AE32" s="1071"/>
      <c r="AF32" s="1045">
        <v>2231</v>
      </c>
      <c r="AG32" s="1046"/>
      <c r="AH32" s="1046"/>
      <c r="AI32" s="1046"/>
      <c r="AJ32" s="1047"/>
      <c r="AK32" s="1006">
        <v>48</v>
      </c>
      <c r="AL32" s="997"/>
      <c r="AM32" s="997"/>
      <c r="AN32" s="997"/>
      <c r="AO32" s="997"/>
      <c r="AP32" s="997">
        <v>1185</v>
      </c>
      <c r="AQ32" s="997"/>
      <c r="AR32" s="997"/>
      <c r="AS32" s="997"/>
      <c r="AT32" s="997"/>
      <c r="AU32" s="997">
        <v>75</v>
      </c>
      <c r="AV32" s="997"/>
      <c r="AW32" s="997"/>
      <c r="AX32" s="997"/>
      <c r="AY32" s="997"/>
      <c r="AZ32" s="1068" t="s">
        <v>554</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380</v>
      </c>
      <c r="C33" s="1064"/>
      <c r="D33" s="1064"/>
      <c r="E33" s="1064"/>
      <c r="F33" s="1064"/>
      <c r="G33" s="1064"/>
      <c r="H33" s="1064"/>
      <c r="I33" s="1064"/>
      <c r="J33" s="1064"/>
      <c r="K33" s="1064"/>
      <c r="L33" s="1064"/>
      <c r="M33" s="1064"/>
      <c r="N33" s="1064"/>
      <c r="O33" s="1064"/>
      <c r="P33" s="1065"/>
      <c r="Q33" s="1069">
        <v>4012</v>
      </c>
      <c r="R33" s="1070"/>
      <c r="S33" s="1070"/>
      <c r="T33" s="1070"/>
      <c r="U33" s="1070"/>
      <c r="V33" s="1070">
        <v>3947</v>
      </c>
      <c r="W33" s="1070"/>
      <c r="X33" s="1070"/>
      <c r="Y33" s="1070"/>
      <c r="Z33" s="1070"/>
      <c r="AA33" s="1070">
        <v>65</v>
      </c>
      <c r="AB33" s="1070"/>
      <c r="AC33" s="1070"/>
      <c r="AD33" s="1070"/>
      <c r="AE33" s="1071"/>
      <c r="AF33" s="1045">
        <v>2181</v>
      </c>
      <c r="AG33" s="1046"/>
      <c r="AH33" s="1046"/>
      <c r="AI33" s="1046"/>
      <c r="AJ33" s="1047"/>
      <c r="AK33" s="1006">
        <v>2353</v>
      </c>
      <c r="AL33" s="997"/>
      <c r="AM33" s="997"/>
      <c r="AN33" s="997"/>
      <c r="AO33" s="997"/>
      <c r="AP33" s="997">
        <v>1706</v>
      </c>
      <c r="AQ33" s="997"/>
      <c r="AR33" s="997"/>
      <c r="AS33" s="997"/>
      <c r="AT33" s="997"/>
      <c r="AU33" s="997">
        <v>1066</v>
      </c>
      <c r="AV33" s="997"/>
      <c r="AW33" s="997"/>
      <c r="AX33" s="997"/>
      <c r="AY33" s="997"/>
      <c r="AZ33" s="1068" t="s">
        <v>551</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381</v>
      </c>
      <c r="C34" s="1064"/>
      <c r="D34" s="1064"/>
      <c r="E34" s="1064"/>
      <c r="F34" s="1064"/>
      <c r="G34" s="1064"/>
      <c r="H34" s="1064"/>
      <c r="I34" s="1064"/>
      <c r="J34" s="1064"/>
      <c r="K34" s="1064"/>
      <c r="L34" s="1064"/>
      <c r="M34" s="1064"/>
      <c r="N34" s="1064"/>
      <c r="O34" s="1064"/>
      <c r="P34" s="1065"/>
      <c r="Q34" s="1069">
        <v>551</v>
      </c>
      <c r="R34" s="1070"/>
      <c r="S34" s="1070"/>
      <c r="T34" s="1070"/>
      <c r="U34" s="1070"/>
      <c r="V34" s="1070">
        <v>593</v>
      </c>
      <c r="W34" s="1070"/>
      <c r="X34" s="1070"/>
      <c r="Y34" s="1070"/>
      <c r="Z34" s="1070"/>
      <c r="AA34" s="1070">
        <v>-42</v>
      </c>
      <c r="AB34" s="1070"/>
      <c r="AC34" s="1070"/>
      <c r="AD34" s="1070"/>
      <c r="AE34" s="1071"/>
      <c r="AF34" s="1045">
        <v>214</v>
      </c>
      <c r="AG34" s="1046"/>
      <c r="AH34" s="1046"/>
      <c r="AI34" s="1046"/>
      <c r="AJ34" s="1047"/>
      <c r="AK34" s="1006">
        <v>49</v>
      </c>
      <c r="AL34" s="997"/>
      <c r="AM34" s="997"/>
      <c r="AN34" s="997"/>
      <c r="AO34" s="997"/>
      <c r="AP34" s="997">
        <v>504</v>
      </c>
      <c r="AQ34" s="997"/>
      <c r="AR34" s="997"/>
      <c r="AS34" s="997"/>
      <c r="AT34" s="997"/>
      <c r="AU34" s="997">
        <v>336</v>
      </c>
      <c r="AV34" s="997"/>
      <c r="AW34" s="997"/>
      <c r="AX34" s="997"/>
      <c r="AY34" s="997"/>
      <c r="AZ34" s="1068" t="s">
        <v>551</v>
      </c>
      <c r="BA34" s="1068"/>
      <c r="BB34" s="1068"/>
      <c r="BC34" s="1068"/>
      <c r="BD34" s="1068"/>
      <c r="BE34" s="1058" t="s">
        <v>379</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382</v>
      </c>
      <c r="C35" s="1064"/>
      <c r="D35" s="1064"/>
      <c r="E35" s="1064"/>
      <c r="F35" s="1064"/>
      <c r="G35" s="1064"/>
      <c r="H35" s="1064"/>
      <c r="I35" s="1064"/>
      <c r="J35" s="1064"/>
      <c r="K35" s="1064"/>
      <c r="L35" s="1064"/>
      <c r="M35" s="1064"/>
      <c r="N35" s="1064"/>
      <c r="O35" s="1064"/>
      <c r="P35" s="1065"/>
      <c r="Q35" s="1069">
        <v>740</v>
      </c>
      <c r="R35" s="1070"/>
      <c r="S35" s="1070"/>
      <c r="T35" s="1070"/>
      <c r="U35" s="1070"/>
      <c r="V35" s="1070">
        <v>655</v>
      </c>
      <c r="W35" s="1070"/>
      <c r="X35" s="1070"/>
      <c r="Y35" s="1070"/>
      <c r="Z35" s="1070"/>
      <c r="AA35" s="1070">
        <v>85</v>
      </c>
      <c r="AB35" s="1070"/>
      <c r="AC35" s="1070"/>
      <c r="AD35" s="1070"/>
      <c r="AE35" s="1071"/>
      <c r="AF35" s="1045">
        <v>525</v>
      </c>
      <c r="AG35" s="1046"/>
      <c r="AH35" s="1046"/>
      <c r="AI35" s="1046"/>
      <c r="AJ35" s="1047"/>
      <c r="AK35" s="1006">
        <v>20</v>
      </c>
      <c r="AL35" s="997"/>
      <c r="AM35" s="997"/>
      <c r="AN35" s="997"/>
      <c r="AO35" s="997"/>
      <c r="AP35" s="997">
        <v>181</v>
      </c>
      <c r="AQ35" s="997"/>
      <c r="AR35" s="997"/>
      <c r="AS35" s="997"/>
      <c r="AT35" s="997"/>
      <c r="AU35" s="997">
        <v>181</v>
      </c>
      <c r="AV35" s="997"/>
      <c r="AW35" s="997"/>
      <c r="AX35" s="997"/>
      <c r="AY35" s="997"/>
      <c r="AZ35" s="1068" t="s">
        <v>551</v>
      </c>
      <c r="BA35" s="1068"/>
      <c r="BB35" s="1068"/>
      <c r="BC35" s="1068"/>
      <c r="BD35" s="1068"/>
      <c r="BE35" s="1058" t="s">
        <v>379</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383</v>
      </c>
      <c r="C36" s="1064"/>
      <c r="D36" s="1064"/>
      <c r="E36" s="1064"/>
      <c r="F36" s="1064"/>
      <c r="G36" s="1064"/>
      <c r="H36" s="1064"/>
      <c r="I36" s="1064"/>
      <c r="J36" s="1064"/>
      <c r="K36" s="1064"/>
      <c r="L36" s="1064"/>
      <c r="M36" s="1064"/>
      <c r="N36" s="1064"/>
      <c r="O36" s="1064"/>
      <c r="P36" s="1065"/>
      <c r="Q36" s="1069">
        <v>301</v>
      </c>
      <c r="R36" s="1070"/>
      <c r="S36" s="1070"/>
      <c r="T36" s="1070"/>
      <c r="U36" s="1070"/>
      <c r="V36" s="1070">
        <v>312</v>
      </c>
      <c r="W36" s="1070"/>
      <c r="X36" s="1070"/>
      <c r="Y36" s="1070"/>
      <c r="Z36" s="1070"/>
      <c r="AA36" s="1070">
        <v>-12</v>
      </c>
      <c r="AB36" s="1070"/>
      <c r="AC36" s="1070"/>
      <c r="AD36" s="1070"/>
      <c r="AE36" s="1071"/>
      <c r="AF36" s="1045">
        <v>36</v>
      </c>
      <c r="AG36" s="1046"/>
      <c r="AH36" s="1046"/>
      <c r="AI36" s="1046"/>
      <c r="AJ36" s="1047"/>
      <c r="AK36" s="1006">
        <v>122</v>
      </c>
      <c r="AL36" s="997"/>
      <c r="AM36" s="997"/>
      <c r="AN36" s="997"/>
      <c r="AO36" s="997"/>
      <c r="AP36" s="997" t="s">
        <v>551</v>
      </c>
      <c r="AQ36" s="997"/>
      <c r="AR36" s="997"/>
      <c r="AS36" s="997"/>
      <c r="AT36" s="997"/>
      <c r="AU36" s="997" t="s">
        <v>551</v>
      </c>
      <c r="AV36" s="997"/>
      <c r="AW36" s="997"/>
      <c r="AX36" s="997"/>
      <c r="AY36" s="997"/>
      <c r="AZ36" s="1068" t="s">
        <v>551</v>
      </c>
      <c r="BA36" s="1068"/>
      <c r="BB36" s="1068"/>
      <c r="BC36" s="1068"/>
      <c r="BD36" s="1068"/>
      <c r="BE36" s="1058" t="s">
        <v>379</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384</v>
      </c>
      <c r="C37" s="1064"/>
      <c r="D37" s="1064"/>
      <c r="E37" s="1064"/>
      <c r="F37" s="1064"/>
      <c r="G37" s="1064"/>
      <c r="H37" s="1064"/>
      <c r="I37" s="1064"/>
      <c r="J37" s="1064"/>
      <c r="K37" s="1064"/>
      <c r="L37" s="1064"/>
      <c r="M37" s="1064"/>
      <c r="N37" s="1064"/>
      <c r="O37" s="1064"/>
      <c r="P37" s="1065"/>
      <c r="Q37" s="1069">
        <v>1064</v>
      </c>
      <c r="R37" s="1070"/>
      <c r="S37" s="1070"/>
      <c r="T37" s="1070"/>
      <c r="U37" s="1070"/>
      <c r="V37" s="1070">
        <v>1055</v>
      </c>
      <c r="W37" s="1070"/>
      <c r="X37" s="1070"/>
      <c r="Y37" s="1070"/>
      <c r="Z37" s="1070"/>
      <c r="AA37" s="1070">
        <v>9</v>
      </c>
      <c r="AB37" s="1070"/>
      <c r="AC37" s="1070"/>
      <c r="AD37" s="1070"/>
      <c r="AE37" s="1071"/>
      <c r="AF37" s="1045">
        <v>9</v>
      </c>
      <c r="AG37" s="1046"/>
      <c r="AH37" s="1046"/>
      <c r="AI37" s="1046"/>
      <c r="AJ37" s="1047"/>
      <c r="AK37" s="1006">
        <v>251</v>
      </c>
      <c r="AL37" s="997"/>
      <c r="AM37" s="997"/>
      <c r="AN37" s="997"/>
      <c r="AO37" s="997"/>
      <c r="AP37" s="997">
        <v>5691</v>
      </c>
      <c r="AQ37" s="997"/>
      <c r="AR37" s="997"/>
      <c r="AS37" s="997"/>
      <c r="AT37" s="997"/>
      <c r="AU37" s="997">
        <v>3528</v>
      </c>
      <c r="AV37" s="997"/>
      <c r="AW37" s="997"/>
      <c r="AX37" s="997"/>
      <c r="AY37" s="997"/>
      <c r="AZ37" s="1068" t="s">
        <v>551</v>
      </c>
      <c r="BA37" s="1068"/>
      <c r="BB37" s="1068"/>
      <c r="BC37" s="1068"/>
      <c r="BD37" s="1068"/>
      <c r="BE37" s="1058" t="s">
        <v>385</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386</v>
      </c>
      <c r="C38" s="1064"/>
      <c r="D38" s="1064"/>
      <c r="E38" s="1064"/>
      <c r="F38" s="1064"/>
      <c r="G38" s="1064"/>
      <c r="H38" s="1064"/>
      <c r="I38" s="1064"/>
      <c r="J38" s="1064"/>
      <c r="K38" s="1064"/>
      <c r="L38" s="1064"/>
      <c r="M38" s="1064"/>
      <c r="N38" s="1064"/>
      <c r="O38" s="1064"/>
      <c r="P38" s="1065"/>
      <c r="Q38" s="1069">
        <v>2105</v>
      </c>
      <c r="R38" s="1070"/>
      <c r="S38" s="1070"/>
      <c r="T38" s="1070"/>
      <c r="U38" s="1070"/>
      <c r="V38" s="1070">
        <v>2074</v>
      </c>
      <c r="W38" s="1070"/>
      <c r="X38" s="1070"/>
      <c r="Y38" s="1070"/>
      <c r="Z38" s="1070"/>
      <c r="AA38" s="1070">
        <v>30</v>
      </c>
      <c r="AB38" s="1070"/>
      <c r="AC38" s="1070"/>
      <c r="AD38" s="1070"/>
      <c r="AE38" s="1071"/>
      <c r="AF38" s="1045">
        <v>5</v>
      </c>
      <c r="AG38" s="1046"/>
      <c r="AH38" s="1046"/>
      <c r="AI38" s="1046"/>
      <c r="AJ38" s="1047"/>
      <c r="AK38" s="1006">
        <v>685</v>
      </c>
      <c r="AL38" s="997"/>
      <c r="AM38" s="997"/>
      <c r="AN38" s="997"/>
      <c r="AO38" s="997"/>
      <c r="AP38" s="997">
        <v>7286</v>
      </c>
      <c r="AQ38" s="997"/>
      <c r="AR38" s="997"/>
      <c r="AS38" s="997"/>
      <c r="AT38" s="997"/>
      <c r="AU38" s="997">
        <v>5831</v>
      </c>
      <c r="AV38" s="997"/>
      <c r="AW38" s="997"/>
      <c r="AX38" s="997"/>
      <c r="AY38" s="997"/>
      <c r="AZ38" s="1068" t="s">
        <v>551</v>
      </c>
      <c r="BA38" s="1068"/>
      <c r="BB38" s="1068"/>
      <c r="BC38" s="1068"/>
      <c r="BD38" s="1068"/>
      <c r="BE38" s="1058" t="s">
        <v>385</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387</v>
      </c>
      <c r="C39" s="1064"/>
      <c r="D39" s="1064"/>
      <c r="E39" s="1064"/>
      <c r="F39" s="1064"/>
      <c r="G39" s="1064"/>
      <c r="H39" s="1064"/>
      <c r="I39" s="1064"/>
      <c r="J39" s="1064"/>
      <c r="K39" s="1064"/>
      <c r="L39" s="1064"/>
      <c r="M39" s="1064"/>
      <c r="N39" s="1064"/>
      <c r="O39" s="1064"/>
      <c r="P39" s="1065"/>
      <c r="Q39" s="1069">
        <v>204</v>
      </c>
      <c r="R39" s="1070"/>
      <c r="S39" s="1070"/>
      <c r="T39" s="1070"/>
      <c r="U39" s="1070"/>
      <c r="V39" s="1070">
        <v>203</v>
      </c>
      <c r="W39" s="1070"/>
      <c r="X39" s="1070"/>
      <c r="Y39" s="1070"/>
      <c r="Z39" s="1070"/>
      <c r="AA39" s="1070">
        <v>0</v>
      </c>
      <c r="AB39" s="1070"/>
      <c r="AC39" s="1070"/>
      <c r="AD39" s="1070"/>
      <c r="AE39" s="1071"/>
      <c r="AF39" s="1045">
        <v>0</v>
      </c>
      <c r="AG39" s="1046"/>
      <c r="AH39" s="1046"/>
      <c r="AI39" s="1046"/>
      <c r="AJ39" s="1047"/>
      <c r="AK39" s="1006">
        <v>160</v>
      </c>
      <c r="AL39" s="997"/>
      <c r="AM39" s="997"/>
      <c r="AN39" s="997"/>
      <c r="AO39" s="997"/>
      <c r="AP39" s="997">
        <v>1217</v>
      </c>
      <c r="AQ39" s="997"/>
      <c r="AR39" s="997"/>
      <c r="AS39" s="997"/>
      <c r="AT39" s="997"/>
      <c r="AU39" s="997">
        <v>1203</v>
      </c>
      <c r="AV39" s="997"/>
      <c r="AW39" s="997"/>
      <c r="AX39" s="997"/>
      <c r="AY39" s="997"/>
      <c r="AZ39" s="1068" t="s">
        <v>551</v>
      </c>
      <c r="BA39" s="1068"/>
      <c r="BB39" s="1068"/>
      <c r="BC39" s="1068"/>
      <c r="BD39" s="1068"/>
      <c r="BE39" s="1058" t="s">
        <v>385</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5569</v>
      </c>
      <c r="AG63" s="985"/>
      <c r="AH63" s="985"/>
      <c r="AI63" s="985"/>
      <c r="AJ63" s="1056"/>
      <c r="AK63" s="1057"/>
      <c r="AL63" s="989"/>
      <c r="AM63" s="989"/>
      <c r="AN63" s="989"/>
      <c r="AO63" s="989"/>
      <c r="AP63" s="985">
        <v>17770</v>
      </c>
      <c r="AQ63" s="985"/>
      <c r="AR63" s="985"/>
      <c r="AS63" s="985"/>
      <c r="AT63" s="985"/>
      <c r="AU63" s="985">
        <v>12221</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392</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548</v>
      </c>
      <c r="C68" s="1012"/>
      <c r="D68" s="1012"/>
      <c r="E68" s="1012"/>
      <c r="F68" s="1012"/>
      <c r="G68" s="1012"/>
      <c r="H68" s="1012"/>
      <c r="I68" s="1012"/>
      <c r="J68" s="1012"/>
      <c r="K68" s="1012"/>
      <c r="L68" s="1012"/>
      <c r="M68" s="1012"/>
      <c r="N68" s="1012"/>
      <c r="O68" s="1012"/>
      <c r="P68" s="1013"/>
      <c r="Q68" s="1014">
        <v>9274</v>
      </c>
      <c r="R68" s="1008"/>
      <c r="S68" s="1008"/>
      <c r="T68" s="1008"/>
      <c r="U68" s="1008"/>
      <c r="V68" s="1008">
        <v>9247</v>
      </c>
      <c r="W68" s="1008"/>
      <c r="X68" s="1008"/>
      <c r="Y68" s="1008"/>
      <c r="Z68" s="1008"/>
      <c r="AA68" s="1008">
        <v>27</v>
      </c>
      <c r="AB68" s="1008"/>
      <c r="AC68" s="1008"/>
      <c r="AD68" s="1008"/>
      <c r="AE68" s="1008"/>
      <c r="AF68" s="1008">
        <v>27</v>
      </c>
      <c r="AG68" s="1008"/>
      <c r="AH68" s="1008"/>
      <c r="AI68" s="1008"/>
      <c r="AJ68" s="1008"/>
      <c r="AK68" s="1008">
        <v>1475</v>
      </c>
      <c r="AL68" s="1008"/>
      <c r="AM68" s="1008"/>
      <c r="AN68" s="1008"/>
      <c r="AO68" s="1008"/>
      <c r="AP68" s="1008" t="s">
        <v>551</v>
      </c>
      <c r="AQ68" s="1008"/>
      <c r="AR68" s="1008"/>
      <c r="AS68" s="1008"/>
      <c r="AT68" s="1008"/>
      <c r="AU68" s="1008" t="s">
        <v>554</v>
      </c>
      <c r="AV68" s="1008"/>
      <c r="AW68" s="1008"/>
      <c r="AX68" s="1008"/>
      <c r="AY68" s="1008"/>
      <c r="AZ68" s="1009" t="s">
        <v>552</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549</v>
      </c>
      <c r="C69" s="1001"/>
      <c r="D69" s="1001"/>
      <c r="E69" s="1001"/>
      <c r="F69" s="1001"/>
      <c r="G69" s="1001"/>
      <c r="H69" s="1001"/>
      <c r="I69" s="1001"/>
      <c r="J69" s="1001"/>
      <c r="K69" s="1001"/>
      <c r="L69" s="1001"/>
      <c r="M69" s="1001"/>
      <c r="N69" s="1001"/>
      <c r="O69" s="1001"/>
      <c r="P69" s="1002"/>
      <c r="Q69" s="1003">
        <v>73</v>
      </c>
      <c r="R69" s="997"/>
      <c r="S69" s="997"/>
      <c r="T69" s="997"/>
      <c r="U69" s="997"/>
      <c r="V69" s="997">
        <v>71</v>
      </c>
      <c r="W69" s="997"/>
      <c r="X69" s="997"/>
      <c r="Y69" s="997"/>
      <c r="Z69" s="997"/>
      <c r="AA69" s="997">
        <v>3</v>
      </c>
      <c r="AB69" s="997"/>
      <c r="AC69" s="997"/>
      <c r="AD69" s="997"/>
      <c r="AE69" s="997"/>
      <c r="AF69" s="997">
        <v>3</v>
      </c>
      <c r="AG69" s="997"/>
      <c r="AH69" s="997"/>
      <c r="AI69" s="997"/>
      <c r="AJ69" s="997"/>
      <c r="AK69" s="997" t="s">
        <v>551</v>
      </c>
      <c r="AL69" s="997"/>
      <c r="AM69" s="997"/>
      <c r="AN69" s="997"/>
      <c r="AO69" s="997"/>
      <c r="AP69" s="997" t="s">
        <v>554</v>
      </c>
      <c r="AQ69" s="997"/>
      <c r="AR69" s="997"/>
      <c r="AS69" s="997"/>
      <c r="AT69" s="997"/>
      <c r="AU69" s="997" t="s">
        <v>551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550</v>
      </c>
      <c r="C70" s="1001"/>
      <c r="D70" s="1001"/>
      <c r="E70" s="1001"/>
      <c r="F70" s="1001"/>
      <c r="G70" s="1001"/>
      <c r="H70" s="1001"/>
      <c r="I70" s="1001"/>
      <c r="J70" s="1001"/>
      <c r="K70" s="1001"/>
      <c r="L70" s="1001"/>
      <c r="M70" s="1001"/>
      <c r="N70" s="1001"/>
      <c r="O70" s="1001"/>
      <c r="P70" s="1002"/>
      <c r="Q70" s="1003">
        <v>16</v>
      </c>
      <c r="R70" s="997"/>
      <c r="S70" s="997"/>
      <c r="T70" s="997"/>
      <c r="U70" s="997"/>
      <c r="V70" s="997">
        <v>14</v>
      </c>
      <c r="W70" s="997"/>
      <c r="X70" s="997"/>
      <c r="Y70" s="997"/>
      <c r="Z70" s="997"/>
      <c r="AA70" s="997">
        <v>2</v>
      </c>
      <c r="AB70" s="997"/>
      <c r="AC70" s="997"/>
      <c r="AD70" s="997"/>
      <c r="AE70" s="997"/>
      <c r="AF70" s="997">
        <v>2</v>
      </c>
      <c r="AG70" s="997"/>
      <c r="AH70" s="997"/>
      <c r="AI70" s="997"/>
      <c r="AJ70" s="997"/>
      <c r="AK70" s="997" t="s">
        <v>551</v>
      </c>
      <c r="AL70" s="997"/>
      <c r="AM70" s="997"/>
      <c r="AN70" s="997"/>
      <c r="AO70" s="997"/>
      <c r="AP70" s="997" t="s">
        <v>551</v>
      </c>
      <c r="AQ70" s="997"/>
      <c r="AR70" s="997"/>
      <c r="AS70" s="997"/>
      <c r="AT70" s="997"/>
      <c r="AU70" s="997" t="s">
        <v>551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558</v>
      </c>
      <c r="C71" s="1001"/>
      <c r="D71" s="1001"/>
      <c r="E71" s="1001"/>
      <c r="F71" s="1001"/>
      <c r="G71" s="1001"/>
      <c r="H71" s="1001"/>
      <c r="I71" s="1001"/>
      <c r="J71" s="1001"/>
      <c r="K71" s="1001"/>
      <c r="L71" s="1001"/>
      <c r="M71" s="1001"/>
      <c r="N71" s="1001"/>
      <c r="O71" s="1001"/>
      <c r="P71" s="1002"/>
      <c r="Q71" s="1003">
        <v>250</v>
      </c>
      <c r="R71" s="997"/>
      <c r="S71" s="997"/>
      <c r="T71" s="997"/>
      <c r="U71" s="997"/>
      <c r="V71" s="997">
        <v>225</v>
      </c>
      <c r="W71" s="997"/>
      <c r="X71" s="997"/>
      <c r="Y71" s="997"/>
      <c r="Z71" s="997"/>
      <c r="AA71" s="997">
        <v>26</v>
      </c>
      <c r="AB71" s="997"/>
      <c r="AC71" s="997"/>
      <c r="AD71" s="997"/>
      <c r="AE71" s="997"/>
      <c r="AF71" s="997">
        <v>26</v>
      </c>
      <c r="AG71" s="997"/>
      <c r="AH71" s="997"/>
      <c r="AI71" s="997"/>
      <c r="AJ71" s="997"/>
      <c r="AK71" s="997" t="s">
        <v>551</v>
      </c>
      <c r="AL71" s="997"/>
      <c r="AM71" s="997"/>
      <c r="AN71" s="997"/>
      <c r="AO71" s="997"/>
      <c r="AP71" s="997" t="s">
        <v>551</v>
      </c>
      <c r="AQ71" s="997"/>
      <c r="AR71" s="997"/>
      <c r="AS71" s="997"/>
      <c r="AT71" s="997"/>
      <c r="AU71" s="997" t="s">
        <v>551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559</v>
      </c>
      <c r="C72" s="1001"/>
      <c r="D72" s="1001"/>
      <c r="E72" s="1001"/>
      <c r="F72" s="1001"/>
      <c r="G72" s="1001"/>
      <c r="H72" s="1001"/>
      <c r="I72" s="1001"/>
      <c r="J72" s="1001"/>
      <c r="K72" s="1001"/>
      <c r="L72" s="1001"/>
      <c r="M72" s="1001"/>
      <c r="N72" s="1001"/>
      <c r="O72" s="1001"/>
      <c r="P72" s="1002"/>
      <c r="Q72" s="1003">
        <v>242051</v>
      </c>
      <c r="R72" s="997"/>
      <c r="S72" s="997"/>
      <c r="T72" s="997"/>
      <c r="U72" s="997"/>
      <c r="V72" s="997">
        <v>233409</v>
      </c>
      <c r="W72" s="997"/>
      <c r="X72" s="997"/>
      <c r="Y72" s="997"/>
      <c r="Z72" s="997"/>
      <c r="AA72" s="997">
        <v>8642</v>
      </c>
      <c r="AB72" s="997"/>
      <c r="AC72" s="997"/>
      <c r="AD72" s="997"/>
      <c r="AE72" s="997"/>
      <c r="AF72" s="997">
        <v>8642</v>
      </c>
      <c r="AG72" s="997"/>
      <c r="AH72" s="997"/>
      <c r="AI72" s="997"/>
      <c r="AJ72" s="997"/>
      <c r="AK72" s="997">
        <v>287</v>
      </c>
      <c r="AL72" s="997"/>
      <c r="AM72" s="997"/>
      <c r="AN72" s="997"/>
      <c r="AO72" s="997"/>
      <c r="AP72" s="997" t="s">
        <v>551</v>
      </c>
      <c r="AQ72" s="997"/>
      <c r="AR72" s="997"/>
      <c r="AS72" s="997"/>
      <c r="AT72" s="997"/>
      <c r="AU72" s="997" t="s">
        <v>551</v>
      </c>
      <c r="AV72" s="997"/>
      <c r="AW72" s="997"/>
      <c r="AX72" s="997"/>
      <c r="AY72" s="997"/>
      <c r="AZ72" s="998" t="s">
        <v>560</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556</v>
      </c>
      <c r="C73" s="1001"/>
      <c r="D73" s="1001"/>
      <c r="E73" s="1001"/>
      <c r="F73" s="1001"/>
      <c r="G73" s="1001"/>
      <c r="H73" s="1001"/>
      <c r="I73" s="1001"/>
      <c r="J73" s="1001"/>
      <c r="K73" s="1001"/>
      <c r="L73" s="1001"/>
      <c r="M73" s="1001"/>
      <c r="N73" s="1001"/>
      <c r="O73" s="1001"/>
      <c r="P73" s="1002"/>
      <c r="Q73" s="1003">
        <v>283</v>
      </c>
      <c r="R73" s="997"/>
      <c r="S73" s="997"/>
      <c r="T73" s="997"/>
      <c r="U73" s="997"/>
      <c r="V73" s="997">
        <v>280</v>
      </c>
      <c r="W73" s="997"/>
      <c r="X73" s="997"/>
      <c r="Y73" s="997"/>
      <c r="Z73" s="997"/>
      <c r="AA73" s="997">
        <v>3</v>
      </c>
      <c r="AB73" s="997"/>
      <c r="AC73" s="997"/>
      <c r="AD73" s="997"/>
      <c r="AE73" s="997"/>
      <c r="AF73" s="997">
        <v>739</v>
      </c>
      <c r="AG73" s="997"/>
      <c r="AH73" s="997"/>
      <c r="AI73" s="997"/>
      <c r="AJ73" s="997"/>
      <c r="AK73" s="997" t="s">
        <v>557</v>
      </c>
      <c r="AL73" s="997"/>
      <c r="AM73" s="997"/>
      <c r="AN73" s="997"/>
      <c r="AO73" s="997"/>
      <c r="AP73" s="997" t="s">
        <v>557</v>
      </c>
      <c r="AQ73" s="997"/>
      <c r="AR73" s="997"/>
      <c r="AS73" s="997"/>
      <c r="AT73" s="997"/>
      <c r="AU73" s="997" t="s">
        <v>557</v>
      </c>
      <c r="AV73" s="997"/>
      <c r="AW73" s="997"/>
      <c r="AX73" s="997"/>
      <c r="AY73" s="997"/>
      <c r="AZ73" s="998" t="s">
        <v>553</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9438</v>
      </c>
      <c r="AG88" s="985"/>
      <c r="AH88" s="985"/>
      <c r="AI88" s="985"/>
      <c r="AJ88" s="985"/>
      <c r="AK88" s="989"/>
      <c r="AL88" s="989"/>
      <c r="AM88" s="989"/>
      <c r="AN88" s="989"/>
      <c r="AO88" s="989"/>
      <c r="AP88" s="985" t="s">
        <v>551</v>
      </c>
      <c r="AQ88" s="985"/>
      <c r="AR88" s="985"/>
      <c r="AS88" s="985"/>
      <c r="AT88" s="985"/>
      <c r="AU88" s="985" t="s">
        <v>551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384</v>
      </c>
      <c r="CS102" s="977"/>
      <c r="CT102" s="977"/>
      <c r="CU102" s="977"/>
      <c r="CV102" s="978"/>
      <c r="CW102" s="976">
        <v>27</v>
      </c>
      <c r="CX102" s="977"/>
      <c r="CY102" s="977"/>
      <c r="CZ102" s="977"/>
      <c r="DA102" s="978"/>
      <c r="DB102" s="976">
        <v>34</v>
      </c>
      <c r="DC102" s="977"/>
      <c r="DD102" s="977"/>
      <c r="DE102" s="977"/>
      <c r="DF102" s="978"/>
      <c r="DG102" s="976">
        <v>34</v>
      </c>
      <c r="DH102" s="977"/>
      <c r="DI102" s="977"/>
      <c r="DJ102" s="977"/>
      <c r="DK102" s="978"/>
      <c r="DL102" s="976"/>
      <c r="DM102" s="977"/>
      <c r="DN102" s="977"/>
      <c r="DO102" s="977"/>
      <c r="DP102" s="978"/>
      <c r="DQ102" s="976">
        <v>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4151727</v>
      </c>
      <c r="AB110" s="903"/>
      <c r="AC110" s="903"/>
      <c r="AD110" s="903"/>
      <c r="AE110" s="904"/>
      <c r="AF110" s="905">
        <v>3978801</v>
      </c>
      <c r="AG110" s="903"/>
      <c r="AH110" s="903"/>
      <c r="AI110" s="903"/>
      <c r="AJ110" s="904"/>
      <c r="AK110" s="905">
        <v>3705427</v>
      </c>
      <c r="AL110" s="903"/>
      <c r="AM110" s="903"/>
      <c r="AN110" s="903"/>
      <c r="AO110" s="904"/>
      <c r="AP110" s="906">
        <v>25.3</v>
      </c>
      <c r="AQ110" s="907"/>
      <c r="AR110" s="907"/>
      <c r="AS110" s="907"/>
      <c r="AT110" s="908"/>
      <c r="AU110" s="950" t="s">
        <v>61</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35488865</v>
      </c>
      <c r="BR110" s="830"/>
      <c r="BS110" s="830"/>
      <c r="BT110" s="830"/>
      <c r="BU110" s="830"/>
      <c r="BV110" s="830">
        <v>34221851</v>
      </c>
      <c r="BW110" s="830"/>
      <c r="BX110" s="830"/>
      <c r="BY110" s="830"/>
      <c r="BZ110" s="830"/>
      <c r="CA110" s="830">
        <v>32326768</v>
      </c>
      <c r="CB110" s="830"/>
      <c r="CC110" s="830"/>
      <c r="CD110" s="830"/>
      <c r="CE110" s="830"/>
      <c r="CF110" s="891">
        <v>221.1</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412</v>
      </c>
      <c r="BR111" s="801"/>
      <c r="BS111" s="801"/>
      <c r="BT111" s="801"/>
      <c r="BU111" s="801"/>
      <c r="BV111" s="801" t="s">
        <v>412</v>
      </c>
      <c r="BW111" s="801"/>
      <c r="BX111" s="801"/>
      <c r="BY111" s="801"/>
      <c r="BZ111" s="801"/>
      <c r="CA111" s="801" t="s">
        <v>412</v>
      </c>
      <c r="CB111" s="801"/>
      <c r="CC111" s="801"/>
      <c r="CD111" s="801"/>
      <c r="CE111" s="801"/>
      <c r="CF111" s="878" t="s">
        <v>412</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412</v>
      </c>
      <c r="AB112" s="814"/>
      <c r="AC112" s="814"/>
      <c r="AD112" s="814"/>
      <c r="AE112" s="815"/>
      <c r="AF112" s="816" t="s">
        <v>412</v>
      </c>
      <c r="AG112" s="814"/>
      <c r="AH112" s="814"/>
      <c r="AI112" s="814"/>
      <c r="AJ112" s="815"/>
      <c r="AK112" s="816" t="s">
        <v>412</v>
      </c>
      <c r="AL112" s="814"/>
      <c r="AM112" s="814"/>
      <c r="AN112" s="814"/>
      <c r="AO112" s="815"/>
      <c r="AP112" s="784" t="s">
        <v>412</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13294033</v>
      </c>
      <c r="BR112" s="801"/>
      <c r="BS112" s="801"/>
      <c r="BT112" s="801"/>
      <c r="BU112" s="801"/>
      <c r="BV112" s="801">
        <v>13097514</v>
      </c>
      <c r="BW112" s="801"/>
      <c r="BX112" s="801"/>
      <c r="BY112" s="801"/>
      <c r="BZ112" s="801"/>
      <c r="CA112" s="801">
        <v>12220875</v>
      </c>
      <c r="CB112" s="801"/>
      <c r="CC112" s="801"/>
      <c r="CD112" s="801"/>
      <c r="CE112" s="801"/>
      <c r="CF112" s="878">
        <v>83.6</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412</v>
      </c>
      <c r="DH112" s="801"/>
      <c r="DI112" s="801"/>
      <c r="DJ112" s="801"/>
      <c r="DK112" s="801"/>
      <c r="DL112" s="801" t="s">
        <v>412</v>
      </c>
      <c r="DM112" s="801"/>
      <c r="DN112" s="801"/>
      <c r="DO112" s="801"/>
      <c r="DP112" s="801"/>
      <c r="DQ112" s="801" t="s">
        <v>412</v>
      </c>
      <c r="DR112" s="801"/>
      <c r="DS112" s="801"/>
      <c r="DT112" s="801"/>
      <c r="DU112" s="801"/>
      <c r="DV112" s="853" t="s">
        <v>412</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1027628</v>
      </c>
      <c r="AB113" s="939"/>
      <c r="AC113" s="939"/>
      <c r="AD113" s="939"/>
      <c r="AE113" s="940"/>
      <c r="AF113" s="941">
        <v>1107803</v>
      </c>
      <c r="AG113" s="939"/>
      <c r="AH113" s="939"/>
      <c r="AI113" s="939"/>
      <c r="AJ113" s="940"/>
      <c r="AK113" s="941">
        <v>1099315</v>
      </c>
      <c r="AL113" s="939"/>
      <c r="AM113" s="939"/>
      <c r="AN113" s="939"/>
      <c r="AO113" s="940"/>
      <c r="AP113" s="942">
        <v>7.5</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t="s">
        <v>412</v>
      </c>
      <c r="BR113" s="801"/>
      <c r="BS113" s="801"/>
      <c r="BT113" s="801"/>
      <c r="BU113" s="801"/>
      <c r="BV113" s="801" t="s">
        <v>412</v>
      </c>
      <c r="BW113" s="801"/>
      <c r="BX113" s="801"/>
      <c r="BY113" s="801"/>
      <c r="BZ113" s="801"/>
      <c r="CA113" s="801" t="s">
        <v>412</v>
      </c>
      <c r="CB113" s="801"/>
      <c r="CC113" s="801"/>
      <c r="CD113" s="801"/>
      <c r="CE113" s="801"/>
      <c r="CF113" s="878" t="s">
        <v>412</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412</v>
      </c>
      <c r="DH113" s="814"/>
      <c r="DI113" s="814"/>
      <c r="DJ113" s="814"/>
      <c r="DK113" s="815"/>
      <c r="DL113" s="816" t="s">
        <v>412</v>
      </c>
      <c r="DM113" s="814"/>
      <c r="DN113" s="814"/>
      <c r="DO113" s="814"/>
      <c r="DP113" s="815"/>
      <c r="DQ113" s="816" t="s">
        <v>412</v>
      </c>
      <c r="DR113" s="814"/>
      <c r="DS113" s="814"/>
      <c r="DT113" s="814"/>
      <c r="DU113" s="815"/>
      <c r="DV113" s="784" t="s">
        <v>412</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412</v>
      </c>
      <c r="AB114" s="814"/>
      <c r="AC114" s="814"/>
      <c r="AD114" s="814"/>
      <c r="AE114" s="815"/>
      <c r="AF114" s="816" t="s">
        <v>412</v>
      </c>
      <c r="AG114" s="814"/>
      <c r="AH114" s="814"/>
      <c r="AI114" s="814"/>
      <c r="AJ114" s="815"/>
      <c r="AK114" s="816" t="s">
        <v>412</v>
      </c>
      <c r="AL114" s="814"/>
      <c r="AM114" s="814"/>
      <c r="AN114" s="814"/>
      <c r="AO114" s="815"/>
      <c r="AP114" s="784" t="s">
        <v>412</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5638977</v>
      </c>
      <c r="BR114" s="801"/>
      <c r="BS114" s="801"/>
      <c r="BT114" s="801"/>
      <c r="BU114" s="801"/>
      <c r="BV114" s="801">
        <v>5485282</v>
      </c>
      <c r="BW114" s="801"/>
      <c r="BX114" s="801"/>
      <c r="BY114" s="801"/>
      <c r="BZ114" s="801"/>
      <c r="CA114" s="801">
        <v>5500871</v>
      </c>
      <c r="CB114" s="801"/>
      <c r="CC114" s="801"/>
      <c r="CD114" s="801"/>
      <c r="CE114" s="801"/>
      <c r="CF114" s="878">
        <v>37.6</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412</v>
      </c>
      <c r="DH114" s="814"/>
      <c r="DI114" s="814"/>
      <c r="DJ114" s="814"/>
      <c r="DK114" s="815"/>
      <c r="DL114" s="816" t="s">
        <v>412</v>
      </c>
      <c r="DM114" s="814"/>
      <c r="DN114" s="814"/>
      <c r="DO114" s="814"/>
      <c r="DP114" s="815"/>
      <c r="DQ114" s="816" t="s">
        <v>412</v>
      </c>
      <c r="DR114" s="814"/>
      <c r="DS114" s="814"/>
      <c r="DT114" s="814"/>
      <c r="DU114" s="815"/>
      <c r="DV114" s="784" t="s">
        <v>412</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404</v>
      </c>
      <c r="AB115" s="939"/>
      <c r="AC115" s="939"/>
      <c r="AD115" s="939"/>
      <c r="AE115" s="940"/>
      <c r="AF115" s="941">
        <v>369</v>
      </c>
      <c r="AG115" s="939"/>
      <c r="AH115" s="939"/>
      <c r="AI115" s="939"/>
      <c r="AJ115" s="940"/>
      <c r="AK115" s="941">
        <v>330</v>
      </c>
      <c r="AL115" s="939"/>
      <c r="AM115" s="939"/>
      <c r="AN115" s="939"/>
      <c r="AO115" s="940"/>
      <c r="AP115" s="942">
        <v>0</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16590</v>
      </c>
      <c r="BR115" s="801"/>
      <c r="BS115" s="801"/>
      <c r="BT115" s="801"/>
      <c r="BU115" s="801"/>
      <c r="BV115" s="801">
        <v>18606</v>
      </c>
      <c r="BW115" s="801"/>
      <c r="BX115" s="801"/>
      <c r="BY115" s="801"/>
      <c r="BZ115" s="801"/>
      <c r="CA115" s="801">
        <v>666</v>
      </c>
      <c r="CB115" s="801"/>
      <c r="CC115" s="801"/>
      <c r="CD115" s="801"/>
      <c r="CE115" s="801"/>
      <c r="CF115" s="878">
        <v>0</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412</v>
      </c>
      <c r="DH115" s="814"/>
      <c r="DI115" s="814"/>
      <c r="DJ115" s="814"/>
      <c r="DK115" s="815"/>
      <c r="DL115" s="816" t="s">
        <v>412</v>
      </c>
      <c r="DM115" s="814"/>
      <c r="DN115" s="814"/>
      <c r="DO115" s="814"/>
      <c r="DP115" s="815"/>
      <c r="DQ115" s="816" t="s">
        <v>412</v>
      </c>
      <c r="DR115" s="814"/>
      <c r="DS115" s="814"/>
      <c r="DT115" s="814"/>
      <c r="DU115" s="815"/>
      <c r="DV115" s="784" t="s">
        <v>412</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412</v>
      </c>
      <c r="AB116" s="814"/>
      <c r="AC116" s="814"/>
      <c r="AD116" s="814"/>
      <c r="AE116" s="815"/>
      <c r="AF116" s="816" t="s">
        <v>412</v>
      </c>
      <c r="AG116" s="814"/>
      <c r="AH116" s="814"/>
      <c r="AI116" s="814"/>
      <c r="AJ116" s="815"/>
      <c r="AK116" s="816" t="s">
        <v>412</v>
      </c>
      <c r="AL116" s="814"/>
      <c r="AM116" s="814"/>
      <c r="AN116" s="814"/>
      <c r="AO116" s="815"/>
      <c r="AP116" s="784" t="s">
        <v>412</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412</v>
      </c>
      <c r="BR116" s="801"/>
      <c r="BS116" s="801"/>
      <c r="BT116" s="801"/>
      <c r="BU116" s="801"/>
      <c r="BV116" s="801" t="s">
        <v>412</v>
      </c>
      <c r="BW116" s="801"/>
      <c r="BX116" s="801"/>
      <c r="BY116" s="801"/>
      <c r="BZ116" s="801"/>
      <c r="CA116" s="801" t="s">
        <v>412</v>
      </c>
      <c r="CB116" s="801"/>
      <c r="CC116" s="801"/>
      <c r="CD116" s="801"/>
      <c r="CE116" s="801"/>
      <c r="CF116" s="878" t="s">
        <v>412</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412</v>
      </c>
      <c r="DH116" s="814"/>
      <c r="DI116" s="814"/>
      <c r="DJ116" s="814"/>
      <c r="DK116" s="815"/>
      <c r="DL116" s="816" t="s">
        <v>412</v>
      </c>
      <c r="DM116" s="814"/>
      <c r="DN116" s="814"/>
      <c r="DO116" s="814"/>
      <c r="DP116" s="815"/>
      <c r="DQ116" s="816" t="s">
        <v>412</v>
      </c>
      <c r="DR116" s="814"/>
      <c r="DS116" s="814"/>
      <c r="DT116" s="814"/>
      <c r="DU116" s="815"/>
      <c r="DV116" s="784" t="s">
        <v>412</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5179759</v>
      </c>
      <c r="AB117" s="925"/>
      <c r="AC117" s="925"/>
      <c r="AD117" s="925"/>
      <c r="AE117" s="926"/>
      <c r="AF117" s="928">
        <v>5086973</v>
      </c>
      <c r="AG117" s="925"/>
      <c r="AH117" s="925"/>
      <c r="AI117" s="925"/>
      <c r="AJ117" s="926"/>
      <c r="AK117" s="928">
        <v>4805072</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433</v>
      </c>
      <c r="BP118" s="868"/>
      <c r="BQ118" s="887">
        <v>54438465</v>
      </c>
      <c r="BR118" s="888"/>
      <c r="BS118" s="888"/>
      <c r="BT118" s="888"/>
      <c r="BU118" s="888"/>
      <c r="BV118" s="888">
        <v>52823253</v>
      </c>
      <c r="BW118" s="888"/>
      <c r="BX118" s="888"/>
      <c r="BY118" s="888"/>
      <c r="BZ118" s="888"/>
      <c r="CA118" s="888">
        <v>50049180</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13785365</v>
      </c>
      <c r="BR119" s="830"/>
      <c r="BS119" s="830"/>
      <c r="BT119" s="830"/>
      <c r="BU119" s="830"/>
      <c r="BV119" s="830">
        <v>14978863</v>
      </c>
      <c r="BW119" s="830"/>
      <c r="BX119" s="830"/>
      <c r="BY119" s="830"/>
      <c r="BZ119" s="830"/>
      <c r="CA119" s="830">
        <v>14575865</v>
      </c>
      <c r="CB119" s="830"/>
      <c r="CC119" s="830"/>
      <c r="CD119" s="830"/>
      <c r="CE119" s="830"/>
      <c r="CF119" s="891">
        <v>99.7</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4131131</v>
      </c>
      <c r="BR120" s="801"/>
      <c r="BS120" s="801"/>
      <c r="BT120" s="801"/>
      <c r="BU120" s="801"/>
      <c r="BV120" s="801">
        <v>3996679</v>
      </c>
      <c r="BW120" s="801"/>
      <c r="BX120" s="801"/>
      <c r="BY120" s="801"/>
      <c r="BZ120" s="801"/>
      <c r="CA120" s="801">
        <v>3270985</v>
      </c>
      <c r="CB120" s="801"/>
      <c r="CC120" s="801"/>
      <c r="CD120" s="801"/>
      <c r="CE120" s="801"/>
      <c r="CF120" s="878">
        <v>22.4</v>
      </c>
      <c r="CG120" s="879"/>
      <c r="CH120" s="879"/>
      <c r="CI120" s="879"/>
      <c r="CJ120" s="879"/>
      <c r="CK120" s="880" t="s">
        <v>439</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6408479</v>
      </c>
      <c r="DH120" s="830"/>
      <c r="DI120" s="830"/>
      <c r="DJ120" s="830"/>
      <c r="DK120" s="830"/>
      <c r="DL120" s="830">
        <v>6346378</v>
      </c>
      <c r="DM120" s="830"/>
      <c r="DN120" s="830"/>
      <c r="DO120" s="830"/>
      <c r="DP120" s="830"/>
      <c r="DQ120" s="830">
        <v>5830734</v>
      </c>
      <c r="DR120" s="830"/>
      <c r="DS120" s="830"/>
      <c r="DT120" s="830"/>
      <c r="DU120" s="830"/>
      <c r="DV120" s="831">
        <v>39.9</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33890953</v>
      </c>
      <c r="BR121" s="888"/>
      <c r="BS121" s="888"/>
      <c r="BT121" s="888"/>
      <c r="BU121" s="888"/>
      <c r="BV121" s="888">
        <v>33059043</v>
      </c>
      <c r="BW121" s="888"/>
      <c r="BX121" s="888"/>
      <c r="BY121" s="888"/>
      <c r="BZ121" s="888"/>
      <c r="CA121" s="888">
        <v>32654694</v>
      </c>
      <c r="CB121" s="888"/>
      <c r="CC121" s="888"/>
      <c r="CD121" s="888"/>
      <c r="CE121" s="888"/>
      <c r="CF121" s="889">
        <v>223.4</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3585709</v>
      </c>
      <c r="DH121" s="801"/>
      <c r="DI121" s="801"/>
      <c r="DJ121" s="801"/>
      <c r="DK121" s="801"/>
      <c r="DL121" s="801">
        <v>3637357</v>
      </c>
      <c r="DM121" s="801"/>
      <c r="DN121" s="801"/>
      <c r="DO121" s="801"/>
      <c r="DP121" s="801"/>
      <c r="DQ121" s="801">
        <v>3528289</v>
      </c>
      <c r="DR121" s="801"/>
      <c r="DS121" s="801"/>
      <c r="DT121" s="801"/>
      <c r="DU121" s="801"/>
      <c r="DV121" s="853">
        <v>24.1</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442</v>
      </c>
      <c r="BP122" s="868"/>
      <c r="BQ122" s="869">
        <v>51807449</v>
      </c>
      <c r="BR122" s="870"/>
      <c r="BS122" s="870"/>
      <c r="BT122" s="870"/>
      <c r="BU122" s="870"/>
      <c r="BV122" s="870">
        <v>52034585</v>
      </c>
      <c r="BW122" s="870"/>
      <c r="BX122" s="870"/>
      <c r="BY122" s="870"/>
      <c r="BZ122" s="870"/>
      <c r="CA122" s="870">
        <v>50501544</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v>1692931</v>
      </c>
      <c r="DH122" s="801"/>
      <c r="DI122" s="801"/>
      <c r="DJ122" s="801"/>
      <c r="DK122" s="801"/>
      <c r="DL122" s="801">
        <v>1412483</v>
      </c>
      <c r="DM122" s="801"/>
      <c r="DN122" s="801"/>
      <c r="DO122" s="801"/>
      <c r="DP122" s="801"/>
      <c r="DQ122" s="801">
        <v>1203484</v>
      </c>
      <c r="DR122" s="801"/>
      <c r="DS122" s="801"/>
      <c r="DT122" s="801"/>
      <c r="DU122" s="801"/>
      <c r="DV122" s="853">
        <v>8.1999999999999993</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444</v>
      </c>
      <c r="AB123" s="814"/>
      <c r="AC123" s="814"/>
      <c r="AD123" s="814"/>
      <c r="AE123" s="815"/>
      <c r="AF123" s="816" t="s">
        <v>444</v>
      </c>
      <c r="AG123" s="814"/>
      <c r="AH123" s="814"/>
      <c r="AI123" s="814"/>
      <c r="AJ123" s="815"/>
      <c r="AK123" s="816" t="s">
        <v>444</v>
      </c>
      <c r="AL123" s="814"/>
      <c r="AM123" s="814"/>
      <c r="AN123" s="814"/>
      <c r="AO123" s="815"/>
      <c r="AP123" s="784" t="s">
        <v>444</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17.8</v>
      </c>
      <c r="BR123" s="862"/>
      <c r="BS123" s="862"/>
      <c r="BT123" s="862"/>
      <c r="BU123" s="862"/>
      <c r="BV123" s="862">
        <v>5.4</v>
      </c>
      <c r="BW123" s="862"/>
      <c r="BX123" s="862"/>
      <c r="BY123" s="862"/>
      <c r="BZ123" s="862"/>
      <c r="CA123" s="862" t="s">
        <v>444</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v>1000249</v>
      </c>
      <c r="DH123" s="814"/>
      <c r="DI123" s="814"/>
      <c r="DJ123" s="814"/>
      <c r="DK123" s="815"/>
      <c r="DL123" s="816">
        <v>1101874</v>
      </c>
      <c r="DM123" s="814"/>
      <c r="DN123" s="814"/>
      <c r="DO123" s="814"/>
      <c r="DP123" s="815"/>
      <c r="DQ123" s="816">
        <v>1066467</v>
      </c>
      <c r="DR123" s="814"/>
      <c r="DS123" s="814"/>
      <c r="DT123" s="814"/>
      <c r="DU123" s="815"/>
      <c r="DV123" s="784">
        <v>7.3</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606665</v>
      </c>
      <c r="DH124" s="747"/>
      <c r="DI124" s="747"/>
      <c r="DJ124" s="747"/>
      <c r="DK124" s="748"/>
      <c r="DL124" s="749">
        <v>599422</v>
      </c>
      <c r="DM124" s="747"/>
      <c r="DN124" s="747"/>
      <c r="DO124" s="747"/>
      <c r="DP124" s="748"/>
      <c r="DQ124" s="749">
        <v>591901</v>
      </c>
      <c r="DR124" s="747"/>
      <c r="DS124" s="747"/>
      <c r="DT124" s="747"/>
      <c r="DU124" s="748"/>
      <c r="DV124" s="837">
        <v>4</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v>666</v>
      </c>
      <c r="DR126" s="801"/>
      <c r="DS126" s="801"/>
      <c r="DT126" s="801"/>
      <c r="DU126" s="801"/>
      <c r="DV126" s="853">
        <v>0</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404</v>
      </c>
      <c r="AB127" s="814"/>
      <c r="AC127" s="814"/>
      <c r="AD127" s="814"/>
      <c r="AE127" s="815"/>
      <c r="AF127" s="816">
        <v>369</v>
      </c>
      <c r="AG127" s="814"/>
      <c r="AH127" s="814"/>
      <c r="AI127" s="814"/>
      <c r="AJ127" s="815"/>
      <c r="AK127" s="816">
        <v>330</v>
      </c>
      <c r="AL127" s="814"/>
      <c r="AM127" s="814"/>
      <c r="AN127" s="814"/>
      <c r="AO127" s="815"/>
      <c r="AP127" s="784">
        <v>0</v>
      </c>
      <c r="AQ127" s="785"/>
      <c r="AR127" s="785"/>
      <c r="AS127" s="785"/>
      <c r="AT127" s="786"/>
      <c r="AU127" s="233"/>
      <c r="AV127" s="233"/>
      <c r="AW127" s="233"/>
      <c r="AX127" s="787" t="s">
        <v>456</v>
      </c>
      <c r="AY127" s="788"/>
      <c r="AZ127" s="788"/>
      <c r="BA127" s="788"/>
      <c r="BB127" s="788"/>
      <c r="BC127" s="788"/>
      <c r="BD127" s="788"/>
      <c r="BE127" s="789"/>
      <c r="BF127" s="790" t="s">
        <v>444</v>
      </c>
      <c r="BG127" s="791"/>
      <c r="BH127" s="791"/>
      <c r="BI127" s="791"/>
      <c r="BJ127" s="791"/>
      <c r="BK127" s="791"/>
      <c r="BL127" s="792"/>
      <c r="BM127" s="790">
        <v>12.59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v>16590</v>
      </c>
      <c r="DH127" s="850"/>
      <c r="DI127" s="850"/>
      <c r="DJ127" s="850"/>
      <c r="DK127" s="850"/>
      <c r="DL127" s="850">
        <v>18606</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255486</v>
      </c>
      <c r="AB128" s="754"/>
      <c r="AC128" s="754"/>
      <c r="AD128" s="754"/>
      <c r="AE128" s="755"/>
      <c r="AF128" s="756">
        <v>309833</v>
      </c>
      <c r="AG128" s="754"/>
      <c r="AH128" s="754"/>
      <c r="AI128" s="754"/>
      <c r="AJ128" s="755"/>
      <c r="AK128" s="756">
        <v>233289</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461</v>
      </c>
      <c r="BG128" s="821"/>
      <c r="BH128" s="821"/>
      <c r="BI128" s="821"/>
      <c r="BJ128" s="821"/>
      <c r="BK128" s="821"/>
      <c r="BL128" s="822"/>
      <c r="BM128" s="820">
        <v>17.59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18269373</v>
      </c>
      <c r="AB129" s="814"/>
      <c r="AC129" s="814"/>
      <c r="AD129" s="814"/>
      <c r="AE129" s="815"/>
      <c r="AF129" s="816">
        <v>18067467</v>
      </c>
      <c r="AG129" s="814"/>
      <c r="AH129" s="814"/>
      <c r="AI129" s="814"/>
      <c r="AJ129" s="815"/>
      <c r="AK129" s="816">
        <v>18114041</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8.4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3514170</v>
      </c>
      <c r="AB130" s="814"/>
      <c r="AC130" s="814"/>
      <c r="AD130" s="814"/>
      <c r="AE130" s="815"/>
      <c r="AF130" s="816">
        <v>3565508</v>
      </c>
      <c r="AG130" s="814"/>
      <c r="AH130" s="814"/>
      <c r="AI130" s="814"/>
      <c r="AJ130" s="815"/>
      <c r="AK130" s="816">
        <v>3493932</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t="s">
        <v>409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14755203</v>
      </c>
      <c r="AB131" s="747"/>
      <c r="AC131" s="747"/>
      <c r="AD131" s="747"/>
      <c r="AE131" s="748"/>
      <c r="AF131" s="749">
        <v>14501959</v>
      </c>
      <c r="AG131" s="747"/>
      <c r="AH131" s="747"/>
      <c r="AI131" s="747"/>
      <c r="AJ131" s="748"/>
      <c r="AK131" s="749">
        <v>14620109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9.5566492709999995</v>
      </c>
      <c r="AB132" s="770"/>
      <c r="AC132" s="770"/>
      <c r="AD132" s="770"/>
      <c r="AE132" s="771"/>
      <c r="AF132" s="772">
        <v>8.3549539759999991</v>
      </c>
      <c r="AG132" s="770"/>
      <c r="AH132" s="770"/>
      <c r="AI132" s="770"/>
      <c r="AJ132" s="771"/>
      <c r="AK132" s="772">
        <v>7.3723849420000001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10.1</v>
      </c>
      <c r="AB133" s="779"/>
      <c r="AC133" s="779"/>
      <c r="AD133" s="779"/>
      <c r="AE133" s="780"/>
      <c r="AF133" s="778">
        <v>9.3000000000000007</v>
      </c>
      <c r="AG133" s="779"/>
      <c r="AH133" s="779"/>
      <c r="AI133" s="779"/>
      <c r="AJ133" s="780"/>
      <c r="AK133" s="778">
        <v>8.4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4562921</v>
      </c>
      <c r="L9" s="264">
        <v>87180</v>
      </c>
      <c r="M9" s="265">
        <v>62416</v>
      </c>
      <c r="N9" s="266">
        <v>39.700000000000003</v>
      </c>
    </row>
    <row r="10" spans="1:16">
      <c r="A10" s="248"/>
      <c r="B10" s="244"/>
      <c r="C10" s="244"/>
      <c r="D10" s="244"/>
      <c r="E10" s="244"/>
      <c r="F10" s="244"/>
      <c r="G10" s="1163" t="s">
        <v>479</v>
      </c>
      <c r="H10" s="1164"/>
      <c r="I10" s="1164"/>
      <c r="J10" s="1165"/>
      <c r="K10" s="267">
        <v>282440</v>
      </c>
      <c r="L10" s="268">
        <v>5396</v>
      </c>
      <c r="M10" s="269">
        <v>5506</v>
      </c>
      <c r="N10" s="270">
        <v>-2</v>
      </c>
    </row>
    <row r="11" spans="1:16" ht="13.5" customHeight="1">
      <c r="A11" s="248"/>
      <c r="B11" s="244"/>
      <c r="C11" s="244"/>
      <c r="D11" s="244"/>
      <c r="E11" s="244"/>
      <c r="F11" s="244"/>
      <c r="G11" s="1163" t="s">
        <v>480</v>
      </c>
      <c r="H11" s="1164"/>
      <c r="I11" s="1164"/>
      <c r="J11" s="1165"/>
      <c r="K11" s="267">
        <v>1130</v>
      </c>
      <c r="L11" s="268">
        <v>22</v>
      </c>
      <c r="M11" s="269">
        <v>5414</v>
      </c>
      <c r="N11" s="270">
        <v>-99.6</v>
      </c>
    </row>
    <row r="12" spans="1:16" ht="13.5" customHeight="1">
      <c r="A12" s="248"/>
      <c r="B12" s="244"/>
      <c r="C12" s="244"/>
      <c r="D12" s="244"/>
      <c r="E12" s="244"/>
      <c r="F12" s="244"/>
      <c r="G12" s="1163" t="s">
        <v>481</v>
      </c>
      <c r="H12" s="1164"/>
      <c r="I12" s="1164"/>
      <c r="J12" s="1165"/>
      <c r="K12" s="267">
        <v>161149</v>
      </c>
      <c r="L12" s="268">
        <v>3079</v>
      </c>
      <c r="M12" s="269">
        <v>1117</v>
      </c>
      <c r="N12" s="270">
        <v>175.6</v>
      </c>
    </row>
    <row r="13" spans="1:16" ht="13.5" customHeight="1">
      <c r="A13" s="248"/>
      <c r="B13" s="244"/>
      <c r="C13" s="244"/>
      <c r="D13" s="244"/>
      <c r="E13" s="244"/>
      <c r="F13" s="244"/>
      <c r="G13" s="1163" t="s">
        <v>482</v>
      </c>
      <c r="H13" s="1164"/>
      <c r="I13" s="1164"/>
      <c r="J13" s="1165"/>
      <c r="K13" s="267" t="s">
        <v>483</v>
      </c>
      <c r="L13" s="268" t="s">
        <v>483</v>
      </c>
      <c r="M13" s="269">
        <v>0</v>
      </c>
      <c r="N13" s="270" t="s">
        <v>483</v>
      </c>
    </row>
    <row r="14" spans="1:16" ht="13.5" customHeight="1">
      <c r="A14" s="248"/>
      <c r="B14" s="244"/>
      <c r="C14" s="244"/>
      <c r="D14" s="244"/>
      <c r="E14" s="244"/>
      <c r="F14" s="244"/>
      <c r="G14" s="1163" t="s">
        <v>484</v>
      </c>
      <c r="H14" s="1164"/>
      <c r="I14" s="1164"/>
      <c r="J14" s="1165"/>
      <c r="K14" s="267">
        <v>189139</v>
      </c>
      <c r="L14" s="268">
        <v>3614</v>
      </c>
      <c r="M14" s="269">
        <v>2298</v>
      </c>
      <c r="N14" s="270">
        <v>57.3</v>
      </c>
    </row>
    <row r="15" spans="1:16" ht="13.5" customHeight="1">
      <c r="A15" s="248"/>
      <c r="B15" s="244"/>
      <c r="C15" s="244"/>
      <c r="D15" s="244"/>
      <c r="E15" s="244"/>
      <c r="F15" s="244"/>
      <c r="G15" s="1163" t="s">
        <v>485</v>
      </c>
      <c r="H15" s="1164"/>
      <c r="I15" s="1164"/>
      <c r="J15" s="1165"/>
      <c r="K15" s="267">
        <v>43463</v>
      </c>
      <c r="L15" s="268">
        <v>830</v>
      </c>
      <c r="M15" s="269">
        <v>1592</v>
      </c>
      <c r="N15" s="270">
        <v>-47.9</v>
      </c>
    </row>
    <row r="16" spans="1:16">
      <c r="A16" s="248"/>
      <c r="B16" s="244"/>
      <c r="C16" s="244"/>
      <c r="D16" s="244"/>
      <c r="E16" s="244"/>
      <c r="F16" s="244"/>
      <c r="G16" s="1166" t="s">
        <v>486</v>
      </c>
      <c r="H16" s="1167"/>
      <c r="I16" s="1167"/>
      <c r="J16" s="1168"/>
      <c r="K16" s="268">
        <v>-361576</v>
      </c>
      <c r="L16" s="268">
        <v>-6908</v>
      </c>
      <c r="M16" s="269">
        <v>-6284</v>
      </c>
      <c r="N16" s="270">
        <v>9.9</v>
      </c>
    </row>
    <row r="17" spans="1:16">
      <c r="A17" s="248"/>
      <c r="B17" s="244"/>
      <c r="C17" s="244"/>
      <c r="D17" s="244"/>
      <c r="E17" s="244"/>
      <c r="F17" s="244"/>
      <c r="G17" s="1166" t="s">
        <v>167</v>
      </c>
      <c r="H17" s="1167"/>
      <c r="I17" s="1167"/>
      <c r="J17" s="1168"/>
      <c r="K17" s="268">
        <v>4878666</v>
      </c>
      <c r="L17" s="268">
        <v>93213</v>
      </c>
      <c r="M17" s="269">
        <v>72059</v>
      </c>
      <c r="N17" s="270">
        <v>29.4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10.26</v>
      </c>
      <c r="L21" s="281">
        <v>7.1</v>
      </c>
      <c r="M21" s="282">
        <v>3.16</v>
      </c>
      <c r="N21" s="249"/>
      <c r="O21" s="283"/>
      <c r="P21" s="279"/>
    </row>
    <row r="22" spans="1:16" s="284" customFormat="1">
      <c r="A22" s="279"/>
      <c r="B22" s="249"/>
      <c r="C22" s="249"/>
      <c r="D22" s="249"/>
      <c r="E22" s="249"/>
      <c r="F22" s="249"/>
      <c r="G22" s="1160" t="s">
        <v>492</v>
      </c>
      <c r="H22" s="1161"/>
      <c r="I22" s="1161"/>
      <c r="J22" s="1162"/>
      <c r="K22" s="285">
        <v>97.5</v>
      </c>
      <c r="L22" s="286">
        <v>98.4</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3705427</v>
      </c>
      <c r="L32" s="294">
        <v>70797</v>
      </c>
      <c r="M32" s="295">
        <v>39864</v>
      </c>
      <c r="N32" s="296">
        <v>77.599999999999994</v>
      </c>
    </row>
    <row r="33" spans="1:16" ht="13.5" customHeight="1">
      <c r="A33" s="248"/>
      <c r="B33" s="244"/>
      <c r="C33" s="244"/>
      <c r="D33" s="244"/>
      <c r="E33" s="244"/>
      <c r="F33" s="244"/>
      <c r="G33" s="1151" t="s">
        <v>497</v>
      </c>
      <c r="H33" s="1152"/>
      <c r="I33" s="1152"/>
      <c r="J33" s="1153"/>
      <c r="K33" s="294" t="s">
        <v>483</v>
      </c>
      <c r="L33" s="294" t="s">
        <v>483</v>
      </c>
      <c r="M33" s="295">
        <v>3</v>
      </c>
      <c r="N33" s="296" t="s">
        <v>483</v>
      </c>
    </row>
    <row r="34" spans="1:16" ht="27" customHeight="1">
      <c r="A34" s="248"/>
      <c r="B34" s="244"/>
      <c r="C34" s="244"/>
      <c r="D34" s="244"/>
      <c r="E34" s="244"/>
      <c r="F34" s="244"/>
      <c r="G34" s="1151" t="s">
        <v>498</v>
      </c>
      <c r="H34" s="1152"/>
      <c r="I34" s="1152"/>
      <c r="J34" s="1153"/>
      <c r="K34" s="294" t="s">
        <v>483</v>
      </c>
      <c r="L34" s="294" t="s">
        <v>483</v>
      </c>
      <c r="M34" s="295">
        <v>79</v>
      </c>
      <c r="N34" s="296" t="s">
        <v>483</v>
      </c>
    </row>
    <row r="35" spans="1:16" ht="27" customHeight="1">
      <c r="A35" s="248"/>
      <c r="B35" s="244"/>
      <c r="C35" s="244"/>
      <c r="D35" s="244"/>
      <c r="E35" s="244"/>
      <c r="F35" s="244"/>
      <c r="G35" s="1151" t="s">
        <v>499</v>
      </c>
      <c r="H35" s="1152"/>
      <c r="I35" s="1152"/>
      <c r="J35" s="1153"/>
      <c r="K35" s="294">
        <v>1099315</v>
      </c>
      <c r="L35" s="294">
        <v>21004</v>
      </c>
      <c r="M35" s="295">
        <v>14090</v>
      </c>
      <c r="N35" s="296">
        <v>49.1</v>
      </c>
    </row>
    <row r="36" spans="1:16" ht="27" customHeight="1">
      <c r="A36" s="248"/>
      <c r="B36" s="244"/>
      <c r="C36" s="244"/>
      <c r="D36" s="244"/>
      <c r="E36" s="244"/>
      <c r="F36" s="244"/>
      <c r="G36" s="1151" t="s">
        <v>500</v>
      </c>
      <c r="H36" s="1152"/>
      <c r="I36" s="1152"/>
      <c r="J36" s="1153"/>
      <c r="K36" s="294" t="s">
        <v>483</v>
      </c>
      <c r="L36" s="294" t="s">
        <v>483</v>
      </c>
      <c r="M36" s="295">
        <v>1791</v>
      </c>
      <c r="N36" s="296" t="s">
        <v>483</v>
      </c>
    </row>
    <row r="37" spans="1:16" ht="13.5" customHeight="1">
      <c r="A37" s="248"/>
      <c r="B37" s="244"/>
      <c r="C37" s="244"/>
      <c r="D37" s="244"/>
      <c r="E37" s="244"/>
      <c r="F37" s="244"/>
      <c r="G37" s="1151" t="s">
        <v>501</v>
      </c>
      <c r="H37" s="1152"/>
      <c r="I37" s="1152"/>
      <c r="J37" s="1153"/>
      <c r="K37" s="294">
        <v>330</v>
      </c>
      <c r="L37" s="294">
        <v>6</v>
      </c>
      <c r="M37" s="295">
        <v>866</v>
      </c>
      <c r="N37" s="296">
        <v>-99.3</v>
      </c>
    </row>
    <row r="38" spans="1:16" ht="27" customHeight="1">
      <c r="A38" s="248"/>
      <c r="B38" s="244"/>
      <c r="C38" s="244"/>
      <c r="D38" s="244"/>
      <c r="E38" s="244"/>
      <c r="F38" s="244"/>
      <c r="G38" s="1154" t="s">
        <v>502</v>
      </c>
      <c r="H38" s="1155"/>
      <c r="I38" s="1155"/>
      <c r="J38" s="1156"/>
      <c r="K38" s="297" t="s">
        <v>483</v>
      </c>
      <c r="L38" s="297" t="s">
        <v>483</v>
      </c>
      <c r="M38" s="298">
        <v>3</v>
      </c>
      <c r="N38" s="299" t="s">
        <v>483</v>
      </c>
      <c r="O38" s="293"/>
    </row>
    <row r="39" spans="1:16">
      <c r="A39" s="248"/>
      <c r="B39" s="244"/>
      <c r="C39" s="244"/>
      <c r="D39" s="244"/>
      <c r="E39" s="244"/>
      <c r="F39" s="244"/>
      <c r="G39" s="1154" t="s">
        <v>503</v>
      </c>
      <c r="H39" s="1155"/>
      <c r="I39" s="1155"/>
      <c r="J39" s="1156"/>
      <c r="K39" s="300">
        <v>-233289</v>
      </c>
      <c r="L39" s="300">
        <v>-4457</v>
      </c>
      <c r="M39" s="301">
        <v>-5541</v>
      </c>
      <c r="N39" s="302">
        <v>-19.600000000000001</v>
      </c>
      <c r="O39" s="293"/>
    </row>
    <row r="40" spans="1:16" ht="27" customHeight="1">
      <c r="A40" s="248"/>
      <c r="B40" s="244"/>
      <c r="C40" s="244"/>
      <c r="D40" s="244"/>
      <c r="E40" s="244"/>
      <c r="F40" s="244"/>
      <c r="G40" s="1151" t="s">
        <v>504</v>
      </c>
      <c r="H40" s="1152"/>
      <c r="I40" s="1152"/>
      <c r="J40" s="1153"/>
      <c r="K40" s="300">
        <v>-3493932</v>
      </c>
      <c r="L40" s="300">
        <v>-66756</v>
      </c>
      <c r="M40" s="301">
        <v>-36202</v>
      </c>
      <c r="N40" s="302">
        <v>84.4</v>
      </c>
      <c r="O40" s="293"/>
    </row>
    <row r="41" spans="1:16">
      <c r="A41" s="248"/>
      <c r="B41" s="244"/>
      <c r="C41" s="244"/>
      <c r="D41" s="244"/>
      <c r="E41" s="244"/>
      <c r="F41" s="244"/>
      <c r="G41" s="1157" t="s">
        <v>278</v>
      </c>
      <c r="H41" s="1158"/>
      <c r="I41" s="1158"/>
      <c r="J41" s="1159"/>
      <c r="K41" s="294">
        <v>1077851</v>
      </c>
      <c r="L41" s="300">
        <v>20594</v>
      </c>
      <c r="M41" s="301">
        <v>14952</v>
      </c>
      <c r="N41" s="302">
        <v>37.700000000000003</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4994102</v>
      </c>
      <c r="J51" s="320">
        <v>92545</v>
      </c>
      <c r="K51" s="321">
        <v>-4.4000000000000004</v>
      </c>
      <c r="L51" s="322">
        <v>47569</v>
      </c>
      <c r="M51" s="323">
        <v>-23.1</v>
      </c>
      <c r="N51" s="324">
        <v>18.7</v>
      </c>
    </row>
    <row r="52" spans="1:14">
      <c r="A52" s="248"/>
      <c r="B52" s="244"/>
      <c r="C52" s="244"/>
      <c r="D52" s="244"/>
      <c r="E52" s="244"/>
      <c r="F52" s="244"/>
      <c r="G52" s="325"/>
      <c r="H52" s="326" t="s">
        <v>515</v>
      </c>
      <c r="I52" s="327">
        <v>2612653</v>
      </c>
      <c r="J52" s="328">
        <v>48415</v>
      </c>
      <c r="K52" s="329">
        <v>-0.9</v>
      </c>
      <c r="L52" s="330">
        <v>26255</v>
      </c>
      <c r="M52" s="331">
        <v>-18.399999999999999</v>
      </c>
      <c r="N52" s="332">
        <v>17.5</v>
      </c>
    </row>
    <row r="53" spans="1:14">
      <c r="A53" s="248"/>
      <c r="B53" s="244"/>
      <c r="C53" s="244"/>
      <c r="D53" s="244"/>
      <c r="E53" s="244"/>
      <c r="F53" s="244"/>
      <c r="G53" s="310" t="s">
        <v>516</v>
      </c>
      <c r="H53" s="311"/>
      <c r="I53" s="319">
        <v>4118414</v>
      </c>
      <c r="J53" s="320">
        <v>76212</v>
      </c>
      <c r="K53" s="321">
        <v>-17.600000000000001</v>
      </c>
      <c r="L53" s="322">
        <v>50880</v>
      </c>
      <c r="M53" s="323">
        <v>7</v>
      </c>
      <c r="N53" s="324">
        <v>-24.6</v>
      </c>
    </row>
    <row r="54" spans="1:14">
      <c r="A54" s="248"/>
      <c r="B54" s="244"/>
      <c r="C54" s="244"/>
      <c r="D54" s="244"/>
      <c r="E54" s="244"/>
      <c r="F54" s="244"/>
      <c r="G54" s="325"/>
      <c r="H54" s="326" t="s">
        <v>515</v>
      </c>
      <c r="I54" s="327">
        <v>2475165</v>
      </c>
      <c r="J54" s="328">
        <v>45803</v>
      </c>
      <c r="K54" s="329">
        <v>-5.4</v>
      </c>
      <c r="L54" s="330">
        <v>26879</v>
      </c>
      <c r="M54" s="331">
        <v>2.4</v>
      </c>
      <c r="N54" s="332">
        <v>-7.8</v>
      </c>
    </row>
    <row r="55" spans="1:14">
      <c r="A55" s="248"/>
      <c r="B55" s="244"/>
      <c r="C55" s="244"/>
      <c r="D55" s="244"/>
      <c r="E55" s="244"/>
      <c r="F55" s="244"/>
      <c r="G55" s="310" t="s">
        <v>517</v>
      </c>
      <c r="H55" s="311"/>
      <c r="I55" s="319">
        <v>4187485</v>
      </c>
      <c r="J55" s="320">
        <v>78071</v>
      </c>
      <c r="K55" s="321">
        <v>2.4</v>
      </c>
      <c r="L55" s="322">
        <v>63956</v>
      </c>
      <c r="M55" s="323">
        <v>25.7</v>
      </c>
      <c r="N55" s="324">
        <v>-23.3</v>
      </c>
    </row>
    <row r="56" spans="1:14">
      <c r="A56" s="248"/>
      <c r="B56" s="244"/>
      <c r="C56" s="244"/>
      <c r="D56" s="244"/>
      <c r="E56" s="244"/>
      <c r="F56" s="244"/>
      <c r="G56" s="325"/>
      <c r="H56" s="326" t="s">
        <v>515</v>
      </c>
      <c r="I56" s="327">
        <v>2574261</v>
      </c>
      <c r="J56" s="328">
        <v>47994</v>
      </c>
      <c r="K56" s="329">
        <v>4.8</v>
      </c>
      <c r="L56" s="330">
        <v>29239</v>
      </c>
      <c r="M56" s="331">
        <v>8.8000000000000007</v>
      </c>
      <c r="N56" s="332">
        <v>-4</v>
      </c>
    </row>
    <row r="57" spans="1:14">
      <c r="A57" s="248"/>
      <c r="B57" s="244"/>
      <c r="C57" s="244"/>
      <c r="D57" s="244"/>
      <c r="E57" s="244"/>
      <c r="F57" s="244"/>
      <c r="G57" s="310" t="s">
        <v>518</v>
      </c>
      <c r="H57" s="311"/>
      <c r="I57" s="319">
        <v>4395748</v>
      </c>
      <c r="J57" s="320">
        <v>82857</v>
      </c>
      <c r="K57" s="321">
        <v>6.1</v>
      </c>
      <c r="L57" s="322">
        <v>66255</v>
      </c>
      <c r="M57" s="323">
        <v>3.6</v>
      </c>
      <c r="N57" s="324">
        <v>2.5</v>
      </c>
    </row>
    <row r="58" spans="1:14">
      <c r="A58" s="248"/>
      <c r="B58" s="244"/>
      <c r="C58" s="244"/>
      <c r="D58" s="244"/>
      <c r="E58" s="244"/>
      <c r="F58" s="244"/>
      <c r="G58" s="325"/>
      <c r="H58" s="326" t="s">
        <v>515</v>
      </c>
      <c r="I58" s="327">
        <v>3169660</v>
      </c>
      <c r="J58" s="328">
        <v>59746</v>
      </c>
      <c r="K58" s="329">
        <v>24.5</v>
      </c>
      <c r="L58" s="330">
        <v>31822</v>
      </c>
      <c r="M58" s="331">
        <v>8.8000000000000007</v>
      </c>
      <c r="N58" s="332">
        <v>15.7</v>
      </c>
    </row>
    <row r="59" spans="1:14">
      <c r="A59" s="248"/>
      <c r="B59" s="244"/>
      <c r="C59" s="244"/>
      <c r="D59" s="244"/>
      <c r="E59" s="244"/>
      <c r="F59" s="244"/>
      <c r="G59" s="310" t="s">
        <v>519</v>
      </c>
      <c r="H59" s="311"/>
      <c r="I59" s="319">
        <v>2592256</v>
      </c>
      <c r="J59" s="320">
        <v>49528</v>
      </c>
      <c r="K59" s="321">
        <v>-40.200000000000003</v>
      </c>
      <c r="L59" s="322">
        <v>54227</v>
      </c>
      <c r="M59" s="323">
        <v>-18.2</v>
      </c>
      <c r="N59" s="324">
        <v>-22</v>
      </c>
    </row>
    <row r="60" spans="1:14">
      <c r="A60" s="248"/>
      <c r="B60" s="244"/>
      <c r="C60" s="244"/>
      <c r="D60" s="244"/>
      <c r="E60" s="244"/>
      <c r="F60" s="244"/>
      <c r="G60" s="325"/>
      <c r="H60" s="326" t="s">
        <v>515</v>
      </c>
      <c r="I60" s="333">
        <v>1533951</v>
      </c>
      <c r="J60" s="328">
        <v>29308</v>
      </c>
      <c r="K60" s="329">
        <v>-50.9</v>
      </c>
      <c r="L60" s="330">
        <v>29694</v>
      </c>
      <c r="M60" s="331">
        <v>-6.7</v>
      </c>
      <c r="N60" s="332">
        <v>-44.2</v>
      </c>
    </row>
    <row r="61" spans="1:14">
      <c r="A61" s="248"/>
      <c r="B61" s="244"/>
      <c r="C61" s="244"/>
      <c r="D61" s="244"/>
      <c r="E61" s="244"/>
      <c r="F61" s="244"/>
      <c r="G61" s="310" t="s">
        <v>520</v>
      </c>
      <c r="H61" s="334"/>
      <c r="I61" s="335">
        <v>4057601</v>
      </c>
      <c r="J61" s="336">
        <v>75843</v>
      </c>
      <c r="K61" s="337">
        <v>-10.7</v>
      </c>
      <c r="L61" s="338">
        <v>56577</v>
      </c>
      <c r="M61" s="339">
        <v>-1</v>
      </c>
      <c r="N61" s="324">
        <v>-9.6999999999999993</v>
      </c>
    </row>
    <row r="62" spans="1:14">
      <c r="A62" s="248"/>
      <c r="B62" s="244"/>
      <c r="C62" s="244"/>
      <c r="D62" s="244"/>
      <c r="E62" s="244"/>
      <c r="F62" s="244"/>
      <c r="G62" s="325"/>
      <c r="H62" s="326" t="s">
        <v>515</v>
      </c>
      <c r="I62" s="327">
        <v>2473138</v>
      </c>
      <c r="J62" s="328">
        <v>46253</v>
      </c>
      <c r="K62" s="329">
        <v>-5.6</v>
      </c>
      <c r="L62" s="330">
        <v>28778</v>
      </c>
      <c r="M62" s="331">
        <v>-1</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15.57</v>
      </c>
      <c r="G47" s="12">
        <v>15.46</v>
      </c>
      <c r="H47" s="12">
        <v>15.05</v>
      </c>
      <c r="I47" s="12">
        <v>15.24</v>
      </c>
      <c r="J47" s="13">
        <v>15.22</v>
      </c>
    </row>
    <row r="48" spans="2:10" ht="57.75" customHeight="1">
      <c r="B48" s="14"/>
      <c r="C48" s="1171" t="s">
        <v>4</v>
      </c>
      <c r="D48" s="1171"/>
      <c r="E48" s="1172"/>
      <c r="F48" s="15">
        <v>7.79</v>
      </c>
      <c r="G48" s="16">
        <v>7.4</v>
      </c>
      <c r="H48" s="16">
        <v>8.6999999999999993</v>
      </c>
      <c r="I48" s="16">
        <v>6.42</v>
      </c>
      <c r="J48" s="17">
        <v>7.95</v>
      </c>
    </row>
    <row r="49" spans="2:10" ht="57.75" customHeight="1" thickBot="1">
      <c r="B49" s="18"/>
      <c r="C49" s="1173" t="s">
        <v>5</v>
      </c>
      <c r="D49" s="1173"/>
      <c r="E49" s="1174"/>
      <c r="F49" s="19" t="s">
        <v>527</v>
      </c>
      <c r="G49" s="20" t="s">
        <v>528</v>
      </c>
      <c r="H49" s="20">
        <v>5.8</v>
      </c>
      <c r="I49" s="20">
        <v>3.79</v>
      </c>
      <c r="J49" s="21">
        <v>6.17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2017-04-10T05:15:58Z</cp:lastPrinted>
  <dcterms:created xsi:type="dcterms:W3CDTF">2017-02-15T19:17:02Z</dcterms:created>
  <dcterms:modified xsi:type="dcterms:W3CDTF">2017-05-22T06:58:32Z</dcterms:modified>
</cp:coreProperties>
</file>