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C38" i="9"/>
  <c r="BW37" i="9"/>
  <c r="BE37" i="9"/>
  <c r="AM37" i="9"/>
  <c r="C37" i="9"/>
  <c r="BW36" i="9"/>
  <c r="BE36" i="9"/>
  <c r="C36" i="9"/>
  <c r="BW35" i="9"/>
  <c r="CO34" i="9" s="1"/>
  <c r="CO35" i="9" s="1"/>
  <c r="CO36" i="9" s="1"/>
  <c r="CO37" i="9" s="1"/>
  <c r="CO38" i="9" s="1"/>
  <c r="CO39" i="9" s="1"/>
  <c r="BW34" i="9"/>
  <c r="C34" i="9"/>
  <c r="C35" i="9" s="1"/>
  <c r="U34" i="9" l="1"/>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<sst xmlns="http://schemas.openxmlformats.org/spreadsheetml/2006/main" count="1054" uniqueCount="570">
  <si>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</si>
  <si>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</si>
  <si>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</si>
  <si>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</si>
  <si>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</si>
  <si>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</si>
  <si>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</si>
  <si>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</si>
  <si>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</si>
  <si>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</si>
  <si>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</si>
  <si>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</si>
  <si>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</si>
  <si>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</si>
  <si>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</si>
  <si>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</si>
  <si>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</si>
  <si>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</si>
  <si>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</si>
  <si>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</si>
  <si>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</si>
  <si>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</si>
  <si>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</si>
  <si>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</si>
  <si>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</si>
  <si>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</si>
  <si>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</si>
  <si>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</si>
  <si>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</si>
  <si>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</si>
  <si>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</si>
  <si>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</si>
  <si>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</si>
  <si>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</si>
  <si>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</si>
  <si>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</si>
  <si>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</si>
  <si>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</si>
  <si>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</si>
  <si>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</si>
  <si>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</si>
  <si>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</si>
  <si>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</si>
  <si>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</si>
  <si>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</si>
  <si>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</si>
  <si>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</si>
  <si>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</si>
  <si>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</si>
  <si>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</si>
  <si>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</si>
  <si>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</si>
  <si>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</si>
  <si>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</si>
  <si>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</si>
  <si>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</si>
  <si>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</si>
  <si>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</si>
  <si>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</si>
  <si>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</si>
  <si>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</si>
  <si>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</si>
  <si>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</si>
  <si>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</si>
  <si>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</si>
  <si>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</si>
  <si>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</si>
  <si>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</si>
  <si>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</si>
  <si>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</si>
  <si>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</si>
  <si>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</si>
  <si>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</si>
  <si>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</si>
  <si>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</si>
  <si>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</si>
  <si>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</si>
  <si>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</si>
  <si>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</si>
  <si>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</si>
  <si>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</si>
  <si>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下呂市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</si>
  <si>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</si>
  <si>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</si>
  <si>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</si>
  <si>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</si>
  <si>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</si>
  <si>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</si>
  <si>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</si>
  <si>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</si>
  <si>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</si>
  <si>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</si>
  <si>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</si>
  <si>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</si>
  <si>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</si>
  <si>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</si>
  <si>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</si>
  <si>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</si>
  <si>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</si>
  <si>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</si>
  <si>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</si>
  <si>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</si>
  <si>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</si>
  <si>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</si>
  <si>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</si>
  <si>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</si>
  <si>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</si>
  <si>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</si>
  <si>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</si>
  <si>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</si>
  <si>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</si>
  <si>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</si>
  <si>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</si>
  <si>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</si>
  <si>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</si>
  <si>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</si>
  <si>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</si>
  <si>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</si>
  <si>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</si>
  <si>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</si>
  <si>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</si>
  <si>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</si>
  <si>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</si>
  <si>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</si>
  <si>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</si>
  <si>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</si>
  <si>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</si>
  <si>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</si>
  <si>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</si>
  <si>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</si>
  <si>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</si>
  <si>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</si>
  <si>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</si>
  <si>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</si>
  <si>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</si>
  <si>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</si>
  <si>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</si>
  <si>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</si>
  <si>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</si>
  <si>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</si>
  <si>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</si>
  <si>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</si>
  <si>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</si>
  <si>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</si>
  <si>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</si>
  <si>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</si>
  <si>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</si>
  <si>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</si>
  <si>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</si>
  <si>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</si>
  <si>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</si>
  <si>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</si>
  <si>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</si>
  <si>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</si>
  <si>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</si>
  <si>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</si>
  <si>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</si>
  <si>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</si>
  <si>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</si>
  <si>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</si>
  <si>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</si>
  <si>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</si>
  <si>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</si>
  <si>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</si>
  <si>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</si>
  <si>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</si>
  <si>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</si>
  <si>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</si>
  <si>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</si>
  <si>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</si>
  <si>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</si>
  <si>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</si>
  <si>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</si>
  <si>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</si>
  <si>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</si>
  <si>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</si>
  <si>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</si>
  <si>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</si>
  <si>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</si>
  <si>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</si>
  <si>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</si>
  <si>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</si>
  <si>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</si>
  <si>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</si>
  <si>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</si>
  <si>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</si>
  <si>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</si>
  <si>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</si>
  <si>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</si>
  <si>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</si>
  <si>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岐阜県下呂市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</si>
  <si>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</si>
  <si>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</si>
  <si>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</si>
  <si>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</si>
  <si>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</si>
  <si>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</si>
  <si>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</si>
  <si>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</si>
  <si>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</si>
  <si>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</si>
  <si>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</si>
  <si>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</si>
  <si>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</si>
  <si>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</si>
  <si>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</si>
  <si>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</si>
  <si>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</si>
  <si>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</si>
  <si>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</si>
  <si>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</si>
  <si>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</si>
  <si>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</si>
  <si>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</si>
  <si>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</si>
  <si>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</si>
  <si>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</si>
  <si>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</si>
  <si>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</si>
  <si>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</si>
  <si>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</si>
  <si>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</si>
  <si>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</si>
  <si>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</si>
  <si>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</si>
  <si>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</si>
  <si>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</si>
  <si>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</si>
  <si>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</si>
  <si>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</si>
  <si>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</si>
  <si>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</si>
  <si>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</si>
  <si>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</si>
  <si>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</si>
  <si>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</si>
  <si>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</si>
  <si>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</si>
  <si>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</si>
  <si>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</si>
  <si>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</si>
  <si>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</si>
  <si>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</si>
  <si>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</si>
  <si>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</si>
  <si>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</si>
  <si>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</si>
  <si>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</si>
  <si>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</si>
  <si>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</si>
  <si>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</si>
  <si>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</si>
  <si>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</si>
  <si>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</si>
  <si>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</si>
  <si>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</si>
  <si>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</si>
  <si>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</si>
  <si>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</si>
  <si>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</si>
  <si>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</si>
  <si>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</si>
  <si>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</si>
  <si>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</si>
  <si>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</si>
  <si>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</si>
  <si>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</si>
  <si>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</si>
  <si>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</si>
  <si>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</si>
  <si>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</si>
  <si>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</si>
  <si>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</si>
  <si>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</si>
  <si>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</si>
  <si>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</si>
  <si>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</si>
  <si>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</si>
  <si>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</si>
  <si>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</si>
  <si>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</si>
  <si>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</si>
  <si>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</si>
  <si>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</si>
  <si>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</si>
  <si>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</si>
  <si>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</si>
  <si>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</si>
  <si>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</si>
  <si>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</si>
  <si>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</si>
  <si>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</si>
  <si>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</si>
  <si>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</si>
  <si>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</si>
  <si>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</si>
  <si>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</si>
  <si>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</si>
  <si>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</si>
  <si>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</si>
  <si>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</si>
  <si>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</si>
  <si>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</si>
  <si>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</si>
  <si>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</si>
  <si>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</si>
  <si>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</si>
  <si>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</si>
  <si>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</si>
  <si>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</si>
  <si>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</si>
  <si>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</si>
  <si>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</si>
  <si>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</si>
  <si>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</si>
  <si>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</si>
  <si>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</si>
  <si>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</si>
  <si>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</si>
  <si>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</si>
  <si>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</si>
  <si>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</si>
  <si>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</si>
  <si>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</si>
  <si>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</si>
  <si>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</si>
  <si>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</si>
  <si>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</si>
  <si>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</si>
  <si>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</si>
  <si>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</si>
  <si>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</si>
  <si>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</si>
  <si>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</si>
  <si>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</si>
  <si>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</si>
  <si>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</si>
  <si>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</si>
  <si>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岐阜県下呂市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</si>
  <si>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</si>
  <si>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</si>
  <si>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</si>
  <si>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</si>
  <si>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</si>
  <si>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</si>
  <si>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</si>
  <si>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</si>
  <si>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</si>
  <si>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</si>
  <si>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</si>
  <si>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</si>
  <si>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</si>
  <si>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</si>
  <si>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</si>
  <si>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</si>
  <si>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</si>
  <si>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</si>
  <si>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</si>
  <si>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</si>
  <si>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</si>
  <si>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</si>
  <si>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</si>
  <si>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</si>
  <si>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</si>
  <si>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</si>
  <si>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</si>
  <si>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</si>
  <si>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</si>
  <si>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</si>
  <si>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</si>
  <si>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</si>
  <si>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</si>
  <si>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</si>
  <si>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</si>
  <si>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後期高齢者医療特別会計</t>
    <phoneticPr fontId="5"/>
  </si>
  <si>
    <t>介護保険特別会計（介護サービス事業勘定）</t>
    <phoneticPr fontId="5"/>
  </si>
  <si>
    <t>介護保険特別会計（保険事業勘定）</t>
    <phoneticPr fontId="5"/>
  </si>
  <si>
    <t>国民健康保険事業特別会計（診療施設勘定）</t>
    <phoneticPr fontId="5"/>
  </si>
  <si>
    <t>水道事業会計</t>
    <phoneticPr fontId="5"/>
  </si>
  <si>
    <t>法適用企業</t>
    <phoneticPr fontId="5"/>
  </si>
  <si>
    <t>下呂温泉合掌村事業会計</t>
    <phoneticPr fontId="5"/>
  </si>
  <si>
    <t>金山病院事業会計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</si>
  <si>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</si>
  <si>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</si>
  <si>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</si>
  <si>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</si>
  <si>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</si>
  <si>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</si>
  <si>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</si>
  <si>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</si>
  <si>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</si>
  <si>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</si>
  <si>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</si>
  <si>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</si>
  <si>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</si>
  <si>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</si>
  <si>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</si>
  <si>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</si>
  <si>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</si>
  <si>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</si>
  <si>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</si>
  <si>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</si>
  <si>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</si>
  <si>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</si>
  <si>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</si>
  <si>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</si>
  <si>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</si>
  <si>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</si>
  <si>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</si>
  <si>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</si>
  <si>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</si>
  <si>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</si>
  <si>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</si>
  <si>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</si>
  <si>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</si>
  <si>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</si>
  <si>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</si>
  <si>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</si>
  <si>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</si>
  <si>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</si>
  <si>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</si>
  <si>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</si>
  <si>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</si>
  <si>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</si>
  <si>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</si>
  <si>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</si>
  <si>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</si>
  <si>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</si>
  <si>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</si>
  <si>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</si>
  <si>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</si>
  <si>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</si>
  <si>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</si>
  <si>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</si>
  <si>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</si>
  <si>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</si>
  <si>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</si>
  <si>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</si>
  <si>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</si>
  <si>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</si>
  <si>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金山病院事業会計</t>
    <phoneticPr fontId="5"/>
  </si>
  <si>
    <t>将来負担比率（(Ｅ)－(Ｆ)）／（(Ｃ)－(Ｄ)）×１００</t>
    <rPh sb="0" eb="2">
      <t>ショウライ</t>
    </rPh>
    <rPh sb="2" eb="4">
      <t>フタン</t>
    </rPh>
    <rPh sb="4" eb="6">
      <t>ヒリツ</t>
    </rPh>
    <phoneticPr fontId="5"/>
  </si>
  <si>
    <t>介護保険特別会計（介護サービス事業勘定）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</si>
  <si>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</si>
  <si>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</si>
  <si>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</si>
  <si>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</si>
  <si>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</si>
  <si>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</si>
  <si>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</si>
  <si>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</si>
  <si>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</si>
  <si>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</si>
  <si>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</si>
  <si>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</si>
  <si>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</si>
  <si>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</si>
  <si>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</si>
  <si>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</si>
  <si>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</si>
  <si>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</si>
  <si>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</si>
  <si>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</si>
  <si>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</si>
  <si>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</si>
  <si>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</si>
  <si>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</si>
  <si>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</si>
  <si>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</si>
  <si>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</si>
  <si>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</si>
  <si>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</si>
  <si>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</si>
  <si>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</si>
  <si>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</si>
  <si>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</si>
  <si>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</si>
  <si>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</si>
  <si>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</si>
  <si>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</si>
  <si>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</si>
  <si>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</si>
  <si>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</si>
  <si>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</si>
  <si>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</si>
  <si>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</si>
  <si>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</si>
  <si>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</si>
  <si>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</si>
  <si>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</si>
  <si>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</si>
  <si>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</si>
  <si>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</si>
  <si>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</si>
  <si>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</si>
  <si>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</si>
  <si>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</si>
  <si>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</si>
  <si>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</si>
  <si>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</si>
  <si>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</si>
  <si>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</si>
  <si>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</si>
  <si>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</si>
  <si>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</si>
  <si>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</si>
  <si>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</si>
  <si>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</si>
  <si>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</si>
  <si>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</si>
  <si>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</si>
  <si>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</si>
  <si>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</si>
  <si>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</si>
  <si>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</si>
  <si>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</si>
  <si>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</si>
  <si>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</si>
  <si>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</si>
  <si>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</si>
  <si>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</si>
  <si>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</si>
  <si>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</si>
  <si>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</si>
  <si>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</si>
  <si>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</si>
  <si>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</si>
  <si>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国民健康保険事業特別会計（事業勘定）</t>
  </si>
  <si>
    <t>介護保険特別会計（保険事業勘定）</t>
  </si>
  <si>
    <t>下呂温泉合掌村事業会計</t>
  </si>
  <si>
    <t>金山病院事業会計</t>
  </si>
  <si>
    <t>下水道事業特別会計</t>
  </si>
  <si>
    <t>簡易水道事業特別会計</t>
  </si>
  <si>
    <t>その他会計（赤字）</t>
  </si>
  <si>
    <t>その他会計（黒字）</t>
  </si>
  <si>
    <t>-</t>
    <phoneticPr fontId="2"/>
  </si>
  <si>
    <t>-</t>
    <phoneticPr fontId="2"/>
  </si>
  <si>
    <t>ホリスティック南飛騨</t>
    <rPh sb="7" eb="8">
      <t>ミナミ</t>
    </rPh>
    <rPh sb="8" eb="10">
      <t>ヒダ</t>
    </rPh>
    <phoneticPr fontId="2"/>
  </si>
  <si>
    <t>飛騨小坂観光</t>
    <rPh sb="0" eb="2">
      <t>ヒダ</t>
    </rPh>
    <rPh sb="2" eb="4">
      <t>オサカ</t>
    </rPh>
    <rPh sb="4" eb="6">
      <t>カンコウ</t>
    </rPh>
    <phoneticPr fontId="2"/>
  </si>
  <si>
    <t>飛騨小坂ぶなしめじ</t>
    <rPh sb="0" eb="2">
      <t>ヒダ</t>
    </rPh>
    <rPh sb="2" eb="4">
      <t>オサカ</t>
    </rPh>
    <phoneticPr fontId="2"/>
  </si>
  <si>
    <t>かれん</t>
    <phoneticPr fontId="2"/>
  </si>
  <si>
    <t>馬瀬総合観光</t>
    <rPh sb="0" eb="2">
      <t>マゼ</t>
    </rPh>
    <rPh sb="2" eb="4">
      <t>ソウゴウ</t>
    </rPh>
    <rPh sb="4" eb="6">
      <t>カンコウ</t>
    </rPh>
    <phoneticPr fontId="2"/>
  </si>
  <si>
    <t>下呂ふるさと文化財団</t>
    <rPh sb="0" eb="2">
      <t>ゲロ</t>
    </rPh>
    <rPh sb="6" eb="8">
      <t>ブンカ</t>
    </rPh>
    <rPh sb="8" eb="10">
      <t>ザイダン</t>
    </rPh>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</si>
  <si>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</si>
  <si>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</si>
  <si>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</si>
  <si>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</si>
  <si>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</si>
  <si>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</si>
  <si>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</si>
  <si>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飛騨農業共済事務組合</t>
    <rPh sb="0" eb="2">
      <t>ヒダ</t>
    </rPh>
    <rPh sb="2" eb="4">
      <t>ノウギョウ</t>
    </rPh>
    <rPh sb="4" eb="6">
      <t>キョウサイ</t>
    </rPh>
    <rPh sb="6" eb="8">
      <t>ジム</t>
    </rPh>
    <rPh sb="8" eb="10">
      <t>クミアイ</t>
    </rPh>
    <phoneticPr fontId="2"/>
  </si>
  <si>
    <t>基金及び財産区から586百万円繰入</t>
    <rPh sb="2" eb="3">
      <t>オヨ</t>
    </rPh>
    <phoneticPr fontId="2"/>
  </si>
  <si>
    <t>基金から1,475百万円繰入</t>
    <phoneticPr fontId="2"/>
  </si>
  <si>
    <t>基金から287百万円繰入</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</si>
  <si>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</si>
  <si>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</si>
  <si>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</si>
  <si>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</si>
  <si>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</si>
  <si>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</si>
  <si>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</si>
  <si>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</si>
  <si>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</si>
  <si>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</si>
  <si>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</si>
  <si>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</si>
  <si>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</si>
  <si>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
　平成23年度から徐々に改善しつつあり、平成27年度は平成23年度と比較し、51.6ポイント減少し10.1%となった。これは、積極的な基金積み立てにより充当可能基金が増えたこと、また、継続的に実施してきた地方債の繰上償還により地方債現在高が減少したことが影響している。今後も計画的に地方債を発行するなど、将来負担の抑制に努める。
【実質公債費率】
　地方債の繰上償還や緊急防災減災事業債の償還開始などに伴い、平成25年度と平成27年度に単年度比率が13%を超えたが、過去5年間の実質公債費比率は概ね同水準で推移している。</t>
    <rPh sb="1" eb="3">
      <t>ショウライ</t>
    </rPh>
    <rPh sb="3" eb="5">
      <t>フタン</t>
    </rPh>
    <rPh sb="5" eb="7">
      <t>ヒリツ</t>
    </rPh>
    <rPh sb="10" eb="12">
      <t>ヘイセイ</t>
    </rPh>
    <rPh sb="14" eb="16">
      <t>ネンド</t>
    </rPh>
    <rPh sb="18" eb="20">
      <t>ジョジョ</t>
    </rPh>
    <rPh sb="21" eb="23">
      <t>カイゼン</t>
    </rPh>
    <rPh sb="29" eb="31">
      <t>ヘイセイ</t>
    </rPh>
    <rPh sb="33" eb="35">
      <t>ネンド</t>
    </rPh>
    <rPh sb="36" eb="38">
      <t>ヘイセイ</t>
    </rPh>
    <rPh sb="40" eb="42">
      <t>ネンド</t>
    </rPh>
    <rPh sb="43" eb="45">
      <t>ヒカク</t>
    </rPh>
    <rPh sb="55" eb="57">
      <t>ゲンショウ</t>
    </rPh>
    <rPh sb="72" eb="75">
      <t>セッキョクテキ</t>
    </rPh>
    <rPh sb="76" eb="78">
      <t>キキン</t>
    </rPh>
    <rPh sb="78" eb="79">
      <t>ツ</t>
    </rPh>
    <rPh sb="80" eb="81">
      <t>タ</t>
    </rPh>
    <rPh sb="85" eb="87">
      <t>ジュウトウ</t>
    </rPh>
    <rPh sb="87" eb="89">
      <t>カノウ</t>
    </rPh>
    <rPh sb="89" eb="91">
      <t>キキン</t>
    </rPh>
    <rPh sb="92" eb="93">
      <t>フ</t>
    </rPh>
    <rPh sb="101" eb="104">
      <t>ケイゾクテキ</t>
    </rPh>
    <rPh sb="105" eb="107">
      <t>ジッシ</t>
    </rPh>
    <rPh sb="111" eb="114">
      <t>チホウサイ</t>
    </rPh>
    <rPh sb="115" eb="116">
      <t>ク</t>
    </rPh>
    <rPh sb="116" eb="117">
      <t>ア</t>
    </rPh>
    <rPh sb="117" eb="119">
      <t>ショウカン</t>
    </rPh>
    <rPh sb="122" eb="125">
      <t>チホウサイ</t>
    </rPh>
    <rPh sb="125" eb="127">
      <t>ゲンザイ</t>
    </rPh>
    <rPh sb="127" eb="128">
      <t>ダカ</t>
    </rPh>
    <rPh sb="129" eb="131">
      <t>ゲンショウ</t>
    </rPh>
    <rPh sb="136" eb="138">
      <t>エイキョウ</t>
    </rPh>
    <rPh sb="143" eb="145">
      <t>コンゴ</t>
    </rPh>
    <rPh sb="146" eb="149">
      <t>ケイカクテキ</t>
    </rPh>
    <rPh sb="150" eb="153">
      <t>チホウサイ</t>
    </rPh>
    <rPh sb="154" eb="156">
      <t>ハッコウ</t>
    </rPh>
    <rPh sb="161" eb="163">
      <t>ショウライ</t>
    </rPh>
    <rPh sb="163" eb="165">
      <t>フタン</t>
    </rPh>
    <rPh sb="166" eb="168">
      <t>ヨクセイ</t>
    </rPh>
    <rPh sb="169" eb="170">
      <t>ツト</t>
    </rPh>
    <rPh sb="175" eb="177">
      <t>ジッシツ</t>
    </rPh>
    <rPh sb="177" eb="180">
      <t>コウサイヒ</t>
    </rPh>
    <rPh sb="180" eb="181">
      <t>リツ</t>
    </rPh>
    <rPh sb="184" eb="187">
      <t>チホウサイ</t>
    </rPh>
    <rPh sb="188" eb="190">
      <t>クリアゲ</t>
    </rPh>
    <rPh sb="190" eb="192">
      <t>ショウカン</t>
    </rPh>
    <rPh sb="193" eb="195">
      <t>キンキュウ</t>
    </rPh>
    <rPh sb="195" eb="197">
      <t>ボウサイ</t>
    </rPh>
    <rPh sb="197" eb="199">
      <t>ゲンサイ</t>
    </rPh>
    <rPh sb="199" eb="202">
      <t>ジギョウサイ</t>
    </rPh>
    <rPh sb="203" eb="205">
      <t>ショウカン</t>
    </rPh>
    <rPh sb="205" eb="207">
      <t>カイシ</t>
    </rPh>
    <rPh sb="210" eb="211">
      <t>トモナ</t>
    </rPh>
    <rPh sb="213" eb="215">
      <t>ヘイセイ</t>
    </rPh>
    <rPh sb="217" eb="219">
      <t>ネンド</t>
    </rPh>
    <rPh sb="220" eb="222">
      <t>ヘイセイ</t>
    </rPh>
    <rPh sb="224" eb="226">
      <t>ネンド</t>
    </rPh>
    <rPh sb="227" eb="230">
      <t>タンネンド</t>
    </rPh>
    <rPh sb="230" eb="232">
      <t>ヒリツ</t>
    </rPh>
    <rPh sb="237" eb="238">
      <t>コ</t>
    </rPh>
    <rPh sb="248" eb="250">
      <t>ジッシツ</t>
    </rPh>
    <rPh sb="250" eb="253">
      <t>コウサイヒ</t>
    </rPh>
    <rPh sb="253" eb="255">
      <t>ヒリツ</t>
    </rPh>
    <rPh sb="258" eb="261">
      <t>ドウスイジュン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</si>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</sst>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52377</c:v>
                </c:pt>
                <c:pt idx="1">
                  <c:v>62524</c:v>
                </c:pt>
                <c:pt idx="2">
                  <c:v>80149</c:v>
                </c:pt>
                <c:pt idx="3">
                  <c:v>57697</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73880</c:v>
                </c:pt>
                <c:pt idx="1">
                  <c:v>85997</c:v>
                </c:pt>
                <c:pt idx="2">
                  <c:v>98758</c:v>
                </c:pt>
                <c:pt idx="3">
                  <c:v>42301</c:v>
                </c:pt>
                <c:pt idx="4">
                  <c:v>53383</c:v>
                </c:pt>
              </c:numCache>
            </c:numRef>
          </c:val>
          <c:smooth val="0"/>
        </c:ser>
        <c:dLbls>
          <c:showLegendKey val="0"/>
          <c:showVal val="0"/>
          <c:showCatName val="0"/>
          <c:showSerName val="0"/>
          <c:showPercent val="0"/>
          <c:showBubbleSize val="0"/>
        </c:dLbls>
        <c:marker val="1"/>
        <c:smooth val="0"/>
        <c:axId val="113522944"/>
        <c:axId val="113566080"/>
      </c:lineChart>
      <c:catAx>
        <c:axId val="1135229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66080"/>
        <c:crosses val="autoZero"/>
        <c:auto val="1"/>
        <c:lblAlgn val="ctr"/>
        <c:lblOffset val="100"/>
        <c:tickLblSkip val="1"/>
        <c:tickMarkSkip val="1"/>
        <c:noMultiLvlLbl val="0"/>
      </c:catAx>
      <c:valAx>
        <c:axId val="1135660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2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8.69</c:v>
                </c:pt>
                <c:pt idx="1">
                  <c:v>5.58</c:v>
                </c:pt>
                <c:pt idx="2">
                  <c:v>4.32</c:v>
                </c:pt>
                <c:pt idx="3">
                  <c:v>4</c:v>
                </c:pt>
                <c:pt idx="4">
                  <c:v>5.15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41.07</c:v>
                </c:pt>
                <c:pt idx="1">
                  <c:v>45.12</c:v>
                </c:pt>
                <c:pt idx="2">
                  <c:v>48.05</c:v>
                </c:pt>
                <c:pt idx="3">
                  <c:v>52.5</c:v>
                </c:pt>
                <c:pt idx="4">
                  <c:v>56.09</c:v>
                </c:pt>
              </c:numCache>
            </c:numRef>
          </c:val>
        </c:ser>
        <c:dLbls>
          <c:showLegendKey val="0"/>
          <c:showVal val="0"/>
          <c:showCatName val="0"/>
          <c:showSerName val="0"/>
          <c:showPercent val="0"/>
          <c:showBubbleSize val="0"/>
        </c:dLbls>
        <c:gapWidth val="250"/>
        <c:overlap val="100"/>
        <c:axId val="114621056"/>
        <c:axId val="11468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5.5</c:v>
                </c:pt>
                <c:pt idx="1">
                  <c:v>1.48</c:v>
                </c:pt>
                <c:pt idx="2">
                  <c:v>2.2599999999999998</c:v>
                </c:pt>
                <c:pt idx="3">
                  <c:v>2.67</c:v>
                </c:pt>
                <c:pt idx="4">
                  <c:v>4.04</c:v>
                </c:pt>
              </c:numCache>
            </c:numRef>
          </c:val>
          <c:smooth val="0"/>
        </c:ser>
        <c:dLbls>
          <c:showLegendKey val="0"/>
          <c:showVal val="0"/>
          <c:showCatName val="0"/>
          <c:showSerName val="0"/>
          <c:showPercent val="0"/>
          <c:showBubbleSize val="0"/>
        </c:dLbls>
        <c:marker val="1"/>
        <c:smooth val="0"/>
        <c:axId val="114621056"/>
        <c:axId val="114688768"/>
      </c:lineChart>
      <c:catAx>
        <c:axId val="11462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688768"/>
        <c:crosses val="autoZero"/>
        <c:auto val="1"/>
        <c:lblAlgn val="ctr"/>
        <c:lblOffset val="100"/>
        <c:tickLblSkip val="1"/>
        <c:tickMarkSkip val="1"/>
        <c:noMultiLvlLbl val="0"/>
      </c:catAx>
      <c:valAx>
        <c:axId val="11468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2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0.34</c:v>
                </c:pt>
                <c:pt idx="2">
                  <c:v>#N/A</c:v>
                </c:pt>
                <c:pt idx="3">
                  <c:v>0.23</c:v>
                </c:pt>
                <c:pt idx="4">
                  <c:v>#N/A</c:v>
                </c:pt>
                <c:pt idx="5">
                  <c:v>0.19</c:v>
                </c:pt>
                <c:pt idx="6">
                  <c:v>#N/A</c:v>
                </c:pt>
                <c:pt idx="7">
                  <c:v>0.16</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0.13</c:v>
                </c:pt>
                <c:pt idx="4">
                  <c:v>#N/A</c:v>
                </c:pt>
                <c:pt idx="5">
                  <c:v>0.19</c:v>
                </c:pt>
                <c:pt idx="6">
                  <c:v>#N/A</c:v>
                </c:pt>
                <c:pt idx="7">
                  <c:v>0.25</c:v>
                </c:pt>
                <c:pt idx="8">
                  <c:v>#N/A</c:v>
                </c:pt>
                <c:pt idx="9">
                  <c:v>0.26</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0.28999999999999998</c:v>
                </c:pt>
                <c:pt idx="2">
                  <c:v>#N/A</c:v>
                </c:pt>
                <c:pt idx="3">
                  <c:v>0.28999999999999998</c:v>
                </c:pt>
                <c:pt idx="4">
                  <c:v>#N/A</c:v>
                </c:pt>
                <c:pt idx="5">
                  <c:v>0.26</c:v>
                </c:pt>
                <c:pt idx="6">
                  <c:v>#N/A</c:v>
                </c:pt>
                <c:pt idx="7">
                  <c:v>0.26</c:v>
                </c:pt>
                <c:pt idx="8">
                  <c:v>#N/A</c:v>
                </c:pt>
                <c:pt idx="9">
                  <c:v>0.4</c:v>
                </c:pt>
              </c:numCache>
            </c:numRef>
          </c:val>
        </c:ser>
        <c:ser>
          <c:idx val="4"/>
          <c:order val="4"/>
          <c:tx>
            <c:strRef>
              <c:f>データシート!$A$31</c:f>
              <c:strCache>
                <c:ptCount val="1"/>
                <c:pt idx="0">
                  <c:v>金山病院事業会計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1.78</c:v>
                </c:pt>
                <c:pt idx="2">
                  <c:v>#N/A</c:v>
                </c:pt>
                <c:pt idx="3">
                  <c:v>0.65</c:v>
                </c:pt>
                <c:pt idx="4">
                  <c:v>#N/A</c:v>
                </c:pt>
                <c:pt idx="5">
                  <c:v>0.71</c:v>
                </c:pt>
                <c:pt idx="6">
                  <c:v>#N/A</c:v>
                </c:pt>
                <c:pt idx="7">
                  <c:v>0.46</c:v>
                </c:pt>
                <c:pt idx="8">
                  <c:v>#N/A</c:v>
                </c:pt>
                <c:pt idx="9">
                  <c:v>0.56999999999999995</c:v>
                </c:pt>
              </c:numCache>
            </c:numRef>
          </c:val>
        </c:ser>
        <c:ser>
          <c:idx val="5"/>
          <c:order val="5"/>
          <c:tx>
            <c:strRef>
              <c:f>データシート!$A$32</c:f>
              <c:strCache>
                <c:ptCount val="1"/>
                <c:pt idx="0">
                  <c:v>下呂温泉合掌村事業会計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1.51</c:v>
                </c:pt>
                <c:pt idx="2">
                  <c:v>#N/A</c:v>
                </c:pt>
                <c:pt idx="3">
                  <c:v>1.28</c:v>
                </c:pt>
                <c:pt idx="4">
                  <c:v>#N/A</c:v>
                </c:pt>
                <c:pt idx="5">
                  <c:v>0.72</c:v>
                </c:pt>
                <c:pt idx="6">
                  <c:v>#N/A</c:v>
                </c:pt>
                <c:pt idx="7">
                  <c:v>0.51</c:v>
                </c:pt>
                <c:pt idx="8">
                  <c:v>#N/A</c:v>
                </c:pt>
                <c:pt idx="9">
                  <c:v>0.67</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0.53</c:v>
                </c:pt>
                <c:pt idx="2">
                  <c:v>#N/A</c:v>
                </c:pt>
                <c:pt idx="3">
                  <c:v>0.68</c:v>
                </c:pt>
                <c:pt idx="4">
                  <c:v>#N/A</c:v>
                </c:pt>
                <c:pt idx="5">
                  <c:v>0.67</c:v>
                </c:pt>
                <c:pt idx="6">
                  <c:v>#N/A</c:v>
                </c:pt>
                <c:pt idx="7">
                  <c:v>0.8</c:v>
                </c:pt>
                <c:pt idx="8">
                  <c:v>#N/A</c:v>
                </c:pt>
                <c:pt idx="9">
                  <c:v>1.32</c:v>
                </c:pt>
              </c:numCache>
            </c:numRef>
          </c:val>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1.54</c:v>
                </c:pt>
                <c:pt idx="2">
                  <c:v>#N/A</c:v>
                </c:pt>
                <c:pt idx="3">
                  <c:v>2.48</c:v>
                </c:pt>
                <c:pt idx="4">
                  <c:v>#N/A</c:v>
                </c:pt>
                <c:pt idx="5">
                  <c:v>3.13</c:v>
                </c:pt>
                <c:pt idx="6">
                  <c:v>#N/A</c:v>
                </c:pt>
                <c:pt idx="7">
                  <c:v>2.83</c:v>
                </c:pt>
                <c:pt idx="8">
                  <c:v>#N/A</c:v>
                </c:pt>
                <c:pt idx="9">
                  <c:v>2.75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1.79</c:v>
                </c:pt>
                <c:pt idx="2">
                  <c:v>#N/A</c:v>
                </c:pt>
                <c:pt idx="3">
                  <c:v>2.2400000000000002</c:v>
                </c:pt>
                <c:pt idx="4">
                  <c:v>#N/A</c:v>
                </c:pt>
                <c:pt idx="5">
                  <c:v>2.79</c:v>
                </c:pt>
                <c:pt idx="6">
                  <c:v>#N/A</c:v>
                </c:pt>
                <c:pt idx="7">
                  <c:v>3.47</c:v>
                </c:pt>
                <c:pt idx="8">
                  <c:v>#N/A</c:v>
                </c:pt>
                <c:pt idx="9">
                  <c:v>4.07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8.69</c:v>
                </c:pt>
                <c:pt idx="2">
                  <c:v>#N/A</c:v>
                </c:pt>
                <c:pt idx="3">
                  <c:v>5.58</c:v>
                </c:pt>
                <c:pt idx="4">
                  <c:v>#N/A</c:v>
                </c:pt>
                <c:pt idx="5">
                  <c:v>4.32</c:v>
                </c:pt>
                <c:pt idx="6">
                  <c:v>#N/A</c:v>
                </c:pt>
                <c:pt idx="7">
                  <c:v>4</c:v>
                </c:pt>
                <c:pt idx="8">
                  <c:v>#N/A</c:v>
                </c:pt>
                <c:pt idx="9">
                  <c:v>5.15</c:v>
                </c:pt>
              </c:numCache>
            </c:numRef>
          </c:val>
        </c:ser>
        <c:dLbls>
          <c:showLegendKey val="0"/>
          <c:showVal val="0"/>
          <c:showCatName val="0"/>
          <c:showSerName val="0"/>
          <c:showPercent val="0"/>
          <c:showBubbleSize val="0"/>
        </c:dLbls>
        <c:gapWidth val="150"/>
        <c:overlap val="100"/>
        <c:axId val="114791552"/>
        <c:axId val="114793088"/>
      </c:barChart>
      <c:catAx>
        <c:axId val="11479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793088"/>
        <c:crosses val="autoZero"/>
        <c:auto val="1"/>
        <c:lblAlgn val="ctr"/>
        <c:lblOffset val="100"/>
        <c:tickLblSkip val="1"/>
        <c:tickMarkSkip val="1"/>
        <c:noMultiLvlLbl val="0"/>
      </c:catAx>
      <c:valAx>
        <c:axId val="1147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791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3112</c:v>
                </c:pt>
                <c:pt idx="5">
                  <c:v>3174</c:v>
                </c:pt>
                <c:pt idx="8">
                  <c:v>3296</c:v>
                </c:pt>
                <c:pt idx="11">
                  <c:v>3406</c:v>
                </c:pt>
                <c:pt idx="14">
                  <c:v>3400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26</c:v>
                </c:pt>
                <c:pt idx="3">
                  <c:v>18</c:v>
                </c:pt>
                <c:pt idx="6">
                  <c:v>17</c:v>
                </c:pt>
                <c:pt idx="9">
                  <c:v>24</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1753</c:v>
                </c:pt>
                <c:pt idx="3">
                  <c:v>1716</c:v>
                </c:pt>
                <c:pt idx="6">
                  <c:v>1761</c:v>
                </c:pt>
                <c:pt idx="9">
                  <c:v>1805</c:v>
                </c:pt>
                <c:pt idx="12">
                  <c:v>1801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2831</c:v>
                </c:pt>
                <c:pt idx="3">
                  <c:v>2904</c:v>
                </c:pt>
                <c:pt idx="6">
                  <c:v>3066</c:v>
                </c:pt>
                <c:pt idx="9">
                  <c:v>2893</c:v>
                </c:pt>
                <c:pt idx="12">
                  <c:v>3000</c:v>
                </c:pt>
              </c:numCache>
            </c:numRef>
          </c:val>
        </c:ser>
        <c:dLbls>
          <c:showLegendKey val="0"/>
          <c:showVal val="0"/>
          <c:showCatName val="0"/>
          <c:showSerName val="0"/>
          <c:showPercent val="0"/>
          <c:showBubbleSize val="0"/>
        </c:dLbls>
        <c:gapWidth val="100"/>
        <c:overlap val="100"/>
        <c:axId val="95664384"/>
        <c:axId val="9567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1499</c:v>
                </c:pt>
                <c:pt idx="2">
                  <c:v>#N/A</c:v>
                </c:pt>
                <c:pt idx="3">
                  <c:v>#N/A</c:v>
                </c:pt>
                <c:pt idx="4">
                  <c:v>1465</c:v>
                </c:pt>
                <c:pt idx="5">
                  <c:v>#N/A</c:v>
                </c:pt>
                <c:pt idx="6">
                  <c:v>#N/A</c:v>
                </c:pt>
                <c:pt idx="7">
                  <c:v>1548</c:v>
                </c:pt>
                <c:pt idx="8">
                  <c:v>#N/A</c:v>
                </c:pt>
                <c:pt idx="9">
                  <c:v>#N/A</c:v>
                </c:pt>
                <c:pt idx="10">
                  <c:v>1316</c:v>
                </c:pt>
                <c:pt idx="11">
                  <c:v>#N/A</c:v>
                </c:pt>
                <c:pt idx="12">
                  <c:v>#N/A</c:v>
                </c:pt>
                <c:pt idx="13">
                  <c:v>1420</c:v>
                </c:pt>
                <c:pt idx="14">
                  <c:v>#N/A</c:v>
                </c:pt>
              </c:numCache>
            </c:numRef>
          </c:val>
          <c:smooth val="0"/>
        </c:ser>
        <c:dLbls>
          <c:showLegendKey val="0"/>
          <c:showVal val="0"/>
          <c:showCatName val="0"/>
          <c:showSerName val="0"/>
          <c:showPercent val="0"/>
          <c:showBubbleSize val="0"/>
        </c:dLbls>
        <c:marker val="1"/>
        <c:smooth val="0"/>
        <c:axId val="95664384"/>
        <c:axId val="95678848"/>
      </c:lineChart>
      <c:catAx>
        <c:axId val="956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78848"/>
        <c:crosses val="autoZero"/>
        <c:auto val="1"/>
        <c:lblAlgn val="ctr"/>
        <c:lblOffset val="100"/>
        <c:tickLblSkip val="1"/>
        <c:tickMarkSkip val="1"/>
        <c:noMultiLvlLbl val="0"/>
      </c:catAx>
      <c:valAx>
        <c:axId val="9567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34254</c:v>
                </c:pt>
                <c:pt idx="5">
                  <c:v>33413</c:v>
                </c:pt>
                <c:pt idx="8">
                  <c:v>32996</c:v>
                </c:pt>
                <c:pt idx="11">
                  <c:v>31894</c:v>
                </c:pt>
                <c:pt idx="14">
                  <c:v>29742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764</c:v>
                </c:pt>
                <c:pt idx="5">
                  <c:v>688</c:v>
                </c:pt>
                <c:pt idx="8">
                  <c:v>611</c:v>
                </c:pt>
                <c:pt idx="11">
                  <c:v>533</c:v>
                </c:pt>
                <c:pt idx="14">
                  <c:v>455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10909</c:v>
                </c:pt>
                <c:pt idx="5">
                  <c:v>11805</c:v>
                </c:pt>
                <c:pt idx="8">
                  <c:v>12489</c:v>
                </c:pt>
                <c:pt idx="11">
                  <c:v>12935</c:v>
                </c:pt>
                <c:pt idx="14">
                  <c:v>13212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4676</c:v>
                </c:pt>
                <c:pt idx="3">
                  <c:v>4207</c:v>
                </c:pt>
                <c:pt idx="6">
                  <c:v>4370</c:v>
                </c:pt>
                <c:pt idx="9">
                  <c:v>3923</c:v>
                </c:pt>
                <c:pt idx="12">
                  <c:v>4148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21777</c:v>
                </c:pt>
                <c:pt idx="3">
                  <c:v>21454</c:v>
                </c:pt>
                <c:pt idx="6">
                  <c:v>20556</c:v>
                </c:pt>
                <c:pt idx="9">
                  <c:v>19596</c:v>
                </c:pt>
                <c:pt idx="12">
                  <c:v>18613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136</c:v>
                </c:pt>
                <c:pt idx="3">
                  <c:v>234</c:v>
                </c:pt>
                <c:pt idx="6">
                  <c:v>214</c:v>
                </c:pt>
                <c:pt idx="9">
                  <c:v>169</c:v>
                </c:pt>
                <c:pt idx="12">
                  <c:v>150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26462</c:v>
                </c:pt>
                <c:pt idx="3">
                  <c:v>26113</c:v>
                </c:pt>
                <c:pt idx="6">
                  <c:v>25298</c:v>
                </c:pt>
                <c:pt idx="9">
                  <c:v>23521</c:v>
                </c:pt>
                <c:pt idx="12">
                  <c:v>21599</c:v>
                </c:pt>
              </c:numCache>
            </c:numRef>
          </c:val>
        </c:ser>
        <c:dLbls>
          <c:showLegendKey val="0"/>
          <c:showVal val="0"/>
          <c:showCatName val="0"/>
          <c:showSerName val="0"/>
          <c:showPercent val="0"/>
          <c:showBubbleSize val="0"/>
        </c:dLbls>
        <c:gapWidth val="100"/>
        <c:overlap val="100"/>
        <c:axId val="114639616"/>
        <c:axId val="11464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7125</c:v>
                </c:pt>
                <c:pt idx="2">
                  <c:v>#N/A</c:v>
                </c:pt>
                <c:pt idx="3">
                  <c:v>#N/A</c:v>
                </c:pt>
                <c:pt idx="4">
                  <c:v>6102</c:v>
                </c:pt>
                <c:pt idx="5">
                  <c:v>#N/A</c:v>
                </c:pt>
                <c:pt idx="6">
                  <c:v>#N/A</c:v>
                </c:pt>
                <c:pt idx="7">
                  <c:v>4342</c:v>
                </c:pt>
                <c:pt idx="8">
                  <c:v>#N/A</c:v>
                </c:pt>
                <c:pt idx="9">
                  <c:v>#N/A</c:v>
                </c:pt>
                <c:pt idx="10">
                  <c:v>1847</c:v>
                </c:pt>
                <c:pt idx="11">
                  <c:v>#N/A</c:v>
                </c:pt>
                <c:pt idx="12">
                  <c:v>#N/A</c:v>
                </c:pt>
                <c:pt idx="13">
                  <c:v>1102</c:v>
                </c:pt>
                <c:pt idx="14">
                  <c:v>#N/A</c:v>
                </c:pt>
              </c:numCache>
            </c:numRef>
          </c:val>
          <c:smooth val="0"/>
        </c:ser>
        <c:dLbls>
          <c:showLegendKey val="0"/>
          <c:showVal val="0"/>
          <c:showCatName val="0"/>
          <c:showSerName val="0"/>
          <c:showPercent val="0"/>
          <c:showBubbleSize val="0"/>
        </c:dLbls>
        <c:marker val="1"/>
        <c:smooth val="0"/>
        <c:axId val="114639616"/>
        <c:axId val="114641536"/>
      </c:lineChart>
      <c:catAx>
        <c:axId val="1146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41536"/>
        <c:crosses val="autoZero"/>
        <c:auto val="1"/>
        <c:lblAlgn val="ctr"/>
        <c:lblOffset val="100"/>
        <c:tickLblSkip val="1"/>
        <c:tickMarkSkip val="1"/>
        <c:noMultiLvlLbl val="0"/>
      </c:catAx>
      <c:valAx>
        <c:axId val="11464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617664"/>
        <c:axId val="123619584"/>
      </c:scatterChart>
      <c:valAx>
        <c:axId val="123617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19584"/>
        <c:crosses val="autoZero"/>
        <c:crossBetween val="midCat"/>
      </c:valAx>
      <c:valAx>
        <c:axId val="123619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1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12.5</c:v>
                </c:pt>
                <c:pt idx="1">
                  <c:v>12.5</c:v>
                </c:pt>
                <c:pt idx="2">
                  <c:v>12.9</c:v>
                </c:pt>
                <c:pt idx="3">
                  <c:v>12.6</c:v>
                </c:pt>
                <c:pt idx="4">
                  <c:v>12.7</c:v>
                </c:pt>
              </c:numCache>
            </c:numRef>
          </c:xVal>
          <c:yVal>
            <c:numRef>
              <c:f>公会計指標分析・財政指標組合せ分析表!$K$73:$O$73</c:f>
              <c:numCache>
                <c:formatCode>#,##0.0;"▲ "#,##0.0</c:formatCode>
                <c:ptCount val="5"/>
                <c:pt idx="0">
                  <c:v>61.7</c:v>
                </c:pt>
                <c:pt idx="1">
                  <c:v>52.5</c:v>
                </c:pt>
                <c:pt idx="2">
                  <c:v>37.4</c:v>
                </c:pt>
                <c:pt idx="3">
                  <c:v>16.600000000000001</c:v>
                </c:pt>
                <c:pt idx="4">
                  <c:v>10.1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13.9</c:v>
                </c:pt>
                <c:pt idx="1">
                  <c:v>13.4</c:v>
                </c:pt>
                <c:pt idx="2">
                  <c:v>13.2</c:v>
                </c:pt>
                <c:pt idx="3">
                  <c:v>12.6</c:v>
                </c:pt>
                <c:pt idx="4">
                  <c:v>9.6</c:v>
                </c:pt>
              </c:numCache>
            </c:numRef>
          </c:xVal>
          <c:yVal>
            <c:numRef>
              <c:f>公会計指標分析・財政指標組合せ分析表!$K$77:$O$77</c:f>
              <c:numCache>
                <c:formatCode>#,##0.0;"▲ "#,##0.0</c:formatCode>
                <c:ptCount val="5"/>
                <c:pt idx="0">
                  <c:v>100.6</c:v>
                </c:pt>
                <c:pt idx="1">
                  <c:v>85.8</c:v>
                </c:pt>
                <c:pt idx="2">
                  <c:v>76.599999999999994</c:v>
                </c:pt>
                <c:pt idx="3">
                  <c:v>60.9</c:v>
                </c:pt>
                <c:pt idx="4">
                  <c:v>41.5</c:v>
                </c:pt>
              </c:numCache>
            </c:numRef>
          </c:yVal>
          <c:smooth val="0"/>
        </c:ser>
        <c:dLbls>
          <c:showLegendKey val="0"/>
          <c:showVal val="0"/>
          <c:showCatName val="0"/>
          <c:showSerName val="0"/>
          <c:showPercent val="0"/>
          <c:showBubbleSize val="0"/>
        </c:dLbls>
        <c:axId val="123673600"/>
        <c:axId val="123688064"/>
      </c:scatterChart>
      <c:valAx>
        <c:axId val="123673600"/>
        <c:scaling>
          <c:orientation val="minMax"/>
          <c:max val="14.299999999999999"/>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88064"/>
        <c:crosses val="autoZero"/>
        <c:crossBetween val="midCat"/>
      </c:valAx>
      <c:valAx>
        <c:axId val="123688064"/>
        <c:scaling>
          <c:orientation val="minMax"/>
          <c:max val="11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73600"/>
        <c:crosses val="autoZero"/>
        <c:crossBetween val="midCat"/>
        <c:majorUnit val="1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年度は、緊急防災減災事業債の元利償還開始等に伴い元利償還金が増加したため分子部分を悪化させた。今後も大規模事業の建設を控えているが、地方債許可団体となる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を基準として事業の選択と集中を図り、実質公債費比率の上昇を抑制する。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公営企業債等繰入見込額が減少したこと、また、地方債の発行抑制などにより地方債現在高が減少したため分子の額が減となり比率が改善した。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今後も大規模事業の建設が控えており、将来負担比率の悪化が危惧されるため、市債の発行額を抑制し比率の改善に努める。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法人市民税が増加したものの、個人市民税及び固定資産税等が減少したことにより</a:t>
          </a:r>
          <a:r>
            <a:rPr kumimoji="1" lang="en-US" altLang="ja-JP" sz="1300" baseline="0">
              <a:latin typeface="ＭＳ Ｐゴシック"/>
            </a:rPr>
            <a:t>0.1</a:t>
          </a:r>
          <a:r>
            <a:rPr kumimoji="1" lang="ja-JP" altLang="en-US" sz="1300" baseline="0">
              <a:latin typeface="ＭＳ Ｐゴシック"/>
            </a:rPr>
            <a:t>ポイント減少し、</a:t>
          </a:r>
          <a:r>
            <a:rPr kumimoji="1" lang="en-US" altLang="ja-JP" sz="1300" baseline="0">
              <a:latin typeface="ＭＳ Ｐゴシック"/>
            </a:rPr>
            <a:t>0.37</a:t>
          </a:r>
          <a:r>
            <a:rPr kumimoji="1" lang="ja-JP" altLang="en-US" sz="1300" baseline="0">
              <a:latin typeface="ＭＳ Ｐゴシック"/>
            </a:rPr>
            <a:t>となった。類似団体平均と比較し低い水準となっていることから、経常的な事務事業の見直しを図り、歳出削減を実現するとともに、税の徴収率向上により歳入の確保に努め、財政基盤の強化を図る。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8165</xdr:rowOff>
    </xdr:to>
    <xdr:cxnSp macro="">
      <xdr:nvCxnSpPr>
        <xdr:cNvPr id="69" name="直線コネクタ 68"/>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2" name="直線コネクタ 71"/>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4" name="テキスト ボックス 73"/>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145143</xdr:rowOff>
    </xdr:to>
    <xdr:cxnSp macro="">
      <xdr:nvCxnSpPr>
        <xdr:cNvPr id="75" name="直線コネクタ 74"/>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6" name="フローチャート : 判断 75"/>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7" name="テキスト ボックス 76"/>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110672</xdr:rowOff>
    </xdr:from>
    <xdr:to>
      <xdr:col>3</xdr:col>
      <xdr:colOff>279400</xdr:colOff>
      <xdr:row>41</xdr:row>
      <xdr:rowOff>145143</xdr:rowOff>
    </xdr:to>
    <xdr:cxnSp macro="">
      <xdr:nvCxnSpPr>
        <xdr:cNvPr id="78" name="直線コネクタ 77"/>
        <xdr:cNvCxnSpPr/>
      </xdr:nvCxnSpPr>
      <xdr:spPr>
        <a:xfrm>
          <a:off x="1447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81" name="フローチャート : 判断 80"/>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82" name="テキスト ボックス 81"/>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8" name="円/楕円 87"/>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100892</xdr:rowOff>
    </xdr:from>
    <xdr:ext cx="762000" cy="259045"/>
    <xdr:sp macro="" textlink="">
      <xdr:nvSpPr>
        <xdr:cNvPr id="89"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90" name="円/楕円 89"/>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1" name="テキスト ボックス 90"/>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3" name="テキスト ボックス 92"/>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4" name="円/楕円 93"/>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5" name="テキスト ボックス 94"/>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96" name="円/楕円 95"/>
        <xdr:cNvSpPr/>
      </xdr:nvSpPr>
      <xdr:spPr>
        <a:xfrm>
          <a:off x="1397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97" name="テキスト ボックス 96"/>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年度までは、</a:t>
          </a:r>
          <a:r>
            <a:rPr kumimoji="1" lang="en-US" altLang="ja-JP" sz="1300">
              <a:latin typeface="ＭＳ Ｐゴシック"/>
            </a:rPr>
            <a:t>82</a:t>
          </a:r>
          <a:r>
            <a:rPr kumimoji="1" lang="ja-JP" altLang="en-US" sz="1300">
              <a:latin typeface="ＭＳ Ｐゴシック"/>
            </a:rPr>
            <a:t>％～</a:t>
          </a:r>
          <a:r>
            <a:rPr kumimoji="1" lang="en-US" altLang="ja-JP" sz="1300">
              <a:latin typeface="ＭＳ Ｐゴシック"/>
            </a:rPr>
            <a:t>85</a:t>
          </a:r>
          <a:r>
            <a:rPr kumimoji="1" lang="ja-JP" altLang="en-US" sz="1300">
              <a:latin typeface="ＭＳ Ｐゴシック"/>
            </a:rPr>
            <a:t>％台で推移していたが、平成</a:t>
          </a:r>
          <a:r>
            <a:rPr kumimoji="1" lang="en-US" altLang="ja-JP" sz="1300">
              <a:latin typeface="ＭＳ Ｐゴシック"/>
            </a:rPr>
            <a:t>25</a:t>
          </a:r>
          <a:r>
            <a:rPr kumimoji="1" lang="ja-JP" altLang="en-US" sz="1300">
              <a:latin typeface="ＭＳ Ｐゴシック"/>
            </a:rPr>
            <a:t>年度に市債償還元金の増等により</a:t>
          </a:r>
          <a:r>
            <a:rPr kumimoji="1" lang="en-US" altLang="ja-JP" sz="1300">
              <a:latin typeface="ＭＳ Ｐゴシック"/>
            </a:rPr>
            <a:t>3.9</a:t>
          </a:r>
          <a:r>
            <a:rPr kumimoji="1" lang="ja-JP" altLang="en-US" sz="1300">
              <a:latin typeface="ＭＳ Ｐゴシック"/>
            </a:rPr>
            <a:t>ポイント悪化した。平成</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0.7</a:t>
          </a:r>
          <a:r>
            <a:rPr kumimoji="1" lang="ja-JP" altLang="en-US" sz="1300">
              <a:latin typeface="ＭＳ Ｐゴシック"/>
            </a:rPr>
            <a:t>ポイント改善したものの、今後も歳入の減少による悪化が危惧されるため、職員数の適正化による人件費の削減や事務事業の選択と集中により経常経費の削減に努め、弾力性のある財政構造を維持する。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44450</xdr:rowOff>
    </xdr:to>
    <xdr:cxnSp macro="">
      <xdr:nvCxnSpPr>
        <xdr:cNvPr id="132" name="直線コネクタ 131"/>
        <xdr:cNvCxnSpPr/>
      </xdr:nvCxnSpPr>
      <xdr:spPr>
        <a:xfrm flipV="1">
          <a:off x="4114800" y="1061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52494</xdr:rowOff>
    </xdr:to>
    <xdr:cxnSp macro="">
      <xdr:nvCxnSpPr>
        <xdr:cNvPr id="135" name="直線コネクタ 134"/>
        <xdr:cNvCxnSpPr/>
      </xdr:nvCxnSpPr>
      <xdr:spPr>
        <a:xfrm flipV="1">
          <a:off x="3225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7" name="テキスト ボックス 136"/>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62</xdr:row>
      <xdr:rowOff>52494</xdr:rowOff>
    </xdr:to>
    <xdr:cxnSp macro="">
      <xdr:nvCxnSpPr>
        <xdr:cNvPr id="138" name="直線コネクタ 137"/>
        <xdr:cNvCxnSpPr/>
      </xdr:nvCxnSpPr>
      <xdr:spPr>
        <a:xfrm>
          <a:off x="2336800" y="10368704"/>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106256</xdr:rowOff>
    </xdr:from>
    <xdr:to>
      <xdr:col>4</xdr:col>
      <xdr:colOff>533400</xdr:colOff>
      <xdr:row>63</xdr:row>
      <xdr:rowOff>36406</xdr:rowOff>
    </xdr:to>
    <xdr:sp macro="" textlink="">
      <xdr:nvSpPr>
        <xdr:cNvPr id="139" name="フローチャート : 判断 138"/>
        <xdr:cNvSpPr/>
      </xdr:nvSpPr>
      <xdr:spPr>
        <a:xfrm>
          <a:off x="3175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21183</xdr:rowOff>
    </xdr:from>
    <xdr:ext cx="762000" cy="259045"/>
    <xdr:sp macro="" textlink="">
      <xdr:nvSpPr>
        <xdr:cNvPr id="140" name="テキスト ボックス 139"/>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60</xdr:row>
      <xdr:rowOff>154094</xdr:rowOff>
    </xdr:to>
    <xdr:cxnSp macro="">
      <xdr:nvCxnSpPr>
        <xdr:cNvPr id="141" name="直線コネクタ 140"/>
        <xdr:cNvCxnSpPr/>
      </xdr:nvCxnSpPr>
      <xdr:spPr>
        <a:xfrm flipV="1">
          <a:off x="1447800" y="103687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3" name="テキスト ボックス 142"/>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4" name="フローチャート : 判断 143"/>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5" name="テキスト ボックス 14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1" name="円/楕円 150"/>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2"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3" name="円/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1694</xdr:rowOff>
    </xdr:from>
    <xdr:to>
      <xdr:col>4</xdr:col>
      <xdr:colOff>533400</xdr:colOff>
      <xdr:row>62</xdr:row>
      <xdr:rowOff>103294</xdr:rowOff>
    </xdr:to>
    <xdr:sp macro="" textlink="">
      <xdr:nvSpPr>
        <xdr:cNvPr id="155" name="円/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7" name="円/楕円 156"/>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8" name="テキスト ボックス 157"/>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103294</xdr:rowOff>
    </xdr:from>
    <xdr:to>
      <xdr:col>2</xdr:col>
      <xdr:colOff>127000</xdr:colOff>
      <xdr:row>61</xdr:row>
      <xdr:rowOff>33444</xdr:rowOff>
    </xdr:to>
    <xdr:sp macro="" textlink="">
      <xdr:nvSpPr>
        <xdr:cNvPr id="159" name="円/楕円 158"/>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43621</xdr:rowOff>
    </xdr:from>
    <xdr:ext cx="762000" cy="259045"/>
    <xdr:sp macro="" textlink="">
      <xdr:nvSpPr>
        <xdr:cNvPr id="160" name="テキスト ボックス 159"/>
        <xdr:cNvSpPr txBox="1"/>
      </xdr:nvSpPr>
      <xdr:spPr>
        <a:xfrm>
          <a:off x="1066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全国・県・類似団体平均を大きく上回っている。要因である物件費と維持補修費では、当市の広大な面積により行政効率が悪いことや、平成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町村合併後も公共施設の整理統合が進んでいないため、維持管理費が嵩んでいることが挙げられる。今後、公共施設の整理統合や引き続き職員数の適正化等を実施して、行財政運営の効率化を図り経費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98318</xdr:rowOff>
    </xdr:from>
    <xdr:to>
      <xdr:col>7</xdr:col>
      <xdr:colOff>152400</xdr:colOff>
      <xdr:row>83</xdr:row>
      <xdr:rowOff>108761</xdr:rowOff>
    </xdr:to>
    <xdr:cxnSp macro="">
      <xdr:nvCxnSpPr>
        <xdr:cNvPr id="193" name="直線コネクタ 192"/>
        <xdr:cNvCxnSpPr/>
      </xdr:nvCxnSpPr>
      <xdr:spPr>
        <a:xfrm>
          <a:off x="4114800" y="14328668"/>
          <a:ext cx="8382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60767</xdr:rowOff>
    </xdr:from>
    <xdr:to>
      <xdr:col>6</xdr:col>
      <xdr:colOff>0</xdr:colOff>
      <xdr:row>83</xdr:row>
      <xdr:rowOff>98318</xdr:rowOff>
    </xdr:to>
    <xdr:cxnSp macro="">
      <xdr:nvCxnSpPr>
        <xdr:cNvPr id="196" name="直線コネクタ 195"/>
        <xdr:cNvCxnSpPr/>
      </xdr:nvCxnSpPr>
      <xdr:spPr>
        <a:xfrm>
          <a:off x="3225800" y="14291117"/>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30614</xdr:rowOff>
    </xdr:from>
    <xdr:to>
      <xdr:col>6</xdr:col>
      <xdr:colOff>50800</xdr:colOff>
      <xdr:row>82</xdr:row>
      <xdr:rowOff>132214</xdr:rowOff>
    </xdr:to>
    <xdr:sp macro="" textlink="">
      <xdr:nvSpPr>
        <xdr:cNvPr id="197" name="フローチャート : 判断 196"/>
        <xdr:cNvSpPr/>
      </xdr:nvSpPr>
      <xdr:spPr>
        <a:xfrm>
          <a:off x="40640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142391</xdr:rowOff>
    </xdr:from>
    <xdr:ext cx="736600" cy="259045"/>
    <xdr:sp macro="" textlink="">
      <xdr:nvSpPr>
        <xdr:cNvPr id="198" name="テキスト ボックス 197"/>
        <xdr:cNvSpPr txBox="1"/>
      </xdr:nvSpPr>
      <xdr:spPr>
        <a:xfrm>
          <a:off x="3733800" y="13858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48726</xdr:rowOff>
    </xdr:from>
    <xdr:to>
      <xdr:col>4</xdr:col>
      <xdr:colOff>482600</xdr:colOff>
      <xdr:row>83</xdr:row>
      <xdr:rowOff>60767</xdr:rowOff>
    </xdr:to>
    <xdr:cxnSp macro="">
      <xdr:nvCxnSpPr>
        <xdr:cNvPr id="199" name="直線コネクタ 198"/>
        <xdr:cNvCxnSpPr/>
      </xdr:nvCxnSpPr>
      <xdr:spPr>
        <a:xfrm>
          <a:off x="2336800" y="14279076"/>
          <a:ext cx="889000" cy="1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3057</xdr:rowOff>
    </xdr:from>
    <xdr:to>
      <xdr:col>4</xdr:col>
      <xdr:colOff>533400</xdr:colOff>
      <xdr:row>82</xdr:row>
      <xdr:rowOff>104657</xdr:rowOff>
    </xdr:to>
    <xdr:sp macro="" textlink="">
      <xdr:nvSpPr>
        <xdr:cNvPr id="200" name="フローチャート : 判断 199"/>
        <xdr:cNvSpPr/>
      </xdr:nvSpPr>
      <xdr:spPr>
        <a:xfrm>
          <a:off x="3175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114834</xdr:rowOff>
    </xdr:from>
    <xdr:ext cx="762000" cy="259045"/>
    <xdr:sp macro="" textlink="">
      <xdr:nvSpPr>
        <xdr:cNvPr id="201" name="テキスト ボックス 200"/>
        <xdr:cNvSpPr txBox="1"/>
      </xdr:nvSpPr>
      <xdr:spPr>
        <a:xfrm>
          <a:off x="2844800" y="138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48726</xdr:rowOff>
    </xdr:from>
    <xdr:to>
      <xdr:col>3</xdr:col>
      <xdr:colOff>279400</xdr:colOff>
      <xdr:row>83</xdr:row>
      <xdr:rowOff>99110</xdr:rowOff>
    </xdr:to>
    <xdr:cxnSp macro="">
      <xdr:nvCxnSpPr>
        <xdr:cNvPr id="202" name="直線コネクタ 201"/>
        <xdr:cNvCxnSpPr/>
      </xdr:nvCxnSpPr>
      <xdr:spPr>
        <a:xfrm flipV="1">
          <a:off x="1447800" y="1427907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1326</xdr:rowOff>
    </xdr:from>
    <xdr:to>
      <xdr:col>3</xdr:col>
      <xdr:colOff>330200</xdr:colOff>
      <xdr:row>82</xdr:row>
      <xdr:rowOff>102926</xdr:rowOff>
    </xdr:to>
    <xdr:sp macro="" textlink="">
      <xdr:nvSpPr>
        <xdr:cNvPr id="203" name="フローチャート : 判断 202"/>
        <xdr:cNvSpPr/>
      </xdr:nvSpPr>
      <xdr:spPr>
        <a:xfrm>
          <a:off x="2286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113103</xdr:rowOff>
    </xdr:from>
    <xdr:ext cx="762000" cy="259045"/>
    <xdr:sp macro="" textlink="">
      <xdr:nvSpPr>
        <xdr:cNvPr id="204" name="テキスト ボックス 203"/>
        <xdr:cNvSpPr txBox="1"/>
      </xdr:nvSpPr>
      <xdr:spPr>
        <a:xfrm>
          <a:off x="1955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22613</xdr:rowOff>
    </xdr:from>
    <xdr:to>
      <xdr:col>2</xdr:col>
      <xdr:colOff>127000</xdr:colOff>
      <xdr:row>82</xdr:row>
      <xdr:rowOff>124213</xdr:rowOff>
    </xdr:to>
    <xdr:sp macro="" textlink="">
      <xdr:nvSpPr>
        <xdr:cNvPr id="205" name="フローチャート : 判断 204"/>
        <xdr:cNvSpPr/>
      </xdr:nvSpPr>
      <xdr:spPr>
        <a:xfrm>
          <a:off x="1397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134390</xdr:rowOff>
    </xdr:from>
    <xdr:ext cx="762000" cy="259045"/>
    <xdr:sp macro="" textlink="">
      <xdr:nvSpPr>
        <xdr:cNvPr id="206" name="テキスト ボックス 205"/>
        <xdr:cNvSpPr txBox="1"/>
      </xdr:nvSpPr>
      <xdr:spPr>
        <a:xfrm>
          <a:off x="1066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57961</xdr:rowOff>
    </xdr:from>
    <xdr:to>
      <xdr:col>7</xdr:col>
      <xdr:colOff>203200</xdr:colOff>
      <xdr:row>83</xdr:row>
      <xdr:rowOff>159561</xdr:rowOff>
    </xdr:to>
    <xdr:sp macro="" textlink="">
      <xdr:nvSpPr>
        <xdr:cNvPr id="212" name="円/楕円 211"/>
        <xdr:cNvSpPr/>
      </xdr:nvSpPr>
      <xdr:spPr>
        <a:xfrm>
          <a:off x="4902200" y="142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30038</xdr:rowOff>
    </xdr:from>
    <xdr:ext cx="762000" cy="259045"/>
    <xdr:sp macro="" textlink="">
      <xdr:nvSpPr>
        <xdr:cNvPr id="213" name="人件費・物件費等の状況該当値テキスト"/>
        <xdr:cNvSpPr txBox="1"/>
      </xdr:nvSpPr>
      <xdr:spPr>
        <a:xfrm>
          <a:off x="5041900" y="1426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194,905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47518</xdr:rowOff>
    </xdr:from>
    <xdr:to>
      <xdr:col>6</xdr:col>
      <xdr:colOff>50800</xdr:colOff>
      <xdr:row>83</xdr:row>
      <xdr:rowOff>149118</xdr:rowOff>
    </xdr:to>
    <xdr:sp macro="" textlink="">
      <xdr:nvSpPr>
        <xdr:cNvPr id="214" name="円/楕円 213"/>
        <xdr:cNvSpPr/>
      </xdr:nvSpPr>
      <xdr:spPr>
        <a:xfrm>
          <a:off x="4064000" y="142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133895</xdr:rowOff>
    </xdr:from>
    <xdr:ext cx="736600" cy="259045"/>
    <xdr:sp macro="" textlink="">
      <xdr:nvSpPr>
        <xdr:cNvPr id="215" name="テキスト ボックス 214"/>
        <xdr:cNvSpPr txBox="1"/>
      </xdr:nvSpPr>
      <xdr:spPr>
        <a:xfrm>
          <a:off x="3733800" y="1436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192,741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9967</xdr:rowOff>
    </xdr:from>
    <xdr:to>
      <xdr:col>4</xdr:col>
      <xdr:colOff>533400</xdr:colOff>
      <xdr:row>83</xdr:row>
      <xdr:rowOff>111567</xdr:rowOff>
    </xdr:to>
    <xdr:sp macro="" textlink="">
      <xdr:nvSpPr>
        <xdr:cNvPr id="216" name="円/楕円 215"/>
        <xdr:cNvSpPr/>
      </xdr:nvSpPr>
      <xdr:spPr>
        <a:xfrm>
          <a:off x="3175000" y="142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96344</xdr:rowOff>
    </xdr:from>
    <xdr:ext cx="762000" cy="259045"/>
    <xdr:sp macro="" textlink="">
      <xdr:nvSpPr>
        <xdr:cNvPr id="217" name="テキスト ボックス 216"/>
        <xdr:cNvSpPr txBox="1"/>
      </xdr:nvSpPr>
      <xdr:spPr>
        <a:xfrm>
          <a:off x="2844800" y="143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169376</xdr:rowOff>
    </xdr:from>
    <xdr:to>
      <xdr:col>3</xdr:col>
      <xdr:colOff>330200</xdr:colOff>
      <xdr:row>83</xdr:row>
      <xdr:rowOff>99526</xdr:rowOff>
    </xdr:to>
    <xdr:sp macro="" textlink="">
      <xdr:nvSpPr>
        <xdr:cNvPr id="218" name="円/楕円 217"/>
        <xdr:cNvSpPr/>
      </xdr:nvSpPr>
      <xdr:spPr>
        <a:xfrm>
          <a:off x="2286000" y="142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84303</xdr:rowOff>
    </xdr:from>
    <xdr:ext cx="762000" cy="259045"/>
    <xdr:sp macro="" textlink="">
      <xdr:nvSpPr>
        <xdr:cNvPr id="219" name="テキスト ボックス 218"/>
        <xdr:cNvSpPr txBox="1"/>
      </xdr:nvSpPr>
      <xdr:spPr>
        <a:xfrm>
          <a:off x="1955800" y="143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182,465</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48310</xdr:rowOff>
    </xdr:from>
    <xdr:to>
      <xdr:col>2</xdr:col>
      <xdr:colOff>127000</xdr:colOff>
      <xdr:row>83</xdr:row>
      <xdr:rowOff>149910</xdr:rowOff>
    </xdr:to>
    <xdr:sp macro="" textlink="">
      <xdr:nvSpPr>
        <xdr:cNvPr id="220" name="円/楕円 219"/>
        <xdr:cNvSpPr/>
      </xdr:nvSpPr>
      <xdr:spPr>
        <a:xfrm>
          <a:off x="1397000" y="142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134687</xdr:rowOff>
    </xdr:from>
    <xdr:ext cx="762000" cy="259045"/>
    <xdr:sp macro="" textlink="">
      <xdr:nvSpPr>
        <xdr:cNvPr id="221" name="テキスト ボックス 220"/>
        <xdr:cNvSpPr txBox="1"/>
      </xdr:nvSpPr>
      <xdr:spPr>
        <a:xfrm>
          <a:off x="1066800" y="143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従来からの給与体系により類似団体平均を下回っていたが、平成</a:t>
          </a:r>
          <a:r>
            <a:rPr kumimoji="1" lang="en-US" altLang="ja-JP" sz="1300">
              <a:latin typeface="ＭＳ Ｐゴシック"/>
            </a:rPr>
            <a:t>22</a:t>
          </a:r>
          <a:r>
            <a:rPr kumimoji="1" lang="ja-JP" altLang="en-US" sz="1300">
              <a:latin typeface="ＭＳ Ｐゴシック"/>
            </a:rPr>
            <a:t>年度に合併前町村間の職員給与格差の是正を実施したことにより、平成</a:t>
          </a:r>
          <a:r>
            <a:rPr kumimoji="1" lang="en-US" altLang="ja-JP" sz="1300">
              <a:latin typeface="ＭＳ Ｐゴシック"/>
            </a:rPr>
            <a:t>23</a:t>
          </a:r>
          <a:r>
            <a:rPr kumimoji="1" lang="ja-JP" altLang="en-US" sz="1300">
              <a:latin typeface="ＭＳ Ｐゴシック"/>
            </a:rPr>
            <a:t>年度からは類似団体平均に近い状況となった。しかし、平成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月から開始した給与減額支給措置（平均</a:t>
          </a:r>
          <a:r>
            <a:rPr kumimoji="1" lang="en-US" altLang="ja-JP" sz="1300">
              <a:latin typeface="ＭＳ Ｐゴシック"/>
            </a:rPr>
            <a:t>4</a:t>
          </a:r>
          <a:r>
            <a:rPr kumimoji="1" lang="ja-JP" altLang="en-US" sz="1300">
              <a:latin typeface="ＭＳ Ｐゴシック"/>
            </a:rPr>
            <a:t>％）の実施により、平成</a:t>
          </a:r>
          <a:r>
            <a:rPr kumimoji="1" lang="en-US" altLang="ja-JP" sz="1300">
              <a:latin typeface="ＭＳ Ｐゴシック"/>
            </a:rPr>
            <a:t>25</a:t>
          </a:r>
          <a:r>
            <a:rPr kumimoji="1" lang="ja-JP" altLang="en-US" sz="1300">
              <a:latin typeface="ＭＳ Ｐゴシック"/>
            </a:rPr>
            <a:t>年度に急激に低下し、それ以降はほぼ横ばいの</a:t>
          </a:r>
          <a:r>
            <a:rPr kumimoji="1" lang="en-US" altLang="ja-JP" sz="1300">
              <a:latin typeface="ＭＳ Ｐゴシック"/>
            </a:rPr>
            <a:t>90</a:t>
          </a:r>
          <a:r>
            <a:rPr kumimoji="1" lang="ja-JP" altLang="en-US" sz="1300">
              <a:latin typeface="ＭＳ Ｐゴシック"/>
            </a:rPr>
            <a:t>％代前半となり、依然として類似団体の中では最低水準にある。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131536</xdr:rowOff>
    </xdr:from>
    <xdr:to>
      <xdr:col>24</xdr:col>
      <xdr:colOff>558800</xdr:colOff>
      <xdr:row>89</xdr:row>
      <xdr:rowOff>23888</xdr:rowOff>
    </xdr:to>
    <xdr:cxnSp macro="">
      <xdr:nvCxnSpPr>
        <xdr:cNvPr id="252" name="直線コネクタ 251"/>
        <xdr:cNvCxnSpPr/>
      </xdr:nvCxnSpPr>
      <xdr:spPr>
        <a:xfrm flipV="1">
          <a:off x="17018000" y="14018986"/>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3"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4" name="直線コネクタ 253"/>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46463</xdr:rowOff>
    </xdr:from>
    <xdr:ext cx="762000" cy="259045"/>
    <xdr:sp macro="" textlink="">
      <xdr:nvSpPr>
        <xdr:cNvPr id="255" name="給与水準   （国との比較）最大値テキスト"/>
        <xdr:cNvSpPr txBox="1"/>
      </xdr:nvSpPr>
      <xdr:spPr>
        <a:xfrm>
          <a:off x="17106900" y="137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131536</xdr:rowOff>
    </xdr:from>
    <xdr:to>
      <xdr:col>24</xdr:col>
      <xdr:colOff>647700</xdr:colOff>
      <xdr:row>81</xdr:row>
      <xdr:rowOff>131536</xdr:rowOff>
    </xdr:to>
    <xdr:cxnSp macro="">
      <xdr:nvCxnSpPr>
        <xdr:cNvPr id="256" name="直線コネクタ 255"/>
        <xdr:cNvCxnSpPr/>
      </xdr:nvCxnSpPr>
      <xdr:spPr>
        <a:xfrm>
          <a:off x="16929100" y="1401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81</xdr:row>
      <xdr:rowOff>131536</xdr:rowOff>
    </xdr:to>
    <xdr:cxnSp macro="">
      <xdr:nvCxnSpPr>
        <xdr:cNvPr id="257" name="直線コネクタ 256"/>
        <xdr:cNvCxnSpPr/>
      </xdr:nvCxnSpPr>
      <xdr:spPr>
        <a:xfrm>
          <a:off x="16179800" y="1390408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8"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9" name="フローチャート : 判断 258"/>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5141</xdr:rowOff>
    </xdr:from>
    <xdr:to>
      <xdr:col>23</xdr:col>
      <xdr:colOff>406400</xdr:colOff>
      <xdr:row>81</xdr:row>
      <xdr:rowOff>16632</xdr:rowOff>
    </xdr:to>
    <xdr:cxnSp macro="">
      <xdr:nvCxnSpPr>
        <xdr:cNvPr id="260" name="直線コネクタ 259"/>
        <xdr:cNvCxnSpPr/>
      </xdr:nvCxnSpPr>
      <xdr:spPr>
        <a:xfrm>
          <a:off x="15290800" y="138925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1" name="フローチャート : 判断 260"/>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2" name="テキスト ボックス 261"/>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5141</xdr:rowOff>
    </xdr:from>
    <xdr:to>
      <xdr:col>22</xdr:col>
      <xdr:colOff>203200</xdr:colOff>
      <xdr:row>89</xdr:row>
      <xdr:rowOff>92832</xdr:rowOff>
    </xdr:to>
    <xdr:cxnSp macro="">
      <xdr:nvCxnSpPr>
        <xdr:cNvPr id="263" name="直線コネクタ 262"/>
        <xdr:cNvCxnSpPr/>
      </xdr:nvCxnSpPr>
      <xdr:spPr>
        <a:xfrm flipV="1">
          <a:off x="14401800" y="13892591"/>
          <a:ext cx="889000" cy="145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59568</xdr:rowOff>
    </xdr:from>
    <xdr:to>
      <xdr:col>22</xdr:col>
      <xdr:colOff>254000</xdr:colOff>
      <xdr:row>83</xdr:row>
      <xdr:rowOff>161168</xdr:rowOff>
    </xdr:to>
    <xdr:sp macro="" textlink="">
      <xdr:nvSpPr>
        <xdr:cNvPr id="264" name="フローチャート : 判断 263"/>
        <xdr:cNvSpPr/>
      </xdr:nvSpPr>
      <xdr:spPr>
        <a:xfrm>
          <a:off x="15240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65" name="テキスト ボックス 264"/>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92832</xdr:rowOff>
    </xdr:from>
    <xdr:to>
      <xdr:col>21</xdr:col>
      <xdr:colOff>0</xdr:colOff>
      <xdr:row>89</xdr:row>
      <xdr:rowOff>92832</xdr:rowOff>
    </xdr:to>
    <xdr:cxnSp macro="">
      <xdr:nvCxnSpPr>
        <xdr:cNvPr id="266" name="直線コネクタ 265"/>
        <xdr:cNvCxnSpPr/>
      </xdr:nvCxnSpPr>
      <xdr:spPr>
        <a:xfrm>
          <a:off x="13512800" y="15351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67" name="フローチャート : 判断 266"/>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68" name="テキスト ボックス 267"/>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69" name="フローチャート : 判断 268"/>
        <xdr:cNvSpPr/>
      </xdr:nvSpPr>
      <xdr:spPr>
        <a:xfrm>
          <a:off x="13462000" y="149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70" name="テキスト ボックス 269"/>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76" name="円/楕円 275"/>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2013</xdr:rowOff>
    </xdr:from>
    <xdr:ext cx="762000" cy="259045"/>
    <xdr:sp macro="" textlink="">
      <xdr:nvSpPr>
        <xdr:cNvPr id="277"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137282</xdr:rowOff>
    </xdr:from>
    <xdr:to>
      <xdr:col>23</xdr:col>
      <xdr:colOff>457200</xdr:colOff>
      <xdr:row>81</xdr:row>
      <xdr:rowOff>67432</xdr:rowOff>
    </xdr:to>
    <xdr:sp macro="" textlink="">
      <xdr:nvSpPr>
        <xdr:cNvPr id="278" name="円/楕円 277"/>
        <xdr:cNvSpPr/>
      </xdr:nvSpPr>
      <xdr:spPr>
        <a:xfrm>
          <a:off x="16129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77609</xdr:rowOff>
    </xdr:from>
    <xdr:ext cx="736600" cy="259045"/>
    <xdr:sp macro="" textlink="">
      <xdr:nvSpPr>
        <xdr:cNvPr id="279" name="テキスト ボックス 278"/>
        <xdr:cNvSpPr txBox="1"/>
      </xdr:nvSpPr>
      <xdr:spPr>
        <a:xfrm>
          <a:off x="15798800" y="1362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125791</xdr:rowOff>
    </xdr:from>
    <xdr:to>
      <xdr:col>22</xdr:col>
      <xdr:colOff>254000</xdr:colOff>
      <xdr:row>81</xdr:row>
      <xdr:rowOff>55941</xdr:rowOff>
    </xdr:to>
    <xdr:sp macro="" textlink="">
      <xdr:nvSpPr>
        <xdr:cNvPr id="280" name="円/楕円 279"/>
        <xdr:cNvSpPr/>
      </xdr:nvSpPr>
      <xdr:spPr>
        <a:xfrm>
          <a:off x="15240000" y="138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66118</xdr:rowOff>
    </xdr:from>
    <xdr:ext cx="762000" cy="259045"/>
    <xdr:sp macro="" textlink="">
      <xdr:nvSpPr>
        <xdr:cNvPr id="281" name="テキスト ボックス 280"/>
        <xdr:cNvSpPr txBox="1"/>
      </xdr:nvSpPr>
      <xdr:spPr>
        <a:xfrm>
          <a:off x="14909800" y="136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2" name="円/楕円 281"/>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3" name="テキスト ボックス 282"/>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4" name="円/楕円 283"/>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5" name="テキスト ボックス 284"/>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16</a:t>
          </a:r>
          <a:r>
            <a:rPr kumimoji="1" lang="ja-JP" altLang="en-US" sz="1300" baseline="0">
              <a:latin typeface="ＭＳ Ｐゴシック"/>
            </a:rPr>
            <a:t>年</a:t>
          </a:r>
          <a:r>
            <a:rPr kumimoji="1" lang="en-US" altLang="ja-JP" sz="1300" baseline="0">
              <a:latin typeface="ＭＳ Ｐゴシック"/>
            </a:rPr>
            <a:t>3</a:t>
          </a:r>
          <a:r>
            <a:rPr kumimoji="1" lang="ja-JP" altLang="en-US" sz="1300" baseline="0">
              <a:latin typeface="ＭＳ Ｐゴシック"/>
            </a:rPr>
            <a:t>月の合併時から、旧</a:t>
          </a:r>
          <a:r>
            <a:rPr kumimoji="1" lang="en-US" altLang="ja-JP" sz="1300" baseline="0">
              <a:latin typeface="ＭＳ Ｐゴシック"/>
            </a:rPr>
            <a:t>5</a:t>
          </a:r>
          <a:r>
            <a:rPr kumimoji="1" lang="ja-JP" altLang="en-US" sz="1300" baseline="0">
              <a:latin typeface="ＭＳ Ｐゴシック"/>
            </a:rPr>
            <a:t>町村の庁舎を本庁及び振興事務所として使用しており、全国・県・類似団体平均を上回る大きな要因となっている。定員適正化計画では、平成</a:t>
          </a:r>
          <a:r>
            <a:rPr kumimoji="1" lang="en-US" altLang="ja-JP" sz="1300" baseline="0">
              <a:latin typeface="ＭＳ Ｐゴシック"/>
            </a:rPr>
            <a:t>22</a:t>
          </a:r>
          <a:r>
            <a:rPr kumimoji="1" lang="ja-JP" altLang="en-US" sz="1300" baseline="0">
              <a:latin typeface="ＭＳ Ｐゴシック"/>
            </a:rPr>
            <a:t>年から平成</a:t>
          </a:r>
          <a:r>
            <a:rPr kumimoji="1" lang="en-US" altLang="ja-JP" sz="1300" baseline="0">
              <a:latin typeface="ＭＳ Ｐゴシック"/>
            </a:rPr>
            <a:t>27</a:t>
          </a:r>
          <a:r>
            <a:rPr kumimoji="1" lang="ja-JP" altLang="en-US" sz="1300" baseline="0">
              <a:latin typeface="ＭＳ Ｐゴシック"/>
            </a:rPr>
            <a:t>年の期間で職員数を</a:t>
          </a:r>
          <a:r>
            <a:rPr kumimoji="1" lang="en-US" altLang="ja-JP" sz="1300" baseline="0">
              <a:latin typeface="ＭＳ Ｐゴシック"/>
            </a:rPr>
            <a:t>5.0</a:t>
          </a:r>
          <a:r>
            <a:rPr kumimoji="1" lang="ja-JP" altLang="en-US" sz="1300" baseline="0">
              <a:latin typeface="ＭＳ Ｐゴシック"/>
            </a:rPr>
            <a:t>％削減する数値目標を設定し、計画的な定員管理を行ってきたが、未だ類似団体平均を上回っている。今後も、組織の再編や業務の見直しを進めていくことにより適正な職員の定員管理を図り、指標の改善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2" name="直線コネクタ 311"/>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3"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4" name="直線コネクタ 313"/>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5"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6" name="直線コネクタ 315"/>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69062</xdr:rowOff>
    </xdr:from>
    <xdr:to>
      <xdr:col>24</xdr:col>
      <xdr:colOff>558800</xdr:colOff>
      <xdr:row>62</xdr:row>
      <xdr:rowOff>77750</xdr:rowOff>
    </xdr:to>
    <xdr:cxnSp macro="">
      <xdr:nvCxnSpPr>
        <xdr:cNvPr id="317" name="直線コネクタ 316"/>
        <xdr:cNvCxnSpPr/>
      </xdr:nvCxnSpPr>
      <xdr:spPr>
        <a:xfrm>
          <a:off x="16179800" y="1069896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8"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9" name="フローチャート : 判断 318"/>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69062</xdr:rowOff>
    </xdr:from>
    <xdr:to>
      <xdr:col>23</xdr:col>
      <xdr:colOff>406400</xdr:colOff>
      <xdr:row>62</xdr:row>
      <xdr:rowOff>95606</xdr:rowOff>
    </xdr:to>
    <xdr:cxnSp macro="">
      <xdr:nvCxnSpPr>
        <xdr:cNvPr id="320" name="直線コネクタ 319"/>
        <xdr:cNvCxnSpPr/>
      </xdr:nvCxnSpPr>
      <xdr:spPr>
        <a:xfrm flipV="1">
          <a:off x="15290800" y="10698962"/>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21" name="フローチャート : 判断 320"/>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22" name="テキスト ボックス 321"/>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92228</xdr:rowOff>
    </xdr:from>
    <xdr:to>
      <xdr:col>22</xdr:col>
      <xdr:colOff>203200</xdr:colOff>
      <xdr:row>62</xdr:row>
      <xdr:rowOff>95606</xdr:rowOff>
    </xdr:to>
    <xdr:cxnSp macro="">
      <xdr:nvCxnSpPr>
        <xdr:cNvPr id="323" name="直線コネクタ 322"/>
        <xdr:cNvCxnSpPr/>
      </xdr:nvCxnSpPr>
      <xdr:spPr>
        <a:xfrm>
          <a:off x="14401800" y="10722128"/>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24" name="フローチャート : 判断 323"/>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25" name="テキスト ボックス 324"/>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92228</xdr:rowOff>
    </xdr:from>
    <xdr:to>
      <xdr:col>21</xdr:col>
      <xdr:colOff>0</xdr:colOff>
      <xdr:row>62</xdr:row>
      <xdr:rowOff>97054</xdr:rowOff>
    </xdr:to>
    <xdr:cxnSp macro="">
      <xdr:nvCxnSpPr>
        <xdr:cNvPr id="326" name="直線コネクタ 325"/>
        <xdr:cNvCxnSpPr/>
      </xdr:nvCxnSpPr>
      <xdr:spPr>
        <a:xfrm flipV="1">
          <a:off x="13512800" y="10722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75336</xdr:rowOff>
    </xdr:from>
    <xdr:to>
      <xdr:col>21</xdr:col>
      <xdr:colOff>50800</xdr:colOff>
      <xdr:row>62</xdr:row>
      <xdr:rowOff>5486</xdr:rowOff>
    </xdr:to>
    <xdr:sp macro="" textlink="">
      <xdr:nvSpPr>
        <xdr:cNvPr id="327" name="フローチャート : 判断 326"/>
        <xdr:cNvSpPr/>
      </xdr:nvSpPr>
      <xdr:spPr>
        <a:xfrm>
          <a:off x="14351000" y="105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15663</xdr:rowOff>
    </xdr:from>
    <xdr:ext cx="762000" cy="259045"/>
    <xdr:sp macro="" textlink="">
      <xdr:nvSpPr>
        <xdr:cNvPr id="328" name="テキスト ボックス 327"/>
        <xdr:cNvSpPr txBox="1"/>
      </xdr:nvSpPr>
      <xdr:spPr>
        <a:xfrm>
          <a:off x="14020800" y="1030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81128</xdr:rowOff>
    </xdr:from>
    <xdr:to>
      <xdr:col>19</xdr:col>
      <xdr:colOff>533400</xdr:colOff>
      <xdr:row>62</xdr:row>
      <xdr:rowOff>11278</xdr:rowOff>
    </xdr:to>
    <xdr:sp macro="" textlink="">
      <xdr:nvSpPr>
        <xdr:cNvPr id="329" name="フローチャート : 判断 328"/>
        <xdr:cNvSpPr/>
      </xdr:nvSpPr>
      <xdr:spPr>
        <a:xfrm>
          <a:off x="13462000" y="1053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21455</xdr:rowOff>
    </xdr:from>
    <xdr:ext cx="762000" cy="259045"/>
    <xdr:sp macro="" textlink="">
      <xdr:nvSpPr>
        <xdr:cNvPr id="330" name="テキスト ボックス 329"/>
        <xdr:cNvSpPr txBox="1"/>
      </xdr:nvSpPr>
      <xdr:spPr>
        <a:xfrm>
          <a:off x="13131800" y="1030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26950</xdr:rowOff>
    </xdr:from>
    <xdr:to>
      <xdr:col>24</xdr:col>
      <xdr:colOff>609600</xdr:colOff>
      <xdr:row>62</xdr:row>
      <xdr:rowOff>128550</xdr:rowOff>
    </xdr:to>
    <xdr:sp macro="" textlink="">
      <xdr:nvSpPr>
        <xdr:cNvPr id="336" name="円/楕円 335"/>
        <xdr:cNvSpPr/>
      </xdr:nvSpPr>
      <xdr:spPr>
        <a:xfrm>
          <a:off x="16967200" y="106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170477</xdr:rowOff>
    </xdr:from>
    <xdr:ext cx="762000" cy="259045"/>
    <xdr:sp macro="" textlink="">
      <xdr:nvSpPr>
        <xdr:cNvPr id="337" name="定員管理の状況該当値テキスト"/>
        <xdr:cNvSpPr txBox="1"/>
      </xdr:nvSpPr>
      <xdr:spPr>
        <a:xfrm>
          <a:off x="17106900" y="106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18262</xdr:rowOff>
    </xdr:from>
    <xdr:to>
      <xdr:col>23</xdr:col>
      <xdr:colOff>457200</xdr:colOff>
      <xdr:row>62</xdr:row>
      <xdr:rowOff>119862</xdr:rowOff>
    </xdr:to>
    <xdr:sp macro="" textlink="">
      <xdr:nvSpPr>
        <xdr:cNvPr id="338" name="円/楕円 337"/>
        <xdr:cNvSpPr/>
      </xdr:nvSpPr>
      <xdr:spPr>
        <a:xfrm>
          <a:off x="16129000" y="106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104639</xdr:rowOff>
    </xdr:from>
    <xdr:ext cx="736600" cy="259045"/>
    <xdr:sp macro="" textlink="">
      <xdr:nvSpPr>
        <xdr:cNvPr id="339" name="テキスト ボックス 338"/>
        <xdr:cNvSpPr txBox="1"/>
      </xdr:nvSpPr>
      <xdr:spPr>
        <a:xfrm>
          <a:off x="15798800" y="10734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44806</xdr:rowOff>
    </xdr:from>
    <xdr:to>
      <xdr:col>22</xdr:col>
      <xdr:colOff>254000</xdr:colOff>
      <xdr:row>62</xdr:row>
      <xdr:rowOff>146406</xdr:rowOff>
    </xdr:to>
    <xdr:sp macro="" textlink="">
      <xdr:nvSpPr>
        <xdr:cNvPr id="340" name="円/楕円 339"/>
        <xdr:cNvSpPr/>
      </xdr:nvSpPr>
      <xdr:spPr>
        <a:xfrm>
          <a:off x="15240000" y="106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131183</xdr:rowOff>
    </xdr:from>
    <xdr:ext cx="762000" cy="259045"/>
    <xdr:sp macro="" textlink="">
      <xdr:nvSpPr>
        <xdr:cNvPr id="341" name="テキスト ボックス 340"/>
        <xdr:cNvSpPr txBox="1"/>
      </xdr:nvSpPr>
      <xdr:spPr>
        <a:xfrm>
          <a:off x="14909800" y="107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41428</xdr:rowOff>
    </xdr:from>
    <xdr:to>
      <xdr:col>21</xdr:col>
      <xdr:colOff>50800</xdr:colOff>
      <xdr:row>62</xdr:row>
      <xdr:rowOff>143028</xdr:rowOff>
    </xdr:to>
    <xdr:sp macro="" textlink="">
      <xdr:nvSpPr>
        <xdr:cNvPr id="342" name="円/楕円 341"/>
        <xdr:cNvSpPr/>
      </xdr:nvSpPr>
      <xdr:spPr>
        <a:xfrm>
          <a:off x="14351000" y="10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127805</xdr:rowOff>
    </xdr:from>
    <xdr:ext cx="762000" cy="259045"/>
    <xdr:sp macro="" textlink="">
      <xdr:nvSpPr>
        <xdr:cNvPr id="343" name="テキスト ボックス 342"/>
        <xdr:cNvSpPr txBox="1"/>
      </xdr:nvSpPr>
      <xdr:spPr>
        <a:xfrm>
          <a:off x="14020800" y="1075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46254</xdr:rowOff>
    </xdr:from>
    <xdr:to>
      <xdr:col>19</xdr:col>
      <xdr:colOff>533400</xdr:colOff>
      <xdr:row>62</xdr:row>
      <xdr:rowOff>147854</xdr:rowOff>
    </xdr:to>
    <xdr:sp macro="" textlink="">
      <xdr:nvSpPr>
        <xdr:cNvPr id="344" name="円/楕円 343"/>
        <xdr:cNvSpPr/>
      </xdr:nvSpPr>
      <xdr:spPr>
        <a:xfrm>
          <a:off x="13462000" y="106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132631</xdr:rowOff>
    </xdr:from>
    <xdr:ext cx="762000" cy="259045"/>
    <xdr:sp macro="" textlink="">
      <xdr:nvSpPr>
        <xdr:cNvPr id="345" name="テキスト ボックス 344"/>
        <xdr:cNvSpPr txBox="1"/>
      </xdr:nvSpPr>
      <xdr:spPr>
        <a:xfrm>
          <a:off x="13131800" y="107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年度は</a:t>
          </a:r>
          <a:r>
            <a:rPr kumimoji="1" lang="en-US" altLang="ja-JP" sz="1300" baseline="0">
              <a:latin typeface="ＭＳ Ｐゴシック"/>
            </a:rPr>
            <a:t>12.7</a:t>
          </a:r>
          <a:r>
            <a:rPr kumimoji="1" lang="ja-JP" altLang="en-US" sz="1300" baseline="0">
              <a:latin typeface="ＭＳ Ｐゴシック"/>
            </a:rPr>
            <a:t>％となり、前年度と比べ</a:t>
          </a:r>
          <a:r>
            <a:rPr kumimoji="1" lang="en-US" altLang="ja-JP" sz="1300" baseline="0">
              <a:latin typeface="ＭＳ Ｐゴシック"/>
            </a:rPr>
            <a:t>0.1</a:t>
          </a:r>
          <a:r>
            <a:rPr kumimoji="1" lang="ja-JP" altLang="en-US" sz="1300" baseline="0">
              <a:latin typeface="ＭＳ Ｐゴシック"/>
            </a:rPr>
            <a:t>ポイント悪化した。今後、庁舎・振興事務所や環境衛生施設の整備など大規模事業が控えており、実質公債費比率の抑制に向けた事業の選択と集中による市債の発行抑制に努める。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4" name="直線コネクタ 373"/>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5"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6" name="直線コネクタ 375"/>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7"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8" name="直線コネクタ 377"/>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1270</xdr:rowOff>
    </xdr:to>
    <xdr:cxnSp macro="">
      <xdr:nvCxnSpPr>
        <xdr:cNvPr id="379" name="直線コネクタ 378"/>
        <xdr:cNvCxnSpPr/>
      </xdr:nvCxnSpPr>
      <xdr:spPr>
        <a:xfrm>
          <a:off x="16179800" y="71941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80"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164677</xdr:rowOff>
    </xdr:from>
    <xdr:to>
      <xdr:col>23</xdr:col>
      <xdr:colOff>406400</xdr:colOff>
      <xdr:row>42</xdr:row>
      <xdr:rowOff>17356</xdr:rowOff>
    </xdr:to>
    <xdr:cxnSp macro="">
      <xdr:nvCxnSpPr>
        <xdr:cNvPr id="382" name="直線コネクタ 381"/>
        <xdr:cNvCxnSpPr/>
      </xdr:nvCxnSpPr>
      <xdr:spPr>
        <a:xfrm flipV="1">
          <a:off x="15290800" y="719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113877</xdr:rowOff>
    </xdr:from>
    <xdr:to>
      <xdr:col>23</xdr:col>
      <xdr:colOff>457200</xdr:colOff>
      <xdr:row>42</xdr:row>
      <xdr:rowOff>44027</xdr:rowOff>
    </xdr:to>
    <xdr:sp macro="" textlink="">
      <xdr:nvSpPr>
        <xdr:cNvPr id="383" name="フローチャート : 判断 382"/>
        <xdr:cNvSpPr/>
      </xdr:nvSpPr>
      <xdr:spPr>
        <a:xfrm>
          <a:off x="16129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54204</xdr:rowOff>
    </xdr:from>
    <xdr:ext cx="736600" cy="259045"/>
    <xdr:sp macro="" textlink="">
      <xdr:nvSpPr>
        <xdr:cNvPr id="384" name="テキスト ボックス 383"/>
        <xdr:cNvSpPr txBox="1"/>
      </xdr:nvSpPr>
      <xdr:spPr>
        <a:xfrm>
          <a:off x="15798800" y="6912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17356</xdr:rowOff>
    </xdr:to>
    <xdr:cxnSp macro="">
      <xdr:nvCxnSpPr>
        <xdr:cNvPr id="385" name="直線コネクタ 384"/>
        <xdr:cNvCxnSpPr/>
      </xdr:nvCxnSpPr>
      <xdr:spPr>
        <a:xfrm>
          <a:off x="14401800" y="71860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86" name="フローチャート : 判断 385"/>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77064</xdr:rowOff>
    </xdr:from>
    <xdr:ext cx="762000" cy="259045"/>
    <xdr:sp macro="" textlink="">
      <xdr:nvSpPr>
        <xdr:cNvPr id="387" name="テキスト ボックス 386"/>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41</xdr:row>
      <xdr:rowOff>156633</xdr:rowOff>
    </xdr:to>
    <xdr:cxnSp macro="">
      <xdr:nvCxnSpPr>
        <xdr:cNvPr id="388" name="直線コネクタ 387"/>
        <xdr:cNvCxnSpPr/>
      </xdr:nvCxnSpPr>
      <xdr:spPr>
        <a:xfrm>
          <a:off x="13512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6773</xdr:rowOff>
    </xdr:from>
    <xdr:to>
      <xdr:col>21</xdr:col>
      <xdr:colOff>50800</xdr:colOff>
      <xdr:row>42</xdr:row>
      <xdr:rowOff>108373</xdr:rowOff>
    </xdr:to>
    <xdr:sp macro="" textlink="">
      <xdr:nvSpPr>
        <xdr:cNvPr id="389" name="フローチャート : 判断 388"/>
        <xdr:cNvSpPr/>
      </xdr:nvSpPr>
      <xdr:spPr>
        <a:xfrm>
          <a:off x="143510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93150</xdr:rowOff>
    </xdr:from>
    <xdr:ext cx="762000" cy="259045"/>
    <xdr:sp macro="" textlink="">
      <xdr:nvSpPr>
        <xdr:cNvPr id="390" name="テキスト ボックス 389"/>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1" name="フローチャート : 判断 390"/>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2" name="テキスト ボックス 391"/>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8" name="円/楕円 397"/>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9"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113877</xdr:rowOff>
    </xdr:from>
    <xdr:to>
      <xdr:col>23</xdr:col>
      <xdr:colOff>457200</xdr:colOff>
      <xdr:row>42</xdr:row>
      <xdr:rowOff>44027</xdr:rowOff>
    </xdr:to>
    <xdr:sp macro="" textlink="">
      <xdr:nvSpPr>
        <xdr:cNvPr id="400" name="円/楕円 399"/>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28804</xdr:rowOff>
    </xdr:from>
    <xdr:ext cx="736600" cy="259045"/>
    <xdr:sp macro="" textlink="">
      <xdr:nvSpPr>
        <xdr:cNvPr id="401" name="テキスト ボックス 400"/>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138006</xdr:rowOff>
    </xdr:from>
    <xdr:to>
      <xdr:col>22</xdr:col>
      <xdr:colOff>254000</xdr:colOff>
      <xdr:row>42</xdr:row>
      <xdr:rowOff>68156</xdr:rowOff>
    </xdr:to>
    <xdr:sp macro="" textlink="">
      <xdr:nvSpPr>
        <xdr:cNvPr id="402" name="円/楕円 401"/>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78333</xdr:rowOff>
    </xdr:from>
    <xdr:ext cx="762000" cy="259045"/>
    <xdr:sp macro="" textlink="">
      <xdr:nvSpPr>
        <xdr:cNvPr id="403" name="テキスト ボックス 402"/>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4" name="円/楕円 403"/>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5" name="テキスト ボックス 404"/>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105833</xdr:rowOff>
    </xdr:from>
    <xdr:to>
      <xdr:col>19</xdr:col>
      <xdr:colOff>533400</xdr:colOff>
      <xdr:row>42</xdr:row>
      <xdr:rowOff>35983</xdr:rowOff>
    </xdr:to>
    <xdr:sp macro="" textlink="">
      <xdr:nvSpPr>
        <xdr:cNvPr id="406" name="円/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46160</xdr:rowOff>
    </xdr:from>
    <xdr:ext cx="762000" cy="259045"/>
    <xdr:sp macro="" textlink="">
      <xdr:nvSpPr>
        <xdr:cNvPr id="407" name="テキスト ボックス 406"/>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全国平均・類似団体平均を下回るものの、岐阜県平均を大幅に上回っている。平成</a:t>
          </a:r>
          <a:r>
            <a:rPr kumimoji="1" lang="en-US" altLang="ja-JP" sz="1300">
              <a:latin typeface="ＭＳ Ｐゴシック"/>
            </a:rPr>
            <a:t>27</a:t>
          </a:r>
          <a:r>
            <a:rPr kumimoji="1" lang="ja-JP" altLang="en-US" sz="1300">
              <a:latin typeface="ＭＳ Ｐゴシック"/>
            </a:rPr>
            <a:t>年度の比率は</a:t>
          </a:r>
          <a:r>
            <a:rPr kumimoji="1" lang="en-US" altLang="ja-JP" sz="1300">
              <a:latin typeface="ＭＳ Ｐゴシック"/>
            </a:rPr>
            <a:t>10.1</a:t>
          </a:r>
          <a:r>
            <a:rPr kumimoji="1" lang="ja-JP" altLang="en-US" sz="1300">
              <a:latin typeface="ＭＳ Ｐゴシック"/>
            </a:rPr>
            <a:t>％となり、前年度より</a:t>
          </a:r>
          <a:r>
            <a:rPr kumimoji="1" lang="en-US" altLang="ja-JP" sz="1300">
              <a:latin typeface="ＭＳ Ｐゴシック"/>
            </a:rPr>
            <a:t>6.5</a:t>
          </a:r>
          <a:r>
            <a:rPr kumimoji="1" lang="ja-JP" altLang="en-US" sz="1300">
              <a:latin typeface="ＭＳ Ｐゴシック"/>
            </a:rPr>
            <a:t>ポイント改善した。今後、庁舎・振興事務所や環境衛生施設の整備など大規模事業が控えており、数値の悪化が危惧されるため、計画事業の見直し等で市債の発行抑制を行い、財政の健全化に努める。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8" name="直線コネクタ 437"/>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9"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40" name="直線コネクタ 439"/>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28968</xdr:rowOff>
    </xdr:from>
    <xdr:to>
      <xdr:col>24</xdr:col>
      <xdr:colOff>558800</xdr:colOff>
      <xdr:row>14</xdr:row>
      <xdr:rowOff>103656</xdr:rowOff>
    </xdr:to>
    <xdr:cxnSp macro="">
      <xdr:nvCxnSpPr>
        <xdr:cNvPr id="443" name="直線コネクタ 442"/>
        <xdr:cNvCxnSpPr/>
      </xdr:nvCxnSpPr>
      <xdr:spPr>
        <a:xfrm flipV="1">
          <a:off x="16179800" y="2429268"/>
          <a:ext cx="8382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4"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5" name="フローチャート : 判断 444"/>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103656</xdr:rowOff>
    </xdr:from>
    <xdr:to>
      <xdr:col>23</xdr:col>
      <xdr:colOff>406400</xdr:colOff>
      <xdr:row>15</xdr:row>
      <xdr:rowOff>171208</xdr:rowOff>
    </xdr:to>
    <xdr:cxnSp macro="">
      <xdr:nvCxnSpPr>
        <xdr:cNvPr id="446" name="直線コネクタ 445"/>
        <xdr:cNvCxnSpPr/>
      </xdr:nvCxnSpPr>
      <xdr:spPr>
        <a:xfrm flipV="1">
          <a:off x="15290800" y="2503956"/>
          <a:ext cx="889000" cy="2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47534</xdr:rowOff>
    </xdr:from>
    <xdr:to>
      <xdr:col>23</xdr:col>
      <xdr:colOff>457200</xdr:colOff>
      <xdr:row>17</xdr:row>
      <xdr:rowOff>149134</xdr:rowOff>
    </xdr:to>
    <xdr:sp macro="" textlink="">
      <xdr:nvSpPr>
        <xdr:cNvPr id="447" name="フローチャート : 判断 446"/>
        <xdr:cNvSpPr/>
      </xdr:nvSpPr>
      <xdr:spPr>
        <a:xfrm>
          <a:off x="16129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133911</xdr:rowOff>
    </xdr:from>
    <xdr:ext cx="736600" cy="259045"/>
    <xdr:sp macro="" textlink="">
      <xdr:nvSpPr>
        <xdr:cNvPr id="448" name="テキスト ボックス 447"/>
        <xdr:cNvSpPr txBox="1"/>
      </xdr:nvSpPr>
      <xdr:spPr>
        <a:xfrm>
          <a:off x="15798800" y="304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171208</xdr:rowOff>
    </xdr:from>
    <xdr:to>
      <xdr:col>22</xdr:col>
      <xdr:colOff>203200</xdr:colOff>
      <xdr:row>17</xdr:row>
      <xdr:rowOff>1814</xdr:rowOff>
    </xdr:to>
    <xdr:cxnSp macro="">
      <xdr:nvCxnSpPr>
        <xdr:cNvPr id="449" name="直線コネクタ 448"/>
        <xdr:cNvCxnSpPr/>
      </xdr:nvCxnSpPr>
      <xdr:spPr>
        <a:xfrm flipV="1">
          <a:off x="14401800" y="2742958"/>
          <a:ext cx="889000" cy="17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56485</xdr:rowOff>
    </xdr:from>
    <xdr:to>
      <xdr:col>22</xdr:col>
      <xdr:colOff>254000</xdr:colOff>
      <xdr:row>18</xdr:row>
      <xdr:rowOff>158085</xdr:rowOff>
    </xdr:to>
    <xdr:sp macro="" textlink="">
      <xdr:nvSpPr>
        <xdr:cNvPr id="450" name="フローチャート : 判断 449"/>
        <xdr:cNvSpPr/>
      </xdr:nvSpPr>
      <xdr:spPr>
        <a:xfrm>
          <a:off x="15240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142862</xdr:rowOff>
    </xdr:from>
    <xdr:ext cx="762000" cy="259045"/>
    <xdr:sp macro="" textlink="">
      <xdr:nvSpPr>
        <xdr:cNvPr id="451" name="テキスト ボックス 450"/>
        <xdr:cNvSpPr txBox="1"/>
      </xdr:nvSpPr>
      <xdr:spPr>
        <a:xfrm>
          <a:off x="14909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1814</xdr:rowOff>
    </xdr:from>
    <xdr:to>
      <xdr:col>21</xdr:col>
      <xdr:colOff>0</xdr:colOff>
      <xdr:row>17</xdr:row>
      <xdr:rowOff>107527</xdr:rowOff>
    </xdr:to>
    <xdr:cxnSp macro="">
      <xdr:nvCxnSpPr>
        <xdr:cNvPr id="452" name="直線コネクタ 451"/>
        <xdr:cNvCxnSpPr/>
      </xdr:nvCxnSpPr>
      <xdr:spPr>
        <a:xfrm flipV="1">
          <a:off x="13512800" y="2916464"/>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162197</xdr:rowOff>
    </xdr:from>
    <xdr:to>
      <xdr:col>21</xdr:col>
      <xdr:colOff>50800</xdr:colOff>
      <xdr:row>19</xdr:row>
      <xdr:rowOff>92347</xdr:rowOff>
    </xdr:to>
    <xdr:sp macro="" textlink="">
      <xdr:nvSpPr>
        <xdr:cNvPr id="453" name="フローチャート : 判断 452"/>
        <xdr:cNvSpPr/>
      </xdr:nvSpPr>
      <xdr:spPr>
        <a:xfrm>
          <a:off x="14351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77124</xdr:rowOff>
    </xdr:from>
    <xdr:ext cx="762000" cy="259045"/>
    <xdr:sp macro="" textlink="">
      <xdr:nvSpPr>
        <xdr:cNvPr id="454" name="テキスト ボックス 453"/>
        <xdr:cNvSpPr txBox="1"/>
      </xdr:nvSpPr>
      <xdr:spPr>
        <a:xfrm>
          <a:off x="14020800" y="33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160806</xdr:rowOff>
    </xdr:from>
    <xdr:to>
      <xdr:col>19</xdr:col>
      <xdr:colOff>533400</xdr:colOff>
      <xdr:row>20</xdr:row>
      <xdr:rowOff>90956</xdr:rowOff>
    </xdr:to>
    <xdr:sp macro="" textlink="">
      <xdr:nvSpPr>
        <xdr:cNvPr id="455" name="フローチャート : 判断 454"/>
        <xdr:cNvSpPr/>
      </xdr:nvSpPr>
      <xdr:spPr>
        <a:xfrm>
          <a:off x="13462000" y="34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75733</xdr:rowOff>
    </xdr:from>
    <xdr:ext cx="762000" cy="259045"/>
    <xdr:sp macro="" textlink="">
      <xdr:nvSpPr>
        <xdr:cNvPr id="456" name="テキスト ボックス 455"/>
        <xdr:cNvSpPr txBox="1"/>
      </xdr:nvSpPr>
      <xdr:spPr>
        <a:xfrm>
          <a:off x="13131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149618</xdr:rowOff>
    </xdr:from>
    <xdr:to>
      <xdr:col>24</xdr:col>
      <xdr:colOff>609600</xdr:colOff>
      <xdr:row>14</xdr:row>
      <xdr:rowOff>79768</xdr:rowOff>
    </xdr:to>
    <xdr:sp macro="" textlink="">
      <xdr:nvSpPr>
        <xdr:cNvPr id="462" name="円/楕円 461"/>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70895</xdr:rowOff>
    </xdr:from>
    <xdr:ext cx="762000" cy="259045"/>
    <xdr:sp macro="" textlink="">
      <xdr:nvSpPr>
        <xdr:cNvPr id="463"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52856</xdr:rowOff>
    </xdr:from>
    <xdr:to>
      <xdr:col>23</xdr:col>
      <xdr:colOff>457200</xdr:colOff>
      <xdr:row>14</xdr:row>
      <xdr:rowOff>154456</xdr:rowOff>
    </xdr:to>
    <xdr:sp macro="" textlink="">
      <xdr:nvSpPr>
        <xdr:cNvPr id="464" name="円/楕円 463"/>
        <xdr:cNvSpPr/>
      </xdr:nvSpPr>
      <xdr:spPr>
        <a:xfrm>
          <a:off x="16129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164633</xdr:rowOff>
    </xdr:from>
    <xdr:ext cx="736600" cy="259045"/>
    <xdr:sp macro="" textlink="">
      <xdr:nvSpPr>
        <xdr:cNvPr id="465" name="テキスト ボックス 464"/>
        <xdr:cNvSpPr txBox="1"/>
      </xdr:nvSpPr>
      <xdr:spPr>
        <a:xfrm>
          <a:off x="15798800" y="222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120408</xdr:rowOff>
    </xdr:from>
    <xdr:to>
      <xdr:col>22</xdr:col>
      <xdr:colOff>254000</xdr:colOff>
      <xdr:row>16</xdr:row>
      <xdr:rowOff>50558</xdr:rowOff>
    </xdr:to>
    <xdr:sp macro="" textlink="">
      <xdr:nvSpPr>
        <xdr:cNvPr id="466" name="円/楕円 465"/>
        <xdr:cNvSpPr/>
      </xdr:nvSpPr>
      <xdr:spPr>
        <a:xfrm>
          <a:off x="15240000" y="26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60735</xdr:rowOff>
    </xdr:from>
    <xdr:ext cx="762000" cy="259045"/>
    <xdr:sp macro="" textlink="">
      <xdr:nvSpPr>
        <xdr:cNvPr id="467" name="テキスト ボックス 466"/>
        <xdr:cNvSpPr txBox="1"/>
      </xdr:nvSpPr>
      <xdr:spPr>
        <a:xfrm>
          <a:off x="14909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122464</xdr:rowOff>
    </xdr:from>
    <xdr:to>
      <xdr:col>21</xdr:col>
      <xdr:colOff>50800</xdr:colOff>
      <xdr:row>17</xdr:row>
      <xdr:rowOff>52614</xdr:rowOff>
    </xdr:to>
    <xdr:sp macro="" textlink="">
      <xdr:nvSpPr>
        <xdr:cNvPr id="468" name="円/楕円 467"/>
        <xdr:cNvSpPr/>
      </xdr:nvSpPr>
      <xdr:spPr>
        <a:xfrm>
          <a:off x="14351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62791</xdr:rowOff>
    </xdr:from>
    <xdr:ext cx="762000" cy="259045"/>
    <xdr:sp macro="" textlink="">
      <xdr:nvSpPr>
        <xdr:cNvPr id="469" name="テキスト ボックス 468"/>
        <xdr:cNvSpPr txBox="1"/>
      </xdr:nvSpPr>
      <xdr:spPr>
        <a:xfrm>
          <a:off x="1402080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56727</xdr:rowOff>
    </xdr:from>
    <xdr:to>
      <xdr:col>19</xdr:col>
      <xdr:colOff>533400</xdr:colOff>
      <xdr:row>17</xdr:row>
      <xdr:rowOff>158327</xdr:rowOff>
    </xdr:to>
    <xdr:sp macro="" textlink="">
      <xdr:nvSpPr>
        <xdr:cNvPr id="470" name="円/楕円 469"/>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168504</xdr:rowOff>
    </xdr:from>
    <xdr:ext cx="762000" cy="259045"/>
    <xdr:sp macro="" textlink="">
      <xdr:nvSpPr>
        <xdr:cNvPr id="471" name="テキスト ボックス 470"/>
        <xdr:cNvSpPr txBox="1"/>
      </xdr:nvSpPr>
      <xdr:spPr>
        <a:xfrm>
          <a:off x="13131800" y="274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22</a:t>
          </a:r>
          <a:r>
            <a:rPr kumimoji="1" lang="ja-JP" altLang="en-US" sz="1300" baseline="0">
              <a:latin typeface="ＭＳ Ｐゴシック"/>
            </a:rPr>
            <a:t>年から開始した定員適正化計画の推進や平成</a:t>
          </a:r>
          <a:r>
            <a:rPr kumimoji="1" lang="en-US" altLang="ja-JP" sz="1300" baseline="0">
              <a:latin typeface="ＭＳ Ｐゴシック"/>
            </a:rPr>
            <a:t>25</a:t>
          </a:r>
          <a:r>
            <a:rPr kumimoji="1" lang="ja-JP" altLang="en-US" sz="1300" baseline="0">
              <a:latin typeface="ＭＳ Ｐゴシック"/>
            </a:rPr>
            <a:t>年</a:t>
          </a:r>
          <a:r>
            <a:rPr kumimoji="1" lang="en-US" altLang="ja-JP" sz="1300" baseline="0">
              <a:latin typeface="ＭＳ Ｐゴシック"/>
            </a:rPr>
            <a:t>10</a:t>
          </a:r>
          <a:r>
            <a:rPr kumimoji="1" lang="ja-JP" altLang="en-US" sz="1300" baseline="0">
              <a:latin typeface="ＭＳ Ｐゴシック"/>
            </a:rPr>
            <a:t>月から職員給与減額支給措置を実施していることもあり、年々概ね減少傾向にある。ただし、類似団体平均と比較し高い水準となっているため、今後も組織のスリム化を図り、人件費の抑制に努める。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5842</xdr:rowOff>
    </xdr:from>
    <xdr:to>
      <xdr:col>7</xdr:col>
      <xdr:colOff>15875</xdr:colOff>
      <xdr:row>37</xdr:row>
      <xdr:rowOff>51562</xdr:rowOff>
    </xdr:to>
    <xdr:cxnSp macro="">
      <xdr:nvCxnSpPr>
        <xdr:cNvPr id="64" name="直線コネクタ 63"/>
        <xdr:cNvCxnSpPr/>
      </xdr:nvCxnSpPr>
      <xdr:spPr>
        <a:xfrm flipV="1">
          <a:off x="3987800" y="6349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42418</xdr:rowOff>
    </xdr:from>
    <xdr:to>
      <xdr:col>5</xdr:col>
      <xdr:colOff>549275</xdr:colOff>
      <xdr:row>37</xdr:row>
      <xdr:rowOff>51562</xdr:rowOff>
    </xdr:to>
    <xdr:cxnSp macro="">
      <xdr:nvCxnSpPr>
        <xdr:cNvPr id="67" name="直線コネクタ 66"/>
        <xdr:cNvCxnSpPr/>
      </xdr:nvCxnSpPr>
      <xdr:spPr>
        <a:xfrm>
          <a:off x="3098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46482</xdr:rowOff>
    </xdr:from>
    <xdr:to>
      <xdr:col>5</xdr:col>
      <xdr:colOff>600075</xdr:colOff>
      <xdr:row>37</xdr:row>
      <xdr:rowOff>148082</xdr:rowOff>
    </xdr:to>
    <xdr:sp macro="" textlink="">
      <xdr:nvSpPr>
        <xdr:cNvPr id="68" name="フローチャート :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42418</xdr:rowOff>
    </xdr:to>
    <xdr:cxnSp macro="">
      <xdr:nvCxnSpPr>
        <xdr:cNvPr id="70" name="直線コネクタ 69"/>
        <xdr:cNvCxnSpPr/>
      </xdr:nvCxnSpPr>
      <xdr:spPr>
        <a:xfrm>
          <a:off x="2209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32766</xdr:rowOff>
    </xdr:from>
    <xdr:to>
      <xdr:col>4</xdr:col>
      <xdr:colOff>396875</xdr:colOff>
      <xdr:row>37</xdr:row>
      <xdr:rowOff>134366</xdr:rowOff>
    </xdr:to>
    <xdr:sp macro="" textlink="">
      <xdr:nvSpPr>
        <xdr:cNvPr id="71" name="フローチャート : 判断 70"/>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119143</xdr:rowOff>
    </xdr:from>
    <xdr:ext cx="762000" cy="259045"/>
    <xdr:sp macro="" textlink="">
      <xdr:nvSpPr>
        <xdr:cNvPr id="72" name="テキスト ボックス 71"/>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88138</xdr:rowOff>
    </xdr:to>
    <xdr:cxnSp macro="">
      <xdr:nvCxnSpPr>
        <xdr:cNvPr id="73" name="直線コネクタ 72"/>
        <xdr:cNvCxnSpPr/>
      </xdr:nvCxnSpPr>
      <xdr:spPr>
        <a:xfrm flipV="1">
          <a:off x="1320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78486</xdr:rowOff>
    </xdr:from>
    <xdr:to>
      <xdr:col>3</xdr:col>
      <xdr:colOff>193675</xdr:colOff>
      <xdr:row>38</xdr:row>
      <xdr:rowOff>8636</xdr:rowOff>
    </xdr:to>
    <xdr:sp macro="" textlink="">
      <xdr:nvSpPr>
        <xdr:cNvPr id="74" name="フローチャート : 判断 73"/>
        <xdr:cNvSpPr/>
      </xdr:nvSpPr>
      <xdr:spPr>
        <a:xfrm>
          <a:off x="2159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75" name="テキスト ボックス 74"/>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76" name="フローチャート :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83" name="円/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86" name="テキスト ボックス 85"/>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7" name="円/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103395</xdr:rowOff>
    </xdr:from>
    <xdr:ext cx="762000" cy="259045"/>
    <xdr:sp macro="" textlink="">
      <xdr:nvSpPr>
        <xdr:cNvPr id="90" name="テキスト ボックス 89"/>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149115</xdr:rowOff>
    </xdr:from>
    <xdr:ext cx="762000" cy="259045"/>
    <xdr:sp macro="" textlink="">
      <xdr:nvSpPr>
        <xdr:cNvPr id="92" name="テキスト ボックス 91"/>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13.3%</a:t>
          </a:r>
          <a:r>
            <a:rPr kumimoji="1" lang="ja-JP" altLang="en-US" sz="1300">
              <a:latin typeface="ＭＳ Ｐゴシック"/>
            </a:rPr>
            <a:t>となったが、依然、類似団体平均と比較し、高い水準となっている。維持管理の効率化を図かり、経費の削減に努めているものの、保育施設の公設民営化による指定管理料の増加、ソフト事業の外部委託による委託料の増加等の影響もあり高止まりとなっている。今後も更なる、維持管理等の効率化を図り、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149860</xdr:rowOff>
    </xdr:from>
    <xdr:to>
      <xdr:col>24</xdr:col>
      <xdr:colOff>31750</xdr:colOff>
      <xdr:row>19</xdr:row>
      <xdr:rowOff>8890</xdr:rowOff>
    </xdr:to>
    <xdr:cxnSp macro="">
      <xdr:nvCxnSpPr>
        <xdr:cNvPr id="124" name="直線コネクタ 123"/>
        <xdr:cNvCxnSpPr/>
      </xdr:nvCxnSpPr>
      <xdr:spPr>
        <a:xfrm flipV="1">
          <a:off x="15671800" y="3235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142240</xdr:rowOff>
    </xdr:from>
    <xdr:to>
      <xdr:col>22</xdr:col>
      <xdr:colOff>565150</xdr:colOff>
      <xdr:row>19</xdr:row>
      <xdr:rowOff>8890</xdr:rowOff>
    </xdr:to>
    <xdr:cxnSp macro="">
      <xdr:nvCxnSpPr>
        <xdr:cNvPr id="127" name="直線コネクタ 126"/>
        <xdr:cNvCxnSpPr/>
      </xdr:nvCxnSpPr>
      <xdr:spPr>
        <a:xfrm>
          <a:off x="14782800" y="3228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28" name="フローチャート : 判断 127"/>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153687</xdr:rowOff>
    </xdr:from>
    <xdr:ext cx="736600" cy="259045"/>
    <xdr:sp macro="" textlink="">
      <xdr:nvSpPr>
        <xdr:cNvPr id="129" name="テキスト ボックス 128"/>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142240</xdr:rowOff>
    </xdr:to>
    <xdr:cxnSp macro="">
      <xdr:nvCxnSpPr>
        <xdr:cNvPr id="130" name="直線コネクタ 129"/>
        <xdr:cNvCxnSpPr/>
      </xdr:nvCxnSpPr>
      <xdr:spPr>
        <a:xfrm>
          <a:off x="13893800" y="3129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1" name="フローチャート : 判断 130"/>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2" name="テキスト ボックス 131"/>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96520</xdr:rowOff>
    </xdr:to>
    <xdr:cxnSp macro="">
      <xdr:nvCxnSpPr>
        <xdr:cNvPr id="133" name="直線コネクタ 132"/>
        <xdr:cNvCxnSpPr/>
      </xdr:nvCxnSpPr>
      <xdr:spPr>
        <a:xfrm flipV="1">
          <a:off x="13004800" y="3129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137160</xdr:rowOff>
    </xdr:from>
    <xdr:to>
      <xdr:col>20</xdr:col>
      <xdr:colOff>209550</xdr:colOff>
      <xdr:row>17</xdr:row>
      <xdr:rowOff>67310</xdr:rowOff>
    </xdr:to>
    <xdr:sp macro="" textlink="">
      <xdr:nvSpPr>
        <xdr:cNvPr id="134" name="フローチャート : 判断 133"/>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77487</xdr:rowOff>
    </xdr:from>
    <xdr:ext cx="762000" cy="259045"/>
    <xdr:sp macro="" textlink="">
      <xdr:nvSpPr>
        <xdr:cNvPr id="135" name="テキスト ボックス 134"/>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36" name="フローチャート : 判断 135"/>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85107</xdr:rowOff>
    </xdr:from>
    <xdr:ext cx="762000" cy="259045"/>
    <xdr:sp macro="" textlink="">
      <xdr:nvSpPr>
        <xdr:cNvPr id="137" name="テキスト ボックス 136"/>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99060</xdr:rowOff>
    </xdr:from>
    <xdr:to>
      <xdr:col>24</xdr:col>
      <xdr:colOff>82550</xdr:colOff>
      <xdr:row>19</xdr:row>
      <xdr:rowOff>29210</xdr:rowOff>
    </xdr:to>
    <xdr:sp macro="" textlink="">
      <xdr:nvSpPr>
        <xdr:cNvPr id="143" name="円/楕円 142"/>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71137</xdr:rowOff>
    </xdr:from>
    <xdr:ext cx="762000" cy="259045"/>
    <xdr:sp macro="" textlink="">
      <xdr:nvSpPr>
        <xdr:cNvPr id="144" name="物件費該当値テキスト"/>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129540</xdr:rowOff>
    </xdr:from>
    <xdr:to>
      <xdr:col>22</xdr:col>
      <xdr:colOff>615950</xdr:colOff>
      <xdr:row>19</xdr:row>
      <xdr:rowOff>59690</xdr:rowOff>
    </xdr:to>
    <xdr:sp macro="" textlink="">
      <xdr:nvSpPr>
        <xdr:cNvPr id="145" name="円/楕円 144"/>
        <xdr:cNvSpPr/>
      </xdr:nvSpPr>
      <xdr:spPr>
        <a:xfrm>
          <a:off x="15621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44467</xdr:rowOff>
    </xdr:from>
    <xdr:ext cx="736600" cy="259045"/>
    <xdr:sp macro="" textlink="">
      <xdr:nvSpPr>
        <xdr:cNvPr id="146" name="テキスト ボックス 145"/>
        <xdr:cNvSpPr txBox="1"/>
      </xdr:nvSpPr>
      <xdr:spPr>
        <a:xfrm>
          <a:off x="15290800" y="330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91440</xdr:rowOff>
    </xdr:from>
    <xdr:to>
      <xdr:col>21</xdr:col>
      <xdr:colOff>412750</xdr:colOff>
      <xdr:row>19</xdr:row>
      <xdr:rowOff>21590</xdr:rowOff>
    </xdr:to>
    <xdr:sp macro="" textlink="">
      <xdr:nvSpPr>
        <xdr:cNvPr id="147" name="円/楕円 146"/>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6367</xdr:rowOff>
    </xdr:from>
    <xdr:ext cx="762000" cy="259045"/>
    <xdr:sp macro="" textlink="">
      <xdr:nvSpPr>
        <xdr:cNvPr id="148" name="テキスト ボックス 147"/>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49" name="円/楕円 148"/>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0" name="テキスト ボックス 149"/>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45720</xdr:rowOff>
    </xdr:from>
    <xdr:to>
      <xdr:col>19</xdr:col>
      <xdr:colOff>6350</xdr:colOff>
      <xdr:row>18</xdr:row>
      <xdr:rowOff>147320</xdr:rowOff>
    </xdr:to>
    <xdr:sp macro="" textlink="">
      <xdr:nvSpPr>
        <xdr:cNvPr id="151" name="円/楕円 150"/>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132097</xdr:rowOff>
    </xdr:from>
    <xdr:ext cx="762000" cy="259045"/>
    <xdr:sp macro="" textlink="">
      <xdr:nvSpPr>
        <xdr:cNvPr id="152" name="テキスト ボックス 151"/>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これまで全国・県・類似団体平均を下回っているが、年々増加傾向にあり、今年度も前年度より</a:t>
          </a:r>
          <a:r>
            <a:rPr kumimoji="1" lang="en-US" altLang="ja-JP" sz="1300" baseline="0">
              <a:latin typeface="ＭＳ Ｐゴシック"/>
            </a:rPr>
            <a:t>0.4</a:t>
          </a:r>
          <a:r>
            <a:rPr kumimoji="1" lang="ja-JP" altLang="en-US" sz="1300" baseline="0">
              <a:latin typeface="ＭＳ Ｐゴシック"/>
            </a:rPr>
            <a:t>ポイント増加し</a:t>
          </a:r>
          <a:r>
            <a:rPr kumimoji="1" lang="en-US" altLang="ja-JP" sz="1300" baseline="0">
              <a:latin typeface="ＭＳ Ｐゴシック"/>
            </a:rPr>
            <a:t>7.2%</a:t>
          </a:r>
          <a:r>
            <a:rPr kumimoji="1" lang="ja-JP" altLang="en-US" sz="1300" baseline="0">
              <a:latin typeface="ＭＳ Ｐゴシック"/>
            </a:rPr>
            <a:t>となっている。今後も扶助費の増加が見込まれるが、財政圧迫とならないよう扶助を行っていく。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89" name="直線コネクタ 188"/>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92" name="直線コネクタ 191"/>
        <xdr:cNvCxnSpPr/>
      </xdr:nvCxnSpPr>
      <xdr:spPr>
        <a:xfrm>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3" name="フローチャート : 判断 192"/>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4" name="テキスト ボックス 19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50800</xdr:rowOff>
    </xdr:to>
    <xdr:cxnSp macro="">
      <xdr:nvCxnSpPr>
        <xdr:cNvPr id="195" name="直線コネクタ 194"/>
        <xdr:cNvCxnSpPr/>
      </xdr:nvCxnSpPr>
      <xdr:spPr>
        <a:xfrm>
          <a:off x="2209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152400</xdr:rowOff>
    </xdr:from>
    <xdr:to>
      <xdr:col>4</xdr:col>
      <xdr:colOff>396875</xdr:colOff>
      <xdr:row>56</xdr:row>
      <xdr:rowOff>82550</xdr:rowOff>
    </xdr:to>
    <xdr:sp macro="" textlink="">
      <xdr:nvSpPr>
        <xdr:cNvPr id="196" name="フローチャート : 判断 195"/>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197" name="テキスト ボックス 196"/>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50800</xdr:rowOff>
    </xdr:to>
    <xdr:cxnSp macro="">
      <xdr:nvCxnSpPr>
        <xdr:cNvPr id="198" name="直線コネクタ 197"/>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9525</xdr:rowOff>
    </xdr:from>
    <xdr:to>
      <xdr:col>3</xdr:col>
      <xdr:colOff>193675</xdr:colOff>
      <xdr:row>56</xdr:row>
      <xdr:rowOff>111125</xdr:rowOff>
    </xdr:to>
    <xdr:sp macro="" textlink="">
      <xdr:nvSpPr>
        <xdr:cNvPr id="199" name="フローチャート : 判断 198"/>
        <xdr:cNvSpPr/>
      </xdr:nvSpPr>
      <xdr:spPr>
        <a:xfrm>
          <a:off x="21590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95902</xdr:rowOff>
    </xdr:from>
    <xdr:ext cx="762000" cy="259045"/>
    <xdr:sp macro="" textlink="">
      <xdr:nvSpPr>
        <xdr:cNvPr id="200" name="テキスト ボックス 199"/>
        <xdr:cNvSpPr txBox="1"/>
      </xdr:nvSpPr>
      <xdr:spPr>
        <a:xfrm>
          <a:off x="18288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161925</xdr:rowOff>
    </xdr:from>
    <xdr:to>
      <xdr:col>1</xdr:col>
      <xdr:colOff>676275</xdr:colOff>
      <xdr:row>56</xdr:row>
      <xdr:rowOff>92075</xdr:rowOff>
    </xdr:to>
    <xdr:sp macro="" textlink="">
      <xdr:nvSpPr>
        <xdr:cNvPr id="201" name="フローチャート : 判断 200"/>
        <xdr:cNvSpPr/>
      </xdr:nvSpPr>
      <xdr:spPr>
        <a:xfrm>
          <a:off x="1270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76852</xdr:rowOff>
    </xdr:from>
    <xdr:ext cx="762000" cy="259045"/>
    <xdr:sp macro="" textlink="">
      <xdr:nvSpPr>
        <xdr:cNvPr id="202" name="テキスト ボックス 201"/>
        <xdr:cNvSpPr txBox="1"/>
      </xdr:nvSpPr>
      <xdr:spPr>
        <a:xfrm>
          <a:off x="939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8" name="円/楕円 207"/>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9"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0" name="円/楕円 209"/>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1" name="テキスト ボックス 210"/>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2" name="円/楕円 211"/>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3" name="テキスト ボックス 212"/>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4" name="円/楕円 213"/>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5" name="テキスト ボックス 214"/>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6" name="円/楕円 215"/>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7" name="テキスト ボックス 216"/>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国民健康保険特別会計保険基盤安定繰入金が増額となったが、定額運用基金への積立金が大きく減額したため、</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18.4%</a:t>
          </a:r>
          <a:r>
            <a:rPr kumimoji="1" lang="ja-JP" altLang="en-US" sz="1300">
              <a:latin typeface="ＭＳ Ｐゴシック"/>
            </a:rPr>
            <a:t>となった。ただし、全国・県・類似団体と比較し、高い水準となっていることから各特別会計の経費を削減するとともに、独立採算の原則に立ち健全化に努める。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157480</xdr:rowOff>
    </xdr:from>
    <xdr:to>
      <xdr:col>24</xdr:col>
      <xdr:colOff>31750</xdr:colOff>
      <xdr:row>59</xdr:row>
      <xdr:rowOff>16510</xdr:rowOff>
    </xdr:to>
    <xdr:cxnSp macro="">
      <xdr:nvCxnSpPr>
        <xdr:cNvPr id="250" name="直線コネクタ 249"/>
        <xdr:cNvCxnSpPr/>
      </xdr:nvCxnSpPr>
      <xdr:spPr>
        <a:xfrm flipV="1">
          <a:off x="15671800" y="1010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16510</xdr:rowOff>
    </xdr:to>
    <xdr:cxnSp macro="">
      <xdr:nvCxnSpPr>
        <xdr:cNvPr id="253" name="直線コネクタ 252"/>
        <xdr:cNvCxnSpPr/>
      </xdr:nvCxnSpPr>
      <xdr:spPr>
        <a:xfrm>
          <a:off x="14782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4" name="フローチャート : 判断 253"/>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5" name="テキスト ボックス 254"/>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119380</xdr:rowOff>
    </xdr:from>
    <xdr:to>
      <xdr:col>21</xdr:col>
      <xdr:colOff>361950</xdr:colOff>
      <xdr:row>59</xdr:row>
      <xdr:rowOff>16510</xdr:rowOff>
    </xdr:to>
    <xdr:cxnSp macro="">
      <xdr:nvCxnSpPr>
        <xdr:cNvPr id="256" name="直線コネクタ 255"/>
        <xdr:cNvCxnSpPr/>
      </xdr:nvCxnSpPr>
      <xdr:spPr>
        <a:xfrm>
          <a:off x="13893800" y="1006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57" name="フローチャート : 判断 256"/>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8" name="テキスト ボックス 257"/>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119380</xdr:rowOff>
    </xdr:to>
    <xdr:cxnSp macro="">
      <xdr:nvCxnSpPr>
        <xdr:cNvPr id="259" name="直線コネクタ 258"/>
        <xdr:cNvCxnSpPr/>
      </xdr:nvCxnSpPr>
      <xdr:spPr>
        <a:xfrm>
          <a:off x="13004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57150</xdr:rowOff>
    </xdr:from>
    <xdr:to>
      <xdr:col>20</xdr:col>
      <xdr:colOff>209550</xdr:colOff>
      <xdr:row>57</xdr:row>
      <xdr:rowOff>158750</xdr:rowOff>
    </xdr:to>
    <xdr:sp macro="" textlink="">
      <xdr:nvSpPr>
        <xdr:cNvPr id="260" name="フローチャート : 判断 259"/>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168927</xdr:rowOff>
    </xdr:from>
    <xdr:ext cx="762000" cy="259045"/>
    <xdr:sp macro="" textlink="">
      <xdr:nvSpPr>
        <xdr:cNvPr id="261" name="テキスト ボックス 260"/>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62" name="フローチャート : 判断 261"/>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123207</xdr:rowOff>
    </xdr:from>
    <xdr:ext cx="762000" cy="259045"/>
    <xdr:sp macro="" textlink="">
      <xdr:nvSpPr>
        <xdr:cNvPr id="263" name="テキスト ボックス 262"/>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9" name="円/楕円 268"/>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0"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71" name="円/楕円 270"/>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72" name="テキスト ボックス 271"/>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3" name="円/楕円 272"/>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4" name="テキスト ボックス 273"/>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5" name="円/楕円 274"/>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6" name="テキスト ボックス 275"/>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7" name="円/楕円 276"/>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8" name="テキスト ボックス 277"/>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年とほぼ横ばいの</a:t>
          </a:r>
          <a:r>
            <a:rPr kumimoji="1" lang="en-US" altLang="ja-JP" sz="1300">
              <a:latin typeface="ＭＳ Ｐゴシック"/>
            </a:rPr>
            <a:t>5.6%</a:t>
          </a:r>
          <a:r>
            <a:rPr kumimoji="1" lang="ja-JP" altLang="en-US" sz="1300">
              <a:latin typeface="ＭＳ Ｐゴシック"/>
            </a:rPr>
            <a:t>であり、全国・県・類似団体と比較し、低い水準を保っている。今後も、補助金・負担金の目的や必要性を確認し、費用対効果の検証を行いながら低い水準を維持するよう努める。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34</xdr:row>
      <xdr:rowOff>154432</xdr:rowOff>
    </xdr:to>
    <xdr:cxnSp macro="">
      <xdr:nvCxnSpPr>
        <xdr:cNvPr id="308" name="直線コネクタ 307"/>
        <xdr:cNvCxnSpPr/>
      </xdr:nvCxnSpPr>
      <xdr:spPr>
        <a:xfrm>
          <a:off x="15671800" y="59791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159004</xdr:rowOff>
    </xdr:to>
    <xdr:cxnSp macro="">
      <xdr:nvCxnSpPr>
        <xdr:cNvPr id="311" name="直線コネクタ 310"/>
        <xdr:cNvCxnSpPr/>
      </xdr:nvCxnSpPr>
      <xdr:spPr>
        <a:xfrm flipV="1">
          <a:off x="14782800" y="5979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83058</xdr:rowOff>
    </xdr:from>
    <xdr:to>
      <xdr:col>22</xdr:col>
      <xdr:colOff>615950</xdr:colOff>
      <xdr:row>36</xdr:row>
      <xdr:rowOff>13208</xdr:rowOff>
    </xdr:to>
    <xdr:sp macro="" textlink="">
      <xdr:nvSpPr>
        <xdr:cNvPr id="312" name="フローチャート : 判断 311"/>
        <xdr:cNvSpPr/>
      </xdr:nvSpPr>
      <xdr:spPr>
        <a:xfrm>
          <a:off x="15621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169435</xdr:rowOff>
    </xdr:from>
    <xdr:ext cx="736600" cy="259045"/>
    <xdr:sp macro="" textlink="">
      <xdr:nvSpPr>
        <xdr:cNvPr id="313" name="テキスト ボックス 312"/>
        <xdr:cNvSpPr txBox="1"/>
      </xdr:nvSpPr>
      <xdr:spPr>
        <a:xfrm>
          <a:off x="15290800" y="61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154432</xdr:rowOff>
    </xdr:from>
    <xdr:to>
      <xdr:col>21</xdr:col>
      <xdr:colOff>361950</xdr:colOff>
      <xdr:row>34</xdr:row>
      <xdr:rowOff>159004</xdr:rowOff>
    </xdr:to>
    <xdr:cxnSp macro="">
      <xdr:nvCxnSpPr>
        <xdr:cNvPr id="314" name="直線コネクタ 313"/>
        <xdr:cNvCxnSpPr/>
      </xdr:nvCxnSpPr>
      <xdr:spPr>
        <a:xfrm>
          <a:off x="13893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51054</xdr:rowOff>
    </xdr:from>
    <xdr:to>
      <xdr:col>21</xdr:col>
      <xdr:colOff>412750</xdr:colOff>
      <xdr:row>35</xdr:row>
      <xdr:rowOff>152654</xdr:rowOff>
    </xdr:to>
    <xdr:sp macro="" textlink="">
      <xdr:nvSpPr>
        <xdr:cNvPr id="315" name="フローチャート : 判断 314"/>
        <xdr:cNvSpPr/>
      </xdr:nvSpPr>
      <xdr:spPr>
        <a:xfrm>
          <a:off x="14732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137431</xdr:rowOff>
    </xdr:from>
    <xdr:ext cx="762000" cy="259045"/>
    <xdr:sp macro="" textlink="">
      <xdr:nvSpPr>
        <xdr:cNvPr id="316" name="テキスト ボックス 315"/>
        <xdr:cNvSpPr txBox="1"/>
      </xdr:nvSpPr>
      <xdr:spPr>
        <a:xfrm>
          <a:off x="14401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154432</xdr:rowOff>
    </xdr:from>
    <xdr:to>
      <xdr:col>20</xdr:col>
      <xdr:colOff>158750</xdr:colOff>
      <xdr:row>34</xdr:row>
      <xdr:rowOff>159004</xdr:rowOff>
    </xdr:to>
    <xdr:cxnSp macro="">
      <xdr:nvCxnSpPr>
        <xdr:cNvPr id="317" name="直線コネクタ 316"/>
        <xdr:cNvCxnSpPr/>
      </xdr:nvCxnSpPr>
      <xdr:spPr>
        <a:xfrm flipV="1">
          <a:off x="13004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46482</xdr:rowOff>
    </xdr:from>
    <xdr:to>
      <xdr:col>20</xdr:col>
      <xdr:colOff>209550</xdr:colOff>
      <xdr:row>35</xdr:row>
      <xdr:rowOff>148082</xdr:rowOff>
    </xdr:to>
    <xdr:sp macro="" textlink="">
      <xdr:nvSpPr>
        <xdr:cNvPr id="318" name="フローチャート : 判断 317"/>
        <xdr:cNvSpPr/>
      </xdr:nvSpPr>
      <xdr:spPr>
        <a:xfrm>
          <a:off x="13843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132859</xdr:rowOff>
    </xdr:from>
    <xdr:ext cx="762000" cy="259045"/>
    <xdr:sp macro="" textlink="">
      <xdr:nvSpPr>
        <xdr:cNvPr id="319" name="テキスト ボックス 318"/>
        <xdr:cNvSpPr txBox="1"/>
      </xdr:nvSpPr>
      <xdr:spPr>
        <a:xfrm>
          <a:off x="13512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0" name="フローチャート : 判断 319"/>
        <xdr:cNvSpPr/>
      </xdr:nvSpPr>
      <xdr:spPr>
        <a:xfrm>
          <a:off x="12954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164863</xdr:rowOff>
    </xdr:from>
    <xdr:ext cx="762000" cy="259045"/>
    <xdr:sp macro="" textlink="">
      <xdr:nvSpPr>
        <xdr:cNvPr id="321" name="テキスト ボックス 320"/>
        <xdr:cNvSpPr txBox="1"/>
      </xdr:nvSpPr>
      <xdr:spPr>
        <a:xfrm>
          <a:off x="12623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103632</xdr:rowOff>
    </xdr:from>
    <xdr:to>
      <xdr:col>24</xdr:col>
      <xdr:colOff>82550</xdr:colOff>
      <xdr:row>35</xdr:row>
      <xdr:rowOff>33782</xdr:rowOff>
    </xdr:to>
    <xdr:sp macro="" textlink="">
      <xdr:nvSpPr>
        <xdr:cNvPr id="327" name="円/楕円 326"/>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120159</xdr:rowOff>
    </xdr:from>
    <xdr:ext cx="762000" cy="259045"/>
    <xdr:sp macro="" textlink="">
      <xdr:nvSpPr>
        <xdr:cNvPr id="328" name="補助費等該当値テキスト"/>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9" name="円/楕円 328"/>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0" name="テキスト ボックス 329"/>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1" name="円/楕円 330"/>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2" name="テキスト ボックス 331"/>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103632</xdr:rowOff>
    </xdr:from>
    <xdr:to>
      <xdr:col>20</xdr:col>
      <xdr:colOff>209550</xdr:colOff>
      <xdr:row>35</xdr:row>
      <xdr:rowOff>33782</xdr:rowOff>
    </xdr:to>
    <xdr:sp macro="" textlink="">
      <xdr:nvSpPr>
        <xdr:cNvPr id="333" name="円/楕円 332"/>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43959</xdr:rowOff>
    </xdr:from>
    <xdr:ext cx="762000" cy="259045"/>
    <xdr:sp macro="" textlink="">
      <xdr:nvSpPr>
        <xdr:cNvPr id="334" name="テキスト ボックス 333"/>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5" name="円/楕円 334"/>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6" name="テキスト ボックス 335"/>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教育施設の耐震工事等に係る地方債の償還が始まり、市債償還元金が膨らんだため、</a:t>
          </a:r>
          <a:r>
            <a:rPr kumimoji="1" lang="en-US" altLang="ja-JP" sz="1300">
              <a:latin typeface="ＭＳ Ｐゴシック"/>
            </a:rPr>
            <a:t>0.6</a:t>
          </a:r>
          <a:r>
            <a:rPr kumimoji="1" lang="ja-JP" altLang="en-US" sz="1300">
              <a:latin typeface="ＭＳ Ｐゴシック"/>
            </a:rPr>
            <a:t>ポイント増加の</a:t>
          </a:r>
          <a:r>
            <a:rPr kumimoji="1" lang="en-US" altLang="ja-JP" sz="1300">
              <a:latin typeface="ＭＳ Ｐゴシック"/>
            </a:rPr>
            <a:t>19.7%</a:t>
          </a:r>
          <a:r>
            <a:rPr kumimoji="1" lang="ja-JP" altLang="en-US" sz="1300">
              <a:latin typeface="ＭＳ Ｐゴシック"/>
            </a:rPr>
            <a:t>となったことにより、過去</a:t>
          </a:r>
          <a:r>
            <a:rPr kumimoji="1" lang="en-US" altLang="ja-JP" sz="1300">
              <a:latin typeface="ＭＳ Ｐゴシック"/>
            </a:rPr>
            <a:t>5</a:t>
          </a:r>
          <a:r>
            <a:rPr kumimoji="1" lang="ja-JP" altLang="en-US" sz="1300">
              <a:latin typeface="ＭＳ Ｐゴシック"/>
            </a:rPr>
            <a:t>年で初めて全国・類似団体平均を上回る結果となった。今後も大規模事業が控えていることから、計画事業の見直しを行い、新規市債発行の抑制に努め公債費の適正化を図る。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9979</xdr:rowOff>
    </xdr:from>
    <xdr:to>
      <xdr:col>7</xdr:col>
      <xdr:colOff>15875</xdr:colOff>
      <xdr:row>79</xdr:row>
      <xdr:rowOff>75293</xdr:rowOff>
    </xdr:to>
    <xdr:cxnSp macro="">
      <xdr:nvCxnSpPr>
        <xdr:cNvPr id="371" name="直線コネクタ 370"/>
        <xdr:cNvCxnSpPr/>
      </xdr:nvCxnSpPr>
      <xdr:spPr>
        <a:xfrm>
          <a:off x="3987800" y="13554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9979</xdr:rowOff>
    </xdr:from>
    <xdr:to>
      <xdr:col>5</xdr:col>
      <xdr:colOff>549275</xdr:colOff>
      <xdr:row>79</xdr:row>
      <xdr:rowOff>118836</xdr:rowOff>
    </xdr:to>
    <xdr:cxnSp macro="">
      <xdr:nvCxnSpPr>
        <xdr:cNvPr id="374" name="直線コネクタ 373"/>
        <xdr:cNvCxnSpPr/>
      </xdr:nvCxnSpPr>
      <xdr:spPr>
        <a:xfrm flipV="1">
          <a:off x="3098800" y="13554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57150</xdr:rowOff>
    </xdr:from>
    <xdr:to>
      <xdr:col>5</xdr:col>
      <xdr:colOff>600075</xdr:colOff>
      <xdr:row>79</xdr:row>
      <xdr:rowOff>158750</xdr:rowOff>
    </xdr:to>
    <xdr:sp macro="" textlink="">
      <xdr:nvSpPr>
        <xdr:cNvPr id="375" name="フローチャート : 判断 374"/>
        <xdr:cNvSpPr/>
      </xdr:nvSpPr>
      <xdr:spPr>
        <a:xfrm>
          <a:off x="3937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76" name="テキスト ボックス 375"/>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116114</xdr:rowOff>
    </xdr:from>
    <xdr:to>
      <xdr:col>4</xdr:col>
      <xdr:colOff>346075</xdr:colOff>
      <xdr:row>79</xdr:row>
      <xdr:rowOff>118836</xdr:rowOff>
    </xdr:to>
    <xdr:cxnSp macro="">
      <xdr:nvCxnSpPr>
        <xdr:cNvPr id="377" name="直線コネクタ 376"/>
        <xdr:cNvCxnSpPr/>
      </xdr:nvCxnSpPr>
      <xdr:spPr>
        <a:xfrm>
          <a:off x="2209800" y="134892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133350</xdr:rowOff>
    </xdr:from>
    <xdr:to>
      <xdr:col>4</xdr:col>
      <xdr:colOff>396875</xdr:colOff>
      <xdr:row>80</xdr:row>
      <xdr:rowOff>63500</xdr:rowOff>
    </xdr:to>
    <xdr:sp macro="" textlink="">
      <xdr:nvSpPr>
        <xdr:cNvPr id="378" name="フローチャート : 判断 377"/>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79" name="テキスト ボックス 378"/>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39914</xdr:rowOff>
    </xdr:from>
    <xdr:to>
      <xdr:col>3</xdr:col>
      <xdr:colOff>142875</xdr:colOff>
      <xdr:row>78</xdr:row>
      <xdr:rowOff>116114</xdr:rowOff>
    </xdr:to>
    <xdr:cxnSp macro="">
      <xdr:nvCxnSpPr>
        <xdr:cNvPr id="380" name="直線コネクタ 379"/>
        <xdr:cNvCxnSpPr/>
      </xdr:nvCxnSpPr>
      <xdr:spPr>
        <a:xfrm>
          <a:off x="1320800" y="13413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133350</xdr:rowOff>
    </xdr:from>
    <xdr:to>
      <xdr:col>3</xdr:col>
      <xdr:colOff>193675</xdr:colOff>
      <xdr:row>80</xdr:row>
      <xdr:rowOff>63500</xdr:rowOff>
    </xdr:to>
    <xdr:sp macro="" textlink="">
      <xdr:nvSpPr>
        <xdr:cNvPr id="381" name="フローチャート : 判断 380"/>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48277</xdr:rowOff>
    </xdr:from>
    <xdr:ext cx="762000" cy="259045"/>
    <xdr:sp macro="" textlink="">
      <xdr:nvSpPr>
        <xdr:cNvPr id="382" name="テキスト ボックス 381"/>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122464</xdr:rowOff>
    </xdr:from>
    <xdr:to>
      <xdr:col>1</xdr:col>
      <xdr:colOff>676275</xdr:colOff>
      <xdr:row>80</xdr:row>
      <xdr:rowOff>52614</xdr:rowOff>
    </xdr:to>
    <xdr:sp macro="" textlink="">
      <xdr:nvSpPr>
        <xdr:cNvPr id="383" name="フローチャート : 判断 382"/>
        <xdr:cNvSpPr/>
      </xdr:nvSpPr>
      <xdr:spPr>
        <a:xfrm>
          <a:off x="1270000" y="136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37391</xdr:rowOff>
    </xdr:from>
    <xdr:ext cx="762000" cy="259045"/>
    <xdr:sp macro="" textlink="">
      <xdr:nvSpPr>
        <xdr:cNvPr id="384" name="テキスト ボックス 383"/>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24493</xdr:rowOff>
    </xdr:from>
    <xdr:to>
      <xdr:col>7</xdr:col>
      <xdr:colOff>66675</xdr:colOff>
      <xdr:row>79</xdr:row>
      <xdr:rowOff>126093</xdr:rowOff>
    </xdr:to>
    <xdr:sp macro="" textlink="">
      <xdr:nvSpPr>
        <xdr:cNvPr id="390" name="円/楕円 389"/>
        <xdr:cNvSpPr/>
      </xdr:nvSpPr>
      <xdr:spPr>
        <a:xfrm>
          <a:off x="47752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168020</xdr:rowOff>
    </xdr:from>
    <xdr:ext cx="762000" cy="259045"/>
    <xdr:sp macro="" textlink="">
      <xdr:nvSpPr>
        <xdr:cNvPr id="391" name="公債費該当値テキスト"/>
        <xdr:cNvSpPr txBox="1"/>
      </xdr:nvSpPr>
      <xdr:spPr>
        <a:xfrm>
          <a:off x="4914900" y="13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130629</xdr:rowOff>
    </xdr:from>
    <xdr:to>
      <xdr:col>5</xdr:col>
      <xdr:colOff>600075</xdr:colOff>
      <xdr:row>79</xdr:row>
      <xdr:rowOff>60779</xdr:rowOff>
    </xdr:to>
    <xdr:sp macro="" textlink="">
      <xdr:nvSpPr>
        <xdr:cNvPr id="392" name="円/楕円 391"/>
        <xdr:cNvSpPr/>
      </xdr:nvSpPr>
      <xdr:spPr>
        <a:xfrm>
          <a:off x="3937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93" name="テキスト ボックス 392"/>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394" name="円/楕円 393"/>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8363</xdr:rowOff>
    </xdr:from>
    <xdr:ext cx="762000" cy="259045"/>
    <xdr:sp macro="" textlink="">
      <xdr:nvSpPr>
        <xdr:cNvPr id="395" name="テキスト ボックス 394"/>
        <xdr:cNvSpPr txBox="1"/>
      </xdr:nvSpPr>
      <xdr:spPr>
        <a:xfrm>
          <a:off x="2717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65314</xdr:rowOff>
    </xdr:from>
    <xdr:to>
      <xdr:col>3</xdr:col>
      <xdr:colOff>193675</xdr:colOff>
      <xdr:row>78</xdr:row>
      <xdr:rowOff>166914</xdr:rowOff>
    </xdr:to>
    <xdr:sp macro="" textlink="">
      <xdr:nvSpPr>
        <xdr:cNvPr id="396" name="円/楕円 395"/>
        <xdr:cNvSpPr/>
      </xdr:nvSpPr>
      <xdr:spPr>
        <a:xfrm>
          <a:off x="2159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5641</xdr:rowOff>
    </xdr:from>
    <xdr:ext cx="762000" cy="259045"/>
    <xdr:sp macro="" textlink="">
      <xdr:nvSpPr>
        <xdr:cNvPr id="397" name="テキスト ボックス 396"/>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160564</xdr:rowOff>
    </xdr:from>
    <xdr:to>
      <xdr:col>1</xdr:col>
      <xdr:colOff>676275</xdr:colOff>
      <xdr:row>78</xdr:row>
      <xdr:rowOff>90714</xdr:rowOff>
    </xdr:to>
    <xdr:sp macro="" textlink="">
      <xdr:nvSpPr>
        <xdr:cNvPr id="398" name="円/楕円 397"/>
        <xdr:cNvSpPr/>
      </xdr:nvSpPr>
      <xdr:spPr>
        <a:xfrm>
          <a:off x="1270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100891</xdr:rowOff>
    </xdr:from>
    <xdr:ext cx="762000" cy="259045"/>
    <xdr:sp macro="" textlink="">
      <xdr:nvSpPr>
        <xdr:cNvPr id="399" name="テキスト ボックス 398"/>
        <xdr:cNvSpPr txBox="1"/>
      </xdr:nvSpPr>
      <xdr:spPr>
        <a:xfrm>
          <a:off x="939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1.3</a:t>
          </a:r>
          <a:r>
            <a:rPr kumimoji="1" lang="ja-JP" altLang="en-US" sz="1300">
              <a:latin typeface="ＭＳ Ｐゴシック"/>
            </a:rPr>
            <a:t>ポイント減少し、引き続き、全国・県・類似団体平均と比較し、低い水準を保っている。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75</xdr:row>
      <xdr:rowOff>156718</xdr:rowOff>
    </xdr:to>
    <xdr:cxnSp macro="">
      <xdr:nvCxnSpPr>
        <xdr:cNvPr id="430" name="直線コネクタ 429"/>
        <xdr:cNvCxnSpPr/>
      </xdr:nvCxnSpPr>
      <xdr:spPr>
        <a:xfrm flipV="1">
          <a:off x="15671800" y="129560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75</xdr:row>
      <xdr:rowOff>156718</xdr:rowOff>
    </xdr:to>
    <xdr:cxnSp macro="">
      <xdr:nvCxnSpPr>
        <xdr:cNvPr id="433" name="直線コネクタ 432"/>
        <xdr:cNvCxnSpPr/>
      </xdr:nvCxnSpPr>
      <xdr:spPr>
        <a:xfrm>
          <a:off x="14782800" y="12974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xdr:rowOff>
    </xdr:from>
    <xdr:to>
      <xdr:col>22</xdr:col>
      <xdr:colOff>615950</xdr:colOff>
      <xdr:row>76</xdr:row>
      <xdr:rowOff>118363</xdr:rowOff>
    </xdr:to>
    <xdr:sp macro="" textlink="">
      <xdr:nvSpPr>
        <xdr:cNvPr id="434" name="フローチャート : 判断 433"/>
        <xdr:cNvSpPr/>
      </xdr:nvSpPr>
      <xdr:spPr>
        <a:xfrm>
          <a:off x="15621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103140</xdr:rowOff>
    </xdr:from>
    <xdr:ext cx="736600" cy="259045"/>
    <xdr:sp macro="" textlink="">
      <xdr:nvSpPr>
        <xdr:cNvPr id="435" name="テキスト ボックス 434"/>
        <xdr:cNvSpPr txBox="1"/>
      </xdr:nvSpPr>
      <xdr:spPr>
        <a:xfrm>
          <a:off x="15290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115570</xdr:rowOff>
    </xdr:to>
    <xdr:cxnSp macro="">
      <xdr:nvCxnSpPr>
        <xdr:cNvPr id="436" name="直線コネクタ 435"/>
        <xdr:cNvCxnSpPr/>
      </xdr:nvCxnSpPr>
      <xdr:spPr>
        <a:xfrm>
          <a:off x="13893800" y="1286916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96774</xdr:rowOff>
    </xdr:from>
    <xdr:to>
      <xdr:col>21</xdr:col>
      <xdr:colOff>412750</xdr:colOff>
      <xdr:row>76</xdr:row>
      <xdr:rowOff>26924</xdr:rowOff>
    </xdr:to>
    <xdr:sp macro="" textlink="">
      <xdr:nvSpPr>
        <xdr:cNvPr id="437" name="フローチャート : 判断 436"/>
        <xdr:cNvSpPr/>
      </xdr:nvSpPr>
      <xdr:spPr>
        <a:xfrm>
          <a:off x="14732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11701</xdr:rowOff>
    </xdr:from>
    <xdr:ext cx="762000" cy="259045"/>
    <xdr:sp macro="" textlink="">
      <xdr:nvSpPr>
        <xdr:cNvPr id="438" name="テキスト ボックス 437"/>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10414</xdr:rowOff>
    </xdr:from>
    <xdr:to>
      <xdr:col>20</xdr:col>
      <xdr:colOff>158750</xdr:colOff>
      <xdr:row>75</xdr:row>
      <xdr:rowOff>83566</xdr:rowOff>
    </xdr:to>
    <xdr:cxnSp macro="">
      <xdr:nvCxnSpPr>
        <xdr:cNvPr id="439" name="直線コネクタ 438"/>
        <xdr:cNvCxnSpPr/>
      </xdr:nvCxnSpPr>
      <xdr:spPr>
        <a:xfrm flipV="1">
          <a:off x="13004800" y="12869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0" name="フローチャート : 判断 439"/>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41" name="テキスト ボックス 440"/>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2" name="フローチャート :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46482</xdr:rowOff>
    </xdr:from>
    <xdr:to>
      <xdr:col>24</xdr:col>
      <xdr:colOff>82550</xdr:colOff>
      <xdr:row>75</xdr:row>
      <xdr:rowOff>148081</xdr:rowOff>
    </xdr:to>
    <xdr:sp macro="" textlink="">
      <xdr:nvSpPr>
        <xdr:cNvPr id="449" name="円/楕円 448"/>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63009</xdr:rowOff>
    </xdr:from>
    <xdr:ext cx="762000" cy="259045"/>
    <xdr:sp macro="" textlink="">
      <xdr:nvSpPr>
        <xdr:cNvPr id="450"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105918</xdr:rowOff>
    </xdr:from>
    <xdr:to>
      <xdr:col>22</xdr:col>
      <xdr:colOff>615950</xdr:colOff>
      <xdr:row>76</xdr:row>
      <xdr:rowOff>36069</xdr:rowOff>
    </xdr:to>
    <xdr:sp macro="" textlink="">
      <xdr:nvSpPr>
        <xdr:cNvPr id="451" name="円/楕円 450"/>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46245</xdr:rowOff>
    </xdr:from>
    <xdr:ext cx="736600" cy="259045"/>
    <xdr:sp macro="" textlink="">
      <xdr:nvSpPr>
        <xdr:cNvPr id="452" name="テキスト ボックス 451"/>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3" name="円/楕円 452"/>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4" name="テキスト ボックス 45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131064</xdr:rowOff>
    </xdr:from>
    <xdr:to>
      <xdr:col>20</xdr:col>
      <xdr:colOff>209550</xdr:colOff>
      <xdr:row>75</xdr:row>
      <xdr:rowOff>61214</xdr:rowOff>
    </xdr:to>
    <xdr:sp macro="" textlink="">
      <xdr:nvSpPr>
        <xdr:cNvPr id="455" name="円/楕円 454"/>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71391</xdr:rowOff>
    </xdr:from>
    <xdr:ext cx="762000" cy="259045"/>
    <xdr:sp macro="" textlink="">
      <xdr:nvSpPr>
        <xdr:cNvPr id="456" name="テキスト ボックス 455"/>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7" name="円/楕円 456"/>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8" name="テキスト ボックス 457"/>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岐阜県下呂市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21381</xdr:rowOff>
    </xdr:from>
    <xdr:to>
      <xdr:col>4</xdr:col>
      <xdr:colOff>1117600</xdr:colOff>
      <xdr:row>17</xdr:row>
      <xdr:rowOff>28220</xdr:rowOff>
    </xdr:to>
    <xdr:cxnSp macro="">
      <xdr:nvCxnSpPr>
        <xdr:cNvPr id="47" name="直線コネクタ 46"/>
        <xdr:cNvCxnSpPr/>
      </xdr:nvCxnSpPr>
      <xdr:spPr bwMode="auto">
        <a:xfrm>
          <a:off x="5003800" y="2983656"/>
          <a:ext cx="647700" cy="6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21381</xdr:rowOff>
    </xdr:from>
    <xdr:to>
      <xdr:col>4</xdr:col>
      <xdr:colOff>469900</xdr:colOff>
      <xdr:row>17</xdr:row>
      <xdr:rowOff>23466</xdr:rowOff>
    </xdr:to>
    <xdr:cxnSp macro="">
      <xdr:nvCxnSpPr>
        <xdr:cNvPr id="50" name="直線コネクタ 49"/>
        <xdr:cNvCxnSpPr/>
      </xdr:nvCxnSpPr>
      <xdr:spPr bwMode="auto">
        <a:xfrm flipV="1">
          <a:off x="4305300" y="2983656"/>
          <a:ext cx="698500" cy="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2598</xdr:rowOff>
    </xdr:from>
    <xdr:to>
      <xdr:col>4</xdr:col>
      <xdr:colOff>520700</xdr:colOff>
      <xdr:row>17</xdr:row>
      <xdr:rowOff>104198</xdr:rowOff>
    </xdr:to>
    <xdr:sp macro="" textlink="">
      <xdr:nvSpPr>
        <xdr:cNvPr id="51" name="フローチャート : 判断 50"/>
        <xdr:cNvSpPr/>
      </xdr:nvSpPr>
      <xdr:spPr bwMode="auto">
        <a:xfrm>
          <a:off x="4953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88975</xdr:rowOff>
    </xdr:from>
    <xdr:ext cx="736600" cy="259045"/>
    <xdr:sp macro="" textlink="">
      <xdr:nvSpPr>
        <xdr:cNvPr id="52" name="テキスト ボックス 51"/>
        <xdr:cNvSpPr txBox="1"/>
      </xdr:nvSpPr>
      <xdr:spPr>
        <a:xfrm>
          <a:off x="4622800" y="3051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15643</xdr:rowOff>
    </xdr:from>
    <xdr:to>
      <xdr:col>3</xdr:col>
      <xdr:colOff>904875</xdr:colOff>
      <xdr:row>17</xdr:row>
      <xdr:rowOff>23466</xdr:rowOff>
    </xdr:to>
    <xdr:cxnSp macro="">
      <xdr:nvCxnSpPr>
        <xdr:cNvPr id="53" name="直線コネクタ 52"/>
        <xdr:cNvCxnSpPr/>
      </xdr:nvCxnSpPr>
      <xdr:spPr bwMode="auto">
        <a:xfrm>
          <a:off x="3606800" y="2977918"/>
          <a:ext cx="6985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14028</xdr:rowOff>
    </xdr:from>
    <xdr:to>
      <xdr:col>3</xdr:col>
      <xdr:colOff>955675</xdr:colOff>
      <xdr:row>17</xdr:row>
      <xdr:rowOff>115628</xdr:rowOff>
    </xdr:to>
    <xdr:sp macro="" textlink="">
      <xdr:nvSpPr>
        <xdr:cNvPr id="54" name="フローチャート : 判断 53"/>
        <xdr:cNvSpPr/>
      </xdr:nvSpPr>
      <xdr:spPr bwMode="auto">
        <a:xfrm>
          <a:off x="4254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100405</xdr:rowOff>
    </xdr:from>
    <xdr:ext cx="762000" cy="259045"/>
    <xdr:sp macro="" textlink="">
      <xdr:nvSpPr>
        <xdr:cNvPr id="55" name="テキスト ボックス 54"/>
        <xdr:cNvSpPr txBox="1"/>
      </xdr:nvSpPr>
      <xdr:spPr>
        <a:xfrm>
          <a:off x="3924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163026</xdr:rowOff>
    </xdr:from>
    <xdr:to>
      <xdr:col>3</xdr:col>
      <xdr:colOff>206375</xdr:colOff>
      <xdr:row>17</xdr:row>
      <xdr:rowOff>15643</xdr:rowOff>
    </xdr:to>
    <xdr:cxnSp macro="">
      <xdr:nvCxnSpPr>
        <xdr:cNvPr id="56" name="直線コネクタ 55"/>
        <xdr:cNvCxnSpPr/>
      </xdr:nvCxnSpPr>
      <xdr:spPr bwMode="auto">
        <a:xfrm>
          <a:off x="2908300" y="2953851"/>
          <a:ext cx="698500" cy="2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1474</xdr:rowOff>
    </xdr:from>
    <xdr:to>
      <xdr:col>3</xdr:col>
      <xdr:colOff>257175</xdr:colOff>
      <xdr:row>17</xdr:row>
      <xdr:rowOff>103074</xdr:rowOff>
    </xdr:to>
    <xdr:sp macro="" textlink="">
      <xdr:nvSpPr>
        <xdr:cNvPr id="57" name="フローチャート : 判断 56"/>
        <xdr:cNvSpPr/>
      </xdr:nvSpPr>
      <xdr:spPr bwMode="auto">
        <a:xfrm>
          <a:off x="3556000" y="2963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87851</xdr:rowOff>
    </xdr:from>
    <xdr:ext cx="762000" cy="259045"/>
    <xdr:sp macro="" textlink="">
      <xdr:nvSpPr>
        <xdr:cNvPr id="58" name="テキスト ボックス 57"/>
        <xdr:cNvSpPr txBox="1"/>
      </xdr:nvSpPr>
      <xdr:spPr>
        <a:xfrm>
          <a:off x="3225800" y="305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164529</xdr:rowOff>
    </xdr:from>
    <xdr:to>
      <xdr:col>2</xdr:col>
      <xdr:colOff>692150</xdr:colOff>
      <xdr:row>17</xdr:row>
      <xdr:rowOff>94679</xdr:rowOff>
    </xdr:to>
    <xdr:sp macro="" textlink="">
      <xdr:nvSpPr>
        <xdr:cNvPr id="59" name="フローチャート : 判断 58"/>
        <xdr:cNvSpPr/>
      </xdr:nvSpPr>
      <xdr:spPr bwMode="auto">
        <a:xfrm>
          <a:off x="2857500" y="2955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79456</xdr:rowOff>
    </xdr:from>
    <xdr:ext cx="762000" cy="259045"/>
    <xdr:sp macro="" textlink="">
      <xdr:nvSpPr>
        <xdr:cNvPr id="60" name="テキスト ボックス 59"/>
        <xdr:cNvSpPr txBox="1"/>
      </xdr:nvSpPr>
      <xdr:spPr>
        <a:xfrm>
          <a:off x="2527300" y="304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148870</xdr:rowOff>
    </xdr:from>
    <xdr:to>
      <xdr:col>5</xdr:col>
      <xdr:colOff>34925</xdr:colOff>
      <xdr:row>17</xdr:row>
      <xdr:rowOff>79020</xdr:rowOff>
    </xdr:to>
    <xdr:sp macro="" textlink="">
      <xdr:nvSpPr>
        <xdr:cNvPr id="66" name="円/楕円 65"/>
        <xdr:cNvSpPr/>
      </xdr:nvSpPr>
      <xdr:spPr bwMode="auto">
        <a:xfrm>
          <a:off x="5600700" y="293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165397</xdr:rowOff>
    </xdr:from>
    <xdr:ext cx="762000" cy="259045"/>
    <xdr:sp macro="" textlink="">
      <xdr:nvSpPr>
        <xdr:cNvPr id="67" name="人口1人当たり決算額の推移該当値テキスト130"/>
        <xdr:cNvSpPr txBox="1"/>
      </xdr:nvSpPr>
      <xdr:spPr>
        <a:xfrm>
          <a:off x="5740400" y="27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107,022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142031</xdr:rowOff>
    </xdr:from>
    <xdr:to>
      <xdr:col>4</xdr:col>
      <xdr:colOff>520700</xdr:colOff>
      <xdr:row>17</xdr:row>
      <xdr:rowOff>72181</xdr:rowOff>
    </xdr:to>
    <xdr:sp macro="" textlink="">
      <xdr:nvSpPr>
        <xdr:cNvPr id="68" name="円/楕円 67"/>
        <xdr:cNvSpPr/>
      </xdr:nvSpPr>
      <xdr:spPr bwMode="auto">
        <a:xfrm>
          <a:off x="4953000" y="293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82358</xdr:rowOff>
    </xdr:from>
    <xdr:ext cx="736600" cy="259045"/>
    <xdr:sp macro="" textlink="">
      <xdr:nvSpPr>
        <xdr:cNvPr id="69" name="テキスト ボックス 68"/>
        <xdr:cNvSpPr txBox="1"/>
      </xdr:nvSpPr>
      <xdr:spPr>
        <a:xfrm>
          <a:off x="4622800" y="270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144116</xdr:rowOff>
    </xdr:from>
    <xdr:to>
      <xdr:col>3</xdr:col>
      <xdr:colOff>955675</xdr:colOff>
      <xdr:row>17</xdr:row>
      <xdr:rowOff>74266</xdr:rowOff>
    </xdr:to>
    <xdr:sp macro="" textlink="">
      <xdr:nvSpPr>
        <xdr:cNvPr id="70" name="円/楕円 69"/>
        <xdr:cNvSpPr/>
      </xdr:nvSpPr>
      <xdr:spPr bwMode="auto">
        <a:xfrm>
          <a:off x="4254500" y="293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84443</xdr:rowOff>
    </xdr:from>
    <xdr:ext cx="762000" cy="259045"/>
    <xdr:sp macro="" textlink="">
      <xdr:nvSpPr>
        <xdr:cNvPr id="71" name="テキスト ボックス 70"/>
        <xdr:cNvSpPr txBox="1"/>
      </xdr:nvSpPr>
      <xdr:spPr>
        <a:xfrm>
          <a:off x="3924300" y="270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108,062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136293</xdr:rowOff>
    </xdr:from>
    <xdr:to>
      <xdr:col>3</xdr:col>
      <xdr:colOff>257175</xdr:colOff>
      <xdr:row>17</xdr:row>
      <xdr:rowOff>66443</xdr:rowOff>
    </xdr:to>
    <xdr:sp macro="" textlink="">
      <xdr:nvSpPr>
        <xdr:cNvPr id="72" name="円/楕円 71"/>
        <xdr:cNvSpPr/>
      </xdr:nvSpPr>
      <xdr:spPr bwMode="auto">
        <a:xfrm>
          <a:off x="3556000" y="292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76620</xdr:rowOff>
    </xdr:from>
    <xdr:ext cx="762000" cy="259045"/>
    <xdr:sp macro="" textlink="">
      <xdr:nvSpPr>
        <xdr:cNvPr id="73" name="テキスト ボックス 72"/>
        <xdr:cNvSpPr txBox="1"/>
      </xdr:nvSpPr>
      <xdr:spPr>
        <a:xfrm>
          <a:off x="3225800" y="269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112226</xdr:rowOff>
    </xdr:from>
    <xdr:to>
      <xdr:col>2</xdr:col>
      <xdr:colOff>692150</xdr:colOff>
      <xdr:row>17</xdr:row>
      <xdr:rowOff>42376</xdr:rowOff>
    </xdr:to>
    <xdr:sp macro="" textlink="">
      <xdr:nvSpPr>
        <xdr:cNvPr id="74" name="円/楕円 73"/>
        <xdr:cNvSpPr/>
      </xdr:nvSpPr>
      <xdr:spPr bwMode="auto">
        <a:xfrm>
          <a:off x="2857500" y="2903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52553</xdr:rowOff>
    </xdr:from>
    <xdr:ext cx="762000" cy="259045"/>
    <xdr:sp macro="" textlink="">
      <xdr:nvSpPr>
        <xdr:cNvPr id="75" name="テキスト ボックス 74"/>
        <xdr:cNvSpPr txBox="1"/>
      </xdr:nvSpPr>
      <xdr:spPr>
        <a:xfrm>
          <a:off x="2527300" y="267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157994</xdr:rowOff>
    </xdr:from>
    <xdr:to>
      <xdr:col>4</xdr:col>
      <xdr:colOff>1117600</xdr:colOff>
      <xdr:row>35</xdr:row>
      <xdr:rowOff>229318</xdr:rowOff>
    </xdr:to>
    <xdr:cxnSp macro="">
      <xdr:nvCxnSpPr>
        <xdr:cNvPr id="109" name="直線コネクタ 108"/>
        <xdr:cNvCxnSpPr/>
      </xdr:nvCxnSpPr>
      <xdr:spPr bwMode="auto">
        <a:xfrm flipV="1">
          <a:off x="5003800" y="6768344"/>
          <a:ext cx="647700" cy="71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115570</xdr:rowOff>
    </xdr:from>
    <xdr:to>
      <xdr:col>4</xdr:col>
      <xdr:colOff>469900</xdr:colOff>
      <xdr:row>35</xdr:row>
      <xdr:rowOff>229318</xdr:rowOff>
    </xdr:to>
    <xdr:cxnSp macro="">
      <xdr:nvCxnSpPr>
        <xdr:cNvPr id="112" name="直線コネクタ 111"/>
        <xdr:cNvCxnSpPr/>
      </xdr:nvCxnSpPr>
      <xdr:spPr bwMode="auto">
        <a:xfrm>
          <a:off x="4305300" y="6725920"/>
          <a:ext cx="698500" cy="1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294722</xdr:rowOff>
    </xdr:from>
    <xdr:to>
      <xdr:col>4</xdr:col>
      <xdr:colOff>520700</xdr:colOff>
      <xdr:row>36</xdr:row>
      <xdr:rowOff>53422</xdr:rowOff>
    </xdr:to>
    <xdr:sp macro="" textlink="">
      <xdr:nvSpPr>
        <xdr:cNvPr id="113" name="フローチャート : 判断 112"/>
        <xdr:cNvSpPr/>
      </xdr:nvSpPr>
      <xdr:spPr bwMode="auto">
        <a:xfrm>
          <a:off x="4953000" y="6905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38199</xdr:rowOff>
    </xdr:from>
    <xdr:ext cx="736600" cy="259045"/>
    <xdr:sp macro="" textlink="">
      <xdr:nvSpPr>
        <xdr:cNvPr id="114" name="テキスト ボックス 113"/>
        <xdr:cNvSpPr txBox="1"/>
      </xdr:nvSpPr>
      <xdr:spPr>
        <a:xfrm>
          <a:off x="4622800" y="699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115570</xdr:rowOff>
    </xdr:from>
    <xdr:to>
      <xdr:col>3</xdr:col>
      <xdr:colOff>904875</xdr:colOff>
      <xdr:row>35</xdr:row>
      <xdr:rowOff>168339</xdr:rowOff>
    </xdr:to>
    <xdr:cxnSp macro="">
      <xdr:nvCxnSpPr>
        <xdr:cNvPr id="115" name="直線コネクタ 114"/>
        <xdr:cNvCxnSpPr/>
      </xdr:nvCxnSpPr>
      <xdr:spPr bwMode="auto">
        <a:xfrm flipV="1">
          <a:off x="3606800" y="6725920"/>
          <a:ext cx="6985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229476</xdr:rowOff>
    </xdr:from>
    <xdr:to>
      <xdr:col>3</xdr:col>
      <xdr:colOff>955675</xdr:colOff>
      <xdr:row>35</xdr:row>
      <xdr:rowOff>331076</xdr:rowOff>
    </xdr:to>
    <xdr:sp macro="" textlink="">
      <xdr:nvSpPr>
        <xdr:cNvPr id="116" name="フローチャート : 判断 115"/>
        <xdr:cNvSpPr/>
      </xdr:nvSpPr>
      <xdr:spPr bwMode="auto">
        <a:xfrm>
          <a:off x="4254500" y="6839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315853</xdr:rowOff>
    </xdr:from>
    <xdr:ext cx="762000" cy="259045"/>
    <xdr:sp macro="" textlink="">
      <xdr:nvSpPr>
        <xdr:cNvPr id="117" name="テキスト ボックス 116"/>
        <xdr:cNvSpPr txBox="1"/>
      </xdr:nvSpPr>
      <xdr:spPr>
        <a:xfrm>
          <a:off x="3924300" y="692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154298</xdr:rowOff>
    </xdr:from>
    <xdr:to>
      <xdr:col>3</xdr:col>
      <xdr:colOff>206375</xdr:colOff>
      <xdr:row>35</xdr:row>
      <xdr:rowOff>168339</xdr:rowOff>
    </xdr:to>
    <xdr:cxnSp macro="">
      <xdr:nvCxnSpPr>
        <xdr:cNvPr id="118" name="直線コネクタ 117"/>
        <xdr:cNvCxnSpPr/>
      </xdr:nvCxnSpPr>
      <xdr:spPr bwMode="auto">
        <a:xfrm>
          <a:off x="2908300" y="6764648"/>
          <a:ext cx="698500" cy="1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210560</xdr:rowOff>
    </xdr:from>
    <xdr:to>
      <xdr:col>3</xdr:col>
      <xdr:colOff>257175</xdr:colOff>
      <xdr:row>35</xdr:row>
      <xdr:rowOff>312160</xdr:rowOff>
    </xdr:to>
    <xdr:sp macro="" textlink="">
      <xdr:nvSpPr>
        <xdr:cNvPr id="119" name="フローチャート : 判断 118"/>
        <xdr:cNvSpPr/>
      </xdr:nvSpPr>
      <xdr:spPr bwMode="auto">
        <a:xfrm>
          <a:off x="3556000" y="6820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296937</xdr:rowOff>
    </xdr:from>
    <xdr:ext cx="762000" cy="259045"/>
    <xdr:sp macro="" textlink="">
      <xdr:nvSpPr>
        <xdr:cNvPr id="120" name="テキスト ボックス 119"/>
        <xdr:cNvSpPr txBox="1"/>
      </xdr:nvSpPr>
      <xdr:spPr>
        <a:xfrm>
          <a:off x="3225800" y="690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222466</xdr:rowOff>
    </xdr:from>
    <xdr:to>
      <xdr:col>2</xdr:col>
      <xdr:colOff>692150</xdr:colOff>
      <xdr:row>35</xdr:row>
      <xdr:rowOff>324066</xdr:rowOff>
    </xdr:to>
    <xdr:sp macro="" textlink="">
      <xdr:nvSpPr>
        <xdr:cNvPr id="121" name="フローチャート : 判断 120"/>
        <xdr:cNvSpPr/>
      </xdr:nvSpPr>
      <xdr:spPr bwMode="auto">
        <a:xfrm>
          <a:off x="2857500" y="6832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308843</xdr:rowOff>
    </xdr:from>
    <xdr:ext cx="762000" cy="259045"/>
    <xdr:sp macro="" textlink="">
      <xdr:nvSpPr>
        <xdr:cNvPr id="122" name="テキスト ボックス 121"/>
        <xdr:cNvSpPr txBox="1"/>
      </xdr:nvSpPr>
      <xdr:spPr>
        <a:xfrm>
          <a:off x="2527300" y="691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107194</xdr:rowOff>
    </xdr:from>
    <xdr:to>
      <xdr:col>5</xdr:col>
      <xdr:colOff>34925</xdr:colOff>
      <xdr:row>35</xdr:row>
      <xdr:rowOff>208794</xdr:rowOff>
    </xdr:to>
    <xdr:sp macro="" textlink="">
      <xdr:nvSpPr>
        <xdr:cNvPr id="128" name="円/楕円 127"/>
        <xdr:cNvSpPr/>
      </xdr:nvSpPr>
      <xdr:spPr bwMode="auto">
        <a:xfrm>
          <a:off x="5600700" y="6717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295171</xdr:rowOff>
    </xdr:from>
    <xdr:ext cx="762000" cy="259045"/>
    <xdr:sp macro="" textlink="">
      <xdr:nvSpPr>
        <xdr:cNvPr id="129" name="人口1人当たり決算額の推移該当値テキスト445"/>
        <xdr:cNvSpPr txBox="1"/>
      </xdr:nvSpPr>
      <xdr:spPr>
        <a:xfrm>
          <a:off x="57404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178518</xdr:rowOff>
    </xdr:from>
    <xdr:to>
      <xdr:col>4</xdr:col>
      <xdr:colOff>520700</xdr:colOff>
      <xdr:row>35</xdr:row>
      <xdr:rowOff>280118</xdr:rowOff>
    </xdr:to>
    <xdr:sp macro="" textlink="">
      <xdr:nvSpPr>
        <xdr:cNvPr id="130" name="円/楕円 129"/>
        <xdr:cNvSpPr/>
      </xdr:nvSpPr>
      <xdr:spPr bwMode="auto">
        <a:xfrm>
          <a:off x="4953000" y="678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290295</xdr:rowOff>
    </xdr:from>
    <xdr:ext cx="736600" cy="259045"/>
    <xdr:sp macro="" textlink="">
      <xdr:nvSpPr>
        <xdr:cNvPr id="131" name="テキスト ボックス 130"/>
        <xdr:cNvSpPr txBox="1"/>
      </xdr:nvSpPr>
      <xdr:spPr>
        <a:xfrm>
          <a:off x="4622800" y="655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64770</xdr:rowOff>
    </xdr:from>
    <xdr:to>
      <xdr:col>3</xdr:col>
      <xdr:colOff>955675</xdr:colOff>
      <xdr:row>35</xdr:row>
      <xdr:rowOff>166370</xdr:rowOff>
    </xdr:to>
    <xdr:sp macro="" textlink="">
      <xdr:nvSpPr>
        <xdr:cNvPr id="132" name="円/楕円 131"/>
        <xdr:cNvSpPr/>
      </xdr:nvSpPr>
      <xdr:spPr bwMode="auto">
        <a:xfrm>
          <a:off x="4254500" y="6675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176547</xdr:rowOff>
    </xdr:from>
    <xdr:ext cx="762000" cy="259045"/>
    <xdr:sp macro="" textlink="">
      <xdr:nvSpPr>
        <xdr:cNvPr id="133" name="テキスト ボックス 132"/>
        <xdr:cNvSpPr txBox="1"/>
      </xdr:nvSpPr>
      <xdr:spPr>
        <a:xfrm>
          <a:off x="3924300" y="64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117539</xdr:rowOff>
    </xdr:from>
    <xdr:to>
      <xdr:col>3</xdr:col>
      <xdr:colOff>257175</xdr:colOff>
      <xdr:row>35</xdr:row>
      <xdr:rowOff>219139</xdr:rowOff>
    </xdr:to>
    <xdr:sp macro="" textlink="">
      <xdr:nvSpPr>
        <xdr:cNvPr id="134" name="円/楕円 133"/>
        <xdr:cNvSpPr/>
      </xdr:nvSpPr>
      <xdr:spPr bwMode="auto">
        <a:xfrm>
          <a:off x="3556000" y="67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229316</xdr:rowOff>
    </xdr:from>
    <xdr:ext cx="762000" cy="259045"/>
    <xdr:sp macro="" textlink="">
      <xdr:nvSpPr>
        <xdr:cNvPr id="135" name="テキスト ボックス 134"/>
        <xdr:cNvSpPr txBox="1"/>
      </xdr:nvSpPr>
      <xdr:spPr>
        <a:xfrm>
          <a:off x="3225800" y="64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103498</xdr:rowOff>
    </xdr:from>
    <xdr:to>
      <xdr:col>2</xdr:col>
      <xdr:colOff>692150</xdr:colOff>
      <xdr:row>35</xdr:row>
      <xdr:rowOff>205098</xdr:rowOff>
    </xdr:to>
    <xdr:sp macro="" textlink="">
      <xdr:nvSpPr>
        <xdr:cNvPr id="136" name="円/楕円 135"/>
        <xdr:cNvSpPr/>
      </xdr:nvSpPr>
      <xdr:spPr bwMode="auto">
        <a:xfrm>
          <a:off x="2857500" y="671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215275</xdr:rowOff>
    </xdr:from>
    <xdr:ext cx="762000" cy="259045"/>
    <xdr:sp macro="" textlink="">
      <xdr:nvSpPr>
        <xdr:cNvPr id="137" name="テキスト ボックス 136"/>
        <xdr:cNvSpPr txBox="1"/>
      </xdr:nvSpPr>
      <xdr:spPr>
        <a:xfrm>
          <a:off x="2527300" y="648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154349</xdr:rowOff>
    </xdr:from>
    <xdr:to>
      <xdr:col>6</xdr:col>
      <xdr:colOff>511175</xdr:colOff>
      <xdr:row>36</xdr:row>
      <xdr:rowOff>766</xdr:rowOff>
    </xdr:to>
    <xdr:cxnSp macro="">
      <xdr:nvCxnSpPr>
        <xdr:cNvPr id="58" name="直線コネクタ 57"/>
        <xdr:cNvCxnSpPr/>
      </xdr:nvCxnSpPr>
      <xdr:spPr>
        <a:xfrm>
          <a:off x="3797300" y="6155099"/>
          <a:ext cx="838200" cy="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154349</xdr:rowOff>
    </xdr:from>
    <xdr:to>
      <xdr:col>5</xdr:col>
      <xdr:colOff>358775</xdr:colOff>
      <xdr:row>35</xdr:row>
      <xdr:rowOff>167854</xdr:rowOff>
    </xdr:to>
    <xdr:cxnSp macro="">
      <xdr:nvCxnSpPr>
        <xdr:cNvPr id="61" name="直線コネクタ 60"/>
        <xdr:cNvCxnSpPr/>
      </xdr:nvCxnSpPr>
      <xdr:spPr>
        <a:xfrm flipV="1">
          <a:off x="2908300" y="6155099"/>
          <a:ext cx="8890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168092</xdr:rowOff>
    </xdr:from>
    <xdr:to>
      <xdr:col>5</xdr:col>
      <xdr:colOff>409575</xdr:colOff>
      <xdr:row>36</xdr:row>
      <xdr:rowOff>98242</xdr:rowOff>
    </xdr:to>
    <xdr:sp macro="" textlink="">
      <xdr:nvSpPr>
        <xdr:cNvPr id="62" name="フローチャート : 判断 61"/>
        <xdr:cNvSpPr/>
      </xdr:nvSpPr>
      <xdr:spPr>
        <a:xfrm>
          <a:off x="3746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89369</xdr:rowOff>
    </xdr:from>
    <xdr:ext cx="534377" cy="259045"/>
    <xdr:sp macro="" textlink="">
      <xdr:nvSpPr>
        <xdr:cNvPr id="63" name="テキスト ボックス 62"/>
        <xdr:cNvSpPr txBox="1"/>
      </xdr:nvSpPr>
      <xdr:spPr>
        <a:xfrm>
          <a:off x="3530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95,179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152840</xdr:rowOff>
    </xdr:from>
    <xdr:to>
      <xdr:col>4</xdr:col>
      <xdr:colOff>155575</xdr:colOff>
      <xdr:row>35</xdr:row>
      <xdr:rowOff>167854</xdr:rowOff>
    </xdr:to>
    <xdr:cxnSp macro="">
      <xdr:nvCxnSpPr>
        <xdr:cNvPr id="64" name="直線コネクタ 63"/>
        <xdr:cNvCxnSpPr/>
      </xdr:nvCxnSpPr>
      <xdr:spPr>
        <a:xfrm>
          <a:off x="2019300" y="6153590"/>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7381</xdr:rowOff>
    </xdr:from>
    <xdr:to>
      <xdr:col>4</xdr:col>
      <xdr:colOff>206375</xdr:colOff>
      <xdr:row>36</xdr:row>
      <xdr:rowOff>108981</xdr:rowOff>
    </xdr:to>
    <xdr:sp macro="" textlink="">
      <xdr:nvSpPr>
        <xdr:cNvPr id="65" name="フローチャート : 判断 64"/>
        <xdr:cNvSpPr/>
      </xdr:nvSpPr>
      <xdr:spPr>
        <a:xfrm>
          <a:off x="2857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100108</xdr:rowOff>
    </xdr:from>
    <xdr:ext cx="534377" cy="259045"/>
    <xdr:sp macro="" textlink="">
      <xdr:nvSpPr>
        <xdr:cNvPr id="66" name="テキスト ボックス 65"/>
        <xdr:cNvSpPr txBox="1"/>
      </xdr:nvSpPr>
      <xdr:spPr>
        <a:xfrm>
          <a:off x="2641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92,830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132271</xdr:rowOff>
    </xdr:from>
    <xdr:to>
      <xdr:col>2</xdr:col>
      <xdr:colOff>638175</xdr:colOff>
      <xdr:row>35</xdr:row>
      <xdr:rowOff>152840</xdr:rowOff>
    </xdr:to>
    <xdr:cxnSp macro="">
      <xdr:nvCxnSpPr>
        <xdr:cNvPr id="67" name="直線コネクタ 66"/>
        <xdr:cNvCxnSpPr/>
      </xdr:nvCxnSpPr>
      <xdr:spPr>
        <a:xfrm>
          <a:off x="1130300" y="6133021"/>
          <a:ext cx="889000" cy="2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161874</xdr:rowOff>
    </xdr:from>
    <xdr:to>
      <xdr:col>3</xdr:col>
      <xdr:colOff>3175</xdr:colOff>
      <xdr:row>36</xdr:row>
      <xdr:rowOff>92024</xdr:rowOff>
    </xdr:to>
    <xdr:sp macro="" textlink="">
      <xdr:nvSpPr>
        <xdr:cNvPr id="68" name="フローチャート : 判断 67"/>
        <xdr:cNvSpPr/>
      </xdr:nvSpPr>
      <xdr:spPr>
        <a:xfrm>
          <a:off x="1968500" y="61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83151</xdr:rowOff>
    </xdr:from>
    <xdr:ext cx="534377" cy="259045"/>
    <xdr:sp macro="" textlink="">
      <xdr:nvSpPr>
        <xdr:cNvPr id="69" name="テキスト ボックス 68"/>
        <xdr:cNvSpPr txBox="1"/>
      </xdr:nvSpPr>
      <xdr:spPr>
        <a:xfrm>
          <a:off x="1752111" y="62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96,539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161051</xdr:rowOff>
    </xdr:from>
    <xdr:to>
      <xdr:col>1</xdr:col>
      <xdr:colOff>485775</xdr:colOff>
      <xdr:row>36</xdr:row>
      <xdr:rowOff>91201</xdr:rowOff>
    </xdr:to>
    <xdr:sp macro="" textlink="">
      <xdr:nvSpPr>
        <xdr:cNvPr id="70" name="フローチャート : 判断 69"/>
        <xdr:cNvSpPr/>
      </xdr:nvSpPr>
      <xdr:spPr>
        <a:xfrm>
          <a:off x="1079500" y="616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82328</xdr:rowOff>
    </xdr:from>
    <xdr:ext cx="534377" cy="259045"/>
    <xdr:sp macro="" textlink="">
      <xdr:nvSpPr>
        <xdr:cNvPr id="71" name="テキスト ボックス 70"/>
        <xdr:cNvSpPr txBox="1"/>
      </xdr:nvSpPr>
      <xdr:spPr>
        <a:xfrm>
          <a:off x="863111" y="62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121416</xdr:rowOff>
    </xdr:from>
    <xdr:to>
      <xdr:col>6</xdr:col>
      <xdr:colOff>561975</xdr:colOff>
      <xdr:row>36</xdr:row>
      <xdr:rowOff>51566</xdr:rowOff>
    </xdr:to>
    <xdr:sp macro="" textlink="">
      <xdr:nvSpPr>
        <xdr:cNvPr id="77" name="円/楕円 76"/>
        <xdr:cNvSpPr/>
      </xdr:nvSpPr>
      <xdr:spPr>
        <a:xfrm>
          <a:off x="4584700" y="61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144293</xdr:rowOff>
    </xdr:from>
    <xdr:ext cx="599010" cy="259045"/>
    <xdr:sp macro="" textlink="">
      <xdr:nvSpPr>
        <xdr:cNvPr id="78" name="人件費該当値テキスト"/>
        <xdr:cNvSpPr txBox="1"/>
      </xdr:nvSpPr>
      <xdr:spPr>
        <a:xfrm>
          <a:off x="4686300" y="597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105,388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103549</xdr:rowOff>
    </xdr:from>
    <xdr:to>
      <xdr:col>5</xdr:col>
      <xdr:colOff>409575</xdr:colOff>
      <xdr:row>36</xdr:row>
      <xdr:rowOff>33699</xdr:rowOff>
    </xdr:to>
    <xdr:sp macro="" textlink="">
      <xdr:nvSpPr>
        <xdr:cNvPr id="79" name="円/楕円 78"/>
        <xdr:cNvSpPr/>
      </xdr:nvSpPr>
      <xdr:spPr>
        <a:xfrm>
          <a:off x="3746500" y="61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50226</xdr:rowOff>
    </xdr:from>
    <xdr:ext cx="599010" cy="259045"/>
    <xdr:sp macro="" textlink="">
      <xdr:nvSpPr>
        <xdr:cNvPr id="80" name="テキスト ボックス 79"/>
        <xdr:cNvSpPr txBox="1"/>
      </xdr:nvSpPr>
      <xdr:spPr>
        <a:xfrm>
          <a:off x="3497794" y="587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117054</xdr:rowOff>
    </xdr:from>
    <xdr:to>
      <xdr:col>4</xdr:col>
      <xdr:colOff>206375</xdr:colOff>
      <xdr:row>36</xdr:row>
      <xdr:rowOff>47204</xdr:rowOff>
    </xdr:to>
    <xdr:sp macro="" textlink="">
      <xdr:nvSpPr>
        <xdr:cNvPr id="81" name="円/楕円 80"/>
        <xdr:cNvSpPr/>
      </xdr:nvSpPr>
      <xdr:spPr>
        <a:xfrm>
          <a:off x="2857500" y="61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63731</xdr:rowOff>
    </xdr:from>
    <xdr:ext cx="599010" cy="259045"/>
    <xdr:sp macro="" textlink="">
      <xdr:nvSpPr>
        <xdr:cNvPr id="82" name="テキスト ボックス 81"/>
        <xdr:cNvSpPr txBox="1"/>
      </xdr:nvSpPr>
      <xdr:spPr>
        <a:xfrm>
          <a:off x="2608794" y="589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102040</xdr:rowOff>
    </xdr:from>
    <xdr:to>
      <xdr:col>3</xdr:col>
      <xdr:colOff>3175</xdr:colOff>
      <xdr:row>36</xdr:row>
      <xdr:rowOff>32190</xdr:rowOff>
    </xdr:to>
    <xdr:sp macro="" textlink="">
      <xdr:nvSpPr>
        <xdr:cNvPr id="83" name="円/楕円 82"/>
        <xdr:cNvSpPr/>
      </xdr:nvSpPr>
      <xdr:spPr>
        <a:xfrm>
          <a:off x="1968500" y="61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48717</xdr:rowOff>
    </xdr:from>
    <xdr:ext cx="599010" cy="259045"/>
    <xdr:sp macro="" textlink="">
      <xdr:nvSpPr>
        <xdr:cNvPr id="84" name="テキスト ボックス 83"/>
        <xdr:cNvSpPr txBox="1"/>
      </xdr:nvSpPr>
      <xdr:spPr>
        <a:xfrm>
          <a:off x="1719794" y="58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81471</xdr:rowOff>
    </xdr:from>
    <xdr:to>
      <xdr:col>1</xdr:col>
      <xdr:colOff>485775</xdr:colOff>
      <xdr:row>36</xdr:row>
      <xdr:rowOff>11621</xdr:rowOff>
    </xdr:to>
    <xdr:sp macro="" textlink="">
      <xdr:nvSpPr>
        <xdr:cNvPr id="85" name="円/楕円 84"/>
        <xdr:cNvSpPr/>
      </xdr:nvSpPr>
      <xdr:spPr>
        <a:xfrm>
          <a:off x="1079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28148</xdr:rowOff>
    </xdr:from>
    <xdr:ext cx="599010" cy="259045"/>
    <xdr:sp macro="" textlink="">
      <xdr:nvSpPr>
        <xdr:cNvPr id="86" name="テキスト ボックス 85"/>
        <xdr:cNvSpPr txBox="1"/>
      </xdr:nvSpPr>
      <xdr:spPr>
        <a:xfrm>
          <a:off x="830794" y="585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45656</xdr:rowOff>
    </xdr:from>
    <xdr:to>
      <xdr:col>6</xdr:col>
      <xdr:colOff>511175</xdr:colOff>
      <xdr:row>55</xdr:row>
      <xdr:rowOff>113462</xdr:rowOff>
    </xdr:to>
    <xdr:cxnSp macro="">
      <xdr:nvCxnSpPr>
        <xdr:cNvPr id="116" name="直線コネクタ 115"/>
        <xdr:cNvCxnSpPr/>
      </xdr:nvCxnSpPr>
      <xdr:spPr>
        <a:xfrm flipV="1">
          <a:off x="3797300" y="9475406"/>
          <a:ext cx="838200" cy="6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113462</xdr:rowOff>
    </xdr:from>
    <xdr:to>
      <xdr:col>5</xdr:col>
      <xdr:colOff>358775</xdr:colOff>
      <xdr:row>56</xdr:row>
      <xdr:rowOff>35573</xdr:rowOff>
    </xdr:to>
    <xdr:cxnSp macro="">
      <xdr:nvCxnSpPr>
        <xdr:cNvPr id="119" name="直線コネクタ 118"/>
        <xdr:cNvCxnSpPr/>
      </xdr:nvCxnSpPr>
      <xdr:spPr>
        <a:xfrm flipV="1">
          <a:off x="2908300" y="9543212"/>
          <a:ext cx="889000" cy="9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129477</xdr:rowOff>
    </xdr:from>
    <xdr:to>
      <xdr:col>5</xdr:col>
      <xdr:colOff>409575</xdr:colOff>
      <xdr:row>57</xdr:row>
      <xdr:rowOff>59627</xdr:rowOff>
    </xdr:to>
    <xdr:sp macro="" textlink="">
      <xdr:nvSpPr>
        <xdr:cNvPr id="120" name="フローチャート : 判断 119"/>
        <xdr:cNvSpPr/>
      </xdr:nvSpPr>
      <xdr:spPr>
        <a:xfrm>
          <a:off x="3746500" y="97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50754</xdr:rowOff>
    </xdr:from>
    <xdr:ext cx="534377" cy="259045"/>
    <xdr:sp macro="" textlink="">
      <xdr:nvSpPr>
        <xdr:cNvPr id="121" name="テキスト ボックス 120"/>
        <xdr:cNvSpPr txBox="1"/>
      </xdr:nvSpPr>
      <xdr:spPr>
        <a:xfrm>
          <a:off x="3530111" y="98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35573</xdr:rowOff>
    </xdr:from>
    <xdr:to>
      <xdr:col>4</xdr:col>
      <xdr:colOff>155575</xdr:colOff>
      <xdr:row>56</xdr:row>
      <xdr:rowOff>82538</xdr:rowOff>
    </xdr:to>
    <xdr:cxnSp macro="">
      <xdr:nvCxnSpPr>
        <xdr:cNvPr id="122" name="直線コネクタ 121"/>
        <xdr:cNvCxnSpPr/>
      </xdr:nvCxnSpPr>
      <xdr:spPr>
        <a:xfrm flipV="1">
          <a:off x="2019300" y="9636773"/>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2819</xdr:rowOff>
    </xdr:from>
    <xdr:to>
      <xdr:col>4</xdr:col>
      <xdr:colOff>206375</xdr:colOff>
      <xdr:row>57</xdr:row>
      <xdr:rowOff>104419</xdr:rowOff>
    </xdr:to>
    <xdr:sp macro="" textlink="">
      <xdr:nvSpPr>
        <xdr:cNvPr id="123" name="フローチャート : 判断 122"/>
        <xdr:cNvSpPr/>
      </xdr:nvSpPr>
      <xdr:spPr>
        <a:xfrm>
          <a:off x="2857500" y="977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95546</xdr:rowOff>
    </xdr:from>
    <xdr:ext cx="534377" cy="259045"/>
    <xdr:sp macro="" textlink="">
      <xdr:nvSpPr>
        <xdr:cNvPr id="124" name="テキスト ボックス 123"/>
        <xdr:cNvSpPr txBox="1"/>
      </xdr:nvSpPr>
      <xdr:spPr>
        <a:xfrm>
          <a:off x="2641111" y="98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56,278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162344</xdr:rowOff>
    </xdr:from>
    <xdr:to>
      <xdr:col>2</xdr:col>
      <xdr:colOff>638175</xdr:colOff>
      <xdr:row>56</xdr:row>
      <xdr:rowOff>82538</xdr:rowOff>
    </xdr:to>
    <xdr:cxnSp macro="">
      <xdr:nvCxnSpPr>
        <xdr:cNvPr id="125" name="直線コネクタ 124"/>
        <xdr:cNvCxnSpPr/>
      </xdr:nvCxnSpPr>
      <xdr:spPr>
        <a:xfrm>
          <a:off x="1130300" y="9592094"/>
          <a:ext cx="889000" cy="9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30442</xdr:rowOff>
    </xdr:from>
    <xdr:to>
      <xdr:col>3</xdr:col>
      <xdr:colOff>3175</xdr:colOff>
      <xdr:row>57</xdr:row>
      <xdr:rowOff>132042</xdr:rowOff>
    </xdr:to>
    <xdr:sp macro="" textlink="">
      <xdr:nvSpPr>
        <xdr:cNvPr id="126" name="フローチャート : 判断 125"/>
        <xdr:cNvSpPr/>
      </xdr:nvSpPr>
      <xdr:spPr>
        <a:xfrm>
          <a:off x="1968500" y="980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123169</xdr:rowOff>
    </xdr:from>
    <xdr:ext cx="534377" cy="259045"/>
    <xdr:sp macro="" textlink="">
      <xdr:nvSpPr>
        <xdr:cNvPr id="127" name="テキスト ボックス 126"/>
        <xdr:cNvSpPr txBox="1"/>
      </xdr:nvSpPr>
      <xdr:spPr>
        <a:xfrm>
          <a:off x="1752111" y="989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153480</xdr:rowOff>
    </xdr:from>
    <xdr:to>
      <xdr:col>1</xdr:col>
      <xdr:colOff>485775</xdr:colOff>
      <xdr:row>57</xdr:row>
      <xdr:rowOff>83630</xdr:rowOff>
    </xdr:to>
    <xdr:sp macro="" textlink="">
      <xdr:nvSpPr>
        <xdr:cNvPr id="128" name="フローチャート : 判断 127"/>
        <xdr:cNvSpPr/>
      </xdr:nvSpPr>
      <xdr:spPr>
        <a:xfrm>
          <a:off x="1079500" y="97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74757</xdr:rowOff>
    </xdr:from>
    <xdr:ext cx="534377" cy="259045"/>
    <xdr:sp macro="" textlink="">
      <xdr:nvSpPr>
        <xdr:cNvPr id="129" name="テキスト ボックス 128"/>
        <xdr:cNvSpPr txBox="1"/>
      </xdr:nvSpPr>
      <xdr:spPr>
        <a:xfrm>
          <a:off x="863111" y="98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166306</xdr:rowOff>
    </xdr:from>
    <xdr:to>
      <xdr:col>6</xdr:col>
      <xdr:colOff>561975</xdr:colOff>
      <xdr:row>55</xdr:row>
      <xdr:rowOff>96456</xdr:rowOff>
    </xdr:to>
    <xdr:sp macro="" textlink="">
      <xdr:nvSpPr>
        <xdr:cNvPr id="135" name="円/楕円 134"/>
        <xdr:cNvSpPr/>
      </xdr:nvSpPr>
      <xdr:spPr>
        <a:xfrm>
          <a:off x="4584700" y="94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17733</xdr:rowOff>
    </xdr:from>
    <xdr:ext cx="534377" cy="259045"/>
    <xdr:sp macro="" textlink="">
      <xdr:nvSpPr>
        <xdr:cNvPr id="136" name="物件費該当値テキスト"/>
        <xdr:cNvSpPr txBox="1"/>
      </xdr:nvSpPr>
      <xdr:spPr>
        <a:xfrm>
          <a:off x="4686300" y="92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62662</xdr:rowOff>
    </xdr:from>
    <xdr:to>
      <xdr:col>5</xdr:col>
      <xdr:colOff>409575</xdr:colOff>
      <xdr:row>55</xdr:row>
      <xdr:rowOff>164262</xdr:rowOff>
    </xdr:to>
    <xdr:sp macro="" textlink="">
      <xdr:nvSpPr>
        <xdr:cNvPr id="137" name="円/楕円 136"/>
        <xdr:cNvSpPr/>
      </xdr:nvSpPr>
      <xdr:spPr>
        <a:xfrm>
          <a:off x="3746500" y="94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9339</xdr:rowOff>
    </xdr:from>
    <xdr:ext cx="534377" cy="259045"/>
    <xdr:sp macro="" textlink="">
      <xdr:nvSpPr>
        <xdr:cNvPr id="138" name="テキスト ボックス 137"/>
        <xdr:cNvSpPr txBox="1"/>
      </xdr:nvSpPr>
      <xdr:spPr>
        <a:xfrm>
          <a:off x="3530111" y="926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156223</xdr:rowOff>
    </xdr:from>
    <xdr:to>
      <xdr:col>4</xdr:col>
      <xdr:colOff>206375</xdr:colOff>
      <xdr:row>56</xdr:row>
      <xdr:rowOff>86373</xdr:rowOff>
    </xdr:to>
    <xdr:sp macro="" textlink="">
      <xdr:nvSpPr>
        <xdr:cNvPr id="139" name="円/楕円 138"/>
        <xdr:cNvSpPr/>
      </xdr:nvSpPr>
      <xdr:spPr>
        <a:xfrm>
          <a:off x="2857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102900</xdr:rowOff>
    </xdr:from>
    <xdr:ext cx="534377" cy="259045"/>
    <xdr:sp macro="" textlink="">
      <xdr:nvSpPr>
        <xdr:cNvPr id="140" name="テキスト ボックス 139"/>
        <xdr:cNvSpPr txBox="1"/>
      </xdr:nvSpPr>
      <xdr:spPr>
        <a:xfrm>
          <a:off x="2641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31738</xdr:rowOff>
    </xdr:from>
    <xdr:to>
      <xdr:col>3</xdr:col>
      <xdr:colOff>3175</xdr:colOff>
      <xdr:row>56</xdr:row>
      <xdr:rowOff>133338</xdr:rowOff>
    </xdr:to>
    <xdr:sp macro="" textlink="">
      <xdr:nvSpPr>
        <xdr:cNvPr id="141" name="円/楕円 140"/>
        <xdr:cNvSpPr/>
      </xdr:nvSpPr>
      <xdr:spPr>
        <a:xfrm>
          <a:off x="1968500" y="96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149865</xdr:rowOff>
    </xdr:from>
    <xdr:ext cx="534377" cy="259045"/>
    <xdr:sp macro="" textlink="">
      <xdr:nvSpPr>
        <xdr:cNvPr id="142" name="テキスト ボックス 141"/>
        <xdr:cNvSpPr txBox="1"/>
      </xdr:nvSpPr>
      <xdr:spPr>
        <a:xfrm>
          <a:off x="1752111" y="94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111544</xdr:rowOff>
    </xdr:from>
    <xdr:to>
      <xdr:col>1</xdr:col>
      <xdr:colOff>485775</xdr:colOff>
      <xdr:row>56</xdr:row>
      <xdr:rowOff>41694</xdr:rowOff>
    </xdr:to>
    <xdr:sp macro="" textlink="">
      <xdr:nvSpPr>
        <xdr:cNvPr id="143" name="円/楕円 142"/>
        <xdr:cNvSpPr/>
      </xdr:nvSpPr>
      <xdr:spPr>
        <a:xfrm>
          <a:off x="1079500" y="95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58221</xdr:rowOff>
    </xdr:from>
    <xdr:ext cx="534377" cy="259045"/>
    <xdr:sp macro="" textlink="">
      <xdr:nvSpPr>
        <xdr:cNvPr id="144" name="テキスト ボックス 143"/>
        <xdr:cNvSpPr txBox="1"/>
      </xdr:nvSpPr>
      <xdr:spPr>
        <a:xfrm>
          <a:off x="863111" y="93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139145</xdr:rowOff>
    </xdr:from>
    <xdr:to>
      <xdr:col>6</xdr:col>
      <xdr:colOff>511175</xdr:colOff>
      <xdr:row>77</xdr:row>
      <xdr:rowOff>26837</xdr:rowOff>
    </xdr:to>
    <xdr:cxnSp macro="">
      <xdr:nvCxnSpPr>
        <xdr:cNvPr id="175" name="直線コネクタ 174"/>
        <xdr:cNvCxnSpPr/>
      </xdr:nvCxnSpPr>
      <xdr:spPr>
        <a:xfrm>
          <a:off x="3797300" y="13169345"/>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136271</xdr:rowOff>
    </xdr:from>
    <xdr:to>
      <xdr:col>5</xdr:col>
      <xdr:colOff>358775</xdr:colOff>
      <xdr:row>76</xdr:row>
      <xdr:rowOff>139145</xdr:rowOff>
    </xdr:to>
    <xdr:cxnSp macro="">
      <xdr:nvCxnSpPr>
        <xdr:cNvPr id="178" name="直線コネクタ 177"/>
        <xdr:cNvCxnSpPr/>
      </xdr:nvCxnSpPr>
      <xdr:spPr>
        <a:xfrm>
          <a:off x="2908300" y="13166471"/>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80671</xdr:rowOff>
    </xdr:from>
    <xdr:to>
      <xdr:col>5</xdr:col>
      <xdr:colOff>409575</xdr:colOff>
      <xdr:row>78</xdr:row>
      <xdr:rowOff>10821</xdr:rowOff>
    </xdr:to>
    <xdr:sp macro="" textlink="">
      <xdr:nvSpPr>
        <xdr:cNvPr id="179" name="フローチャート : 判断 178"/>
        <xdr:cNvSpPr/>
      </xdr:nvSpPr>
      <xdr:spPr>
        <a:xfrm>
          <a:off x="3746500" y="1328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1948</xdr:rowOff>
    </xdr:from>
    <xdr:ext cx="469744" cy="259045"/>
    <xdr:sp macro="" textlink="">
      <xdr:nvSpPr>
        <xdr:cNvPr id="180" name="テキスト ボックス 179"/>
        <xdr:cNvSpPr txBox="1"/>
      </xdr:nvSpPr>
      <xdr:spPr>
        <a:xfrm>
          <a:off x="3562427" y="1337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136271</xdr:rowOff>
    </xdr:from>
    <xdr:to>
      <xdr:col>4</xdr:col>
      <xdr:colOff>155575</xdr:colOff>
      <xdr:row>76</xdr:row>
      <xdr:rowOff>139112</xdr:rowOff>
    </xdr:to>
    <xdr:cxnSp macro="">
      <xdr:nvCxnSpPr>
        <xdr:cNvPr id="181" name="直線コネクタ 180"/>
        <xdr:cNvCxnSpPr/>
      </xdr:nvCxnSpPr>
      <xdr:spPr>
        <a:xfrm flipV="1">
          <a:off x="2019300" y="13166471"/>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93342</xdr:rowOff>
    </xdr:from>
    <xdr:to>
      <xdr:col>4</xdr:col>
      <xdr:colOff>206375</xdr:colOff>
      <xdr:row>78</xdr:row>
      <xdr:rowOff>23492</xdr:rowOff>
    </xdr:to>
    <xdr:sp macro="" textlink="">
      <xdr:nvSpPr>
        <xdr:cNvPr id="182" name="フローチャート : 判断 181"/>
        <xdr:cNvSpPr/>
      </xdr:nvSpPr>
      <xdr:spPr>
        <a:xfrm>
          <a:off x="2857500" y="1329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14619</xdr:rowOff>
    </xdr:from>
    <xdr:ext cx="469744" cy="259045"/>
    <xdr:sp macro="" textlink="">
      <xdr:nvSpPr>
        <xdr:cNvPr id="183" name="テキスト ボックス 182"/>
        <xdr:cNvSpPr txBox="1"/>
      </xdr:nvSpPr>
      <xdr:spPr>
        <a:xfrm>
          <a:off x="2673427" y="133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139112</xdr:rowOff>
    </xdr:from>
    <xdr:to>
      <xdr:col>2</xdr:col>
      <xdr:colOff>638175</xdr:colOff>
      <xdr:row>77</xdr:row>
      <xdr:rowOff>6198</xdr:rowOff>
    </xdr:to>
    <xdr:cxnSp macro="">
      <xdr:nvCxnSpPr>
        <xdr:cNvPr id="184" name="直線コネクタ 183"/>
        <xdr:cNvCxnSpPr/>
      </xdr:nvCxnSpPr>
      <xdr:spPr>
        <a:xfrm flipV="1">
          <a:off x="1130300" y="13169312"/>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109572</xdr:rowOff>
    </xdr:from>
    <xdr:to>
      <xdr:col>3</xdr:col>
      <xdr:colOff>3175</xdr:colOff>
      <xdr:row>78</xdr:row>
      <xdr:rowOff>39722</xdr:rowOff>
    </xdr:to>
    <xdr:sp macro="" textlink="">
      <xdr:nvSpPr>
        <xdr:cNvPr id="185" name="フローチャート : 判断 184"/>
        <xdr:cNvSpPr/>
      </xdr:nvSpPr>
      <xdr:spPr>
        <a:xfrm>
          <a:off x="1968500" y="1331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30849</xdr:rowOff>
    </xdr:from>
    <xdr:ext cx="469744" cy="259045"/>
    <xdr:sp macro="" textlink="">
      <xdr:nvSpPr>
        <xdr:cNvPr id="186" name="テキスト ボックス 185"/>
        <xdr:cNvSpPr txBox="1"/>
      </xdr:nvSpPr>
      <xdr:spPr>
        <a:xfrm>
          <a:off x="1784427" y="1340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134457</xdr:rowOff>
    </xdr:from>
    <xdr:to>
      <xdr:col>1</xdr:col>
      <xdr:colOff>485775</xdr:colOff>
      <xdr:row>78</xdr:row>
      <xdr:rowOff>64607</xdr:rowOff>
    </xdr:to>
    <xdr:sp macro="" textlink="">
      <xdr:nvSpPr>
        <xdr:cNvPr id="187" name="フローチャート : 判断 186"/>
        <xdr:cNvSpPr/>
      </xdr:nvSpPr>
      <xdr:spPr>
        <a:xfrm>
          <a:off x="1079500" y="1333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55734</xdr:rowOff>
    </xdr:from>
    <xdr:ext cx="469744" cy="259045"/>
    <xdr:sp macro="" textlink="">
      <xdr:nvSpPr>
        <xdr:cNvPr id="188" name="テキスト ボックス 187"/>
        <xdr:cNvSpPr txBox="1"/>
      </xdr:nvSpPr>
      <xdr:spPr>
        <a:xfrm>
          <a:off x="895427" y="134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147487</xdr:rowOff>
    </xdr:from>
    <xdr:to>
      <xdr:col>6</xdr:col>
      <xdr:colOff>561975</xdr:colOff>
      <xdr:row>77</xdr:row>
      <xdr:rowOff>77637</xdr:rowOff>
    </xdr:to>
    <xdr:sp macro="" textlink="">
      <xdr:nvSpPr>
        <xdr:cNvPr id="194" name="円/楕円 193"/>
        <xdr:cNvSpPr/>
      </xdr:nvSpPr>
      <xdr:spPr>
        <a:xfrm>
          <a:off x="4584700" y="131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170364</xdr:rowOff>
    </xdr:from>
    <xdr:ext cx="534377" cy="259045"/>
    <xdr:sp macro="" textlink="">
      <xdr:nvSpPr>
        <xdr:cNvPr id="195" name="維持補修費該当値テキスト"/>
        <xdr:cNvSpPr txBox="1"/>
      </xdr:nvSpPr>
      <xdr:spPr>
        <a:xfrm>
          <a:off x="4686300" y="1302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88345</xdr:rowOff>
    </xdr:from>
    <xdr:to>
      <xdr:col>5</xdr:col>
      <xdr:colOff>409575</xdr:colOff>
      <xdr:row>77</xdr:row>
      <xdr:rowOff>18495</xdr:rowOff>
    </xdr:to>
    <xdr:sp macro="" textlink="">
      <xdr:nvSpPr>
        <xdr:cNvPr id="196" name="円/楕円 195"/>
        <xdr:cNvSpPr/>
      </xdr:nvSpPr>
      <xdr:spPr>
        <a:xfrm>
          <a:off x="37465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35022</xdr:rowOff>
    </xdr:from>
    <xdr:ext cx="534377" cy="259045"/>
    <xdr:sp macro="" textlink="">
      <xdr:nvSpPr>
        <xdr:cNvPr id="197" name="テキスト ボックス 196"/>
        <xdr:cNvSpPr txBox="1"/>
      </xdr:nvSpPr>
      <xdr:spPr>
        <a:xfrm>
          <a:off x="3530111" y="128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85471</xdr:rowOff>
    </xdr:from>
    <xdr:to>
      <xdr:col>4</xdr:col>
      <xdr:colOff>206375</xdr:colOff>
      <xdr:row>77</xdr:row>
      <xdr:rowOff>15621</xdr:rowOff>
    </xdr:to>
    <xdr:sp macro="" textlink="">
      <xdr:nvSpPr>
        <xdr:cNvPr id="198" name="円/楕円 197"/>
        <xdr:cNvSpPr/>
      </xdr:nvSpPr>
      <xdr:spPr>
        <a:xfrm>
          <a:off x="2857500" y="13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99" name="テキスト ボックス 198"/>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88312</xdr:rowOff>
    </xdr:from>
    <xdr:to>
      <xdr:col>3</xdr:col>
      <xdr:colOff>3175</xdr:colOff>
      <xdr:row>77</xdr:row>
      <xdr:rowOff>18462</xdr:rowOff>
    </xdr:to>
    <xdr:sp macro="" textlink="">
      <xdr:nvSpPr>
        <xdr:cNvPr id="200" name="円/楕円 199"/>
        <xdr:cNvSpPr/>
      </xdr:nvSpPr>
      <xdr:spPr>
        <a:xfrm>
          <a:off x="1968500" y="13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34989</xdr:rowOff>
    </xdr:from>
    <xdr:ext cx="534377" cy="259045"/>
    <xdr:sp macro="" textlink="">
      <xdr:nvSpPr>
        <xdr:cNvPr id="201" name="テキスト ボックス 200"/>
        <xdr:cNvSpPr txBox="1"/>
      </xdr:nvSpPr>
      <xdr:spPr>
        <a:xfrm>
          <a:off x="1752111" y="12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126848</xdr:rowOff>
    </xdr:from>
    <xdr:to>
      <xdr:col>1</xdr:col>
      <xdr:colOff>485775</xdr:colOff>
      <xdr:row>77</xdr:row>
      <xdr:rowOff>56998</xdr:rowOff>
    </xdr:to>
    <xdr:sp macro="" textlink="">
      <xdr:nvSpPr>
        <xdr:cNvPr id="202" name="円/楕円 201"/>
        <xdr:cNvSpPr/>
      </xdr:nvSpPr>
      <xdr:spPr>
        <a:xfrm>
          <a:off x="1079500" y="131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73524</xdr:rowOff>
    </xdr:from>
    <xdr:ext cx="534377" cy="259045"/>
    <xdr:sp macro="" textlink="">
      <xdr:nvSpPr>
        <xdr:cNvPr id="203" name="テキスト ボックス 202"/>
        <xdr:cNvSpPr txBox="1"/>
      </xdr:nvSpPr>
      <xdr:spPr>
        <a:xfrm>
          <a:off x="863111" y="129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54062</xdr:rowOff>
    </xdr:from>
    <xdr:to>
      <xdr:col>6</xdr:col>
      <xdr:colOff>511175</xdr:colOff>
      <xdr:row>99</xdr:row>
      <xdr:rowOff>61137</xdr:rowOff>
    </xdr:to>
    <xdr:cxnSp macro="">
      <xdr:nvCxnSpPr>
        <xdr:cNvPr id="235" name="直線コネクタ 234"/>
        <xdr:cNvCxnSpPr/>
      </xdr:nvCxnSpPr>
      <xdr:spPr>
        <a:xfrm>
          <a:off x="3797300" y="17027612"/>
          <a:ext cx="8382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54062</xdr:rowOff>
    </xdr:from>
    <xdr:to>
      <xdr:col>5</xdr:col>
      <xdr:colOff>358775</xdr:colOff>
      <xdr:row>99</xdr:row>
      <xdr:rowOff>106194</xdr:rowOff>
    </xdr:to>
    <xdr:cxnSp macro="">
      <xdr:nvCxnSpPr>
        <xdr:cNvPr id="238" name="直線コネクタ 237"/>
        <xdr:cNvCxnSpPr/>
      </xdr:nvCxnSpPr>
      <xdr:spPr>
        <a:xfrm flipV="1">
          <a:off x="2908300" y="17027612"/>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43562</xdr:rowOff>
    </xdr:from>
    <xdr:to>
      <xdr:col>5</xdr:col>
      <xdr:colOff>409575</xdr:colOff>
      <xdr:row>95</xdr:row>
      <xdr:rowOff>145162</xdr:rowOff>
    </xdr:to>
    <xdr:sp macro="" textlink="">
      <xdr:nvSpPr>
        <xdr:cNvPr id="239" name="フローチャート : 判断 238"/>
        <xdr:cNvSpPr/>
      </xdr:nvSpPr>
      <xdr:spPr>
        <a:xfrm>
          <a:off x="3746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161689</xdr:rowOff>
    </xdr:from>
    <xdr:ext cx="599010" cy="259045"/>
    <xdr:sp macro="" textlink="">
      <xdr:nvSpPr>
        <xdr:cNvPr id="240" name="テキスト ボックス 239"/>
        <xdr:cNvSpPr txBox="1"/>
      </xdr:nvSpPr>
      <xdr:spPr>
        <a:xfrm>
          <a:off x="3497794" y="1610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123,415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106194</xdr:rowOff>
    </xdr:from>
    <xdr:to>
      <xdr:col>4</xdr:col>
      <xdr:colOff>155575</xdr:colOff>
      <xdr:row>99</xdr:row>
      <xdr:rowOff>116611</xdr:rowOff>
    </xdr:to>
    <xdr:cxnSp macro="">
      <xdr:nvCxnSpPr>
        <xdr:cNvPr id="241" name="直線コネクタ 240"/>
        <xdr:cNvCxnSpPr/>
      </xdr:nvCxnSpPr>
      <xdr:spPr>
        <a:xfrm flipV="1">
          <a:off x="2019300" y="17079744"/>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112054</xdr:rowOff>
    </xdr:from>
    <xdr:to>
      <xdr:col>4</xdr:col>
      <xdr:colOff>206375</xdr:colOff>
      <xdr:row>96</xdr:row>
      <xdr:rowOff>42204</xdr:rowOff>
    </xdr:to>
    <xdr:sp macro="" textlink="">
      <xdr:nvSpPr>
        <xdr:cNvPr id="242" name="フローチャート : 判断 241"/>
        <xdr:cNvSpPr/>
      </xdr:nvSpPr>
      <xdr:spPr>
        <a:xfrm>
          <a:off x="2857500" y="163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58731</xdr:rowOff>
    </xdr:from>
    <xdr:ext cx="599010" cy="259045"/>
    <xdr:sp macro="" textlink="">
      <xdr:nvSpPr>
        <xdr:cNvPr id="243" name="テキスト ボックス 242"/>
        <xdr:cNvSpPr txBox="1"/>
      </xdr:nvSpPr>
      <xdr:spPr>
        <a:xfrm>
          <a:off x="2608794" y="1617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117,123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99227</xdr:rowOff>
    </xdr:from>
    <xdr:to>
      <xdr:col>2</xdr:col>
      <xdr:colOff>638175</xdr:colOff>
      <xdr:row>99</xdr:row>
      <xdr:rowOff>116611</xdr:rowOff>
    </xdr:to>
    <xdr:cxnSp macro="">
      <xdr:nvCxnSpPr>
        <xdr:cNvPr id="244" name="直線コネクタ 243"/>
        <xdr:cNvCxnSpPr/>
      </xdr:nvCxnSpPr>
      <xdr:spPr>
        <a:xfrm>
          <a:off x="1130300" y="17072777"/>
          <a:ext cx="889000" cy="1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111651</xdr:rowOff>
    </xdr:from>
    <xdr:to>
      <xdr:col>3</xdr:col>
      <xdr:colOff>3175</xdr:colOff>
      <xdr:row>96</xdr:row>
      <xdr:rowOff>41801</xdr:rowOff>
    </xdr:to>
    <xdr:sp macro="" textlink="">
      <xdr:nvSpPr>
        <xdr:cNvPr id="245" name="フローチャート : 判断 244"/>
        <xdr:cNvSpPr/>
      </xdr:nvSpPr>
      <xdr:spPr>
        <a:xfrm>
          <a:off x="1968500" y="1639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58328</xdr:rowOff>
    </xdr:from>
    <xdr:ext cx="599010" cy="259045"/>
    <xdr:sp macro="" textlink="">
      <xdr:nvSpPr>
        <xdr:cNvPr id="246" name="テキスト ボックス 245"/>
        <xdr:cNvSpPr txBox="1"/>
      </xdr:nvSpPr>
      <xdr:spPr>
        <a:xfrm>
          <a:off x="1719794" y="1617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131648</xdr:rowOff>
    </xdr:from>
    <xdr:to>
      <xdr:col>1</xdr:col>
      <xdr:colOff>485775</xdr:colOff>
      <xdr:row>96</xdr:row>
      <xdr:rowOff>61798</xdr:rowOff>
    </xdr:to>
    <xdr:sp macro="" textlink="">
      <xdr:nvSpPr>
        <xdr:cNvPr id="247" name="フローチャート : 判断 246"/>
        <xdr:cNvSpPr/>
      </xdr:nvSpPr>
      <xdr:spPr>
        <a:xfrm>
          <a:off x="1079500" y="1641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78325</xdr:rowOff>
    </xdr:from>
    <xdr:ext cx="599010" cy="259045"/>
    <xdr:sp macro="" textlink="">
      <xdr:nvSpPr>
        <xdr:cNvPr id="248" name="テキスト ボックス 247"/>
        <xdr:cNvSpPr txBox="1"/>
      </xdr:nvSpPr>
      <xdr:spPr>
        <a:xfrm>
          <a:off x="830794" y="1619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10337</xdr:rowOff>
    </xdr:from>
    <xdr:to>
      <xdr:col>6</xdr:col>
      <xdr:colOff>561975</xdr:colOff>
      <xdr:row>99</xdr:row>
      <xdr:rowOff>111937</xdr:rowOff>
    </xdr:to>
    <xdr:sp macro="" textlink="">
      <xdr:nvSpPr>
        <xdr:cNvPr id="254" name="円/楕円 253"/>
        <xdr:cNvSpPr/>
      </xdr:nvSpPr>
      <xdr:spPr>
        <a:xfrm>
          <a:off x="4584700" y="169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96714</xdr:rowOff>
    </xdr:from>
    <xdr:ext cx="534377" cy="259045"/>
    <xdr:sp macro="" textlink="">
      <xdr:nvSpPr>
        <xdr:cNvPr id="255" name="扶助費該当値テキスト"/>
        <xdr:cNvSpPr txBox="1"/>
      </xdr:nvSpPr>
      <xdr:spPr>
        <a:xfrm>
          <a:off x="4686300" y="1689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63,467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3262</xdr:rowOff>
    </xdr:from>
    <xdr:to>
      <xdr:col>5</xdr:col>
      <xdr:colOff>409575</xdr:colOff>
      <xdr:row>99</xdr:row>
      <xdr:rowOff>104862</xdr:rowOff>
    </xdr:to>
    <xdr:sp macro="" textlink="">
      <xdr:nvSpPr>
        <xdr:cNvPr id="256" name="円/楕円 255"/>
        <xdr:cNvSpPr/>
      </xdr:nvSpPr>
      <xdr:spPr>
        <a:xfrm>
          <a:off x="3746500" y="169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95989</xdr:rowOff>
    </xdr:from>
    <xdr:ext cx="534377" cy="259045"/>
    <xdr:sp macro="" textlink="">
      <xdr:nvSpPr>
        <xdr:cNvPr id="257" name="テキスト ボックス 256"/>
        <xdr:cNvSpPr txBox="1"/>
      </xdr:nvSpPr>
      <xdr:spPr>
        <a:xfrm>
          <a:off x="3530111" y="1706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55394</xdr:rowOff>
    </xdr:from>
    <xdr:to>
      <xdr:col>4</xdr:col>
      <xdr:colOff>206375</xdr:colOff>
      <xdr:row>99</xdr:row>
      <xdr:rowOff>156994</xdr:rowOff>
    </xdr:to>
    <xdr:sp macro="" textlink="">
      <xdr:nvSpPr>
        <xdr:cNvPr id="258" name="円/楕円 257"/>
        <xdr:cNvSpPr/>
      </xdr:nvSpPr>
      <xdr:spPr>
        <a:xfrm>
          <a:off x="2857500" y="17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148121</xdr:rowOff>
    </xdr:from>
    <xdr:ext cx="534377" cy="259045"/>
    <xdr:sp macro="" textlink="">
      <xdr:nvSpPr>
        <xdr:cNvPr id="259" name="テキスト ボックス 258"/>
        <xdr:cNvSpPr txBox="1"/>
      </xdr:nvSpPr>
      <xdr:spPr>
        <a:xfrm>
          <a:off x="2641111" y="171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65811</xdr:rowOff>
    </xdr:from>
    <xdr:to>
      <xdr:col>3</xdr:col>
      <xdr:colOff>3175</xdr:colOff>
      <xdr:row>99</xdr:row>
      <xdr:rowOff>167411</xdr:rowOff>
    </xdr:to>
    <xdr:sp macro="" textlink="">
      <xdr:nvSpPr>
        <xdr:cNvPr id="260" name="円/楕円 259"/>
        <xdr:cNvSpPr/>
      </xdr:nvSpPr>
      <xdr:spPr>
        <a:xfrm>
          <a:off x="1968500" y="170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158538</xdr:rowOff>
    </xdr:from>
    <xdr:ext cx="534377" cy="259045"/>
    <xdr:sp macro="" textlink="">
      <xdr:nvSpPr>
        <xdr:cNvPr id="261" name="テキスト ボックス 260"/>
        <xdr:cNvSpPr txBox="1"/>
      </xdr:nvSpPr>
      <xdr:spPr>
        <a:xfrm>
          <a:off x="1752111" y="17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58,371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48427</xdr:rowOff>
    </xdr:from>
    <xdr:to>
      <xdr:col>1</xdr:col>
      <xdr:colOff>485775</xdr:colOff>
      <xdr:row>99</xdr:row>
      <xdr:rowOff>150027</xdr:rowOff>
    </xdr:to>
    <xdr:sp macro="" textlink="">
      <xdr:nvSpPr>
        <xdr:cNvPr id="262" name="円/楕円 261"/>
        <xdr:cNvSpPr/>
      </xdr:nvSpPr>
      <xdr:spPr>
        <a:xfrm>
          <a:off x="1079500" y="170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141154</xdr:rowOff>
    </xdr:from>
    <xdr:ext cx="534377" cy="259045"/>
    <xdr:sp macro="" textlink="">
      <xdr:nvSpPr>
        <xdr:cNvPr id="263" name="テキスト ボックス 262"/>
        <xdr:cNvSpPr txBox="1"/>
      </xdr:nvSpPr>
      <xdr:spPr>
        <a:xfrm>
          <a:off x="863111" y="171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29751</xdr:rowOff>
    </xdr:from>
    <xdr:to>
      <xdr:col>15</xdr:col>
      <xdr:colOff>180975</xdr:colOff>
      <xdr:row>37</xdr:row>
      <xdr:rowOff>86688</xdr:rowOff>
    </xdr:to>
    <xdr:cxnSp macro="">
      <xdr:nvCxnSpPr>
        <xdr:cNvPr id="292" name="直線コネクタ 291"/>
        <xdr:cNvCxnSpPr/>
      </xdr:nvCxnSpPr>
      <xdr:spPr>
        <a:xfrm flipV="1">
          <a:off x="9639300" y="6373401"/>
          <a:ext cx="838200" cy="5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83358</xdr:rowOff>
    </xdr:from>
    <xdr:to>
      <xdr:col>14</xdr:col>
      <xdr:colOff>28575</xdr:colOff>
      <xdr:row>37</xdr:row>
      <xdr:rowOff>86688</xdr:rowOff>
    </xdr:to>
    <xdr:cxnSp macro="">
      <xdr:nvCxnSpPr>
        <xdr:cNvPr id="295" name="直線コネクタ 294"/>
        <xdr:cNvCxnSpPr/>
      </xdr:nvCxnSpPr>
      <xdr:spPr>
        <a:xfrm>
          <a:off x="8750300" y="642700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103835</xdr:rowOff>
    </xdr:from>
    <xdr:to>
      <xdr:col>14</xdr:col>
      <xdr:colOff>79375</xdr:colOff>
      <xdr:row>37</xdr:row>
      <xdr:rowOff>33985</xdr:rowOff>
    </xdr:to>
    <xdr:sp macro="" textlink="">
      <xdr:nvSpPr>
        <xdr:cNvPr id="296" name="フローチャート : 判断 295"/>
        <xdr:cNvSpPr/>
      </xdr:nvSpPr>
      <xdr:spPr>
        <a:xfrm>
          <a:off x="9588500" y="62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50512</xdr:rowOff>
    </xdr:from>
    <xdr:ext cx="534377" cy="259045"/>
    <xdr:sp macro="" textlink="">
      <xdr:nvSpPr>
        <xdr:cNvPr id="297" name="テキスト ボックス 296"/>
        <xdr:cNvSpPr txBox="1"/>
      </xdr:nvSpPr>
      <xdr:spPr>
        <a:xfrm>
          <a:off x="9372111" y="60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53632</xdr:rowOff>
    </xdr:from>
    <xdr:to>
      <xdr:col>12</xdr:col>
      <xdr:colOff>511175</xdr:colOff>
      <xdr:row>37</xdr:row>
      <xdr:rowOff>83358</xdr:rowOff>
    </xdr:to>
    <xdr:cxnSp macro="">
      <xdr:nvCxnSpPr>
        <xdr:cNvPr id="298" name="直線コネクタ 297"/>
        <xdr:cNvCxnSpPr/>
      </xdr:nvCxnSpPr>
      <xdr:spPr>
        <a:xfrm>
          <a:off x="7861300" y="6397282"/>
          <a:ext cx="889000" cy="2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148283</xdr:rowOff>
    </xdr:from>
    <xdr:to>
      <xdr:col>12</xdr:col>
      <xdr:colOff>561975</xdr:colOff>
      <xdr:row>37</xdr:row>
      <xdr:rowOff>78433</xdr:rowOff>
    </xdr:to>
    <xdr:sp macro="" textlink="">
      <xdr:nvSpPr>
        <xdr:cNvPr id="299" name="フローチャート : 判断 298"/>
        <xdr:cNvSpPr/>
      </xdr:nvSpPr>
      <xdr:spPr>
        <a:xfrm>
          <a:off x="8699500" y="63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94960</xdr:rowOff>
    </xdr:from>
    <xdr:ext cx="534377" cy="259045"/>
    <xdr:sp macro="" textlink="">
      <xdr:nvSpPr>
        <xdr:cNvPr id="300" name="テキスト ボックス 299"/>
        <xdr:cNvSpPr txBox="1"/>
      </xdr:nvSpPr>
      <xdr:spPr>
        <a:xfrm>
          <a:off x="8483111" y="60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53632</xdr:rowOff>
    </xdr:from>
    <xdr:to>
      <xdr:col>11</xdr:col>
      <xdr:colOff>307975</xdr:colOff>
      <xdr:row>37</xdr:row>
      <xdr:rowOff>90315</xdr:rowOff>
    </xdr:to>
    <xdr:cxnSp macro="">
      <xdr:nvCxnSpPr>
        <xdr:cNvPr id="301" name="直線コネクタ 300"/>
        <xdr:cNvCxnSpPr/>
      </xdr:nvCxnSpPr>
      <xdr:spPr>
        <a:xfrm flipV="1">
          <a:off x="6972300" y="6397282"/>
          <a:ext cx="889000" cy="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157320</xdr:rowOff>
    </xdr:from>
    <xdr:to>
      <xdr:col>11</xdr:col>
      <xdr:colOff>358775</xdr:colOff>
      <xdr:row>37</xdr:row>
      <xdr:rowOff>87470</xdr:rowOff>
    </xdr:to>
    <xdr:sp macro="" textlink="">
      <xdr:nvSpPr>
        <xdr:cNvPr id="302" name="フローチャート : 判断 301"/>
        <xdr:cNvSpPr/>
      </xdr:nvSpPr>
      <xdr:spPr>
        <a:xfrm>
          <a:off x="7810500" y="63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103997</xdr:rowOff>
    </xdr:from>
    <xdr:ext cx="534377" cy="259045"/>
    <xdr:sp macro="" textlink="">
      <xdr:nvSpPr>
        <xdr:cNvPr id="303" name="テキスト ボックス 302"/>
        <xdr:cNvSpPr txBox="1"/>
      </xdr:nvSpPr>
      <xdr:spPr>
        <a:xfrm>
          <a:off x="7594111" y="61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132608</xdr:rowOff>
    </xdr:from>
    <xdr:to>
      <xdr:col>10</xdr:col>
      <xdr:colOff>155575</xdr:colOff>
      <xdr:row>37</xdr:row>
      <xdr:rowOff>62758</xdr:rowOff>
    </xdr:to>
    <xdr:sp macro="" textlink="">
      <xdr:nvSpPr>
        <xdr:cNvPr id="304" name="フローチャート : 判断 303"/>
        <xdr:cNvSpPr/>
      </xdr:nvSpPr>
      <xdr:spPr>
        <a:xfrm>
          <a:off x="6921500" y="630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79285</xdr:rowOff>
    </xdr:from>
    <xdr:ext cx="534377" cy="259045"/>
    <xdr:sp macro="" textlink="">
      <xdr:nvSpPr>
        <xdr:cNvPr id="305" name="テキスト ボックス 304"/>
        <xdr:cNvSpPr txBox="1"/>
      </xdr:nvSpPr>
      <xdr:spPr>
        <a:xfrm>
          <a:off x="6705111" y="608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150401</xdr:rowOff>
    </xdr:from>
    <xdr:to>
      <xdr:col>15</xdr:col>
      <xdr:colOff>231775</xdr:colOff>
      <xdr:row>37</xdr:row>
      <xdr:rowOff>80551</xdr:rowOff>
    </xdr:to>
    <xdr:sp macro="" textlink="">
      <xdr:nvSpPr>
        <xdr:cNvPr id="311" name="円/楕円 310"/>
        <xdr:cNvSpPr/>
      </xdr:nvSpPr>
      <xdr:spPr>
        <a:xfrm>
          <a:off x="10426700" y="632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128828</xdr:rowOff>
    </xdr:from>
    <xdr:ext cx="534377" cy="259045"/>
    <xdr:sp macro="" textlink="">
      <xdr:nvSpPr>
        <xdr:cNvPr id="312" name="補助費等該当値テキスト"/>
        <xdr:cNvSpPr txBox="1"/>
      </xdr:nvSpPr>
      <xdr:spPr>
        <a:xfrm>
          <a:off x="10528300" y="63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35888</xdr:rowOff>
    </xdr:from>
    <xdr:to>
      <xdr:col>14</xdr:col>
      <xdr:colOff>79375</xdr:colOff>
      <xdr:row>37</xdr:row>
      <xdr:rowOff>137488</xdr:rowOff>
    </xdr:to>
    <xdr:sp macro="" textlink="">
      <xdr:nvSpPr>
        <xdr:cNvPr id="313" name="円/楕円 312"/>
        <xdr:cNvSpPr/>
      </xdr:nvSpPr>
      <xdr:spPr>
        <a:xfrm>
          <a:off x="9588500" y="63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128615</xdr:rowOff>
    </xdr:from>
    <xdr:ext cx="534377" cy="259045"/>
    <xdr:sp macro="" textlink="">
      <xdr:nvSpPr>
        <xdr:cNvPr id="314" name="テキスト ボックス 313"/>
        <xdr:cNvSpPr txBox="1"/>
      </xdr:nvSpPr>
      <xdr:spPr>
        <a:xfrm>
          <a:off x="9372111" y="64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32558</xdr:rowOff>
    </xdr:from>
    <xdr:to>
      <xdr:col>12</xdr:col>
      <xdr:colOff>561975</xdr:colOff>
      <xdr:row>37</xdr:row>
      <xdr:rowOff>134158</xdr:rowOff>
    </xdr:to>
    <xdr:sp macro="" textlink="">
      <xdr:nvSpPr>
        <xdr:cNvPr id="315" name="円/楕円 314"/>
        <xdr:cNvSpPr/>
      </xdr:nvSpPr>
      <xdr:spPr>
        <a:xfrm>
          <a:off x="8699500" y="63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125285</xdr:rowOff>
    </xdr:from>
    <xdr:ext cx="534377" cy="259045"/>
    <xdr:sp macro="" textlink="">
      <xdr:nvSpPr>
        <xdr:cNvPr id="316" name="テキスト ボックス 315"/>
        <xdr:cNvSpPr txBox="1"/>
      </xdr:nvSpPr>
      <xdr:spPr>
        <a:xfrm>
          <a:off x="8483111" y="64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2832</xdr:rowOff>
    </xdr:from>
    <xdr:to>
      <xdr:col>11</xdr:col>
      <xdr:colOff>358775</xdr:colOff>
      <xdr:row>37</xdr:row>
      <xdr:rowOff>104432</xdr:rowOff>
    </xdr:to>
    <xdr:sp macro="" textlink="">
      <xdr:nvSpPr>
        <xdr:cNvPr id="317" name="円/楕円 316"/>
        <xdr:cNvSpPr/>
      </xdr:nvSpPr>
      <xdr:spPr>
        <a:xfrm>
          <a:off x="7810500" y="63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95559</xdr:rowOff>
    </xdr:from>
    <xdr:ext cx="534377" cy="259045"/>
    <xdr:sp macro="" textlink="">
      <xdr:nvSpPr>
        <xdr:cNvPr id="318" name="テキスト ボックス 317"/>
        <xdr:cNvSpPr txBox="1"/>
      </xdr:nvSpPr>
      <xdr:spPr>
        <a:xfrm>
          <a:off x="7594111" y="64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39515</xdr:rowOff>
    </xdr:from>
    <xdr:to>
      <xdr:col>10</xdr:col>
      <xdr:colOff>155575</xdr:colOff>
      <xdr:row>37</xdr:row>
      <xdr:rowOff>141115</xdr:rowOff>
    </xdr:to>
    <xdr:sp macro="" textlink="">
      <xdr:nvSpPr>
        <xdr:cNvPr id="319" name="円/楕円 318"/>
        <xdr:cNvSpPr/>
      </xdr:nvSpPr>
      <xdr:spPr>
        <a:xfrm>
          <a:off x="6921500" y="63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132242</xdr:rowOff>
    </xdr:from>
    <xdr:ext cx="534377" cy="259045"/>
    <xdr:sp macro="" textlink="">
      <xdr:nvSpPr>
        <xdr:cNvPr id="320" name="テキスト ボックス 319"/>
        <xdr:cNvSpPr txBox="1"/>
      </xdr:nvSpPr>
      <xdr:spPr>
        <a:xfrm>
          <a:off x="6705111" y="647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114205</xdr:rowOff>
    </xdr:from>
    <xdr:to>
      <xdr:col>15</xdr:col>
      <xdr:colOff>180975</xdr:colOff>
      <xdr:row>58</xdr:row>
      <xdr:rowOff>135317</xdr:rowOff>
    </xdr:to>
    <xdr:cxnSp macro="">
      <xdr:nvCxnSpPr>
        <xdr:cNvPr id="349" name="直線コネクタ 348"/>
        <xdr:cNvCxnSpPr/>
      </xdr:nvCxnSpPr>
      <xdr:spPr>
        <a:xfrm flipV="1">
          <a:off x="9639300" y="10058305"/>
          <a:ext cx="838200" cy="2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27766</xdr:rowOff>
    </xdr:from>
    <xdr:to>
      <xdr:col>14</xdr:col>
      <xdr:colOff>28575</xdr:colOff>
      <xdr:row>58</xdr:row>
      <xdr:rowOff>135317</xdr:rowOff>
    </xdr:to>
    <xdr:cxnSp macro="">
      <xdr:nvCxnSpPr>
        <xdr:cNvPr id="352" name="直線コネクタ 351"/>
        <xdr:cNvCxnSpPr/>
      </xdr:nvCxnSpPr>
      <xdr:spPr>
        <a:xfrm>
          <a:off x="8750300" y="9971866"/>
          <a:ext cx="889000" cy="10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55187</xdr:rowOff>
    </xdr:from>
    <xdr:to>
      <xdr:col>14</xdr:col>
      <xdr:colOff>79375</xdr:colOff>
      <xdr:row>58</xdr:row>
      <xdr:rowOff>156787</xdr:rowOff>
    </xdr:to>
    <xdr:sp macro="" textlink="">
      <xdr:nvSpPr>
        <xdr:cNvPr id="353" name="フローチャート : 判断 352"/>
        <xdr:cNvSpPr/>
      </xdr:nvSpPr>
      <xdr:spPr>
        <a:xfrm>
          <a:off x="9588500" y="999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1864</xdr:rowOff>
    </xdr:from>
    <xdr:ext cx="534377" cy="259045"/>
    <xdr:sp macro="" textlink="">
      <xdr:nvSpPr>
        <xdr:cNvPr id="354" name="テキスト ボックス 353"/>
        <xdr:cNvSpPr txBox="1"/>
      </xdr:nvSpPr>
      <xdr:spPr>
        <a:xfrm>
          <a:off x="9372111" y="97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27766</xdr:rowOff>
    </xdr:from>
    <xdr:to>
      <xdr:col>12</xdr:col>
      <xdr:colOff>511175</xdr:colOff>
      <xdr:row>58</xdr:row>
      <xdr:rowOff>52076</xdr:rowOff>
    </xdr:to>
    <xdr:cxnSp macro="">
      <xdr:nvCxnSpPr>
        <xdr:cNvPr id="355" name="直線コネクタ 354"/>
        <xdr:cNvCxnSpPr/>
      </xdr:nvCxnSpPr>
      <xdr:spPr>
        <a:xfrm flipV="1">
          <a:off x="7861300" y="9971866"/>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12416</xdr:rowOff>
    </xdr:from>
    <xdr:to>
      <xdr:col>12</xdr:col>
      <xdr:colOff>561975</xdr:colOff>
      <xdr:row>58</xdr:row>
      <xdr:rowOff>114016</xdr:rowOff>
    </xdr:to>
    <xdr:sp macro="" textlink="">
      <xdr:nvSpPr>
        <xdr:cNvPr id="356" name="フローチャート : 判断 355"/>
        <xdr:cNvSpPr/>
      </xdr:nvSpPr>
      <xdr:spPr>
        <a:xfrm>
          <a:off x="8699500" y="99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105143</xdr:rowOff>
    </xdr:from>
    <xdr:ext cx="534377" cy="259045"/>
    <xdr:sp macro="" textlink="">
      <xdr:nvSpPr>
        <xdr:cNvPr id="357" name="テキスト ボックス 356"/>
        <xdr:cNvSpPr txBox="1"/>
      </xdr:nvSpPr>
      <xdr:spPr>
        <a:xfrm>
          <a:off x="8483111" y="100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52076</xdr:rowOff>
    </xdr:from>
    <xdr:to>
      <xdr:col>11</xdr:col>
      <xdr:colOff>307975</xdr:colOff>
      <xdr:row>58</xdr:row>
      <xdr:rowOff>75159</xdr:rowOff>
    </xdr:to>
    <xdr:cxnSp macro="">
      <xdr:nvCxnSpPr>
        <xdr:cNvPr id="358" name="直線コネクタ 357"/>
        <xdr:cNvCxnSpPr/>
      </xdr:nvCxnSpPr>
      <xdr:spPr>
        <a:xfrm flipV="1">
          <a:off x="6972300" y="9996176"/>
          <a:ext cx="889000" cy="2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45992</xdr:rowOff>
    </xdr:from>
    <xdr:to>
      <xdr:col>11</xdr:col>
      <xdr:colOff>358775</xdr:colOff>
      <xdr:row>58</xdr:row>
      <xdr:rowOff>147592</xdr:rowOff>
    </xdr:to>
    <xdr:sp macro="" textlink="">
      <xdr:nvSpPr>
        <xdr:cNvPr id="359" name="フローチャート : 判断 358"/>
        <xdr:cNvSpPr/>
      </xdr:nvSpPr>
      <xdr:spPr>
        <a:xfrm>
          <a:off x="7810500" y="99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138719</xdr:rowOff>
    </xdr:from>
    <xdr:ext cx="534377" cy="259045"/>
    <xdr:sp macro="" textlink="">
      <xdr:nvSpPr>
        <xdr:cNvPr id="360" name="テキスト ボックス 359"/>
        <xdr:cNvSpPr txBox="1"/>
      </xdr:nvSpPr>
      <xdr:spPr>
        <a:xfrm>
          <a:off x="7594111" y="100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65322</xdr:rowOff>
    </xdr:from>
    <xdr:to>
      <xdr:col>10</xdr:col>
      <xdr:colOff>155575</xdr:colOff>
      <xdr:row>58</xdr:row>
      <xdr:rowOff>166922</xdr:rowOff>
    </xdr:to>
    <xdr:sp macro="" textlink="">
      <xdr:nvSpPr>
        <xdr:cNvPr id="361" name="フローチャート : 判断 360"/>
        <xdr:cNvSpPr/>
      </xdr:nvSpPr>
      <xdr:spPr>
        <a:xfrm>
          <a:off x="6921500" y="100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158049</xdr:rowOff>
    </xdr:from>
    <xdr:ext cx="534377" cy="259045"/>
    <xdr:sp macro="" textlink="">
      <xdr:nvSpPr>
        <xdr:cNvPr id="362" name="テキスト ボックス 361"/>
        <xdr:cNvSpPr txBox="1"/>
      </xdr:nvSpPr>
      <xdr:spPr>
        <a:xfrm>
          <a:off x="6705111" y="1010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63405</xdr:rowOff>
    </xdr:from>
    <xdr:to>
      <xdr:col>15</xdr:col>
      <xdr:colOff>231775</xdr:colOff>
      <xdr:row>58</xdr:row>
      <xdr:rowOff>165005</xdr:rowOff>
    </xdr:to>
    <xdr:sp macro="" textlink="">
      <xdr:nvSpPr>
        <xdr:cNvPr id="368" name="円/楕円 367"/>
        <xdr:cNvSpPr/>
      </xdr:nvSpPr>
      <xdr:spPr>
        <a:xfrm>
          <a:off x="10426700" y="1000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84517</xdr:rowOff>
    </xdr:from>
    <xdr:to>
      <xdr:col>14</xdr:col>
      <xdr:colOff>79375</xdr:colOff>
      <xdr:row>59</xdr:row>
      <xdr:rowOff>14667</xdr:rowOff>
    </xdr:to>
    <xdr:sp macro="" textlink="">
      <xdr:nvSpPr>
        <xdr:cNvPr id="370" name="円/楕円 369"/>
        <xdr:cNvSpPr/>
      </xdr:nvSpPr>
      <xdr:spPr>
        <a:xfrm>
          <a:off x="9588500" y="100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5794</xdr:rowOff>
    </xdr:from>
    <xdr:ext cx="534377" cy="259045"/>
    <xdr:sp macro="" textlink="">
      <xdr:nvSpPr>
        <xdr:cNvPr id="371" name="テキスト ボックス 370"/>
        <xdr:cNvSpPr txBox="1"/>
      </xdr:nvSpPr>
      <xdr:spPr>
        <a:xfrm>
          <a:off x="9372111" y="1012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148416</xdr:rowOff>
    </xdr:from>
    <xdr:to>
      <xdr:col>12</xdr:col>
      <xdr:colOff>561975</xdr:colOff>
      <xdr:row>58</xdr:row>
      <xdr:rowOff>78566</xdr:rowOff>
    </xdr:to>
    <xdr:sp macro="" textlink="">
      <xdr:nvSpPr>
        <xdr:cNvPr id="372" name="円/楕円 371"/>
        <xdr:cNvSpPr/>
      </xdr:nvSpPr>
      <xdr:spPr>
        <a:xfrm>
          <a:off x="8699500" y="99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95093</xdr:rowOff>
    </xdr:from>
    <xdr:ext cx="534377" cy="259045"/>
    <xdr:sp macro="" textlink="">
      <xdr:nvSpPr>
        <xdr:cNvPr id="373" name="テキスト ボックス 372"/>
        <xdr:cNvSpPr txBox="1"/>
      </xdr:nvSpPr>
      <xdr:spPr>
        <a:xfrm>
          <a:off x="8483111" y="96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1276</xdr:rowOff>
    </xdr:from>
    <xdr:to>
      <xdr:col>11</xdr:col>
      <xdr:colOff>358775</xdr:colOff>
      <xdr:row>58</xdr:row>
      <xdr:rowOff>102876</xdr:rowOff>
    </xdr:to>
    <xdr:sp macro="" textlink="">
      <xdr:nvSpPr>
        <xdr:cNvPr id="374" name="円/楕円 373"/>
        <xdr:cNvSpPr/>
      </xdr:nvSpPr>
      <xdr:spPr>
        <a:xfrm>
          <a:off x="7810500" y="99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119403</xdr:rowOff>
    </xdr:from>
    <xdr:ext cx="534377" cy="259045"/>
    <xdr:sp macro="" textlink="">
      <xdr:nvSpPr>
        <xdr:cNvPr id="375" name="テキスト ボックス 374"/>
        <xdr:cNvSpPr txBox="1"/>
      </xdr:nvSpPr>
      <xdr:spPr>
        <a:xfrm>
          <a:off x="7594111" y="97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24359</xdr:rowOff>
    </xdr:from>
    <xdr:to>
      <xdr:col>10</xdr:col>
      <xdr:colOff>155575</xdr:colOff>
      <xdr:row>58</xdr:row>
      <xdr:rowOff>125959</xdr:rowOff>
    </xdr:to>
    <xdr:sp macro="" textlink="">
      <xdr:nvSpPr>
        <xdr:cNvPr id="376" name="円/楕円 375"/>
        <xdr:cNvSpPr/>
      </xdr:nvSpPr>
      <xdr:spPr>
        <a:xfrm>
          <a:off x="6921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142486</xdr:rowOff>
    </xdr:from>
    <xdr:ext cx="534377" cy="259045"/>
    <xdr:sp macro="" textlink="">
      <xdr:nvSpPr>
        <xdr:cNvPr id="377" name="テキスト ボックス 376"/>
        <xdr:cNvSpPr txBox="1"/>
      </xdr:nvSpPr>
      <xdr:spPr>
        <a:xfrm>
          <a:off x="6705111" y="97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109868</xdr:rowOff>
    </xdr:from>
    <xdr:to>
      <xdr:col>15</xdr:col>
      <xdr:colOff>180975</xdr:colOff>
      <xdr:row>79</xdr:row>
      <xdr:rowOff>11269</xdr:rowOff>
    </xdr:to>
    <xdr:cxnSp macro="">
      <xdr:nvCxnSpPr>
        <xdr:cNvPr id="406" name="直線コネクタ 405"/>
        <xdr:cNvCxnSpPr/>
      </xdr:nvCxnSpPr>
      <xdr:spPr>
        <a:xfrm flipV="1">
          <a:off x="9639300" y="13482968"/>
          <a:ext cx="838200" cy="7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85753</xdr:rowOff>
    </xdr:from>
    <xdr:to>
      <xdr:col>14</xdr:col>
      <xdr:colOff>79375</xdr:colOff>
      <xdr:row>79</xdr:row>
      <xdr:rowOff>15903</xdr:rowOff>
    </xdr:to>
    <xdr:sp macro="" textlink="">
      <xdr:nvSpPr>
        <xdr:cNvPr id="409" name="フローチャート : 判断 408"/>
        <xdr:cNvSpPr/>
      </xdr:nvSpPr>
      <xdr:spPr>
        <a:xfrm>
          <a:off x="9588500" y="1345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32430</xdr:rowOff>
    </xdr:from>
    <xdr:ext cx="534377" cy="259045"/>
    <xdr:sp macro="" textlink="">
      <xdr:nvSpPr>
        <xdr:cNvPr id="410" name="テキスト ボックス 409"/>
        <xdr:cNvSpPr txBox="1"/>
      </xdr:nvSpPr>
      <xdr:spPr>
        <a:xfrm>
          <a:off x="9372111" y="1323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20,826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59068</xdr:rowOff>
    </xdr:from>
    <xdr:to>
      <xdr:col>15</xdr:col>
      <xdr:colOff>231775</xdr:colOff>
      <xdr:row>78</xdr:row>
      <xdr:rowOff>160668</xdr:rowOff>
    </xdr:to>
    <xdr:sp macro="" textlink="">
      <xdr:nvSpPr>
        <xdr:cNvPr id="416" name="円/楕円 415"/>
        <xdr:cNvSpPr/>
      </xdr:nvSpPr>
      <xdr:spPr>
        <a:xfrm>
          <a:off x="10426700" y="134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131919</xdr:rowOff>
    </xdr:from>
    <xdr:to>
      <xdr:col>14</xdr:col>
      <xdr:colOff>79375</xdr:colOff>
      <xdr:row>79</xdr:row>
      <xdr:rowOff>62069</xdr:rowOff>
    </xdr:to>
    <xdr:sp macro="" textlink="">
      <xdr:nvSpPr>
        <xdr:cNvPr id="418" name="円/楕円 417"/>
        <xdr:cNvSpPr/>
      </xdr:nvSpPr>
      <xdr:spPr>
        <a:xfrm>
          <a:off x="9588500" y="135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53196</xdr:rowOff>
    </xdr:from>
    <xdr:ext cx="469744" cy="259045"/>
    <xdr:sp macro="" textlink="">
      <xdr:nvSpPr>
        <xdr:cNvPr id="419" name="テキスト ボックス 418"/>
        <xdr:cNvSpPr txBox="1"/>
      </xdr:nvSpPr>
      <xdr:spPr>
        <a:xfrm>
          <a:off x="9404427" y="1359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80328</xdr:rowOff>
    </xdr:from>
    <xdr:to>
      <xdr:col>15</xdr:col>
      <xdr:colOff>180975</xdr:colOff>
      <xdr:row>98</xdr:row>
      <xdr:rowOff>67059</xdr:rowOff>
    </xdr:to>
    <xdr:cxnSp macro="">
      <xdr:nvCxnSpPr>
        <xdr:cNvPr id="446" name="直線コネクタ 445"/>
        <xdr:cNvCxnSpPr/>
      </xdr:nvCxnSpPr>
      <xdr:spPr>
        <a:xfrm>
          <a:off x="9639300" y="16710978"/>
          <a:ext cx="838200" cy="15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153284</xdr:rowOff>
    </xdr:from>
    <xdr:to>
      <xdr:col>14</xdr:col>
      <xdr:colOff>79375</xdr:colOff>
      <xdr:row>97</xdr:row>
      <xdr:rowOff>83434</xdr:rowOff>
    </xdr:to>
    <xdr:sp macro="" textlink="">
      <xdr:nvSpPr>
        <xdr:cNvPr id="449" name="フローチャート : 判断 448"/>
        <xdr:cNvSpPr/>
      </xdr:nvSpPr>
      <xdr:spPr>
        <a:xfrm>
          <a:off x="9588500" y="1661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99961</xdr:rowOff>
    </xdr:from>
    <xdr:ext cx="534377" cy="259045"/>
    <xdr:sp macro="" textlink="">
      <xdr:nvSpPr>
        <xdr:cNvPr id="450" name="テキスト ボックス 449"/>
        <xdr:cNvSpPr txBox="1"/>
      </xdr:nvSpPr>
      <xdr:spPr>
        <a:xfrm>
          <a:off x="9372111" y="163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30,459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16259</xdr:rowOff>
    </xdr:from>
    <xdr:to>
      <xdr:col>15</xdr:col>
      <xdr:colOff>231775</xdr:colOff>
      <xdr:row>98</xdr:row>
      <xdr:rowOff>117859</xdr:rowOff>
    </xdr:to>
    <xdr:sp macro="" textlink="">
      <xdr:nvSpPr>
        <xdr:cNvPr id="456" name="円/楕円 455"/>
        <xdr:cNvSpPr/>
      </xdr:nvSpPr>
      <xdr:spPr>
        <a:xfrm>
          <a:off x="10426700" y="168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102636</xdr:rowOff>
    </xdr:from>
    <xdr:ext cx="469744" cy="259045"/>
    <xdr:sp macro="" textlink="">
      <xdr:nvSpPr>
        <xdr:cNvPr id="457" name="普通建設事業費 （ うち更新整備　）該当値テキスト"/>
        <xdr:cNvSpPr txBox="1"/>
      </xdr:nvSpPr>
      <xdr:spPr>
        <a:xfrm>
          <a:off x="10528300" y="1673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29528</xdr:rowOff>
    </xdr:from>
    <xdr:to>
      <xdr:col>14</xdr:col>
      <xdr:colOff>79375</xdr:colOff>
      <xdr:row>97</xdr:row>
      <xdr:rowOff>131128</xdr:rowOff>
    </xdr:to>
    <xdr:sp macro="" textlink="">
      <xdr:nvSpPr>
        <xdr:cNvPr id="458" name="円/楕円 457"/>
        <xdr:cNvSpPr/>
      </xdr:nvSpPr>
      <xdr:spPr>
        <a:xfrm>
          <a:off x="9588500" y="166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122255</xdr:rowOff>
    </xdr:from>
    <xdr:ext cx="534377" cy="259045"/>
    <xdr:sp macro="" textlink="">
      <xdr:nvSpPr>
        <xdr:cNvPr id="459" name="テキスト ボックス 458"/>
        <xdr:cNvSpPr txBox="1"/>
      </xdr:nvSpPr>
      <xdr:spPr>
        <a:xfrm>
          <a:off x="9372111" y="167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139509</xdr:rowOff>
    </xdr:from>
    <xdr:to>
      <xdr:col>23</xdr:col>
      <xdr:colOff>517525</xdr:colOff>
      <xdr:row>38</xdr:row>
      <xdr:rowOff>140691</xdr:rowOff>
    </xdr:to>
    <xdr:cxnSp macro="">
      <xdr:nvCxnSpPr>
        <xdr:cNvPr id="488" name="直線コネクタ 487"/>
        <xdr:cNvCxnSpPr/>
      </xdr:nvCxnSpPr>
      <xdr:spPr>
        <a:xfrm>
          <a:off x="15481300" y="6654609"/>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9"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139509</xdr:rowOff>
    </xdr:from>
    <xdr:to>
      <xdr:col>22</xdr:col>
      <xdr:colOff>365125</xdr:colOff>
      <xdr:row>39</xdr:row>
      <xdr:rowOff>44450</xdr:rowOff>
    </xdr:to>
    <xdr:cxnSp macro="">
      <xdr:nvCxnSpPr>
        <xdr:cNvPr id="491" name="直線コネクタ 490"/>
        <xdr:cNvCxnSpPr/>
      </xdr:nvCxnSpPr>
      <xdr:spPr>
        <a:xfrm flipV="1">
          <a:off x="14592300" y="6654609"/>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128543</xdr:rowOff>
    </xdr:from>
    <xdr:to>
      <xdr:col>22</xdr:col>
      <xdr:colOff>415925</xdr:colOff>
      <xdr:row>39</xdr:row>
      <xdr:rowOff>58693</xdr:rowOff>
    </xdr:to>
    <xdr:sp macro="" textlink="">
      <xdr:nvSpPr>
        <xdr:cNvPr id="492" name="フローチャート : 判断 491"/>
        <xdr:cNvSpPr/>
      </xdr:nvSpPr>
      <xdr:spPr>
        <a:xfrm>
          <a:off x="15430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49820</xdr:rowOff>
    </xdr:from>
    <xdr:ext cx="469744" cy="259045"/>
    <xdr:sp macro="" textlink="">
      <xdr:nvSpPr>
        <xdr:cNvPr id="493" name="テキスト ボックス 492"/>
        <xdr:cNvSpPr txBox="1"/>
      </xdr:nvSpPr>
      <xdr:spPr>
        <a:xfrm>
          <a:off x="15246427"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94856</xdr:rowOff>
    </xdr:from>
    <xdr:to>
      <xdr:col>21</xdr:col>
      <xdr:colOff>161925</xdr:colOff>
      <xdr:row>39</xdr:row>
      <xdr:rowOff>44450</xdr:rowOff>
    </xdr:to>
    <xdr:cxnSp macro="">
      <xdr:nvCxnSpPr>
        <xdr:cNvPr id="494" name="直線コネクタ 493"/>
        <xdr:cNvCxnSpPr/>
      </xdr:nvCxnSpPr>
      <xdr:spPr>
        <a:xfrm>
          <a:off x="13703300" y="6609956"/>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119056</xdr:rowOff>
    </xdr:from>
    <xdr:to>
      <xdr:col>21</xdr:col>
      <xdr:colOff>212725</xdr:colOff>
      <xdr:row>39</xdr:row>
      <xdr:rowOff>49206</xdr:rowOff>
    </xdr:to>
    <xdr:sp macro="" textlink="">
      <xdr:nvSpPr>
        <xdr:cNvPr id="495" name="フローチャート : 判断 494"/>
        <xdr:cNvSpPr/>
      </xdr:nvSpPr>
      <xdr:spPr>
        <a:xfrm>
          <a:off x="14541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65733</xdr:rowOff>
    </xdr:from>
    <xdr:ext cx="469744" cy="259045"/>
    <xdr:sp macro="" textlink="">
      <xdr:nvSpPr>
        <xdr:cNvPr id="496" name="テキスト ボックス 495"/>
        <xdr:cNvSpPr txBox="1"/>
      </xdr:nvSpPr>
      <xdr:spPr>
        <a:xfrm>
          <a:off x="14357427" y="640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22657</xdr:rowOff>
    </xdr:from>
    <xdr:to>
      <xdr:col>19</xdr:col>
      <xdr:colOff>644525</xdr:colOff>
      <xdr:row>38</xdr:row>
      <xdr:rowOff>94856</xdr:rowOff>
    </xdr:to>
    <xdr:cxnSp macro="">
      <xdr:nvCxnSpPr>
        <xdr:cNvPr id="497" name="直線コネクタ 496"/>
        <xdr:cNvCxnSpPr/>
      </xdr:nvCxnSpPr>
      <xdr:spPr>
        <a:xfrm>
          <a:off x="12814300" y="6537757"/>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43314</xdr:rowOff>
    </xdr:from>
    <xdr:to>
      <xdr:col>20</xdr:col>
      <xdr:colOff>9525</xdr:colOff>
      <xdr:row>38</xdr:row>
      <xdr:rowOff>144914</xdr:rowOff>
    </xdr:to>
    <xdr:sp macro="" textlink="">
      <xdr:nvSpPr>
        <xdr:cNvPr id="498" name="フローチャート : 判断 497"/>
        <xdr:cNvSpPr/>
      </xdr:nvSpPr>
      <xdr:spPr>
        <a:xfrm>
          <a:off x="13652500" y="655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161440</xdr:rowOff>
    </xdr:from>
    <xdr:ext cx="469744" cy="259045"/>
    <xdr:sp macro="" textlink="">
      <xdr:nvSpPr>
        <xdr:cNvPr id="499" name="テキスト ボックス 498"/>
        <xdr:cNvSpPr txBox="1"/>
      </xdr:nvSpPr>
      <xdr:spPr>
        <a:xfrm>
          <a:off x="13468427" y="63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67716</xdr:rowOff>
    </xdr:from>
    <xdr:to>
      <xdr:col>18</xdr:col>
      <xdr:colOff>492125</xdr:colOff>
      <xdr:row>37</xdr:row>
      <xdr:rowOff>169317</xdr:rowOff>
    </xdr:to>
    <xdr:sp macro="" textlink="">
      <xdr:nvSpPr>
        <xdr:cNvPr id="500" name="フローチャート : 判断 499"/>
        <xdr:cNvSpPr/>
      </xdr:nvSpPr>
      <xdr:spPr>
        <a:xfrm>
          <a:off x="12763500" y="64113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14393</xdr:rowOff>
    </xdr:from>
    <xdr:ext cx="534377" cy="259045"/>
    <xdr:sp macro="" textlink="">
      <xdr:nvSpPr>
        <xdr:cNvPr id="501" name="テキスト ボックス 500"/>
        <xdr:cNvSpPr txBox="1"/>
      </xdr:nvSpPr>
      <xdr:spPr>
        <a:xfrm>
          <a:off x="12547111" y="6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89891</xdr:rowOff>
    </xdr:from>
    <xdr:to>
      <xdr:col>23</xdr:col>
      <xdr:colOff>568325</xdr:colOff>
      <xdr:row>39</xdr:row>
      <xdr:rowOff>20041</xdr:rowOff>
    </xdr:to>
    <xdr:sp macro="" textlink="">
      <xdr:nvSpPr>
        <xdr:cNvPr id="507" name="円/楕円 506"/>
        <xdr:cNvSpPr/>
      </xdr:nvSpPr>
      <xdr:spPr>
        <a:xfrm>
          <a:off x="16268700" y="66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49268</xdr:rowOff>
    </xdr:from>
    <xdr:ext cx="469744" cy="259045"/>
    <xdr:sp macro="" textlink="">
      <xdr:nvSpPr>
        <xdr:cNvPr id="508" name="災害復旧事業費該当値テキスト"/>
        <xdr:cNvSpPr txBox="1"/>
      </xdr:nvSpPr>
      <xdr:spPr>
        <a:xfrm>
          <a:off x="16370300" y="639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88709</xdr:rowOff>
    </xdr:from>
    <xdr:to>
      <xdr:col>22</xdr:col>
      <xdr:colOff>415925</xdr:colOff>
      <xdr:row>39</xdr:row>
      <xdr:rowOff>18859</xdr:rowOff>
    </xdr:to>
    <xdr:sp macro="" textlink="">
      <xdr:nvSpPr>
        <xdr:cNvPr id="509" name="円/楕円 508"/>
        <xdr:cNvSpPr/>
      </xdr:nvSpPr>
      <xdr:spPr>
        <a:xfrm>
          <a:off x="15430500" y="660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35386</xdr:rowOff>
    </xdr:from>
    <xdr:ext cx="469744" cy="259045"/>
    <xdr:sp macro="" textlink="">
      <xdr:nvSpPr>
        <xdr:cNvPr id="510" name="テキスト ボックス 509"/>
        <xdr:cNvSpPr txBox="1"/>
      </xdr:nvSpPr>
      <xdr:spPr>
        <a:xfrm>
          <a:off x="15246427" y="63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1" name="円/楕円 51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2" name="テキスト ボックス 51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44056</xdr:rowOff>
    </xdr:from>
    <xdr:to>
      <xdr:col>20</xdr:col>
      <xdr:colOff>9525</xdr:colOff>
      <xdr:row>38</xdr:row>
      <xdr:rowOff>145656</xdr:rowOff>
    </xdr:to>
    <xdr:sp macro="" textlink="">
      <xdr:nvSpPr>
        <xdr:cNvPr id="513" name="円/楕円 512"/>
        <xdr:cNvSpPr/>
      </xdr:nvSpPr>
      <xdr:spPr>
        <a:xfrm>
          <a:off x="13652500" y="65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136783</xdr:rowOff>
    </xdr:from>
    <xdr:ext cx="469744" cy="259045"/>
    <xdr:sp macro="" textlink="">
      <xdr:nvSpPr>
        <xdr:cNvPr id="514" name="テキスト ボックス 513"/>
        <xdr:cNvSpPr txBox="1"/>
      </xdr:nvSpPr>
      <xdr:spPr>
        <a:xfrm>
          <a:off x="13468427" y="66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143307</xdr:rowOff>
    </xdr:from>
    <xdr:to>
      <xdr:col>18</xdr:col>
      <xdr:colOff>492125</xdr:colOff>
      <xdr:row>38</xdr:row>
      <xdr:rowOff>73457</xdr:rowOff>
    </xdr:to>
    <xdr:sp macro="" textlink="">
      <xdr:nvSpPr>
        <xdr:cNvPr id="515" name="円/楕円 514"/>
        <xdr:cNvSpPr/>
      </xdr:nvSpPr>
      <xdr:spPr>
        <a:xfrm>
          <a:off x="12763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64584</xdr:rowOff>
    </xdr:from>
    <xdr:ext cx="534377" cy="259045"/>
    <xdr:sp macro="" textlink="">
      <xdr:nvSpPr>
        <xdr:cNvPr id="516" name="テキスト ボックス 515"/>
        <xdr:cNvSpPr txBox="1"/>
      </xdr:nvSpPr>
      <xdr:spPr>
        <a:xfrm>
          <a:off x="12547111" y="65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9" name="フローチャート : 判断 54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0" name="テキスト ボックス 54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2" name="フローチャート : 判断 55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3" name="テキスト ボックス 55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55" name="フローチャート : 判断 55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56" name="テキスト ボックス 55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57" name="フローチャート : 判断 55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58" name="テキスト ボックス 55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7" name="テキスト ボックス 56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9" name="テキスト ボックス 56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1" name="テキスト ボックス 57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73" name="テキスト ボックス 572"/>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149213</xdr:rowOff>
    </xdr:from>
    <xdr:to>
      <xdr:col>23</xdr:col>
      <xdr:colOff>517525</xdr:colOff>
      <xdr:row>73</xdr:row>
      <xdr:rowOff>36399</xdr:rowOff>
    </xdr:to>
    <xdr:cxnSp macro="">
      <xdr:nvCxnSpPr>
        <xdr:cNvPr id="602" name="直線コネクタ 601"/>
        <xdr:cNvCxnSpPr/>
      </xdr:nvCxnSpPr>
      <xdr:spPr>
        <a:xfrm flipV="1">
          <a:off x="15481300" y="12493613"/>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153136</xdr:rowOff>
    </xdr:from>
    <xdr:to>
      <xdr:col>22</xdr:col>
      <xdr:colOff>365125</xdr:colOff>
      <xdr:row>73</xdr:row>
      <xdr:rowOff>36399</xdr:rowOff>
    </xdr:to>
    <xdr:cxnSp macro="">
      <xdr:nvCxnSpPr>
        <xdr:cNvPr id="605" name="直線コネクタ 604"/>
        <xdr:cNvCxnSpPr/>
      </xdr:nvCxnSpPr>
      <xdr:spPr>
        <a:xfrm>
          <a:off x="14592300" y="12497536"/>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101524</xdr:rowOff>
    </xdr:from>
    <xdr:to>
      <xdr:col>22</xdr:col>
      <xdr:colOff>415925</xdr:colOff>
      <xdr:row>74</xdr:row>
      <xdr:rowOff>31674</xdr:rowOff>
    </xdr:to>
    <xdr:sp macro="" textlink="">
      <xdr:nvSpPr>
        <xdr:cNvPr id="606" name="フローチャート : 判断 605"/>
        <xdr:cNvSpPr/>
      </xdr:nvSpPr>
      <xdr:spPr>
        <a:xfrm>
          <a:off x="15430500" y="1261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22801</xdr:rowOff>
    </xdr:from>
    <xdr:ext cx="534377" cy="259045"/>
    <xdr:sp macro="" textlink="">
      <xdr:nvSpPr>
        <xdr:cNvPr id="607" name="テキスト ボックス 606"/>
        <xdr:cNvSpPr txBox="1"/>
      </xdr:nvSpPr>
      <xdr:spPr>
        <a:xfrm>
          <a:off x="15214111" y="127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153136</xdr:rowOff>
    </xdr:from>
    <xdr:to>
      <xdr:col>21</xdr:col>
      <xdr:colOff>161925</xdr:colOff>
      <xdr:row>73</xdr:row>
      <xdr:rowOff>61125</xdr:rowOff>
    </xdr:to>
    <xdr:cxnSp macro="">
      <xdr:nvCxnSpPr>
        <xdr:cNvPr id="608" name="直線コネクタ 607"/>
        <xdr:cNvCxnSpPr/>
      </xdr:nvCxnSpPr>
      <xdr:spPr>
        <a:xfrm flipV="1">
          <a:off x="13703300" y="1249753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79769</xdr:rowOff>
    </xdr:from>
    <xdr:to>
      <xdr:col>21</xdr:col>
      <xdr:colOff>212725</xdr:colOff>
      <xdr:row>74</xdr:row>
      <xdr:rowOff>9919</xdr:rowOff>
    </xdr:to>
    <xdr:sp macro="" textlink="">
      <xdr:nvSpPr>
        <xdr:cNvPr id="609" name="フローチャート : 判断 608"/>
        <xdr:cNvSpPr/>
      </xdr:nvSpPr>
      <xdr:spPr>
        <a:xfrm>
          <a:off x="14541500" y="1259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1046</xdr:rowOff>
    </xdr:from>
    <xdr:ext cx="534377" cy="259045"/>
    <xdr:sp macro="" textlink="">
      <xdr:nvSpPr>
        <xdr:cNvPr id="610" name="テキスト ボックス 609"/>
        <xdr:cNvSpPr txBox="1"/>
      </xdr:nvSpPr>
      <xdr:spPr>
        <a:xfrm>
          <a:off x="14325111" y="126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60782</xdr:rowOff>
    </xdr:from>
    <xdr:to>
      <xdr:col>19</xdr:col>
      <xdr:colOff>644525</xdr:colOff>
      <xdr:row>73</xdr:row>
      <xdr:rowOff>61125</xdr:rowOff>
    </xdr:to>
    <xdr:cxnSp macro="">
      <xdr:nvCxnSpPr>
        <xdr:cNvPr id="611" name="直線コネクタ 610"/>
        <xdr:cNvCxnSpPr/>
      </xdr:nvCxnSpPr>
      <xdr:spPr>
        <a:xfrm>
          <a:off x="12814300" y="1257663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58738</xdr:rowOff>
    </xdr:from>
    <xdr:to>
      <xdr:col>20</xdr:col>
      <xdr:colOff>9525</xdr:colOff>
      <xdr:row>73</xdr:row>
      <xdr:rowOff>160338</xdr:rowOff>
    </xdr:to>
    <xdr:sp macro="" textlink="">
      <xdr:nvSpPr>
        <xdr:cNvPr id="612" name="フローチャート : 判断 611"/>
        <xdr:cNvSpPr/>
      </xdr:nvSpPr>
      <xdr:spPr>
        <a:xfrm>
          <a:off x="13652500" y="125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151465</xdr:rowOff>
    </xdr:from>
    <xdr:ext cx="534377" cy="259045"/>
    <xdr:sp macro="" textlink="">
      <xdr:nvSpPr>
        <xdr:cNvPr id="613" name="テキスト ボックス 612"/>
        <xdr:cNvSpPr txBox="1"/>
      </xdr:nvSpPr>
      <xdr:spPr>
        <a:xfrm>
          <a:off x="13436111" y="126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51600</xdr:rowOff>
    </xdr:from>
    <xdr:to>
      <xdr:col>18</xdr:col>
      <xdr:colOff>492125</xdr:colOff>
      <xdr:row>73</xdr:row>
      <xdr:rowOff>153200</xdr:rowOff>
    </xdr:to>
    <xdr:sp macro="" textlink="">
      <xdr:nvSpPr>
        <xdr:cNvPr id="614" name="フローチャート : 判断 613"/>
        <xdr:cNvSpPr/>
      </xdr:nvSpPr>
      <xdr:spPr>
        <a:xfrm>
          <a:off x="12763500" y="125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144327</xdr:rowOff>
    </xdr:from>
    <xdr:ext cx="534377" cy="259045"/>
    <xdr:sp macro="" textlink="">
      <xdr:nvSpPr>
        <xdr:cNvPr id="615" name="テキスト ボックス 614"/>
        <xdr:cNvSpPr txBox="1"/>
      </xdr:nvSpPr>
      <xdr:spPr>
        <a:xfrm>
          <a:off x="12547111" y="126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98413</xdr:rowOff>
    </xdr:from>
    <xdr:to>
      <xdr:col>23</xdr:col>
      <xdr:colOff>568325</xdr:colOff>
      <xdr:row>73</xdr:row>
      <xdr:rowOff>28563</xdr:rowOff>
    </xdr:to>
    <xdr:sp macro="" textlink="">
      <xdr:nvSpPr>
        <xdr:cNvPr id="621" name="円/楕円 620"/>
        <xdr:cNvSpPr/>
      </xdr:nvSpPr>
      <xdr:spPr>
        <a:xfrm>
          <a:off x="16268700" y="1244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121290</xdr:rowOff>
    </xdr:from>
    <xdr:ext cx="534377" cy="259045"/>
    <xdr:sp macro="" textlink="">
      <xdr:nvSpPr>
        <xdr:cNvPr id="622" name="公債費該当値テキスト"/>
        <xdr:cNvSpPr txBox="1"/>
      </xdr:nvSpPr>
      <xdr:spPr>
        <a:xfrm>
          <a:off x="16370300" y="122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86,251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157049</xdr:rowOff>
    </xdr:from>
    <xdr:to>
      <xdr:col>22</xdr:col>
      <xdr:colOff>415925</xdr:colOff>
      <xdr:row>73</xdr:row>
      <xdr:rowOff>87199</xdr:rowOff>
    </xdr:to>
    <xdr:sp macro="" textlink="">
      <xdr:nvSpPr>
        <xdr:cNvPr id="623" name="円/楕円 622"/>
        <xdr:cNvSpPr/>
      </xdr:nvSpPr>
      <xdr:spPr>
        <a:xfrm>
          <a:off x="15430500" y="125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103726</xdr:rowOff>
    </xdr:from>
    <xdr:ext cx="534377" cy="259045"/>
    <xdr:sp macro="" textlink="">
      <xdr:nvSpPr>
        <xdr:cNvPr id="624" name="テキスト ボックス 623"/>
        <xdr:cNvSpPr txBox="1"/>
      </xdr:nvSpPr>
      <xdr:spPr>
        <a:xfrm>
          <a:off x="15214111" y="122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102336</xdr:rowOff>
    </xdr:from>
    <xdr:to>
      <xdr:col>21</xdr:col>
      <xdr:colOff>212725</xdr:colOff>
      <xdr:row>73</xdr:row>
      <xdr:rowOff>32486</xdr:rowOff>
    </xdr:to>
    <xdr:sp macro="" textlink="">
      <xdr:nvSpPr>
        <xdr:cNvPr id="625" name="円/楕円 624"/>
        <xdr:cNvSpPr/>
      </xdr:nvSpPr>
      <xdr:spPr>
        <a:xfrm>
          <a:off x="14541500" y="124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49013</xdr:rowOff>
    </xdr:from>
    <xdr:ext cx="534377" cy="259045"/>
    <xdr:sp macro="" textlink="">
      <xdr:nvSpPr>
        <xdr:cNvPr id="626" name="テキスト ボックス 625"/>
        <xdr:cNvSpPr txBox="1"/>
      </xdr:nvSpPr>
      <xdr:spPr>
        <a:xfrm>
          <a:off x="14325111" y="122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10325</xdr:rowOff>
    </xdr:from>
    <xdr:to>
      <xdr:col>20</xdr:col>
      <xdr:colOff>9525</xdr:colOff>
      <xdr:row>73</xdr:row>
      <xdr:rowOff>111925</xdr:rowOff>
    </xdr:to>
    <xdr:sp macro="" textlink="">
      <xdr:nvSpPr>
        <xdr:cNvPr id="627" name="円/楕円 626"/>
        <xdr:cNvSpPr/>
      </xdr:nvSpPr>
      <xdr:spPr>
        <a:xfrm>
          <a:off x="13652500" y="125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128452</xdr:rowOff>
    </xdr:from>
    <xdr:ext cx="534377" cy="259045"/>
    <xdr:sp macro="" textlink="">
      <xdr:nvSpPr>
        <xdr:cNvPr id="628" name="テキスト ボックス 627"/>
        <xdr:cNvSpPr txBox="1"/>
      </xdr:nvSpPr>
      <xdr:spPr>
        <a:xfrm>
          <a:off x="13436111" y="123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9982</xdr:rowOff>
    </xdr:from>
    <xdr:to>
      <xdr:col>18</xdr:col>
      <xdr:colOff>492125</xdr:colOff>
      <xdr:row>73</xdr:row>
      <xdr:rowOff>111582</xdr:rowOff>
    </xdr:to>
    <xdr:sp macro="" textlink="">
      <xdr:nvSpPr>
        <xdr:cNvPr id="629" name="円/楕円 628"/>
        <xdr:cNvSpPr/>
      </xdr:nvSpPr>
      <xdr:spPr>
        <a:xfrm>
          <a:off x="12763500" y="125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128109</xdr:rowOff>
    </xdr:from>
    <xdr:ext cx="534377" cy="259045"/>
    <xdr:sp macro="" textlink="">
      <xdr:nvSpPr>
        <xdr:cNvPr id="630" name="テキスト ボックス 629"/>
        <xdr:cNvSpPr txBox="1"/>
      </xdr:nvSpPr>
      <xdr:spPr>
        <a:xfrm>
          <a:off x="12547111" y="1230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27591</xdr:rowOff>
    </xdr:from>
    <xdr:to>
      <xdr:col>23</xdr:col>
      <xdr:colOff>517525</xdr:colOff>
      <xdr:row>99</xdr:row>
      <xdr:rowOff>46585</xdr:rowOff>
    </xdr:to>
    <xdr:cxnSp macro="">
      <xdr:nvCxnSpPr>
        <xdr:cNvPr id="661" name="直線コネクタ 660"/>
        <xdr:cNvCxnSpPr/>
      </xdr:nvCxnSpPr>
      <xdr:spPr>
        <a:xfrm flipV="1">
          <a:off x="15481300" y="17001141"/>
          <a:ext cx="838200" cy="1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23862</xdr:rowOff>
    </xdr:from>
    <xdr:to>
      <xdr:col>22</xdr:col>
      <xdr:colOff>365125</xdr:colOff>
      <xdr:row>99</xdr:row>
      <xdr:rowOff>46585</xdr:rowOff>
    </xdr:to>
    <xdr:cxnSp macro="">
      <xdr:nvCxnSpPr>
        <xdr:cNvPr id="664" name="直線コネクタ 663"/>
        <xdr:cNvCxnSpPr/>
      </xdr:nvCxnSpPr>
      <xdr:spPr>
        <a:xfrm>
          <a:off x="14592300" y="1699741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157418</xdr:rowOff>
    </xdr:from>
    <xdr:to>
      <xdr:col>22</xdr:col>
      <xdr:colOff>415925</xdr:colOff>
      <xdr:row>99</xdr:row>
      <xdr:rowOff>87568</xdr:rowOff>
    </xdr:to>
    <xdr:sp macro="" textlink="">
      <xdr:nvSpPr>
        <xdr:cNvPr id="665" name="フローチャート : 判断 664"/>
        <xdr:cNvSpPr/>
      </xdr:nvSpPr>
      <xdr:spPr>
        <a:xfrm>
          <a:off x="15430500" y="169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104095</xdr:rowOff>
    </xdr:from>
    <xdr:ext cx="534377" cy="259045"/>
    <xdr:sp macro="" textlink="">
      <xdr:nvSpPr>
        <xdr:cNvPr id="666" name="テキスト ボックス 665"/>
        <xdr:cNvSpPr txBox="1"/>
      </xdr:nvSpPr>
      <xdr:spPr>
        <a:xfrm>
          <a:off x="15214111" y="167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19,019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155254</xdr:rowOff>
    </xdr:from>
    <xdr:to>
      <xdr:col>21</xdr:col>
      <xdr:colOff>161925</xdr:colOff>
      <xdr:row>99</xdr:row>
      <xdr:rowOff>23862</xdr:rowOff>
    </xdr:to>
    <xdr:cxnSp macro="">
      <xdr:nvCxnSpPr>
        <xdr:cNvPr id="667" name="直線コネクタ 666"/>
        <xdr:cNvCxnSpPr/>
      </xdr:nvCxnSpPr>
      <xdr:spPr>
        <a:xfrm>
          <a:off x="13703300" y="16957354"/>
          <a:ext cx="889000" cy="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147513</xdr:rowOff>
    </xdr:from>
    <xdr:to>
      <xdr:col>21</xdr:col>
      <xdr:colOff>212725</xdr:colOff>
      <xdr:row>99</xdr:row>
      <xdr:rowOff>77663</xdr:rowOff>
    </xdr:to>
    <xdr:sp macro="" textlink="">
      <xdr:nvSpPr>
        <xdr:cNvPr id="668" name="フローチャート : 判断 667"/>
        <xdr:cNvSpPr/>
      </xdr:nvSpPr>
      <xdr:spPr>
        <a:xfrm>
          <a:off x="14541500" y="169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68790</xdr:rowOff>
    </xdr:from>
    <xdr:ext cx="534377" cy="259045"/>
    <xdr:sp macro="" textlink="">
      <xdr:nvSpPr>
        <xdr:cNvPr id="669" name="テキスト ボックス 668"/>
        <xdr:cNvSpPr txBox="1"/>
      </xdr:nvSpPr>
      <xdr:spPr>
        <a:xfrm>
          <a:off x="14325111" y="170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155254</xdr:rowOff>
    </xdr:from>
    <xdr:to>
      <xdr:col>19</xdr:col>
      <xdr:colOff>644525</xdr:colOff>
      <xdr:row>99</xdr:row>
      <xdr:rowOff>11396</xdr:rowOff>
    </xdr:to>
    <xdr:cxnSp macro="">
      <xdr:nvCxnSpPr>
        <xdr:cNvPr id="670" name="直線コネクタ 669"/>
        <xdr:cNvCxnSpPr/>
      </xdr:nvCxnSpPr>
      <xdr:spPr>
        <a:xfrm flipV="1">
          <a:off x="12814300" y="16957354"/>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157967</xdr:rowOff>
    </xdr:from>
    <xdr:to>
      <xdr:col>20</xdr:col>
      <xdr:colOff>9525</xdr:colOff>
      <xdr:row>99</xdr:row>
      <xdr:rowOff>88117</xdr:rowOff>
    </xdr:to>
    <xdr:sp macro="" textlink="">
      <xdr:nvSpPr>
        <xdr:cNvPr id="671" name="フローチャート : 判断 670"/>
        <xdr:cNvSpPr/>
      </xdr:nvSpPr>
      <xdr:spPr>
        <a:xfrm>
          <a:off x="13652500" y="1696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79244</xdr:rowOff>
    </xdr:from>
    <xdr:ext cx="534377" cy="259045"/>
    <xdr:sp macro="" textlink="">
      <xdr:nvSpPr>
        <xdr:cNvPr id="672" name="テキスト ボックス 671"/>
        <xdr:cNvSpPr txBox="1"/>
      </xdr:nvSpPr>
      <xdr:spPr>
        <a:xfrm>
          <a:off x="13436111" y="170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163973</xdr:rowOff>
    </xdr:from>
    <xdr:to>
      <xdr:col>18</xdr:col>
      <xdr:colOff>492125</xdr:colOff>
      <xdr:row>99</xdr:row>
      <xdr:rowOff>94123</xdr:rowOff>
    </xdr:to>
    <xdr:sp macro="" textlink="">
      <xdr:nvSpPr>
        <xdr:cNvPr id="673" name="フローチャート : 判断 672"/>
        <xdr:cNvSpPr/>
      </xdr:nvSpPr>
      <xdr:spPr>
        <a:xfrm>
          <a:off x="12763500" y="169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85250</xdr:rowOff>
    </xdr:from>
    <xdr:ext cx="534377" cy="259045"/>
    <xdr:sp macro="" textlink="">
      <xdr:nvSpPr>
        <xdr:cNvPr id="674" name="テキスト ボックス 673"/>
        <xdr:cNvSpPr txBox="1"/>
      </xdr:nvSpPr>
      <xdr:spPr>
        <a:xfrm>
          <a:off x="12547111" y="1705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148241</xdr:rowOff>
    </xdr:from>
    <xdr:to>
      <xdr:col>23</xdr:col>
      <xdr:colOff>568325</xdr:colOff>
      <xdr:row>99</xdr:row>
      <xdr:rowOff>78391</xdr:rowOff>
    </xdr:to>
    <xdr:sp macro="" textlink="">
      <xdr:nvSpPr>
        <xdr:cNvPr id="680" name="円/楕円 679"/>
        <xdr:cNvSpPr/>
      </xdr:nvSpPr>
      <xdr:spPr>
        <a:xfrm>
          <a:off x="16268700" y="169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107618</xdr:rowOff>
    </xdr:from>
    <xdr:ext cx="534377" cy="259045"/>
    <xdr:sp macro="" textlink="">
      <xdr:nvSpPr>
        <xdr:cNvPr id="681" name="積立金該当値テキスト"/>
        <xdr:cNvSpPr txBox="1"/>
      </xdr:nvSpPr>
      <xdr:spPr>
        <a:xfrm>
          <a:off x="16370300" y="1673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21,829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167235</xdr:rowOff>
    </xdr:from>
    <xdr:to>
      <xdr:col>22</xdr:col>
      <xdr:colOff>415925</xdr:colOff>
      <xdr:row>99</xdr:row>
      <xdr:rowOff>97385</xdr:rowOff>
    </xdr:to>
    <xdr:sp macro="" textlink="">
      <xdr:nvSpPr>
        <xdr:cNvPr id="682" name="円/楕円 681"/>
        <xdr:cNvSpPr/>
      </xdr:nvSpPr>
      <xdr:spPr>
        <a:xfrm>
          <a:off x="15430500" y="169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88512</xdr:rowOff>
    </xdr:from>
    <xdr:ext cx="534377" cy="259045"/>
    <xdr:sp macro="" textlink="">
      <xdr:nvSpPr>
        <xdr:cNvPr id="683" name="テキスト ボックス 682"/>
        <xdr:cNvSpPr txBox="1"/>
      </xdr:nvSpPr>
      <xdr:spPr>
        <a:xfrm>
          <a:off x="15214111" y="170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144512</xdr:rowOff>
    </xdr:from>
    <xdr:to>
      <xdr:col>21</xdr:col>
      <xdr:colOff>212725</xdr:colOff>
      <xdr:row>99</xdr:row>
      <xdr:rowOff>74662</xdr:rowOff>
    </xdr:to>
    <xdr:sp macro="" textlink="">
      <xdr:nvSpPr>
        <xdr:cNvPr id="684" name="円/楕円 683"/>
        <xdr:cNvSpPr/>
      </xdr:nvSpPr>
      <xdr:spPr>
        <a:xfrm>
          <a:off x="14541500" y="1694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91189</xdr:rowOff>
    </xdr:from>
    <xdr:ext cx="534377" cy="259045"/>
    <xdr:sp macro="" textlink="">
      <xdr:nvSpPr>
        <xdr:cNvPr id="685" name="テキスト ボックス 684"/>
        <xdr:cNvSpPr txBox="1"/>
      </xdr:nvSpPr>
      <xdr:spPr>
        <a:xfrm>
          <a:off x="14325111" y="1672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104454</xdr:rowOff>
    </xdr:from>
    <xdr:to>
      <xdr:col>20</xdr:col>
      <xdr:colOff>9525</xdr:colOff>
      <xdr:row>99</xdr:row>
      <xdr:rowOff>34604</xdr:rowOff>
    </xdr:to>
    <xdr:sp macro="" textlink="">
      <xdr:nvSpPr>
        <xdr:cNvPr id="686" name="円/楕円 685"/>
        <xdr:cNvSpPr/>
      </xdr:nvSpPr>
      <xdr:spPr>
        <a:xfrm>
          <a:off x="13652500" y="1690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51131</xdr:rowOff>
    </xdr:from>
    <xdr:ext cx="534377" cy="259045"/>
    <xdr:sp macro="" textlink="">
      <xdr:nvSpPr>
        <xdr:cNvPr id="687" name="テキスト ボックス 686"/>
        <xdr:cNvSpPr txBox="1"/>
      </xdr:nvSpPr>
      <xdr:spPr>
        <a:xfrm>
          <a:off x="13436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132046</xdr:rowOff>
    </xdr:from>
    <xdr:to>
      <xdr:col>18</xdr:col>
      <xdr:colOff>492125</xdr:colOff>
      <xdr:row>99</xdr:row>
      <xdr:rowOff>62196</xdr:rowOff>
    </xdr:to>
    <xdr:sp macro="" textlink="">
      <xdr:nvSpPr>
        <xdr:cNvPr id="688" name="円/楕円 687"/>
        <xdr:cNvSpPr/>
      </xdr:nvSpPr>
      <xdr:spPr>
        <a:xfrm>
          <a:off x="12763500" y="169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78723</xdr:rowOff>
    </xdr:from>
    <xdr:ext cx="534377" cy="259045"/>
    <xdr:sp macro="" textlink="">
      <xdr:nvSpPr>
        <xdr:cNvPr id="689" name="テキスト ボックス 688"/>
        <xdr:cNvSpPr txBox="1"/>
      </xdr:nvSpPr>
      <xdr:spPr>
        <a:xfrm>
          <a:off x="12547111" y="1670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95534</xdr:rowOff>
    </xdr:from>
    <xdr:to>
      <xdr:col>32</xdr:col>
      <xdr:colOff>187325</xdr:colOff>
      <xdr:row>38</xdr:row>
      <xdr:rowOff>103627</xdr:rowOff>
    </xdr:to>
    <xdr:cxnSp macro="">
      <xdr:nvCxnSpPr>
        <xdr:cNvPr id="716" name="直線コネクタ 715"/>
        <xdr:cNvCxnSpPr/>
      </xdr:nvCxnSpPr>
      <xdr:spPr>
        <a:xfrm flipV="1">
          <a:off x="21323300" y="6610634"/>
          <a:ext cx="8382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103627</xdr:rowOff>
    </xdr:from>
    <xdr:to>
      <xdr:col>31</xdr:col>
      <xdr:colOff>34925</xdr:colOff>
      <xdr:row>38</xdr:row>
      <xdr:rowOff>113502</xdr:rowOff>
    </xdr:to>
    <xdr:cxnSp macro="">
      <xdr:nvCxnSpPr>
        <xdr:cNvPr id="719" name="直線コネクタ 718"/>
        <xdr:cNvCxnSpPr/>
      </xdr:nvCxnSpPr>
      <xdr:spPr>
        <a:xfrm flipV="1">
          <a:off x="20434300" y="661872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61834</xdr:rowOff>
    </xdr:from>
    <xdr:to>
      <xdr:col>31</xdr:col>
      <xdr:colOff>85725</xdr:colOff>
      <xdr:row>37</xdr:row>
      <xdr:rowOff>163433</xdr:rowOff>
    </xdr:to>
    <xdr:sp macro="" textlink="">
      <xdr:nvSpPr>
        <xdr:cNvPr id="720" name="フローチャート : 判断 719"/>
        <xdr:cNvSpPr/>
      </xdr:nvSpPr>
      <xdr:spPr>
        <a:xfrm>
          <a:off x="21272500" y="64054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8511</xdr:rowOff>
    </xdr:from>
    <xdr:ext cx="469744" cy="259045"/>
    <xdr:sp macro="" textlink="">
      <xdr:nvSpPr>
        <xdr:cNvPr id="721" name="テキスト ボックス 720"/>
        <xdr:cNvSpPr txBox="1"/>
      </xdr:nvSpPr>
      <xdr:spPr>
        <a:xfrm>
          <a:off x="21088427" y="61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113502</xdr:rowOff>
    </xdr:from>
    <xdr:to>
      <xdr:col>29</xdr:col>
      <xdr:colOff>517525</xdr:colOff>
      <xdr:row>38</xdr:row>
      <xdr:rowOff>130511</xdr:rowOff>
    </xdr:to>
    <xdr:cxnSp macro="">
      <xdr:nvCxnSpPr>
        <xdr:cNvPr id="722" name="直線コネクタ 721"/>
        <xdr:cNvCxnSpPr/>
      </xdr:nvCxnSpPr>
      <xdr:spPr>
        <a:xfrm flipV="1">
          <a:off x="19545300" y="6628602"/>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36733</xdr:rowOff>
    </xdr:from>
    <xdr:to>
      <xdr:col>29</xdr:col>
      <xdr:colOff>568325</xdr:colOff>
      <xdr:row>37</xdr:row>
      <xdr:rowOff>138333</xdr:rowOff>
    </xdr:to>
    <xdr:sp macro="" textlink="">
      <xdr:nvSpPr>
        <xdr:cNvPr id="723" name="フローチャート : 判断 722"/>
        <xdr:cNvSpPr/>
      </xdr:nvSpPr>
      <xdr:spPr>
        <a:xfrm>
          <a:off x="20383500" y="638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154860</xdr:rowOff>
    </xdr:from>
    <xdr:ext cx="469744" cy="259045"/>
    <xdr:sp macro="" textlink="">
      <xdr:nvSpPr>
        <xdr:cNvPr id="724" name="テキスト ボックス 723"/>
        <xdr:cNvSpPr txBox="1"/>
      </xdr:nvSpPr>
      <xdr:spPr>
        <a:xfrm>
          <a:off x="20199427" y="61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126898</xdr:rowOff>
    </xdr:from>
    <xdr:to>
      <xdr:col>28</xdr:col>
      <xdr:colOff>314325</xdr:colOff>
      <xdr:row>38</xdr:row>
      <xdr:rowOff>130511</xdr:rowOff>
    </xdr:to>
    <xdr:cxnSp macro="">
      <xdr:nvCxnSpPr>
        <xdr:cNvPr id="725" name="直線コネクタ 724"/>
        <xdr:cNvCxnSpPr/>
      </xdr:nvCxnSpPr>
      <xdr:spPr>
        <a:xfrm>
          <a:off x="18656300" y="6641998"/>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54701</xdr:rowOff>
    </xdr:from>
    <xdr:to>
      <xdr:col>28</xdr:col>
      <xdr:colOff>365125</xdr:colOff>
      <xdr:row>37</xdr:row>
      <xdr:rowOff>156301</xdr:rowOff>
    </xdr:to>
    <xdr:sp macro="" textlink="">
      <xdr:nvSpPr>
        <xdr:cNvPr id="726" name="フローチャート : 判断 725"/>
        <xdr:cNvSpPr/>
      </xdr:nvSpPr>
      <xdr:spPr>
        <a:xfrm>
          <a:off x="19494500" y="63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1378</xdr:rowOff>
    </xdr:from>
    <xdr:ext cx="469744" cy="259045"/>
    <xdr:sp macro="" textlink="">
      <xdr:nvSpPr>
        <xdr:cNvPr id="727" name="テキスト ボックス 726"/>
        <xdr:cNvSpPr txBox="1"/>
      </xdr:nvSpPr>
      <xdr:spPr>
        <a:xfrm>
          <a:off x="19310427" y="617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59548</xdr:rowOff>
    </xdr:from>
    <xdr:to>
      <xdr:col>27</xdr:col>
      <xdr:colOff>161925</xdr:colOff>
      <xdr:row>37</xdr:row>
      <xdr:rowOff>161148</xdr:rowOff>
    </xdr:to>
    <xdr:sp macro="" textlink="">
      <xdr:nvSpPr>
        <xdr:cNvPr id="728" name="フローチャート : 判断 727"/>
        <xdr:cNvSpPr/>
      </xdr:nvSpPr>
      <xdr:spPr>
        <a:xfrm>
          <a:off x="18605500" y="64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6225</xdr:rowOff>
    </xdr:from>
    <xdr:ext cx="469744" cy="259045"/>
    <xdr:sp macro="" textlink="">
      <xdr:nvSpPr>
        <xdr:cNvPr id="729" name="テキスト ボックス 728"/>
        <xdr:cNvSpPr txBox="1"/>
      </xdr:nvSpPr>
      <xdr:spPr>
        <a:xfrm>
          <a:off x="18421427" y="617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44734</xdr:rowOff>
    </xdr:from>
    <xdr:to>
      <xdr:col>32</xdr:col>
      <xdr:colOff>238125</xdr:colOff>
      <xdr:row>38</xdr:row>
      <xdr:rowOff>146334</xdr:rowOff>
    </xdr:to>
    <xdr:sp macro="" textlink="">
      <xdr:nvSpPr>
        <xdr:cNvPr id="735" name="円/楕円 734"/>
        <xdr:cNvSpPr/>
      </xdr:nvSpPr>
      <xdr:spPr>
        <a:xfrm>
          <a:off x="22110700" y="65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131111</xdr:rowOff>
    </xdr:from>
    <xdr:ext cx="378565" cy="259045"/>
    <xdr:sp macro="" textlink="">
      <xdr:nvSpPr>
        <xdr:cNvPr id="736" name="投資及び出資金該当値テキスト"/>
        <xdr:cNvSpPr txBox="1"/>
      </xdr:nvSpPr>
      <xdr:spPr>
        <a:xfrm>
          <a:off x="22212300" y="647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52827</xdr:rowOff>
    </xdr:from>
    <xdr:to>
      <xdr:col>31</xdr:col>
      <xdr:colOff>85725</xdr:colOff>
      <xdr:row>38</xdr:row>
      <xdr:rowOff>154427</xdr:rowOff>
    </xdr:to>
    <xdr:sp macro="" textlink="">
      <xdr:nvSpPr>
        <xdr:cNvPr id="737" name="円/楕円 736"/>
        <xdr:cNvSpPr/>
      </xdr:nvSpPr>
      <xdr:spPr>
        <a:xfrm>
          <a:off x="21272500" y="65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145554</xdr:rowOff>
    </xdr:from>
    <xdr:ext cx="378565" cy="259045"/>
    <xdr:sp macro="" textlink="">
      <xdr:nvSpPr>
        <xdr:cNvPr id="738" name="テキスト ボックス 737"/>
        <xdr:cNvSpPr txBox="1"/>
      </xdr:nvSpPr>
      <xdr:spPr>
        <a:xfrm>
          <a:off x="21134017" y="666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62702</xdr:rowOff>
    </xdr:from>
    <xdr:to>
      <xdr:col>29</xdr:col>
      <xdr:colOff>568325</xdr:colOff>
      <xdr:row>38</xdr:row>
      <xdr:rowOff>164302</xdr:rowOff>
    </xdr:to>
    <xdr:sp macro="" textlink="">
      <xdr:nvSpPr>
        <xdr:cNvPr id="739" name="円/楕円 738"/>
        <xdr:cNvSpPr/>
      </xdr:nvSpPr>
      <xdr:spPr>
        <a:xfrm>
          <a:off x="20383500" y="65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155429</xdr:rowOff>
    </xdr:from>
    <xdr:ext cx="378565" cy="259045"/>
    <xdr:sp macro="" textlink="">
      <xdr:nvSpPr>
        <xdr:cNvPr id="740" name="テキスト ボックス 739"/>
        <xdr:cNvSpPr txBox="1"/>
      </xdr:nvSpPr>
      <xdr:spPr>
        <a:xfrm>
          <a:off x="20245017" y="667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79711</xdr:rowOff>
    </xdr:from>
    <xdr:to>
      <xdr:col>28</xdr:col>
      <xdr:colOff>365125</xdr:colOff>
      <xdr:row>39</xdr:row>
      <xdr:rowOff>9861</xdr:rowOff>
    </xdr:to>
    <xdr:sp macro="" textlink="">
      <xdr:nvSpPr>
        <xdr:cNvPr id="741" name="円/楕円 740"/>
        <xdr:cNvSpPr/>
      </xdr:nvSpPr>
      <xdr:spPr>
        <a:xfrm>
          <a:off x="19494500" y="65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988</xdr:rowOff>
    </xdr:from>
    <xdr:ext cx="378565" cy="259045"/>
    <xdr:sp macro="" textlink="">
      <xdr:nvSpPr>
        <xdr:cNvPr id="742" name="テキスト ボックス 741"/>
        <xdr:cNvSpPr txBox="1"/>
      </xdr:nvSpPr>
      <xdr:spPr>
        <a:xfrm>
          <a:off x="19356017" y="6687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76098</xdr:rowOff>
    </xdr:from>
    <xdr:to>
      <xdr:col>27</xdr:col>
      <xdr:colOff>161925</xdr:colOff>
      <xdr:row>39</xdr:row>
      <xdr:rowOff>6248</xdr:rowOff>
    </xdr:to>
    <xdr:sp macro="" textlink="">
      <xdr:nvSpPr>
        <xdr:cNvPr id="743" name="円/楕円 742"/>
        <xdr:cNvSpPr/>
      </xdr:nvSpPr>
      <xdr:spPr>
        <a:xfrm>
          <a:off x="18605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168825</xdr:rowOff>
    </xdr:from>
    <xdr:ext cx="378565" cy="259045"/>
    <xdr:sp macro="" textlink="">
      <xdr:nvSpPr>
        <xdr:cNvPr id="744" name="テキスト ボックス 743"/>
        <xdr:cNvSpPr txBox="1"/>
      </xdr:nvSpPr>
      <xdr:spPr>
        <a:xfrm>
          <a:off x="18467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51526</xdr:rowOff>
    </xdr:from>
    <xdr:to>
      <xdr:col>32</xdr:col>
      <xdr:colOff>187325</xdr:colOff>
      <xdr:row>56</xdr:row>
      <xdr:rowOff>75790</xdr:rowOff>
    </xdr:to>
    <xdr:cxnSp macro="">
      <xdr:nvCxnSpPr>
        <xdr:cNvPr id="775" name="直線コネクタ 774"/>
        <xdr:cNvCxnSpPr/>
      </xdr:nvCxnSpPr>
      <xdr:spPr>
        <a:xfrm flipV="1">
          <a:off x="21323300" y="9652726"/>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6"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40194</xdr:rowOff>
    </xdr:from>
    <xdr:to>
      <xdr:col>31</xdr:col>
      <xdr:colOff>34925</xdr:colOff>
      <xdr:row>56</xdr:row>
      <xdr:rowOff>75790</xdr:rowOff>
    </xdr:to>
    <xdr:cxnSp macro="">
      <xdr:nvCxnSpPr>
        <xdr:cNvPr id="778" name="直線コネクタ 777"/>
        <xdr:cNvCxnSpPr/>
      </xdr:nvCxnSpPr>
      <xdr:spPr>
        <a:xfrm>
          <a:off x="20434300" y="9641394"/>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96770</xdr:rowOff>
    </xdr:from>
    <xdr:to>
      <xdr:col>31</xdr:col>
      <xdr:colOff>85725</xdr:colOff>
      <xdr:row>58</xdr:row>
      <xdr:rowOff>26920</xdr:rowOff>
    </xdr:to>
    <xdr:sp macro="" textlink="">
      <xdr:nvSpPr>
        <xdr:cNvPr id="779" name="フローチャート : 判断 778"/>
        <xdr:cNvSpPr/>
      </xdr:nvSpPr>
      <xdr:spPr>
        <a:xfrm>
          <a:off x="21272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18047</xdr:rowOff>
    </xdr:from>
    <xdr:ext cx="469744" cy="259045"/>
    <xdr:sp macro="" textlink="">
      <xdr:nvSpPr>
        <xdr:cNvPr id="780" name="テキスト ボックス 779"/>
        <xdr:cNvSpPr txBox="1"/>
      </xdr:nvSpPr>
      <xdr:spPr>
        <a:xfrm>
          <a:off x="21088427" y="996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22754</xdr:rowOff>
    </xdr:from>
    <xdr:to>
      <xdr:col>29</xdr:col>
      <xdr:colOff>517525</xdr:colOff>
      <xdr:row>56</xdr:row>
      <xdr:rowOff>40194</xdr:rowOff>
    </xdr:to>
    <xdr:cxnSp macro="">
      <xdr:nvCxnSpPr>
        <xdr:cNvPr id="781" name="直線コネクタ 780"/>
        <xdr:cNvCxnSpPr/>
      </xdr:nvCxnSpPr>
      <xdr:spPr>
        <a:xfrm>
          <a:off x="19545300" y="9623954"/>
          <a:ext cx="889000" cy="1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120348</xdr:rowOff>
    </xdr:from>
    <xdr:to>
      <xdr:col>29</xdr:col>
      <xdr:colOff>568325</xdr:colOff>
      <xdr:row>58</xdr:row>
      <xdr:rowOff>50498</xdr:rowOff>
    </xdr:to>
    <xdr:sp macro="" textlink="">
      <xdr:nvSpPr>
        <xdr:cNvPr id="782" name="フローチャート : 判断 781"/>
        <xdr:cNvSpPr/>
      </xdr:nvSpPr>
      <xdr:spPr>
        <a:xfrm>
          <a:off x="20383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41625</xdr:rowOff>
    </xdr:from>
    <xdr:ext cx="469744" cy="259045"/>
    <xdr:sp macro="" textlink="">
      <xdr:nvSpPr>
        <xdr:cNvPr id="783" name="テキスト ボックス 782"/>
        <xdr:cNvSpPr txBox="1"/>
      </xdr:nvSpPr>
      <xdr:spPr>
        <a:xfrm>
          <a:off x="20199427" y="998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8,287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109198</xdr:rowOff>
    </xdr:from>
    <xdr:to>
      <xdr:col>28</xdr:col>
      <xdr:colOff>314325</xdr:colOff>
      <xdr:row>56</xdr:row>
      <xdr:rowOff>22754</xdr:rowOff>
    </xdr:to>
    <xdr:cxnSp macro="">
      <xdr:nvCxnSpPr>
        <xdr:cNvPr id="784" name="直線コネクタ 783"/>
        <xdr:cNvCxnSpPr/>
      </xdr:nvCxnSpPr>
      <xdr:spPr>
        <a:xfrm>
          <a:off x="18656300" y="9538948"/>
          <a:ext cx="8890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35734</xdr:rowOff>
    </xdr:from>
    <xdr:to>
      <xdr:col>28</xdr:col>
      <xdr:colOff>365125</xdr:colOff>
      <xdr:row>57</xdr:row>
      <xdr:rowOff>137334</xdr:rowOff>
    </xdr:to>
    <xdr:sp macro="" textlink="">
      <xdr:nvSpPr>
        <xdr:cNvPr id="785" name="フローチャート : 判断 784"/>
        <xdr:cNvSpPr/>
      </xdr:nvSpPr>
      <xdr:spPr>
        <a:xfrm>
          <a:off x="19494500" y="98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128461</xdr:rowOff>
    </xdr:from>
    <xdr:ext cx="534377" cy="259045"/>
    <xdr:sp macro="" textlink="">
      <xdr:nvSpPr>
        <xdr:cNvPr id="786" name="テキスト ボックス 785"/>
        <xdr:cNvSpPr txBox="1"/>
      </xdr:nvSpPr>
      <xdr:spPr>
        <a:xfrm>
          <a:off x="19278111" y="99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60489</xdr:rowOff>
    </xdr:from>
    <xdr:to>
      <xdr:col>27</xdr:col>
      <xdr:colOff>161925</xdr:colOff>
      <xdr:row>57</xdr:row>
      <xdr:rowOff>162089</xdr:rowOff>
    </xdr:to>
    <xdr:sp macro="" textlink="">
      <xdr:nvSpPr>
        <xdr:cNvPr id="787" name="フローチャート : 判断 786"/>
        <xdr:cNvSpPr/>
      </xdr:nvSpPr>
      <xdr:spPr>
        <a:xfrm>
          <a:off x="18605500" y="983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153216</xdr:rowOff>
    </xdr:from>
    <xdr:ext cx="534377" cy="259045"/>
    <xdr:sp macro="" textlink="">
      <xdr:nvSpPr>
        <xdr:cNvPr id="788" name="テキスト ボックス 787"/>
        <xdr:cNvSpPr txBox="1"/>
      </xdr:nvSpPr>
      <xdr:spPr>
        <a:xfrm>
          <a:off x="18389111" y="99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726</xdr:rowOff>
    </xdr:from>
    <xdr:to>
      <xdr:col>32</xdr:col>
      <xdr:colOff>238125</xdr:colOff>
      <xdr:row>56</xdr:row>
      <xdr:rowOff>102326</xdr:rowOff>
    </xdr:to>
    <xdr:sp macro="" textlink="">
      <xdr:nvSpPr>
        <xdr:cNvPr id="794" name="円/楕円 793"/>
        <xdr:cNvSpPr/>
      </xdr:nvSpPr>
      <xdr:spPr>
        <a:xfrm>
          <a:off x="22110700" y="960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23603</xdr:rowOff>
    </xdr:from>
    <xdr:ext cx="534377" cy="259045"/>
    <xdr:sp macro="" textlink="">
      <xdr:nvSpPr>
        <xdr:cNvPr id="795" name="貸付金該当値テキスト"/>
        <xdr:cNvSpPr txBox="1"/>
      </xdr:nvSpPr>
      <xdr:spPr>
        <a:xfrm>
          <a:off x="22212300" y="94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24990</xdr:rowOff>
    </xdr:from>
    <xdr:to>
      <xdr:col>31</xdr:col>
      <xdr:colOff>85725</xdr:colOff>
      <xdr:row>56</xdr:row>
      <xdr:rowOff>126590</xdr:rowOff>
    </xdr:to>
    <xdr:sp macro="" textlink="">
      <xdr:nvSpPr>
        <xdr:cNvPr id="796" name="円/楕円 795"/>
        <xdr:cNvSpPr/>
      </xdr:nvSpPr>
      <xdr:spPr>
        <a:xfrm>
          <a:off x="21272500" y="962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143117</xdr:rowOff>
    </xdr:from>
    <xdr:ext cx="534377" cy="259045"/>
    <xdr:sp macro="" textlink="">
      <xdr:nvSpPr>
        <xdr:cNvPr id="797" name="テキスト ボックス 796"/>
        <xdr:cNvSpPr txBox="1"/>
      </xdr:nvSpPr>
      <xdr:spPr>
        <a:xfrm>
          <a:off x="21056111" y="94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160844</xdr:rowOff>
    </xdr:from>
    <xdr:to>
      <xdr:col>29</xdr:col>
      <xdr:colOff>568325</xdr:colOff>
      <xdr:row>56</xdr:row>
      <xdr:rowOff>90994</xdr:rowOff>
    </xdr:to>
    <xdr:sp macro="" textlink="">
      <xdr:nvSpPr>
        <xdr:cNvPr id="798" name="円/楕円 797"/>
        <xdr:cNvSpPr/>
      </xdr:nvSpPr>
      <xdr:spPr>
        <a:xfrm>
          <a:off x="20383500" y="9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107521</xdr:rowOff>
    </xdr:from>
    <xdr:ext cx="534377" cy="259045"/>
    <xdr:sp macro="" textlink="">
      <xdr:nvSpPr>
        <xdr:cNvPr id="799" name="テキスト ボックス 798"/>
        <xdr:cNvSpPr txBox="1"/>
      </xdr:nvSpPr>
      <xdr:spPr>
        <a:xfrm>
          <a:off x="20167111" y="9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143404</xdr:rowOff>
    </xdr:from>
    <xdr:to>
      <xdr:col>28</xdr:col>
      <xdr:colOff>365125</xdr:colOff>
      <xdr:row>56</xdr:row>
      <xdr:rowOff>73554</xdr:rowOff>
    </xdr:to>
    <xdr:sp macro="" textlink="">
      <xdr:nvSpPr>
        <xdr:cNvPr id="800" name="円/楕円 799"/>
        <xdr:cNvSpPr/>
      </xdr:nvSpPr>
      <xdr:spPr>
        <a:xfrm>
          <a:off x="19494500" y="957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90081</xdr:rowOff>
    </xdr:from>
    <xdr:ext cx="534377" cy="259045"/>
    <xdr:sp macro="" textlink="">
      <xdr:nvSpPr>
        <xdr:cNvPr id="801" name="テキスト ボックス 800"/>
        <xdr:cNvSpPr txBox="1"/>
      </xdr:nvSpPr>
      <xdr:spPr>
        <a:xfrm>
          <a:off x="19278111" y="93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58398</xdr:rowOff>
    </xdr:from>
    <xdr:to>
      <xdr:col>27</xdr:col>
      <xdr:colOff>161925</xdr:colOff>
      <xdr:row>55</xdr:row>
      <xdr:rowOff>159998</xdr:rowOff>
    </xdr:to>
    <xdr:sp macro="" textlink="">
      <xdr:nvSpPr>
        <xdr:cNvPr id="802" name="円/楕円 801"/>
        <xdr:cNvSpPr/>
      </xdr:nvSpPr>
      <xdr:spPr>
        <a:xfrm>
          <a:off x="18605500" y="94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5075</xdr:rowOff>
    </xdr:from>
    <xdr:ext cx="534377" cy="259045"/>
    <xdr:sp macro="" textlink="">
      <xdr:nvSpPr>
        <xdr:cNvPr id="803" name="テキスト ボックス 802"/>
        <xdr:cNvSpPr txBox="1"/>
      </xdr:nvSpPr>
      <xdr:spPr>
        <a:xfrm>
          <a:off x="18389111" y="926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72583</xdr:rowOff>
    </xdr:from>
    <xdr:to>
      <xdr:col>32</xdr:col>
      <xdr:colOff>187325</xdr:colOff>
      <xdr:row>76</xdr:row>
      <xdr:rowOff>75079</xdr:rowOff>
    </xdr:to>
    <xdr:cxnSp macro="">
      <xdr:nvCxnSpPr>
        <xdr:cNvPr id="831" name="直線コネクタ 830"/>
        <xdr:cNvCxnSpPr/>
      </xdr:nvCxnSpPr>
      <xdr:spPr>
        <a:xfrm flipV="1">
          <a:off x="21323300" y="13102783"/>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169978</xdr:rowOff>
    </xdr:from>
    <xdr:ext cx="534377" cy="259045"/>
    <xdr:sp macro="" textlink="">
      <xdr:nvSpPr>
        <xdr:cNvPr id="832" name="繰出金平均値テキスト"/>
        <xdr:cNvSpPr txBox="1"/>
      </xdr:nvSpPr>
      <xdr:spPr>
        <a:xfrm>
          <a:off x="22212300" y="1337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75079</xdr:rowOff>
    </xdr:from>
    <xdr:to>
      <xdr:col>31</xdr:col>
      <xdr:colOff>34925</xdr:colOff>
      <xdr:row>76</xdr:row>
      <xdr:rowOff>121878</xdr:rowOff>
    </xdr:to>
    <xdr:cxnSp macro="">
      <xdr:nvCxnSpPr>
        <xdr:cNvPr id="834" name="直線コネクタ 833"/>
        <xdr:cNvCxnSpPr/>
      </xdr:nvCxnSpPr>
      <xdr:spPr>
        <a:xfrm flipV="1">
          <a:off x="20434300" y="13105279"/>
          <a:ext cx="889000" cy="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109502</xdr:rowOff>
    </xdr:from>
    <xdr:to>
      <xdr:col>31</xdr:col>
      <xdr:colOff>85725</xdr:colOff>
      <xdr:row>78</xdr:row>
      <xdr:rowOff>39652</xdr:rowOff>
    </xdr:to>
    <xdr:sp macro="" textlink="">
      <xdr:nvSpPr>
        <xdr:cNvPr id="835" name="フローチャート : 判断 834"/>
        <xdr:cNvSpPr/>
      </xdr:nvSpPr>
      <xdr:spPr>
        <a:xfrm>
          <a:off x="21272500" y="1331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30779</xdr:rowOff>
    </xdr:from>
    <xdr:ext cx="534377" cy="259045"/>
    <xdr:sp macro="" textlink="">
      <xdr:nvSpPr>
        <xdr:cNvPr id="836" name="テキスト ボックス 835"/>
        <xdr:cNvSpPr txBox="1"/>
      </xdr:nvSpPr>
      <xdr:spPr>
        <a:xfrm>
          <a:off x="21056111" y="1340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121878</xdr:rowOff>
    </xdr:from>
    <xdr:to>
      <xdr:col>29</xdr:col>
      <xdr:colOff>517525</xdr:colOff>
      <xdr:row>76</xdr:row>
      <xdr:rowOff>152629</xdr:rowOff>
    </xdr:to>
    <xdr:cxnSp macro="">
      <xdr:nvCxnSpPr>
        <xdr:cNvPr id="837" name="直線コネクタ 836"/>
        <xdr:cNvCxnSpPr/>
      </xdr:nvCxnSpPr>
      <xdr:spPr>
        <a:xfrm flipV="1">
          <a:off x="19545300" y="13152078"/>
          <a:ext cx="889000" cy="3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144249</xdr:rowOff>
    </xdr:from>
    <xdr:to>
      <xdr:col>29</xdr:col>
      <xdr:colOff>568325</xdr:colOff>
      <xdr:row>78</xdr:row>
      <xdr:rowOff>74399</xdr:rowOff>
    </xdr:to>
    <xdr:sp macro="" textlink="">
      <xdr:nvSpPr>
        <xdr:cNvPr id="838" name="フローチャート : 判断 837"/>
        <xdr:cNvSpPr/>
      </xdr:nvSpPr>
      <xdr:spPr>
        <a:xfrm>
          <a:off x="20383500" y="1334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65526</xdr:rowOff>
    </xdr:from>
    <xdr:ext cx="534377" cy="259045"/>
    <xdr:sp macro="" textlink="">
      <xdr:nvSpPr>
        <xdr:cNvPr id="839" name="テキスト ボックス 838"/>
        <xdr:cNvSpPr txBox="1"/>
      </xdr:nvSpPr>
      <xdr:spPr>
        <a:xfrm>
          <a:off x="20167111" y="134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94630</xdr:rowOff>
    </xdr:from>
    <xdr:to>
      <xdr:col>28</xdr:col>
      <xdr:colOff>314325</xdr:colOff>
      <xdr:row>76</xdr:row>
      <xdr:rowOff>152629</xdr:rowOff>
    </xdr:to>
    <xdr:cxnSp macro="">
      <xdr:nvCxnSpPr>
        <xdr:cNvPr id="840" name="直線コネクタ 839"/>
        <xdr:cNvCxnSpPr/>
      </xdr:nvCxnSpPr>
      <xdr:spPr>
        <a:xfrm>
          <a:off x="18656300" y="13124830"/>
          <a:ext cx="889000" cy="5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146883</xdr:rowOff>
    </xdr:from>
    <xdr:to>
      <xdr:col>28</xdr:col>
      <xdr:colOff>365125</xdr:colOff>
      <xdr:row>78</xdr:row>
      <xdr:rowOff>77033</xdr:rowOff>
    </xdr:to>
    <xdr:sp macro="" textlink="">
      <xdr:nvSpPr>
        <xdr:cNvPr id="841" name="フローチャート : 判断 840"/>
        <xdr:cNvSpPr/>
      </xdr:nvSpPr>
      <xdr:spPr>
        <a:xfrm>
          <a:off x="19494500" y="1334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68160</xdr:rowOff>
    </xdr:from>
    <xdr:ext cx="534377" cy="259045"/>
    <xdr:sp macro="" textlink="">
      <xdr:nvSpPr>
        <xdr:cNvPr id="842" name="テキスト ボックス 841"/>
        <xdr:cNvSpPr txBox="1"/>
      </xdr:nvSpPr>
      <xdr:spPr>
        <a:xfrm>
          <a:off x="19278111" y="134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147532</xdr:rowOff>
    </xdr:from>
    <xdr:to>
      <xdr:col>27</xdr:col>
      <xdr:colOff>161925</xdr:colOff>
      <xdr:row>78</xdr:row>
      <xdr:rowOff>77682</xdr:rowOff>
    </xdr:to>
    <xdr:sp macro="" textlink="">
      <xdr:nvSpPr>
        <xdr:cNvPr id="843" name="フローチャート : 判断 842"/>
        <xdr:cNvSpPr/>
      </xdr:nvSpPr>
      <xdr:spPr>
        <a:xfrm>
          <a:off x="18605500" y="1334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68809</xdr:rowOff>
    </xdr:from>
    <xdr:ext cx="534377" cy="259045"/>
    <xdr:sp macro="" textlink="">
      <xdr:nvSpPr>
        <xdr:cNvPr id="844" name="テキスト ボックス 843"/>
        <xdr:cNvSpPr txBox="1"/>
      </xdr:nvSpPr>
      <xdr:spPr>
        <a:xfrm>
          <a:off x="18389111" y="134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21783</xdr:rowOff>
    </xdr:from>
    <xdr:to>
      <xdr:col>32</xdr:col>
      <xdr:colOff>238125</xdr:colOff>
      <xdr:row>76</xdr:row>
      <xdr:rowOff>123383</xdr:rowOff>
    </xdr:to>
    <xdr:sp macro="" textlink="">
      <xdr:nvSpPr>
        <xdr:cNvPr id="850" name="円/楕円 849"/>
        <xdr:cNvSpPr/>
      </xdr:nvSpPr>
      <xdr:spPr>
        <a:xfrm>
          <a:off x="22110700" y="130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44660</xdr:rowOff>
    </xdr:from>
    <xdr:ext cx="534377" cy="259045"/>
    <xdr:sp macro="" textlink="">
      <xdr:nvSpPr>
        <xdr:cNvPr id="851" name="繰出金該当値テキスト"/>
        <xdr:cNvSpPr txBox="1"/>
      </xdr:nvSpPr>
      <xdr:spPr>
        <a:xfrm>
          <a:off x="22212300" y="129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94,840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24279</xdr:rowOff>
    </xdr:from>
    <xdr:to>
      <xdr:col>31</xdr:col>
      <xdr:colOff>85725</xdr:colOff>
      <xdr:row>76</xdr:row>
      <xdr:rowOff>125879</xdr:rowOff>
    </xdr:to>
    <xdr:sp macro="" textlink="">
      <xdr:nvSpPr>
        <xdr:cNvPr id="852" name="円/楕円 851"/>
        <xdr:cNvSpPr/>
      </xdr:nvSpPr>
      <xdr:spPr>
        <a:xfrm>
          <a:off x="21272500" y="130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142406</xdr:rowOff>
    </xdr:from>
    <xdr:ext cx="534377" cy="259045"/>
    <xdr:sp macro="" textlink="">
      <xdr:nvSpPr>
        <xdr:cNvPr id="853" name="テキスト ボックス 852"/>
        <xdr:cNvSpPr txBox="1"/>
      </xdr:nvSpPr>
      <xdr:spPr>
        <a:xfrm>
          <a:off x="21056111" y="128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71078</xdr:rowOff>
    </xdr:from>
    <xdr:to>
      <xdr:col>29</xdr:col>
      <xdr:colOff>568325</xdr:colOff>
      <xdr:row>77</xdr:row>
      <xdr:rowOff>1228</xdr:rowOff>
    </xdr:to>
    <xdr:sp macro="" textlink="">
      <xdr:nvSpPr>
        <xdr:cNvPr id="854" name="円/楕円 853"/>
        <xdr:cNvSpPr/>
      </xdr:nvSpPr>
      <xdr:spPr>
        <a:xfrm>
          <a:off x="20383500" y="1310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17756</xdr:rowOff>
    </xdr:from>
    <xdr:ext cx="534377" cy="259045"/>
    <xdr:sp macro="" textlink="">
      <xdr:nvSpPr>
        <xdr:cNvPr id="855" name="テキスト ボックス 854"/>
        <xdr:cNvSpPr txBox="1"/>
      </xdr:nvSpPr>
      <xdr:spPr>
        <a:xfrm>
          <a:off x="20167111" y="1287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101829</xdr:rowOff>
    </xdr:from>
    <xdr:to>
      <xdr:col>28</xdr:col>
      <xdr:colOff>365125</xdr:colOff>
      <xdr:row>77</xdr:row>
      <xdr:rowOff>31979</xdr:rowOff>
    </xdr:to>
    <xdr:sp macro="" textlink="">
      <xdr:nvSpPr>
        <xdr:cNvPr id="856" name="円/楕円 855"/>
        <xdr:cNvSpPr/>
      </xdr:nvSpPr>
      <xdr:spPr>
        <a:xfrm>
          <a:off x="19494500" y="131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48506</xdr:rowOff>
    </xdr:from>
    <xdr:ext cx="534377" cy="259045"/>
    <xdr:sp macro="" textlink="">
      <xdr:nvSpPr>
        <xdr:cNvPr id="857" name="テキスト ボックス 856"/>
        <xdr:cNvSpPr txBox="1"/>
      </xdr:nvSpPr>
      <xdr:spPr>
        <a:xfrm>
          <a:off x="19278111" y="129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43830</xdr:rowOff>
    </xdr:from>
    <xdr:to>
      <xdr:col>27</xdr:col>
      <xdr:colOff>161925</xdr:colOff>
      <xdr:row>76</xdr:row>
      <xdr:rowOff>145430</xdr:rowOff>
    </xdr:to>
    <xdr:sp macro="" textlink="">
      <xdr:nvSpPr>
        <xdr:cNvPr id="858" name="円/楕円 857"/>
        <xdr:cNvSpPr/>
      </xdr:nvSpPr>
      <xdr:spPr>
        <a:xfrm>
          <a:off x="18605500" y="130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161956</xdr:rowOff>
    </xdr:from>
    <xdr:ext cx="534377" cy="259045"/>
    <xdr:sp macro="" textlink="">
      <xdr:nvSpPr>
        <xdr:cNvPr id="859" name="テキスト ボックス 858"/>
        <xdr:cNvSpPr txBox="1"/>
      </xdr:nvSpPr>
      <xdr:spPr>
        <a:xfrm>
          <a:off x="18389111" y="128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町村合併を行ったことにより、旧町村から引き継がれた公共施設が数多くあることやインフラ資産に係る維持管理経費が嵩み、人口一人あたりに対する物件費や維持補修費が類似団体と比較し、高い水準にあるほか、人件費も他と比較し、高い水準となっているが今後も組織のスリム化を図り、人件費の抑制に努める。また、繰出金については、各特別会計の独立採算性の確保が困難となっていることから事務費等に対する繰出金が増となっているため、引き続き経費削減に努め、経営の健全化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岐阜県下呂市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34,351
34,021
851.21
21,112,252
20,294,940
732,414
14,216,511
21,466,395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90780</xdr:rowOff>
    </xdr:from>
    <xdr:to>
      <xdr:col>6</xdr:col>
      <xdr:colOff>511175</xdr:colOff>
      <xdr:row>37</xdr:row>
      <xdr:rowOff>109906</xdr:rowOff>
    </xdr:to>
    <xdr:cxnSp macro="">
      <xdr:nvCxnSpPr>
        <xdr:cNvPr id="60" name="直線コネクタ 59"/>
        <xdr:cNvCxnSpPr/>
      </xdr:nvCxnSpPr>
      <xdr:spPr>
        <a:xfrm flipV="1">
          <a:off x="3797300" y="6434430"/>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109906</xdr:rowOff>
    </xdr:from>
    <xdr:to>
      <xdr:col>5</xdr:col>
      <xdr:colOff>358775</xdr:colOff>
      <xdr:row>37</xdr:row>
      <xdr:rowOff>110439</xdr:rowOff>
    </xdr:to>
    <xdr:cxnSp macro="">
      <xdr:nvCxnSpPr>
        <xdr:cNvPr id="63" name="直線コネクタ 62"/>
        <xdr:cNvCxnSpPr/>
      </xdr:nvCxnSpPr>
      <xdr:spPr>
        <a:xfrm flipV="1">
          <a:off x="2908300" y="6453556"/>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98349</xdr:rowOff>
    </xdr:from>
    <xdr:to>
      <xdr:col>5</xdr:col>
      <xdr:colOff>409575</xdr:colOff>
      <xdr:row>37</xdr:row>
      <xdr:rowOff>28499</xdr:rowOff>
    </xdr:to>
    <xdr:sp macro="" textlink="">
      <xdr:nvSpPr>
        <xdr:cNvPr id="64" name="フローチャート : 判断 63"/>
        <xdr:cNvSpPr/>
      </xdr:nvSpPr>
      <xdr:spPr>
        <a:xfrm>
          <a:off x="3746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45026</xdr:rowOff>
    </xdr:from>
    <xdr:ext cx="469744" cy="259045"/>
    <xdr:sp macro="" textlink="">
      <xdr:nvSpPr>
        <xdr:cNvPr id="65" name="テキスト ボックス 64"/>
        <xdr:cNvSpPr txBox="1"/>
      </xdr:nvSpPr>
      <xdr:spPr>
        <a:xfrm>
          <a:off x="3562427"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83541</xdr:rowOff>
    </xdr:from>
    <xdr:to>
      <xdr:col>4</xdr:col>
      <xdr:colOff>155575</xdr:colOff>
      <xdr:row>37</xdr:row>
      <xdr:rowOff>110439</xdr:rowOff>
    </xdr:to>
    <xdr:cxnSp macro="">
      <xdr:nvCxnSpPr>
        <xdr:cNvPr id="66" name="直線コネクタ 65"/>
        <xdr:cNvCxnSpPr/>
      </xdr:nvCxnSpPr>
      <xdr:spPr>
        <a:xfrm>
          <a:off x="2019300" y="6427191"/>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114884</xdr:rowOff>
    </xdr:from>
    <xdr:to>
      <xdr:col>4</xdr:col>
      <xdr:colOff>206375</xdr:colOff>
      <xdr:row>37</xdr:row>
      <xdr:rowOff>45034</xdr:rowOff>
    </xdr:to>
    <xdr:sp macro="" textlink="">
      <xdr:nvSpPr>
        <xdr:cNvPr id="67" name="フローチャート : 判断 66"/>
        <xdr:cNvSpPr/>
      </xdr:nvSpPr>
      <xdr:spPr>
        <a:xfrm>
          <a:off x="2857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61561</xdr:rowOff>
    </xdr:from>
    <xdr:ext cx="469744" cy="259045"/>
    <xdr:sp macro="" textlink="">
      <xdr:nvSpPr>
        <xdr:cNvPr id="68" name="テキスト ボックス 67"/>
        <xdr:cNvSpPr txBox="1"/>
      </xdr:nvSpPr>
      <xdr:spPr>
        <a:xfrm>
          <a:off x="2673427"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160731</xdr:rowOff>
    </xdr:from>
    <xdr:to>
      <xdr:col>2</xdr:col>
      <xdr:colOff>638175</xdr:colOff>
      <xdr:row>37</xdr:row>
      <xdr:rowOff>83541</xdr:rowOff>
    </xdr:to>
    <xdr:cxnSp macro="">
      <xdr:nvCxnSpPr>
        <xdr:cNvPr id="69" name="直線コネクタ 68"/>
        <xdr:cNvCxnSpPr/>
      </xdr:nvCxnSpPr>
      <xdr:spPr>
        <a:xfrm>
          <a:off x="1130300" y="6332931"/>
          <a:ext cx="889000" cy="9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99720</xdr:rowOff>
    </xdr:from>
    <xdr:to>
      <xdr:col>3</xdr:col>
      <xdr:colOff>3175</xdr:colOff>
      <xdr:row>37</xdr:row>
      <xdr:rowOff>29870</xdr:rowOff>
    </xdr:to>
    <xdr:sp macro="" textlink="">
      <xdr:nvSpPr>
        <xdr:cNvPr id="70" name="フローチャート : 判断 69"/>
        <xdr:cNvSpPr/>
      </xdr:nvSpPr>
      <xdr:spPr>
        <a:xfrm>
          <a:off x="1968500" y="62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46397</xdr:rowOff>
    </xdr:from>
    <xdr:ext cx="469744" cy="259045"/>
    <xdr:sp macro="" textlink="">
      <xdr:nvSpPr>
        <xdr:cNvPr id="71" name="テキスト ボックス 70"/>
        <xdr:cNvSpPr txBox="1"/>
      </xdr:nvSpPr>
      <xdr:spPr>
        <a:xfrm>
          <a:off x="1784427" y="60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39218</xdr:rowOff>
    </xdr:from>
    <xdr:to>
      <xdr:col>1</xdr:col>
      <xdr:colOff>485775</xdr:colOff>
      <xdr:row>36</xdr:row>
      <xdr:rowOff>140818</xdr:rowOff>
    </xdr:to>
    <xdr:sp macro="" textlink="">
      <xdr:nvSpPr>
        <xdr:cNvPr id="72" name="フローチャート : 判断 71"/>
        <xdr:cNvSpPr/>
      </xdr:nvSpPr>
      <xdr:spPr>
        <a:xfrm>
          <a:off x="1079500" y="621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157345</xdr:rowOff>
    </xdr:from>
    <xdr:ext cx="469744" cy="259045"/>
    <xdr:sp macro="" textlink="">
      <xdr:nvSpPr>
        <xdr:cNvPr id="73" name="テキスト ボックス 72"/>
        <xdr:cNvSpPr txBox="1"/>
      </xdr:nvSpPr>
      <xdr:spPr>
        <a:xfrm>
          <a:off x="895427" y="598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39980</xdr:rowOff>
    </xdr:from>
    <xdr:to>
      <xdr:col>6</xdr:col>
      <xdr:colOff>561975</xdr:colOff>
      <xdr:row>37</xdr:row>
      <xdr:rowOff>141580</xdr:rowOff>
    </xdr:to>
    <xdr:sp macro="" textlink="">
      <xdr:nvSpPr>
        <xdr:cNvPr id="79" name="円/楕円 78"/>
        <xdr:cNvSpPr/>
      </xdr:nvSpPr>
      <xdr:spPr>
        <a:xfrm>
          <a:off x="45847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126357</xdr:rowOff>
    </xdr:from>
    <xdr:ext cx="469744" cy="259045"/>
    <xdr:sp macro="" textlink="">
      <xdr:nvSpPr>
        <xdr:cNvPr id="80" name="議会費該当値テキスト"/>
        <xdr:cNvSpPr txBox="1"/>
      </xdr:nvSpPr>
      <xdr:spPr>
        <a:xfrm>
          <a:off x="4686300" y="62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59106</xdr:rowOff>
    </xdr:from>
    <xdr:to>
      <xdr:col>5</xdr:col>
      <xdr:colOff>409575</xdr:colOff>
      <xdr:row>37</xdr:row>
      <xdr:rowOff>160706</xdr:rowOff>
    </xdr:to>
    <xdr:sp macro="" textlink="">
      <xdr:nvSpPr>
        <xdr:cNvPr id="81" name="円/楕円 80"/>
        <xdr:cNvSpPr/>
      </xdr:nvSpPr>
      <xdr:spPr>
        <a:xfrm>
          <a:off x="3746500" y="64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151833</xdr:rowOff>
    </xdr:from>
    <xdr:ext cx="469744" cy="259045"/>
    <xdr:sp macro="" textlink="">
      <xdr:nvSpPr>
        <xdr:cNvPr id="82" name="テキスト ボックス 81"/>
        <xdr:cNvSpPr txBox="1"/>
      </xdr:nvSpPr>
      <xdr:spPr>
        <a:xfrm>
          <a:off x="3562427" y="64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59639</xdr:rowOff>
    </xdr:from>
    <xdr:to>
      <xdr:col>4</xdr:col>
      <xdr:colOff>206375</xdr:colOff>
      <xdr:row>37</xdr:row>
      <xdr:rowOff>161240</xdr:rowOff>
    </xdr:to>
    <xdr:sp macro="" textlink="">
      <xdr:nvSpPr>
        <xdr:cNvPr id="83" name="円/楕円 82"/>
        <xdr:cNvSpPr/>
      </xdr:nvSpPr>
      <xdr:spPr>
        <a:xfrm>
          <a:off x="2857500" y="64032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152366</xdr:rowOff>
    </xdr:from>
    <xdr:ext cx="469744" cy="259045"/>
    <xdr:sp macro="" textlink="">
      <xdr:nvSpPr>
        <xdr:cNvPr id="84" name="テキスト ボックス 83"/>
        <xdr:cNvSpPr txBox="1"/>
      </xdr:nvSpPr>
      <xdr:spPr>
        <a:xfrm>
          <a:off x="2673427" y="649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32741</xdr:rowOff>
    </xdr:from>
    <xdr:to>
      <xdr:col>3</xdr:col>
      <xdr:colOff>3175</xdr:colOff>
      <xdr:row>37</xdr:row>
      <xdr:rowOff>134341</xdr:rowOff>
    </xdr:to>
    <xdr:sp macro="" textlink="">
      <xdr:nvSpPr>
        <xdr:cNvPr id="85" name="円/楕円 84"/>
        <xdr:cNvSpPr/>
      </xdr:nvSpPr>
      <xdr:spPr>
        <a:xfrm>
          <a:off x="1968500" y="63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125468</xdr:rowOff>
    </xdr:from>
    <xdr:ext cx="469744" cy="259045"/>
    <xdr:sp macro="" textlink="">
      <xdr:nvSpPr>
        <xdr:cNvPr id="86" name="テキスト ボックス 85"/>
        <xdr:cNvSpPr txBox="1"/>
      </xdr:nvSpPr>
      <xdr:spPr>
        <a:xfrm>
          <a:off x="1784427" y="64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109931</xdr:rowOff>
    </xdr:from>
    <xdr:to>
      <xdr:col>1</xdr:col>
      <xdr:colOff>485775</xdr:colOff>
      <xdr:row>37</xdr:row>
      <xdr:rowOff>40081</xdr:rowOff>
    </xdr:to>
    <xdr:sp macro="" textlink="">
      <xdr:nvSpPr>
        <xdr:cNvPr id="87" name="円/楕円 86"/>
        <xdr:cNvSpPr/>
      </xdr:nvSpPr>
      <xdr:spPr>
        <a:xfrm>
          <a:off x="1079500" y="62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31208</xdr:rowOff>
    </xdr:from>
    <xdr:ext cx="469744" cy="259045"/>
    <xdr:sp macro="" textlink="">
      <xdr:nvSpPr>
        <xdr:cNvPr id="88" name="テキスト ボックス 87"/>
        <xdr:cNvSpPr txBox="1"/>
      </xdr:nvSpPr>
      <xdr:spPr>
        <a:xfrm>
          <a:off x="895427" y="63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82063</xdr:rowOff>
    </xdr:from>
    <xdr:to>
      <xdr:col>6</xdr:col>
      <xdr:colOff>511175</xdr:colOff>
      <xdr:row>57</xdr:row>
      <xdr:rowOff>113996</xdr:rowOff>
    </xdr:to>
    <xdr:cxnSp macro="">
      <xdr:nvCxnSpPr>
        <xdr:cNvPr id="115" name="直線コネクタ 114"/>
        <xdr:cNvCxnSpPr/>
      </xdr:nvCxnSpPr>
      <xdr:spPr>
        <a:xfrm flipV="1">
          <a:off x="3797300" y="9854713"/>
          <a:ext cx="83820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113996</xdr:rowOff>
    </xdr:from>
    <xdr:to>
      <xdr:col>5</xdr:col>
      <xdr:colOff>358775</xdr:colOff>
      <xdr:row>57</xdr:row>
      <xdr:rowOff>126366</xdr:rowOff>
    </xdr:to>
    <xdr:cxnSp macro="">
      <xdr:nvCxnSpPr>
        <xdr:cNvPr id="118" name="直線コネクタ 117"/>
        <xdr:cNvCxnSpPr/>
      </xdr:nvCxnSpPr>
      <xdr:spPr>
        <a:xfrm flipV="1">
          <a:off x="2908300" y="9886646"/>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74962</xdr:rowOff>
    </xdr:from>
    <xdr:to>
      <xdr:col>5</xdr:col>
      <xdr:colOff>409575</xdr:colOff>
      <xdr:row>58</xdr:row>
      <xdr:rowOff>5112</xdr:rowOff>
    </xdr:to>
    <xdr:sp macro="" textlink="">
      <xdr:nvSpPr>
        <xdr:cNvPr id="119" name="フローチャート : 判断 118"/>
        <xdr:cNvSpPr/>
      </xdr:nvSpPr>
      <xdr:spPr>
        <a:xfrm>
          <a:off x="3746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167689</xdr:rowOff>
    </xdr:from>
    <xdr:ext cx="534377" cy="259045"/>
    <xdr:sp macro="" textlink="">
      <xdr:nvSpPr>
        <xdr:cNvPr id="120" name="テキスト ボックス 119"/>
        <xdr:cNvSpPr txBox="1"/>
      </xdr:nvSpPr>
      <xdr:spPr>
        <a:xfrm>
          <a:off x="3530111" y="9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78956</xdr:rowOff>
    </xdr:from>
    <xdr:to>
      <xdr:col>4</xdr:col>
      <xdr:colOff>155575</xdr:colOff>
      <xdr:row>57</xdr:row>
      <xdr:rowOff>126366</xdr:rowOff>
    </xdr:to>
    <xdr:cxnSp macro="">
      <xdr:nvCxnSpPr>
        <xdr:cNvPr id="121" name="直線コネクタ 120"/>
        <xdr:cNvCxnSpPr/>
      </xdr:nvCxnSpPr>
      <xdr:spPr>
        <a:xfrm>
          <a:off x="2019300" y="9851606"/>
          <a:ext cx="889000" cy="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75157</xdr:rowOff>
    </xdr:from>
    <xdr:to>
      <xdr:col>4</xdr:col>
      <xdr:colOff>206375</xdr:colOff>
      <xdr:row>58</xdr:row>
      <xdr:rowOff>5307</xdr:rowOff>
    </xdr:to>
    <xdr:sp macro="" textlink="">
      <xdr:nvSpPr>
        <xdr:cNvPr id="122" name="フローチャート : 判断 121"/>
        <xdr:cNvSpPr/>
      </xdr:nvSpPr>
      <xdr:spPr>
        <a:xfrm>
          <a:off x="2857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21834</xdr:rowOff>
    </xdr:from>
    <xdr:ext cx="534377" cy="259045"/>
    <xdr:sp macro="" textlink="">
      <xdr:nvSpPr>
        <xdr:cNvPr id="123" name="テキスト ボックス 122"/>
        <xdr:cNvSpPr txBox="1"/>
      </xdr:nvSpPr>
      <xdr:spPr>
        <a:xfrm>
          <a:off x="2641111" y="9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78956</xdr:rowOff>
    </xdr:from>
    <xdr:to>
      <xdr:col>2</xdr:col>
      <xdr:colOff>638175</xdr:colOff>
      <xdr:row>57</xdr:row>
      <xdr:rowOff>111500</xdr:rowOff>
    </xdr:to>
    <xdr:cxnSp macro="">
      <xdr:nvCxnSpPr>
        <xdr:cNvPr id="124" name="直線コネクタ 123"/>
        <xdr:cNvCxnSpPr/>
      </xdr:nvCxnSpPr>
      <xdr:spPr>
        <a:xfrm flipV="1">
          <a:off x="1130300" y="9851606"/>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82358</xdr:rowOff>
    </xdr:from>
    <xdr:to>
      <xdr:col>3</xdr:col>
      <xdr:colOff>3175</xdr:colOff>
      <xdr:row>58</xdr:row>
      <xdr:rowOff>12508</xdr:rowOff>
    </xdr:to>
    <xdr:sp macro="" textlink="">
      <xdr:nvSpPr>
        <xdr:cNvPr id="125" name="フローチャート : 判断 124"/>
        <xdr:cNvSpPr/>
      </xdr:nvSpPr>
      <xdr:spPr>
        <a:xfrm>
          <a:off x="1968500" y="985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3635</xdr:rowOff>
    </xdr:from>
    <xdr:ext cx="534377" cy="259045"/>
    <xdr:sp macro="" textlink="">
      <xdr:nvSpPr>
        <xdr:cNvPr id="126" name="テキスト ボックス 125"/>
        <xdr:cNvSpPr txBox="1"/>
      </xdr:nvSpPr>
      <xdr:spPr>
        <a:xfrm>
          <a:off x="1752111" y="99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77,862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104756</xdr:rowOff>
    </xdr:from>
    <xdr:to>
      <xdr:col>1</xdr:col>
      <xdr:colOff>485775</xdr:colOff>
      <xdr:row>58</xdr:row>
      <xdr:rowOff>34906</xdr:rowOff>
    </xdr:to>
    <xdr:sp macro="" textlink="">
      <xdr:nvSpPr>
        <xdr:cNvPr id="127" name="フローチャート : 判断 126"/>
        <xdr:cNvSpPr/>
      </xdr:nvSpPr>
      <xdr:spPr>
        <a:xfrm>
          <a:off x="1079500" y="9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26033</xdr:rowOff>
    </xdr:from>
    <xdr:ext cx="534377" cy="259045"/>
    <xdr:sp macro="" textlink="">
      <xdr:nvSpPr>
        <xdr:cNvPr id="128" name="テキスト ボックス 127"/>
        <xdr:cNvSpPr txBox="1"/>
      </xdr:nvSpPr>
      <xdr:spPr>
        <a:xfrm>
          <a:off x="863111" y="997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31263</xdr:rowOff>
    </xdr:from>
    <xdr:to>
      <xdr:col>6</xdr:col>
      <xdr:colOff>561975</xdr:colOff>
      <xdr:row>57</xdr:row>
      <xdr:rowOff>132863</xdr:rowOff>
    </xdr:to>
    <xdr:sp macro="" textlink="">
      <xdr:nvSpPr>
        <xdr:cNvPr id="134" name="円/楕円 133"/>
        <xdr:cNvSpPr/>
      </xdr:nvSpPr>
      <xdr:spPr>
        <a:xfrm>
          <a:off x="4584700" y="98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54140</xdr:rowOff>
    </xdr:from>
    <xdr:ext cx="599010" cy="259045"/>
    <xdr:sp macro="" textlink="">
      <xdr:nvSpPr>
        <xdr:cNvPr id="135" name="総務費該当値テキスト"/>
        <xdr:cNvSpPr txBox="1"/>
      </xdr:nvSpPr>
      <xdr:spPr>
        <a:xfrm>
          <a:off x="4686300" y="965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63196</xdr:rowOff>
    </xdr:from>
    <xdr:to>
      <xdr:col>5</xdr:col>
      <xdr:colOff>409575</xdr:colOff>
      <xdr:row>57</xdr:row>
      <xdr:rowOff>164796</xdr:rowOff>
    </xdr:to>
    <xdr:sp macro="" textlink="">
      <xdr:nvSpPr>
        <xdr:cNvPr id="136" name="円/楕円 135"/>
        <xdr:cNvSpPr/>
      </xdr:nvSpPr>
      <xdr:spPr>
        <a:xfrm>
          <a:off x="3746500" y="9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9873</xdr:rowOff>
    </xdr:from>
    <xdr:ext cx="534377" cy="259045"/>
    <xdr:sp macro="" textlink="">
      <xdr:nvSpPr>
        <xdr:cNvPr id="137" name="テキスト ボックス 136"/>
        <xdr:cNvSpPr txBox="1"/>
      </xdr:nvSpPr>
      <xdr:spPr>
        <a:xfrm>
          <a:off x="3530111" y="96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75566</xdr:rowOff>
    </xdr:from>
    <xdr:to>
      <xdr:col>4</xdr:col>
      <xdr:colOff>206375</xdr:colOff>
      <xdr:row>58</xdr:row>
      <xdr:rowOff>5716</xdr:rowOff>
    </xdr:to>
    <xdr:sp macro="" textlink="">
      <xdr:nvSpPr>
        <xdr:cNvPr id="138" name="円/楕円 137"/>
        <xdr:cNvSpPr/>
      </xdr:nvSpPr>
      <xdr:spPr>
        <a:xfrm>
          <a:off x="2857500" y="98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168293</xdr:rowOff>
    </xdr:from>
    <xdr:ext cx="534377" cy="259045"/>
    <xdr:sp macro="" textlink="">
      <xdr:nvSpPr>
        <xdr:cNvPr id="139" name="テキスト ボックス 138"/>
        <xdr:cNvSpPr txBox="1"/>
      </xdr:nvSpPr>
      <xdr:spPr>
        <a:xfrm>
          <a:off x="2641111" y="99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28156</xdr:rowOff>
    </xdr:from>
    <xdr:to>
      <xdr:col>3</xdr:col>
      <xdr:colOff>3175</xdr:colOff>
      <xdr:row>57</xdr:row>
      <xdr:rowOff>129756</xdr:rowOff>
    </xdr:to>
    <xdr:sp macro="" textlink="">
      <xdr:nvSpPr>
        <xdr:cNvPr id="140" name="円/楕円 139"/>
        <xdr:cNvSpPr/>
      </xdr:nvSpPr>
      <xdr:spPr>
        <a:xfrm>
          <a:off x="1968500" y="98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146283</xdr:rowOff>
    </xdr:from>
    <xdr:ext cx="599010" cy="259045"/>
    <xdr:sp macro="" textlink="">
      <xdr:nvSpPr>
        <xdr:cNvPr id="141" name="テキスト ボックス 140"/>
        <xdr:cNvSpPr txBox="1"/>
      </xdr:nvSpPr>
      <xdr:spPr>
        <a:xfrm>
          <a:off x="1719794" y="957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60700</xdr:rowOff>
    </xdr:from>
    <xdr:to>
      <xdr:col>1</xdr:col>
      <xdr:colOff>485775</xdr:colOff>
      <xdr:row>57</xdr:row>
      <xdr:rowOff>162300</xdr:rowOff>
    </xdr:to>
    <xdr:sp macro="" textlink="">
      <xdr:nvSpPr>
        <xdr:cNvPr id="142" name="円/楕円 141"/>
        <xdr:cNvSpPr/>
      </xdr:nvSpPr>
      <xdr:spPr>
        <a:xfrm>
          <a:off x="1079500" y="9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7377</xdr:rowOff>
    </xdr:from>
    <xdr:ext cx="534377" cy="259045"/>
    <xdr:sp macro="" textlink="">
      <xdr:nvSpPr>
        <xdr:cNvPr id="143" name="テキスト ボックス 142"/>
        <xdr:cNvSpPr txBox="1"/>
      </xdr:nvSpPr>
      <xdr:spPr>
        <a:xfrm>
          <a:off x="863111" y="96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77521</xdr:rowOff>
    </xdr:from>
    <xdr:to>
      <xdr:col>6</xdr:col>
      <xdr:colOff>511175</xdr:colOff>
      <xdr:row>77</xdr:row>
      <xdr:rowOff>86604</xdr:rowOff>
    </xdr:to>
    <xdr:cxnSp macro="">
      <xdr:nvCxnSpPr>
        <xdr:cNvPr id="173" name="直線コネクタ 172"/>
        <xdr:cNvCxnSpPr/>
      </xdr:nvCxnSpPr>
      <xdr:spPr>
        <a:xfrm flipV="1">
          <a:off x="3797300" y="13279171"/>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15632</xdr:rowOff>
    </xdr:from>
    <xdr:to>
      <xdr:col>5</xdr:col>
      <xdr:colOff>358775</xdr:colOff>
      <xdr:row>77</xdr:row>
      <xdr:rowOff>86604</xdr:rowOff>
    </xdr:to>
    <xdr:cxnSp macro="">
      <xdr:nvCxnSpPr>
        <xdr:cNvPr id="176" name="直線コネクタ 175"/>
        <xdr:cNvCxnSpPr/>
      </xdr:nvCxnSpPr>
      <xdr:spPr>
        <a:xfrm>
          <a:off x="2908300" y="13217282"/>
          <a:ext cx="889000" cy="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116606</xdr:rowOff>
    </xdr:from>
    <xdr:to>
      <xdr:col>5</xdr:col>
      <xdr:colOff>409575</xdr:colOff>
      <xdr:row>75</xdr:row>
      <xdr:rowOff>46756</xdr:rowOff>
    </xdr:to>
    <xdr:sp macro="" textlink="">
      <xdr:nvSpPr>
        <xdr:cNvPr id="177" name="フローチャート : 判断 176"/>
        <xdr:cNvSpPr/>
      </xdr:nvSpPr>
      <xdr:spPr>
        <a:xfrm>
          <a:off x="3746500" y="1280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63283</xdr:rowOff>
    </xdr:from>
    <xdr:ext cx="599010" cy="259045"/>
    <xdr:sp macro="" textlink="">
      <xdr:nvSpPr>
        <xdr:cNvPr id="178" name="テキスト ボックス 177"/>
        <xdr:cNvSpPr txBox="1"/>
      </xdr:nvSpPr>
      <xdr:spPr>
        <a:xfrm>
          <a:off x="3497794" y="1257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15632</xdr:rowOff>
    </xdr:from>
    <xdr:to>
      <xdr:col>4</xdr:col>
      <xdr:colOff>155575</xdr:colOff>
      <xdr:row>77</xdr:row>
      <xdr:rowOff>141232</xdr:rowOff>
    </xdr:to>
    <xdr:cxnSp macro="">
      <xdr:nvCxnSpPr>
        <xdr:cNvPr id="179" name="直線コネクタ 178"/>
        <xdr:cNvCxnSpPr/>
      </xdr:nvCxnSpPr>
      <xdr:spPr>
        <a:xfrm flipV="1">
          <a:off x="2019300" y="13217282"/>
          <a:ext cx="889000" cy="1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170876</xdr:rowOff>
    </xdr:from>
    <xdr:to>
      <xdr:col>4</xdr:col>
      <xdr:colOff>206375</xdr:colOff>
      <xdr:row>75</xdr:row>
      <xdr:rowOff>101026</xdr:rowOff>
    </xdr:to>
    <xdr:sp macro="" textlink="">
      <xdr:nvSpPr>
        <xdr:cNvPr id="180" name="フローチャート : 判断 179"/>
        <xdr:cNvSpPr/>
      </xdr:nvSpPr>
      <xdr:spPr>
        <a:xfrm>
          <a:off x="2857500" y="1285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117553</xdr:rowOff>
    </xdr:from>
    <xdr:ext cx="599010" cy="259045"/>
    <xdr:sp macro="" textlink="">
      <xdr:nvSpPr>
        <xdr:cNvPr id="181" name="テキスト ボックス 180"/>
        <xdr:cNvSpPr txBox="1"/>
      </xdr:nvSpPr>
      <xdr:spPr>
        <a:xfrm>
          <a:off x="2608794" y="1263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189,242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141232</xdr:rowOff>
    </xdr:from>
    <xdr:to>
      <xdr:col>2</xdr:col>
      <xdr:colOff>638175</xdr:colOff>
      <xdr:row>77</xdr:row>
      <xdr:rowOff>165136</xdr:rowOff>
    </xdr:to>
    <xdr:cxnSp macro="">
      <xdr:nvCxnSpPr>
        <xdr:cNvPr id="182" name="直線コネクタ 181"/>
        <xdr:cNvCxnSpPr/>
      </xdr:nvCxnSpPr>
      <xdr:spPr>
        <a:xfrm flipV="1">
          <a:off x="1130300" y="13342882"/>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33655</xdr:rowOff>
    </xdr:from>
    <xdr:to>
      <xdr:col>3</xdr:col>
      <xdr:colOff>3175</xdr:colOff>
      <xdr:row>75</xdr:row>
      <xdr:rowOff>135255</xdr:rowOff>
    </xdr:to>
    <xdr:sp macro="" textlink="">
      <xdr:nvSpPr>
        <xdr:cNvPr id="183" name="フローチャート : 判断 182"/>
        <xdr:cNvSpPr/>
      </xdr:nvSpPr>
      <xdr:spPr>
        <a:xfrm>
          <a:off x="1968500" y="128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151782</xdr:rowOff>
    </xdr:from>
    <xdr:ext cx="599010" cy="259045"/>
    <xdr:sp macro="" textlink="">
      <xdr:nvSpPr>
        <xdr:cNvPr id="184" name="テキスト ボックス 183"/>
        <xdr:cNvSpPr txBox="1"/>
      </xdr:nvSpPr>
      <xdr:spPr>
        <a:xfrm>
          <a:off x="1719794" y="1266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184,750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71839</xdr:rowOff>
    </xdr:from>
    <xdr:to>
      <xdr:col>1</xdr:col>
      <xdr:colOff>485775</xdr:colOff>
      <xdr:row>76</xdr:row>
      <xdr:rowOff>1989</xdr:rowOff>
    </xdr:to>
    <xdr:sp macro="" textlink="">
      <xdr:nvSpPr>
        <xdr:cNvPr id="185" name="フローチャート : 判断 184"/>
        <xdr:cNvSpPr/>
      </xdr:nvSpPr>
      <xdr:spPr>
        <a:xfrm>
          <a:off x="1079500" y="1293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18516</xdr:rowOff>
    </xdr:from>
    <xdr:ext cx="599010" cy="259045"/>
    <xdr:sp macro="" textlink="">
      <xdr:nvSpPr>
        <xdr:cNvPr id="186" name="テキスト ボックス 185"/>
        <xdr:cNvSpPr txBox="1"/>
      </xdr:nvSpPr>
      <xdr:spPr>
        <a:xfrm>
          <a:off x="830794" y="1270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26721</xdr:rowOff>
    </xdr:from>
    <xdr:to>
      <xdr:col>6</xdr:col>
      <xdr:colOff>561975</xdr:colOff>
      <xdr:row>77</xdr:row>
      <xdr:rowOff>128321</xdr:rowOff>
    </xdr:to>
    <xdr:sp macro="" textlink="">
      <xdr:nvSpPr>
        <xdr:cNvPr id="192" name="円/楕円 191"/>
        <xdr:cNvSpPr/>
      </xdr:nvSpPr>
      <xdr:spPr>
        <a:xfrm>
          <a:off x="45847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5148</xdr:rowOff>
    </xdr:from>
    <xdr:ext cx="599010" cy="259045"/>
    <xdr:sp macro="" textlink="">
      <xdr:nvSpPr>
        <xdr:cNvPr id="193" name="民生費該当値テキスト"/>
        <xdr:cNvSpPr txBox="1"/>
      </xdr:nvSpPr>
      <xdr:spPr>
        <a:xfrm>
          <a:off x="4686300" y="132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35804</xdr:rowOff>
    </xdr:from>
    <xdr:to>
      <xdr:col>5</xdr:col>
      <xdr:colOff>409575</xdr:colOff>
      <xdr:row>77</xdr:row>
      <xdr:rowOff>137404</xdr:rowOff>
    </xdr:to>
    <xdr:sp macro="" textlink="">
      <xdr:nvSpPr>
        <xdr:cNvPr id="194" name="円/楕円 193"/>
        <xdr:cNvSpPr/>
      </xdr:nvSpPr>
      <xdr:spPr>
        <a:xfrm>
          <a:off x="3746500" y="1323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128531</xdr:rowOff>
    </xdr:from>
    <xdr:ext cx="599010" cy="259045"/>
    <xdr:sp macro="" textlink="">
      <xdr:nvSpPr>
        <xdr:cNvPr id="195" name="テキスト ボックス 194"/>
        <xdr:cNvSpPr txBox="1"/>
      </xdr:nvSpPr>
      <xdr:spPr>
        <a:xfrm>
          <a:off x="3497794" y="133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136282</xdr:rowOff>
    </xdr:from>
    <xdr:to>
      <xdr:col>4</xdr:col>
      <xdr:colOff>206375</xdr:colOff>
      <xdr:row>77</xdr:row>
      <xdr:rowOff>66432</xdr:rowOff>
    </xdr:to>
    <xdr:sp macro="" textlink="">
      <xdr:nvSpPr>
        <xdr:cNvPr id="196" name="円/楕円 195"/>
        <xdr:cNvSpPr/>
      </xdr:nvSpPr>
      <xdr:spPr>
        <a:xfrm>
          <a:off x="2857500" y="131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57559</xdr:rowOff>
    </xdr:from>
    <xdr:ext cx="599010" cy="259045"/>
    <xdr:sp macro="" textlink="">
      <xdr:nvSpPr>
        <xdr:cNvPr id="197" name="テキスト ボックス 196"/>
        <xdr:cNvSpPr txBox="1"/>
      </xdr:nvSpPr>
      <xdr:spPr>
        <a:xfrm>
          <a:off x="2608794" y="1325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90432</xdr:rowOff>
    </xdr:from>
    <xdr:to>
      <xdr:col>3</xdr:col>
      <xdr:colOff>3175</xdr:colOff>
      <xdr:row>78</xdr:row>
      <xdr:rowOff>20582</xdr:rowOff>
    </xdr:to>
    <xdr:sp macro="" textlink="">
      <xdr:nvSpPr>
        <xdr:cNvPr id="198" name="円/楕円 197"/>
        <xdr:cNvSpPr/>
      </xdr:nvSpPr>
      <xdr:spPr>
        <a:xfrm>
          <a:off x="1968500" y="1329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11709</xdr:rowOff>
    </xdr:from>
    <xdr:ext cx="599010" cy="259045"/>
    <xdr:sp macro="" textlink="">
      <xdr:nvSpPr>
        <xdr:cNvPr id="199" name="テキスト ボックス 198"/>
        <xdr:cNvSpPr txBox="1"/>
      </xdr:nvSpPr>
      <xdr:spPr>
        <a:xfrm>
          <a:off x="1719794" y="1338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114336</xdr:rowOff>
    </xdr:from>
    <xdr:to>
      <xdr:col>1</xdr:col>
      <xdr:colOff>485775</xdr:colOff>
      <xdr:row>78</xdr:row>
      <xdr:rowOff>44486</xdr:rowOff>
    </xdr:to>
    <xdr:sp macro="" textlink="">
      <xdr:nvSpPr>
        <xdr:cNvPr id="200" name="円/楕円 199"/>
        <xdr:cNvSpPr/>
      </xdr:nvSpPr>
      <xdr:spPr>
        <a:xfrm>
          <a:off x="1079500" y="133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35613</xdr:rowOff>
    </xdr:from>
    <xdr:ext cx="599010" cy="259045"/>
    <xdr:sp macro="" textlink="">
      <xdr:nvSpPr>
        <xdr:cNvPr id="201" name="テキスト ボックス 200"/>
        <xdr:cNvSpPr txBox="1"/>
      </xdr:nvSpPr>
      <xdr:spPr>
        <a:xfrm>
          <a:off x="830794" y="1340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148379</xdr:rowOff>
    </xdr:from>
    <xdr:to>
      <xdr:col>6</xdr:col>
      <xdr:colOff>511175</xdr:colOff>
      <xdr:row>97</xdr:row>
      <xdr:rowOff>18100</xdr:rowOff>
    </xdr:to>
    <xdr:cxnSp macro="">
      <xdr:nvCxnSpPr>
        <xdr:cNvPr id="230" name="直線コネクタ 229"/>
        <xdr:cNvCxnSpPr/>
      </xdr:nvCxnSpPr>
      <xdr:spPr>
        <a:xfrm flipV="1">
          <a:off x="3797300" y="16607579"/>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17650</xdr:rowOff>
    </xdr:from>
    <xdr:to>
      <xdr:col>5</xdr:col>
      <xdr:colOff>358775</xdr:colOff>
      <xdr:row>97</xdr:row>
      <xdr:rowOff>18100</xdr:rowOff>
    </xdr:to>
    <xdr:cxnSp macro="">
      <xdr:nvCxnSpPr>
        <xdr:cNvPr id="233" name="直線コネクタ 232"/>
        <xdr:cNvCxnSpPr/>
      </xdr:nvCxnSpPr>
      <xdr:spPr>
        <a:xfrm>
          <a:off x="2908300" y="16648300"/>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127755</xdr:rowOff>
    </xdr:from>
    <xdr:to>
      <xdr:col>5</xdr:col>
      <xdr:colOff>409575</xdr:colOff>
      <xdr:row>97</xdr:row>
      <xdr:rowOff>57905</xdr:rowOff>
    </xdr:to>
    <xdr:sp macro="" textlink="">
      <xdr:nvSpPr>
        <xdr:cNvPr id="234" name="フローチャート : 判断 233"/>
        <xdr:cNvSpPr/>
      </xdr:nvSpPr>
      <xdr:spPr>
        <a:xfrm>
          <a:off x="3746500" y="165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74432</xdr:rowOff>
    </xdr:from>
    <xdr:ext cx="534377" cy="259045"/>
    <xdr:sp macro="" textlink="">
      <xdr:nvSpPr>
        <xdr:cNvPr id="235" name="テキスト ボックス 234"/>
        <xdr:cNvSpPr txBox="1"/>
      </xdr:nvSpPr>
      <xdr:spPr>
        <a:xfrm>
          <a:off x="3530111" y="1636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17650</xdr:rowOff>
    </xdr:from>
    <xdr:to>
      <xdr:col>4</xdr:col>
      <xdr:colOff>155575</xdr:colOff>
      <xdr:row>97</xdr:row>
      <xdr:rowOff>30155</xdr:rowOff>
    </xdr:to>
    <xdr:cxnSp macro="">
      <xdr:nvCxnSpPr>
        <xdr:cNvPr id="236" name="直線コネクタ 235"/>
        <xdr:cNvCxnSpPr/>
      </xdr:nvCxnSpPr>
      <xdr:spPr>
        <a:xfrm flipV="1">
          <a:off x="2019300" y="16648300"/>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117208</xdr:rowOff>
    </xdr:from>
    <xdr:to>
      <xdr:col>4</xdr:col>
      <xdr:colOff>206375</xdr:colOff>
      <xdr:row>97</xdr:row>
      <xdr:rowOff>47358</xdr:rowOff>
    </xdr:to>
    <xdr:sp macro="" textlink="">
      <xdr:nvSpPr>
        <xdr:cNvPr id="237" name="フローチャート : 判断 236"/>
        <xdr:cNvSpPr/>
      </xdr:nvSpPr>
      <xdr:spPr>
        <a:xfrm>
          <a:off x="2857500" y="1657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63885</xdr:rowOff>
    </xdr:from>
    <xdr:ext cx="534377" cy="259045"/>
    <xdr:sp macro="" textlink="">
      <xdr:nvSpPr>
        <xdr:cNvPr id="238" name="テキスト ボックス 237"/>
        <xdr:cNvSpPr txBox="1"/>
      </xdr:nvSpPr>
      <xdr:spPr>
        <a:xfrm>
          <a:off x="2641111" y="1635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147382</xdr:rowOff>
    </xdr:from>
    <xdr:to>
      <xdr:col>2</xdr:col>
      <xdr:colOff>638175</xdr:colOff>
      <xdr:row>97</xdr:row>
      <xdr:rowOff>30155</xdr:rowOff>
    </xdr:to>
    <xdr:cxnSp macro="">
      <xdr:nvCxnSpPr>
        <xdr:cNvPr id="239" name="直線コネクタ 238"/>
        <xdr:cNvCxnSpPr/>
      </xdr:nvCxnSpPr>
      <xdr:spPr>
        <a:xfrm>
          <a:off x="1130300" y="16606582"/>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144571</xdr:rowOff>
    </xdr:from>
    <xdr:to>
      <xdr:col>3</xdr:col>
      <xdr:colOff>3175</xdr:colOff>
      <xdr:row>97</xdr:row>
      <xdr:rowOff>74721</xdr:rowOff>
    </xdr:to>
    <xdr:sp macro="" textlink="">
      <xdr:nvSpPr>
        <xdr:cNvPr id="240" name="フローチャート : 判断 239"/>
        <xdr:cNvSpPr/>
      </xdr:nvSpPr>
      <xdr:spPr>
        <a:xfrm>
          <a:off x="1968500" y="166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91248</xdr:rowOff>
    </xdr:from>
    <xdr:ext cx="534377" cy="259045"/>
    <xdr:sp macro="" textlink="">
      <xdr:nvSpPr>
        <xdr:cNvPr id="241" name="テキスト ボックス 240"/>
        <xdr:cNvSpPr txBox="1"/>
      </xdr:nvSpPr>
      <xdr:spPr>
        <a:xfrm>
          <a:off x="1752111" y="1637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107500</xdr:rowOff>
    </xdr:from>
    <xdr:to>
      <xdr:col>1</xdr:col>
      <xdr:colOff>485775</xdr:colOff>
      <xdr:row>97</xdr:row>
      <xdr:rowOff>37650</xdr:rowOff>
    </xdr:to>
    <xdr:sp macro="" textlink="">
      <xdr:nvSpPr>
        <xdr:cNvPr id="242" name="フローチャート : 判断 241"/>
        <xdr:cNvSpPr/>
      </xdr:nvSpPr>
      <xdr:spPr>
        <a:xfrm>
          <a:off x="1079500" y="165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28777</xdr:rowOff>
    </xdr:from>
    <xdr:ext cx="534377" cy="259045"/>
    <xdr:sp macro="" textlink="">
      <xdr:nvSpPr>
        <xdr:cNvPr id="243" name="テキスト ボックス 242"/>
        <xdr:cNvSpPr txBox="1"/>
      </xdr:nvSpPr>
      <xdr:spPr>
        <a:xfrm>
          <a:off x="863111" y="166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97579</xdr:rowOff>
    </xdr:from>
    <xdr:to>
      <xdr:col>6</xdr:col>
      <xdr:colOff>561975</xdr:colOff>
      <xdr:row>97</xdr:row>
      <xdr:rowOff>27729</xdr:rowOff>
    </xdr:to>
    <xdr:sp macro="" textlink="">
      <xdr:nvSpPr>
        <xdr:cNvPr id="249" name="円/楕円 248"/>
        <xdr:cNvSpPr/>
      </xdr:nvSpPr>
      <xdr:spPr>
        <a:xfrm>
          <a:off x="4584700" y="165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120456</xdr:rowOff>
    </xdr:from>
    <xdr:ext cx="534377" cy="259045"/>
    <xdr:sp macro="" textlink="">
      <xdr:nvSpPr>
        <xdr:cNvPr id="250" name="衛生費該当値テキスト"/>
        <xdr:cNvSpPr txBox="1"/>
      </xdr:nvSpPr>
      <xdr:spPr>
        <a:xfrm>
          <a:off x="4686300" y="164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53,861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138750</xdr:rowOff>
    </xdr:from>
    <xdr:to>
      <xdr:col>5</xdr:col>
      <xdr:colOff>409575</xdr:colOff>
      <xdr:row>97</xdr:row>
      <xdr:rowOff>68900</xdr:rowOff>
    </xdr:to>
    <xdr:sp macro="" textlink="">
      <xdr:nvSpPr>
        <xdr:cNvPr id="251" name="円/楕円 250"/>
        <xdr:cNvSpPr/>
      </xdr:nvSpPr>
      <xdr:spPr>
        <a:xfrm>
          <a:off x="3746500" y="165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60027</xdr:rowOff>
    </xdr:from>
    <xdr:ext cx="534377" cy="259045"/>
    <xdr:sp macro="" textlink="">
      <xdr:nvSpPr>
        <xdr:cNvPr id="252" name="テキスト ボックス 251"/>
        <xdr:cNvSpPr txBox="1"/>
      </xdr:nvSpPr>
      <xdr:spPr>
        <a:xfrm>
          <a:off x="3530111" y="166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138300</xdr:rowOff>
    </xdr:from>
    <xdr:to>
      <xdr:col>4</xdr:col>
      <xdr:colOff>206375</xdr:colOff>
      <xdr:row>97</xdr:row>
      <xdr:rowOff>68450</xdr:rowOff>
    </xdr:to>
    <xdr:sp macro="" textlink="">
      <xdr:nvSpPr>
        <xdr:cNvPr id="253" name="円/楕円 252"/>
        <xdr:cNvSpPr/>
      </xdr:nvSpPr>
      <xdr:spPr>
        <a:xfrm>
          <a:off x="2857500" y="165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59577</xdr:rowOff>
    </xdr:from>
    <xdr:ext cx="534377" cy="259045"/>
    <xdr:sp macro="" textlink="">
      <xdr:nvSpPr>
        <xdr:cNvPr id="254" name="テキスト ボックス 253"/>
        <xdr:cNvSpPr txBox="1"/>
      </xdr:nvSpPr>
      <xdr:spPr>
        <a:xfrm>
          <a:off x="2641111" y="166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150805</xdr:rowOff>
    </xdr:from>
    <xdr:to>
      <xdr:col>3</xdr:col>
      <xdr:colOff>3175</xdr:colOff>
      <xdr:row>97</xdr:row>
      <xdr:rowOff>80955</xdr:rowOff>
    </xdr:to>
    <xdr:sp macro="" textlink="">
      <xdr:nvSpPr>
        <xdr:cNvPr id="255" name="円/楕円 254"/>
        <xdr:cNvSpPr/>
      </xdr:nvSpPr>
      <xdr:spPr>
        <a:xfrm>
          <a:off x="1968500" y="166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72082</xdr:rowOff>
    </xdr:from>
    <xdr:ext cx="534377" cy="259045"/>
    <xdr:sp macro="" textlink="">
      <xdr:nvSpPr>
        <xdr:cNvPr id="256" name="テキスト ボックス 255"/>
        <xdr:cNvSpPr txBox="1"/>
      </xdr:nvSpPr>
      <xdr:spPr>
        <a:xfrm>
          <a:off x="1752111" y="167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96582</xdr:rowOff>
    </xdr:from>
    <xdr:to>
      <xdr:col>1</xdr:col>
      <xdr:colOff>485775</xdr:colOff>
      <xdr:row>97</xdr:row>
      <xdr:rowOff>26732</xdr:rowOff>
    </xdr:to>
    <xdr:sp macro="" textlink="">
      <xdr:nvSpPr>
        <xdr:cNvPr id="257" name="円/楕円 256"/>
        <xdr:cNvSpPr/>
      </xdr:nvSpPr>
      <xdr:spPr>
        <a:xfrm>
          <a:off x="1079500" y="165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43259</xdr:rowOff>
    </xdr:from>
    <xdr:ext cx="534377" cy="259045"/>
    <xdr:sp macro="" textlink="">
      <xdr:nvSpPr>
        <xdr:cNvPr id="258" name="テキスト ボックス 257"/>
        <xdr:cNvSpPr txBox="1"/>
      </xdr:nvSpPr>
      <xdr:spPr>
        <a:xfrm>
          <a:off x="863111" y="163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98171</xdr:rowOff>
    </xdr:from>
    <xdr:to>
      <xdr:col>15</xdr:col>
      <xdr:colOff>180975</xdr:colOff>
      <xdr:row>38</xdr:row>
      <xdr:rowOff>127889</xdr:rowOff>
    </xdr:to>
    <xdr:cxnSp macro="">
      <xdr:nvCxnSpPr>
        <xdr:cNvPr id="287" name="直線コネクタ 286"/>
        <xdr:cNvCxnSpPr/>
      </xdr:nvCxnSpPr>
      <xdr:spPr>
        <a:xfrm>
          <a:off x="9639300" y="661327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49594</xdr:rowOff>
    </xdr:from>
    <xdr:to>
      <xdr:col>14</xdr:col>
      <xdr:colOff>28575</xdr:colOff>
      <xdr:row>38</xdr:row>
      <xdr:rowOff>98171</xdr:rowOff>
    </xdr:to>
    <xdr:cxnSp macro="">
      <xdr:nvCxnSpPr>
        <xdr:cNvPr id="290" name="直線コネクタ 289"/>
        <xdr:cNvCxnSpPr/>
      </xdr:nvCxnSpPr>
      <xdr:spPr>
        <a:xfrm>
          <a:off x="8750300" y="6564694"/>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118618</xdr:rowOff>
    </xdr:from>
    <xdr:to>
      <xdr:col>14</xdr:col>
      <xdr:colOff>79375</xdr:colOff>
      <xdr:row>38</xdr:row>
      <xdr:rowOff>48768</xdr:rowOff>
    </xdr:to>
    <xdr:sp macro="" textlink="">
      <xdr:nvSpPr>
        <xdr:cNvPr id="291" name="フローチャート : 判断 290"/>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65295</xdr:rowOff>
    </xdr:from>
    <xdr:ext cx="469744" cy="259045"/>
    <xdr:sp macro="" textlink="">
      <xdr:nvSpPr>
        <xdr:cNvPr id="292" name="テキスト ボックス 291"/>
        <xdr:cNvSpPr txBox="1"/>
      </xdr:nvSpPr>
      <xdr:spPr>
        <a:xfrm>
          <a:off x="9404427" y="623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74549</xdr:rowOff>
    </xdr:from>
    <xdr:to>
      <xdr:col>12</xdr:col>
      <xdr:colOff>511175</xdr:colOff>
      <xdr:row>38</xdr:row>
      <xdr:rowOff>49594</xdr:rowOff>
    </xdr:to>
    <xdr:cxnSp macro="">
      <xdr:nvCxnSpPr>
        <xdr:cNvPr id="293" name="直線コネクタ 292"/>
        <xdr:cNvCxnSpPr/>
      </xdr:nvCxnSpPr>
      <xdr:spPr>
        <a:xfrm>
          <a:off x="7861300" y="6418199"/>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151003</xdr:rowOff>
    </xdr:from>
    <xdr:to>
      <xdr:col>12</xdr:col>
      <xdr:colOff>561975</xdr:colOff>
      <xdr:row>37</xdr:row>
      <xdr:rowOff>81153</xdr:rowOff>
    </xdr:to>
    <xdr:sp macro="" textlink="">
      <xdr:nvSpPr>
        <xdr:cNvPr id="294" name="フローチャート : 判断 293"/>
        <xdr:cNvSpPr/>
      </xdr:nvSpPr>
      <xdr:spPr>
        <a:xfrm>
          <a:off x="8699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97680</xdr:rowOff>
    </xdr:from>
    <xdr:ext cx="469744" cy="259045"/>
    <xdr:sp macro="" textlink="">
      <xdr:nvSpPr>
        <xdr:cNvPr id="295" name="テキスト ボックス 294"/>
        <xdr:cNvSpPr txBox="1"/>
      </xdr:nvSpPr>
      <xdr:spPr>
        <a:xfrm>
          <a:off x="8515427" y="609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111697</xdr:rowOff>
    </xdr:from>
    <xdr:to>
      <xdr:col>11</xdr:col>
      <xdr:colOff>307975</xdr:colOff>
      <xdr:row>37</xdr:row>
      <xdr:rowOff>74549</xdr:rowOff>
    </xdr:to>
    <xdr:cxnSp macro="">
      <xdr:nvCxnSpPr>
        <xdr:cNvPr id="296" name="直線コネクタ 295"/>
        <xdr:cNvCxnSpPr/>
      </xdr:nvCxnSpPr>
      <xdr:spPr>
        <a:xfrm>
          <a:off x="6972300" y="5940997"/>
          <a:ext cx="889000" cy="4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83566</xdr:rowOff>
    </xdr:from>
    <xdr:to>
      <xdr:col>11</xdr:col>
      <xdr:colOff>358775</xdr:colOff>
      <xdr:row>37</xdr:row>
      <xdr:rowOff>13716</xdr:rowOff>
    </xdr:to>
    <xdr:sp macro="" textlink="">
      <xdr:nvSpPr>
        <xdr:cNvPr id="297" name="フローチャート : 判断 296"/>
        <xdr:cNvSpPr/>
      </xdr:nvSpPr>
      <xdr:spPr>
        <a:xfrm>
          <a:off x="7810500" y="62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30243</xdr:rowOff>
    </xdr:from>
    <xdr:ext cx="469744" cy="259045"/>
    <xdr:sp macro="" textlink="">
      <xdr:nvSpPr>
        <xdr:cNvPr id="298" name="テキスト ボックス 297"/>
        <xdr:cNvSpPr txBox="1"/>
      </xdr:nvSpPr>
      <xdr:spPr>
        <a:xfrm>
          <a:off x="7626427"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44704</xdr:rowOff>
    </xdr:from>
    <xdr:to>
      <xdr:col>10</xdr:col>
      <xdr:colOff>155575</xdr:colOff>
      <xdr:row>34</xdr:row>
      <xdr:rowOff>146304</xdr:rowOff>
    </xdr:to>
    <xdr:sp macro="" textlink="">
      <xdr:nvSpPr>
        <xdr:cNvPr id="299" name="フローチャート : 判断 298"/>
        <xdr:cNvSpPr/>
      </xdr:nvSpPr>
      <xdr:spPr>
        <a:xfrm>
          <a:off x="69215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162831</xdr:rowOff>
    </xdr:from>
    <xdr:ext cx="469744" cy="259045"/>
    <xdr:sp macro="" textlink="">
      <xdr:nvSpPr>
        <xdr:cNvPr id="300" name="テキスト ボックス 299"/>
        <xdr:cNvSpPr txBox="1"/>
      </xdr:nvSpPr>
      <xdr:spPr>
        <a:xfrm>
          <a:off x="6737427"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77089</xdr:rowOff>
    </xdr:from>
    <xdr:to>
      <xdr:col>15</xdr:col>
      <xdr:colOff>231775</xdr:colOff>
      <xdr:row>39</xdr:row>
      <xdr:rowOff>7239</xdr:rowOff>
    </xdr:to>
    <xdr:sp macro="" textlink="">
      <xdr:nvSpPr>
        <xdr:cNvPr id="306" name="円/楕円 305"/>
        <xdr:cNvSpPr/>
      </xdr:nvSpPr>
      <xdr:spPr>
        <a:xfrm>
          <a:off x="104267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1795</xdr:rowOff>
    </xdr:from>
    <xdr:ext cx="378565" cy="259045"/>
    <xdr:sp macro="" textlink="">
      <xdr:nvSpPr>
        <xdr:cNvPr id="307" name="労働費該当値テキスト"/>
        <xdr:cNvSpPr txBox="1"/>
      </xdr:nvSpPr>
      <xdr:spPr>
        <a:xfrm>
          <a:off x="10528300" y="651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47371</xdr:rowOff>
    </xdr:from>
    <xdr:to>
      <xdr:col>14</xdr:col>
      <xdr:colOff>79375</xdr:colOff>
      <xdr:row>38</xdr:row>
      <xdr:rowOff>148971</xdr:rowOff>
    </xdr:to>
    <xdr:sp macro="" textlink="">
      <xdr:nvSpPr>
        <xdr:cNvPr id="308" name="円/楕円 307"/>
        <xdr:cNvSpPr/>
      </xdr:nvSpPr>
      <xdr:spPr>
        <a:xfrm>
          <a:off x="9588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140098</xdr:rowOff>
    </xdr:from>
    <xdr:ext cx="378565" cy="259045"/>
    <xdr:sp macro="" textlink="">
      <xdr:nvSpPr>
        <xdr:cNvPr id="309" name="テキスト ボックス 308"/>
        <xdr:cNvSpPr txBox="1"/>
      </xdr:nvSpPr>
      <xdr:spPr>
        <a:xfrm>
          <a:off x="9450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170244</xdr:rowOff>
    </xdr:from>
    <xdr:to>
      <xdr:col>12</xdr:col>
      <xdr:colOff>561975</xdr:colOff>
      <xdr:row>38</xdr:row>
      <xdr:rowOff>100394</xdr:rowOff>
    </xdr:to>
    <xdr:sp macro="" textlink="">
      <xdr:nvSpPr>
        <xdr:cNvPr id="310" name="円/楕円 309"/>
        <xdr:cNvSpPr/>
      </xdr:nvSpPr>
      <xdr:spPr>
        <a:xfrm>
          <a:off x="8699500" y="65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91521</xdr:rowOff>
    </xdr:from>
    <xdr:ext cx="378565" cy="259045"/>
    <xdr:sp macro="" textlink="">
      <xdr:nvSpPr>
        <xdr:cNvPr id="311" name="テキスト ボックス 310"/>
        <xdr:cNvSpPr txBox="1"/>
      </xdr:nvSpPr>
      <xdr:spPr>
        <a:xfrm>
          <a:off x="8561017" y="660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23749</xdr:rowOff>
    </xdr:from>
    <xdr:to>
      <xdr:col>11</xdr:col>
      <xdr:colOff>358775</xdr:colOff>
      <xdr:row>37</xdr:row>
      <xdr:rowOff>125349</xdr:rowOff>
    </xdr:to>
    <xdr:sp macro="" textlink="">
      <xdr:nvSpPr>
        <xdr:cNvPr id="312" name="円/楕円 311"/>
        <xdr:cNvSpPr/>
      </xdr:nvSpPr>
      <xdr:spPr>
        <a:xfrm>
          <a:off x="7810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116476</xdr:rowOff>
    </xdr:from>
    <xdr:ext cx="469744" cy="259045"/>
    <xdr:sp macro="" textlink="">
      <xdr:nvSpPr>
        <xdr:cNvPr id="313" name="テキスト ボックス 312"/>
        <xdr:cNvSpPr txBox="1"/>
      </xdr:nvSpPr>
      <xdr:spPr>
        <a:xfrm>
          <a:off x="7626427" y="646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60897</xdr:rowOff>
    </xdr:from>
    <xdr:to>
      <xdr:col>10</xdr:col>
      <xdr:colOff>155575</xdr:colOff>
      <xdr:row>34</xdr:row>
      <xdr:rowOff>162497</xdr:rowOff>
    </xdr:to>
    <xdr:sp macro="" textlink="">
      <xdr:nvSpPr>
        <xdr:cNvPr id="314" name="円/楕円 313"/>
        <xdr:cNvSpPr/>
      </xdr:nvSpPr>
      <xdr:spPr>
        <a:xfrm>
          <a:off x="6921500" y="589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153624</xdr:rowOff>
    </xdr:from>
    <xdr:ext cx="469744" cy="259045"/>
    <xdr:sp macro="" textlink="">
      <xdr:nvSpPr>
        <xdr:cNvPr id="315" name="テキスト ボックス 314"/>
        <xdr:cNvSpPr txBox="1"/>
      </xdr:nvSpPr>
      <xdr:spPr>
        <a:xfrm>
          <a:off x="6737427" y="598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104292</xdr:rowOff>
    </xdr:from>
    <xdr:to>
      <xdr:col>15</xdr:col>
      <xdr:colOff>180975</xdr:colOff>
      <xdr:row>56</xdr:row>
      <xdr:rowOff>127953</xdr:rowOff>
    </xdr:to>
    <xdr:cxnSp macro="">
      <xdr:nvCxnSpPr>
        <xdr:cNvPr id="344" name="直線コネクタ 343"/>
        <xdr:cNvCxnSpPr/>
      </xdr:nvCxnSpPr>
      <xdr:spPr>
        <a:xfrm>
          <a:off x="9639300" y="9705492"/>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104292</xdr:rowOff>
    </xdr:from>
    <xdr:to>
      <xdr:col>14</xdr:col>
      <xdr:colOff>28575</xdr:colOff>
      <xdr:row>56</xdr:row>
      <xdr:rowOff>147854</xdr:rowOff>
    </xdr:to>
    <xdr:cxnSp macro="">
      <xdr:nvCxnSpPr>
        <xdr:cNvPr id="347" name="直線コネクタ 346"/>
        <xdr:cNvCxnSpPr/>
      </xdr:nvCxnSpPr>
      <xdr:spPr>
        <a:xfrm flipV="1">
          <a:off x="8750300" y="9705492"/>
          <a:ext cx="8890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140335</xdr:rowOff>
    </xdr:from>
    <xdr:to>
      <xdr:col>14</xdr:col>
      <xdr:colOff>79375</xdr:colOff>
      <xdr:row>58</xdr:row>
      <xdr:rowOff>70485</xdr:rowOff>
    </xdr:to>
    <xdr:sp macro="" textlink="">
      <xdr:nvSpPr>
        <xdr:cNvPr id="348" name="フローチャート : 判断 347"/>
        <xdr:cNvSpPr/>
      </xdr:nvSpPr>
      <xdr:spPr>
        <a:xfrm>
          <a:off x="9588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61612</xdr:rowOff>
    </xdr:from>
    <xdr:ext cx="534377" cy="259045"/>
    <xdr:sp macro="" textlink="">
      <xdr:nvSpPr>
        <xdr:cNvPr id="349" name="テキスト ボックス 348"/>
        <xdr:cNvSpPr txBox="1"/>
      </xdr:nvSpPr>
      <xdr:spPr>
        <a:xfrm>
          <a:off x="9372111" y="100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50686</xdr:rowOff>
    </xdr:from>
    <xdr:to>
      <xdr:col>12</xdr:col>
      <xdr:colOff>511175</xdr:colOff>
      <xdr:row>56</xdr:row>
      <xdr:rowOff>147854</xdr:rowOff>
    </xdr:to>
    <xdr:cxnSp macro="">
      <xdr:nvCxnSpPr>
        <xdr:cNvPr id="350" name="直線コネクタ 349"/>
        <xdr:cNvCxnSpPr/>
      </xdr:nvCxnSpPr>
      <xdr:spPr>
        <a:xfrm>
          <a:off x="7861300" y="9651886"/>
          <a:ext cx="889000" cy="9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156514</xdr:rowOff>
    </xdr:from>
    <xdr:to>
      <xdr:col>12</xdr:col>
      <xdr:colOff>561975</xdr:colOff>
      <xdr:row>58</xdr:row>
      <xdr:rowOff>86664</xdr:rowOff>
    </xdr:to>
    <xdr:sp macro="" textlink="">
      <xdr:nvSpPr>
        <xdr:cNvPr id="351" name="フローチャート : 判断 350"/>
        <xdr:cNvSpPr/>
      </xdr:nvSpPr>
      <xdr:spPr>
        <a:xfrm>
          <a:off x="8699500" y="99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77791</xdr:rowOff>
    </xdr:from>
    <xdr:ext cx="534377" cy="259045"/>
    <xdr:sp macro="" textlink="">
      <xdr:nvSpPr>
        <xdr:cNvPr id="352" name="テキスト ボックス 351"/>
        <xdr:cNvSpPr txBox="1"/>
      </xdr:nvSpPr>
      <xdr:spPr>
        <a:xfrm>
          <a:off x="8483111" y="1002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40310</xdr:rowOff>
    </xdr:from>
    <xdr:to>
      <xdr:col>11</xdr:col>
      <xdr:colOff>307975</xdr:colOff>
      <xdr:row>56</xdr:row>
      <xdr:rowOff>50686</xdr:rowOff>
    </xdr:to>
    <xdr:cxnSp macro="">
      <xdr:nvCxnSpPr>
        <xdr:cNvPr id="353" name="直線コネクタ 352"/>
        <xdr:cNvCxnSpPr/>
      </xdr:nvCxnSpPr>
      <xdr:spPr>
        <a:xfrm>
          <a:off x="6972300" y="964151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128168</xdr:rowOff>
    </xdr:from>
    <xdr:to>
      <xdr:col>11</xdr:col>
      <xdr:colOff>358775</xdr:colOff>
      <xdr:row>58</xdr:row>
      <xdr:rowOff>58318</xdr:rowOff>
    </xdr:to>
    <xdr:sp macro="" textlink="">
      <xdr:nvSpPr>
        <xdr:cNvPr id="354" name="フローチャート : 判断 353"/>
        <xdr:cNvSpPr/>
      </xdr:nvSpPr>
      <xdr:spPr>
        <a:xfrm>
          <a:off x="7810500" y="99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49445</xdr:rowOff>
    </xdr:from>
    <xdr:ext cx="534377" cy="259045"/>
    <xdr:sp macro="" textlink="">
      <xdr:nvSpPr>
        <xdr:cNvPr id="355" name="テキスト ボックス 354"/>
        <xdr:cNvSpPr txBox="1"/>
      </xdr:nvSpPr>
      <xdr:spPr>
        <a:xfrm>
          <a:off x="7594111" y="99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138532</xdr:rowOff>
    </xdr:from>
    <xdr:to>
      <xdr:col>10</xdr:col>
      <xdr:colOff>155575</xdr:colOff>
      <xdr:row>58</xdr:row>
      <xdr:rowOff>68682</xdr:rowOff>
    </xdr:to>
    <xdr:sp macro="" textlink="">
      <xdr:nvSpPr>
        <xdr:cNvPr id="356" name="フローチャート : 判断 355"/>
        <xdr:cNvSpPr/>
      </xdr:nvSpPr>
      <xdr:spPr>
        <a:xfrm>
          <a:off x="6921500" y="991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59809</xdr:rowOff>
    </xdr:from>
    <xdr:ext cx="534377" cy="259045"/>
    <xdr:sp macro="" textlink="">
      <xdr:nvSpPr>
        <xdr:cNvPr id="357" name="テキスト ボックス 356"/>
        <xdr:cNvSpPr txBox="1"/>
      </xdr:nvSpPr>
      <xdr:spPr>
        <a:xfrm>
          <a:off x="6705111" y="1000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77153</xdr:rowOff>
    </xdr:from>
    <xdr:to>
      <xdr:col>15</xdr:col>
      <xdr:colOff>231775</xdr:colOff>
      <xdr:row>57</xdr:row>
      <xdr:rowOff>7303</xdr:rowOff>
    </xdr:to>
    <xdr:sp macro="" textlink="">
      <xdr:nvSpPr>
        <xdr:cNvPr id="363" name="円/楕円 362"/>
        <xdr:cNvSpPr/>
      </xdr:nvSpPr>
      <xdr:spPr>
        <a:xfrm>
          <a:off x="10426700" y="96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100030</xdr:rowOff>
    </xdr:from>
    <xdr:ext cx="534377" cy="259045"/>
    <xdr:sp macro="" textlink="">
      <xdr:nvSpPr>
        <xdr:cNvPr id="364" name="農林水産業費該当値テキスト"/>
        <xdr:cNvSpPr txBox="1"/>
      </xdr:nvSpPr>
      <xdr:spPr>
        <a:xfrm>
          <a:off x="10528300" y="95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53492</xdr:rowOff>
    </xdr:from>
    <xdr:to>
      <xdr:col>14</xdr:col>
      <xdr:colOff>79375</xdr:colOff>
      <xdr:row>56</xdr:row>
      <xdr:rowOff>155092</xdr:rowOff>
    </xdr:to>
    <xdr:sp macro="" textlink="">
      <xdr:nvSpPr>
        <xdr:cNvPr id="365" name="円/楕円 364"/>
        <xdr:cNvSpPr/>
      </xdr:nvSpPr>
      <xdr:spPr>
        <a:xfrm>
          <a:off x="9588500" y="96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169</xdr:rowOff>
    </xdr:from>
    <xdr:ext cx="534377" cy="259045"/>
    <xdr:sp macro="" textlink="">
      <xdr:nvSpPr>
        <xdr:cNvPr id="366" name="テキスト ボックス 365"/>
        <xdr:cNvSpPr txBox="1"/>
      </xdr:nvSpPr>
      <xdr:spPr>
        <a:xfrm>
          <a:off x="9372111" y="94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97054</xdr:rowOff>
    </xdr:from>
    <xdr:to>
      <xdr:col>12</xdr:col>
      <xdr:colOff>561975</xdr:colOff>
      <xdr:row>57</xdr:row>
      <xdr:rowOff>27204</xdr:rowOff>
    </xdr:to>
    <xdr:sp macro="" textlink="">
      <xdr:nvSpPr>
        <xdr:cNvPr id="367" name="円/楕円 366"/>
        <xdr:cNvSpPr/>
      </xdr:nvSpPr>
      <xdr:spPr>
        <a:xfrm>
          <a:off x="8699500" y="969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43731</xdr:rowOff>
    </xdr:from>
    <xdr:ext cx="534377" cy="259045"/>
    <xdr:sp macro="" textlink="">
      <xdr:nvSpPr>
        <xdr:cNvPr id="368" name="テキスト ボックス 367"/>
        <xdr:cNvSpPr txBox="1"/>
      </xdr:nvSpPr>
      <xdr:spPr>
        <a:xfrm>
          <a:off x="8483111" y="94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171336</xdr:rowOff>
    </xdr:from>
    <xdr:to>
      <xdr:col>11</xdr:col>
      <xdr:colOff>358775</xdr:colOff>
      <xdr:row>56</xdr:row>
      <xdr:rowOff>101486</xdr:rowOff>
    </xdr:to>
    <xdr:sp macro="" textlink="">
      <xdr:nvSpPr>
        <xdr:cNvPr id="369" name="円/楕円 368"/>
        <xdr:cNvSpPr/>
      </xdr:nvSpPr>
      <xdr:spPr>
        <a:xfrm>
          <a:off x="7810500" y="96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118013</xdr:rowOff>
    </xdr:from>
    <xdr:ext cx="534377" cy="259045"/>
    <xdr:sp macro="" textlink="">
      <xdr:nvSpPr>
        <xdr:cNvPr id="370" name="テキスト ボックス 369"/>
        <xdr:cNvSpPr txBox="1"/>
      </xdr:nvSpPr>
      <xdr:spPr>
        <a:xfrm>
          <a:off x="7594111" y="93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160960</xdr:rowOff>
    </xdr:from>
    <xdr:to>
      <xdr:col>10</xdr:col>
      <xdr:colOff>155575</xdr:colOff>
      <xdr:row>56</xdr:row>
      <xdr:rowOff>91110</xdr:rowOff>
    </xdr:to>
    <xdr:sp macro="" textlink="">
      <xdr:nvSpPr>
        <xdr:cNvPr id="371" name="円/楕円 370"/>
        <xdr:cNvSpPr/>
      </xdr:nvSpPr>
      <xdr:spPr>
        <a:xfrm>
          <a:off x="6921500" y="95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107637</xdr:rowOff>
    </xdr:from>
    <xdr:ext cx="534377" cy="259045"/>
    <xdr:sp macro="" textlink="">
      <xdr:nvSpPr>
        <xdr:cNvPr id="372" name="テキスト ボックス 371"/>
        <xdr:cNvSpPr txBox="1"/>
      </xdr:nvSpPr>
      <xdr:spPr>
        <a:xfrm>
          <a:off x="6705111" y="93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113365</xdr:rowOff>
    </xdr:from>
    <xdr:to>
      <xdr:col>15</xdr:col>
      <xdr:colOff>180975</xdr:colOff>
      <xdr:row>74</xdr:row>
      <xdr:rowOff>159794</xdr:rowOff>
    </xdr:to>
    <xdr:cxnSp macro="">
      <xdr:nvCxnSpPr>
        <xdr:cNvPr id="399" name="直線コネクタ 398"/>
        <xdr:cNvCxnSpPr/>
      </xdr:nvCxnSpPr>
      <xdr:spPr>
        <a:xfrm flipV="1">
          <a:off x="9639300" y="12800665"/>
          <a:ext cx="8382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0"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124635</xdr:rowOff>
    </xdr:from>
    <xdr:to>
      <xdr:col>14</xdr:col>
      <xdr:colOff>28575</xdr:colOff>
      <xdr:row>74</xdr:row>
      <xdr:rowOff>159794</xdr:rowOff>
    </xdr:to>
    <xdr:cxnSp macro="">
      <xdr:nvCxnSpPr>
        <xdr:cNvPr id="402" name="直線コネクタ 401"/>
        <xdr:cNvCxnSpPr/>
      </xdr:nvCxnSpPr>
      <xdr:spPr>
        <a:xfrm>
          <a:off x="8750300" y="12811935"/>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109542</xdr:rowOff>
    </xdr:from>
    <xdr:to>
      <xdr:col>14</xdr:col>
      <xdr:colOff>79375</xdr:colOff>
      <xdr:row>77</xdr:row>
      <xdr:rowOff>39692</xdr:rowOff>
    </xdr:to>
    <xdr:sp macro="" textlink="">
      <xdr:nvSpPr>
        <xdr:cNvPr id="403" name="フローチャート : 判断 402"/>
        <xdr:cNvSpPr/>
      </xdr:nvSpPr>
      <xdr:spPr>
        <a:xfrm>
          <a:off x="9588500" y="131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30819</xdr:rowOff>
    </xdr:from>
    <xdr:ext cx="534377" cy="259045"/>
    <xdr:sp macro="" textlink="">
      <xdr:nvSpPr>
        <xdr:cNvPr id="404" name="テキスト ボックス 403"/>
        <xdr:cNvSpPr txBox="1"/>
      </xdr:nvSpPr>
      <xdr:spPr>
        <a:xfrm>
          <a:off x="9372111" y="132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124635</xdr:rowOff>
    </xdr:from>
    <xdr:to>
      <xdr:col>12</xdr:col>
      <xdr:colOff>511175</xdr:colOff>
      <xdr:row>74</xdr:row>
      <xdr:rowOff>133985</xdr:rowOff>
    </xdr:to>
    <xdr:cxnSp macro="">
      <xdr:nvCxnSpPr>
        <xdr:cNvPr id="405" name="直線コネクタ 404"/>
        <xdr:cNvCxnSpPr/>
      </xdr:nvCxnSpPr>
      <xdr:spPr>
        <a:xfrm flipV="1">
          <a:off x="7861300" y="12811935"/>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74864</xdr:rowOff>
    </xdr:from>
    <xdr:to>
      <xdr:col>12</xdr:col>
      <xdr:colOff>561975</xdr:colOff>
      <xdr:row>77</xdr:row>
      <xdr:rowOff>5014</xdr:rowOff>
    </xdr:to>
    <xdr:sp macro="" textlink="">
      <xdr:nvSpPr>
        <xdr:cNvPr id="406" name="フローチャート : 判断 405"/>
        <xdr:cNvSpPr/>
      </xdr:nvSpPr>
      <xdr:spPr>
        <a:xfrm>
          <a:off x="8699500" y="1310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167591</xdr:rowOff>
    </xdr:from>
    <xdr:ext cx="534377" cy="259045"/>
    <xdr:sp macro="" textlink="">
      <xdr:nvSpPr>
        <xdr:cNvPr id="407" name="テキスト ボックス 406"/>
        <xdr:cNvSpPr txBox="1"/>
      </xdr:nvSpPr>
      <xdr:spPr>
        <a:xfrm>
          <a:off x="8483111" y="131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15,614</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18153</xdr:rowOff>
    </xdr:from>
    <xdr:to>
      <xdr:col>11</xdr:col>
      <xdr:colOff>307975</xdr:colOff>
      <xdr:row>74</xdr:row>
      <xdr:rowOff>133985</xdr:rowOff>
    </xdr:to>
    <xdr:cxnSp macro="">
      <xdr:nvCxnSpPr>
        <xdr:cNvPr id="408" name="直線コネクタ 407"/>
        <xdr:cNvCxnSpPr/>
      </xdr:nvCxnSpPr>
      <xdr:spPr>
        <a:xfrm>
          <a:off x="6972300" y="12705453"/>
          <a:ext cx="889000" cy="1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62748</xdr:rowOff>
    </xdr:from>
    <xdr:to>
      <xdr:col>11</xdr:col>
      <xdr:colOff>358775</xdr:colOff>
      <xdr:row>76</xdr:row>
      <xdr:rowOff>164348</xdr:rowOff>
    </xdr:to>
    <xdr:sp macro="" textlink="">
      <xdr:nvSpPr>
        <xdr:cNvPr id="409" name="フローチャート : 判断 408"/>
        <xdr:cNvSpPr/>
      </xdr:nvSpPr>
      <xdr:spPr>
        <a:xfrm>
          <a:off x="7810500" y="130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155475</xdr:rowOff>
    </xdr:from>
    <xdr:ext cx="534377" cy="259045"/>
    <xdr:sp macro="" textlink="">
      <xdr:nvSpPr>
        <xdr:cNvPr id="410" name="テキスト ボックス 409"/>
        <xdr:cNvSpPr txBox="1"/>
      </xdr:nvSpPr>
      <xdr:spPr>
        <a:xfrm>
          <a:off x="7594111" y="1318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15429</xdr:rowOff>
    </xdr:from>
    <xdr:to>
      <xdr:col>10</xdr:col>
      <xdr:colOff>155575</xdr:colOff>
      <xdr:row>76</xdr:row>
      <xdr:rowOff>117029</xdr:rowOff>
    </xdr:to>
    <xdr:sp macro="" textlink="">
      <xdr:nvSpPr>
        <xdr:cNvPr id="411" name="フローチャート : 判断 410"/>
        <xdr:cNvSpPr/>
      </xdr:nvSpPr>
      <xdr:spPr>
        <a:xfrm>
          <a:off x="6921500" y="1304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108156</xdr:rowOff>
    </xdr:from>
    <xdr:ext cx="534377" cy="259045"/>
    <xdr:sp macro="" textlink="">
      <xdr:nvSpPr>
        <xdr:cNvPr id="412" name="テキスト ボックス 411"/>
        <xdr:cNvSpPr txBox="1"/>
      </xdr:nvSpPr>
      <xdr:spPr>
        <a:xfrm>
          <a:off x="6705111" y="1313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18,214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62565</xdr:rowOff>
    </xdr:from>
    <xdr:to>
      <xdr:col>15</xdr:col>
      <xdr:colOff>231775</xdr:colOff>
      <xdr:row>74</xdr:row>
      <xdr:rowOff>164165</xdr:rowOff>
    </xdr:to>
    <xdr:sp macro="" textlink="">
      <xdr:nvSpPr>
        <xdr:cNvPr id="418" name="円/楕円 417"/>
        <xdr:cNvSpPr/>
      </xdr:nvSpPr>
      <xdr:spPr>
        <a:xfrm>
          <a:off x="10426700" y="127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85442</xdr:rowOff>
    </xdr:from>
    <xdr:ext cx="534377" cy="259045"/>
    <xdr:sp macro="" textlink="">
      <xdr:nvSpPr>
        <xdr:cNvPr id="419" name="商工費該当値テキスト"/>
        <xdr:cNvSpPr txBox="1"/>
      </xdr:nvSpPr>
      <xdr:spPr>
        <a:xfrm>
          <a:off x="10528300" y="126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31,152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108994</xdr:rowOff>
    </xdr:from>
    <xdr:to>
      <xdr:col>14</xdr:col>
      <xdr:colOff>79375</xdr:colOff>
      <xdr:row>75</xdr:row>
      <xdr:rowOff>39144</xdr:rowOff>
    </xdr:to>
    <xdr:sp macro="" textlink="">
      <xdr:nvSpPr>
        <xdr:cNvPr id="420" name="円/楕円 419"/>
        <xdr:cNvSpPr/>
      </xdr:nvSpPr>
      <xdr:spPr>
        <a:xfrm>
          <a:off x="9588500" y="12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55671</xdr:rowOff>
    </xdr:from>
    <xdr:ext cx="534377" cy="259045"/>
    <xdr:sp macro="" textlink="">
      <xdr:nvSpPr>
        <xdr:cNvPr id="421" name="テキスト ボックス 420"/>
        <xdr:cNvSpPr txBox="1"/>
      </xdr:nvSpPr>
      <xdr:spPr>
        <a:xfrm>
          <a:off x="9372111" y="125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73835</xdr:rowOff>
    </xdr:from>
    <xdr:to>
      <xdr:col>12</xdr:col>
      <xdr:colOff>561975</xdr:colOff>
      <xdr:row>75</xdr:row>
      <xdr:rowOff>3985</xdr:rowOff>
    </xdr:to>
    <xdr:sp macro="" textlink="">
      <xdr:nvSpPr>
        <xdr:cNvPr id="422" name="円/楕円 421"/>
        <xdr:cNvSpPr/>
      </xdr:nvSpPr>
      <xdr:spPr>
        <a:xfrm>
          <a:off x="8699500" y="127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20512</xdr:rowOff>
    </xdr:from>
    <xdr:ext cx="534377" cy="259045"/>
    <xdr:sp macro="" textlink="">
      <xdr:nvSpPr>
        <xdr:cNvPr id="423" name="テキスト ボックス 422"/>
        <xdr:cNvSpPr txBox="1"/>
      </xdr:nvSpPr>
      <xdr:spPr>
        <a:xfrm>
          <a:off x="8483111" y="1253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83185</xdr:rowOff>
    </xdr:from>
    <xdr:to>
      <xdr:col>11</xdr:col>
      <xdr:colOff>358775</xdr:colOff>
      <xdr:row>75</xdr:row>
      <xdr:rowOff>13335</xdr:rowOff>
    </xdr:to>
    <xdr:sp macro="" textlink="">
      <xdr:nvSpPr>
        <xdr:cNvPr id="424" name="円/楕円 423"/>
        <xdr:cNvSpPr/>
      </xdr:nvSpPr>
      <xdr:spPr>
        <a:xfrm>
          <a:off x="7810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29862</xdr:rowOff>
    </xdr:from>
    <xdr:ext cx="534377" cy="259045"/>
    <xdr:sp macro="" textlink="">
      <xdr:nvSpPr>
        <xdr:cNvPr id="425" name="テキスト ボックス 424"/>
        <xdr:cNvSpPr txBox="1"/>
      </xdr:nvSpPr>
      <xdr:spPr>
        <a:xfrm>
          <a:off x="7594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138803</xdr:rowOff>
    </xdr:from>
    <xdr:to>
      <xdr:col>10</xdr:col>
      <xdr:colOff>155575</xdr:colOff>
      <xdr:row>74</xdr:row>
      <xdr:rowOff>68953</xdr:rowOff>
    </xdr:to>
    <xdr:sp macro="" textlink="">
      <xdr:nvSpPr>
        <xdr:cNvPr id="426" name="円/楕円 425"/>
        <xdr:cNvSpPr/>
      </xdr:nvSpPr>
      <xdr:spPr>
        <a:xfrm>
          <a:off x="6921500" y="1265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85480</xdr:rowOff>
    </xdr:from>
    <xdr:ext cx="534377" cy="259045"/>
    <xdr:sp macro="" textlink="">
      <xdr:nvSpPr>
        <xdr:cNvPr id="427" name="テキスト ボックス 426"/>
        <xdr:cNvSpPr txBox="1"/>
      </xdr:nvSpPr>
      <xdr:spPr>
        <a:xfrm>
          <a:off x="6705111" y="124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94138</xdr:rowOff>
    </xdr:from>
    <xdr:to>
      <xdr:col>15</xdr:col>
      <xdr:colOff>180975</xdr:colOff>
      <xdr:row>98</xdr:row>
      <xdr:rowOff>101367</xdr:rowOff>
    </xdr:to>
    <xdr:cxnSp macro="">
      <xdr:nvCxnSpPr>
        <xdr:cNvPr id="456" name="直線コネクタ 455"/>
        <xdr:cNvCxnSpPr/>
      </xdr:nvCxnSpPr>
      <xdr:spPr>
        <a:xfrm>
          <a:off x="9639300" y="16896238"/>
          <a:ext cx="8382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7"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83990</xdr:rowOff>
    </xdr:from>
    <xdr:to>
      <xdr:col>14</xdr:col>
      <xdr:colOff>28575</xdr:colOff>
      <xdr:row>98</xdr:row>
      <xdr:rowOff>94138</xdr:rowOff>
    </xdr:to>
    <xdr:cxnSp macro="">
      <xdr:nvCxnSpPr>
        <xdr:cNvPr id="459" name="直線コネクタ 458"/>
        <xdr:cNvCxnSpPr/>
      </xdr:nvCxnSpPr>
      <xdr:spPr>
        <a:xfrm>
          <a:off x="8750300" y="16886090"/>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48467</xdr:rowOff>
    </xdr:from>
    <xdr:to>
      <xdr:col>14</xdr:col>
      <xdr:colOff>79375</xdr:colOff>
      <xdr:row>98</xdr:row>
      <xdr:rowOff>150067</xdr:rowOff>
    </xdr:to>
    <xdr:sp macro="" textlink="">
      <xdr:nvSpPr>
        <xdr:cNvPr id="460" name="フローチャート : 判断 459"/>
        <xdr:cNvSpPr/>
      </xdr:nvSpPr>
      <xdr:spPr>
        <a:xfrm>
          <a:off x="9588500" y="1685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141194</xdr:rowOff>
    </xdr:from>
    <xdr:ext cx="534377" cy="259045"/>
    <xdr:sp macro="" textlink="">
      <xdr:nvSpPr>
        <xdr:cNvPr id="461" name="テキスト ボックス 460"/>
        <xdr:cNvSpPr txBox="1"/>
      </xdr:nvSpPr>
      <xdr:spPr>
        <a:xfrm>
          <a:off x="9372111" y="169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83990</xdr:rowOff>
    </xdr:from>
    <xdr:to>
      <xdr:col>12</xdr:col>
      <xdr:colOff>511175</xdr:colOff>
      <xdr:row>98</xdr:row>
      <xdr:rowOff>94021</xdr:rowOff>
    </xdr:to>
    <xdr:cxnSp macro="">
      <xdr:nvCxnSpPr>
        <xdr:cNvPr id="462" name="直線コネクタ 461"/>
        <xdr:cNvCxnSpPr/>
      </xdr:nvCxnSpPr>
      <xdr:spPr>
        <a:xfrm flipV="1">
          <a:off x="7861300" y="16886090"/>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41577</xdr:rowOff>
    </xdr:from>
    <xdr:to>
      <xdr:col>12</xdr:col>
      <xdr:colOff>561975</xdr:colOff>
      <xdr:row>98</xdr:row>
      <xdr:rowOff>143177</xdr:rowOff>
    </xdr:to>
    <xdr:sp macro="" textlink="">
      <xdr:nvSpPr>
        <xdr:cNvPr id="463" name="フローチャート : 判断 462"/>
        <xdr:cNvSpPr/>
      </xdr:nvSpPr>
      <xdr:spPr>
        <a:xfrm>
          <a:off x="8699500" y="168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134304</xdr:rowOff>
    </xdr:from>
    <xdr:ext cx="534377" cy="259045"/>
    <xdr:sp macro="" textlink="">
      <xdr:nvSpPr>
        <xdr:cNvPr id="464" name="テキスト ボックス 463"/>
        <xdr:cNvSpPr txBox="1"/>
      </xdr:nvSpPr>
      <xdr:spPr>
        <a:xfrm>
          <a:off x="8483111" y="169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64,841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74816</xdr:rowOff>
    </xdr:from>
    <xdr:to>
      <xdr:col>11</xdr:col>
      <xdr:colOff>307975</xdr:colOff>
      <xdr:row>98</xdr:row>
      <xdr:rowOff>94021</xdr:rowOff>
    </xdr:to>
    <xdr:cxnSp macro="">
      <xdr:nvCxnSpPr>
        <xdr:cNvPr id="465" name="直線コネクタ 464"/>
        <xdr:cNvCxnSpPr/>
      </xdr:nvCxnSpPr>
      <xdr:spPr>
        <a:xfrm>
          <a:off x="6972300" y="16876916"/>
          <a:ext cx="8890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44307</xdr:rowOff>
    </xdr:from>
    <xdr:to>
      <xdr:col>11</xdr:col>
      <xdr:colOff>358775</xdr:colOff>
      <xdr:row>98</xdr:row>
      <xdr:rowOff>145907</xdr:rowOff>
    </xdr:to>
    <xdr:sp macro="" textlink="">
      <xdr:nvSpPr>
        <xdr:cNvPr id="466" name="フローチャート : 判断 465"/>
        <xdr:cNvSpPr/>
      </xdr:nvSpPr>
      <xdr:spPr>
        <a:xfrm>
          <a:off x="7810500" y="1684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137034</xdr:rowOff>
    </xdr:from>
    <xdr:ext cx="534377" cy="259045"/>
    <xdr:sp macro="" textlink="">
      <xdr:nvSpPr>
        <xdr:cNvPr id="467" name="テキスト ボックス 466"/>
        <xdr:cNvSpPr txBox="1"/>
      </xdr:nvSpPr>
      <xdr:spPr>
        <a:xfrm>
          <a:off x="7594111" y="16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63,408</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41449</xdr:rowOff>
    </xdr:from>
    <xdr:to>
      <xdr:col>10</xdr:col>
      <xdr:colOff>155575</xdr:colOff>
      <xdr:row>98</xdr:row>
      <xdr:rowOff>143049</xdr:rowOff>
    </xdr:to>
    <xdr:sp macro="" textlink="">
      <xdr:nvSpPr>
        <xdr:cNvPr id="468" name="フローチャート : 判断 467"/>
        <xdr:cNvSpPr/>
      </xdr:nvSpPr>
      <xdr:spPr>
        <a:xfrm>
          <a:off x="6921500" y="1684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134176</xdr:rowOff>
    </xdr:from>
    <xdr:ext cx="534377" cy="259045"/>
    <xdr:sp macro="" textlink="">
      <xdr:nvSpPr>
        <xdr:cNvPr id="469" name="テキスト ボックス 468"/>
        <xdr:cNvSpPr txBox="1"/>
      </xdr:nvSpPr>
      <xdr:spPr>
        <a:xfrm>
          <a:off x="6705111" y="169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64,909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50567</xdr:rowOff>
    </xdr:from>
    <xdr:to>
      <xdr:col>15</xdr:col>
      <xdr:colOff>231775</xdr:colOff>
      <xdr:row>98</xdr:row>
      <xdr:rowOff>152167</xdr:rowOff>
    </xdr:to>
    <xdr:sp macro="" textlink="">
      <xdr:nvSpPr>
        <xdr:cNvPr id="475" name="円/楕円 474"/>
        <xdr:cNvSpPr/>
      </xdr:nvSpPr>
      <xdr:spPr>
        <a:xfrm>
          <a:off x="10426700" y="168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9944</xdr:rowOff>
    </xdr:from>
    <xdr:ext cx="534377" cy="259045"/>
    <xdr:sp macro="" textlink="">
      <xdr:nvSpPr>
        <xdr:cNvPr id="476" name="土木費該当値テキスト"/>
        <xdr:cNvSpPr txBox="1"/>
      </xdr:nvSpPr>
      <xdr:spPr>
        <a:xfrm>
          <a:off x="10528300" y="166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43338</xdr:rowOff>
    </xdr:from>
    <xdr:to>
      <xdr:col>14</xdr:col>
      <xdr:colOff>79375</xdr:colOff>
      <xdr:row>98</xdr:row>
      <xdr:rowOff>144938</xdr:rowOff>
    </xdr:to>
    <xdr:sp macro="" textlink="">
      <xdr:nvSpPr>
        <xdr:cNvPr id="477" name="円/楕円 476"/>
        <xdr:cNvSpPr/>
      </xdr:nvSpPr>
      <xdr:spPr>
        <a:xfrm>
          <a:off x="9588500" y="1684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161465</xdr:rowOff>
    </xdr:from>
    <xdr:ext cx="534377" cy="259045"/>
    <xdr:sp macro="" textlink="">
      <xdr:nvSpPr>
        <xdr:cNvPr id="478" name="テキスト ボックス 477"/>
        <xdr:cNvSpPr txBox="1"/>
      </xdr:nvSpPr>
      <xdr:spPr>
        <a:xfrm>
          <a:off x="9372111" y="1662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33190</xdr:rowOff>
    </xdr:from>
    <xdr:to>
      <xdr:col>12</xdr:col>
      <xdr:colOff>561975</xdr:colOff>
      <xdr:row>98</xdr:row>
      <xdr:rowOff>134790</xdr:rowOff>
    </xdr:to>
    <xdr:sp macro="" textlink="">
      <xdr:nvSpPr>
        <xdr:cNvPr id="479" name="円/楕円 478"/>
        <xdr:cNvSpPr/>
      </xdr:nvSpPr>
      <xdr:spPr>
        <a:xfrm>
          <a:off x="8699500" y="168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151317</xdr:rowOff>
    </xdr:from>
    <xdr:ext cx="534377" cy="259045"/>
    <xdr:sp macro="" textlink="">
      <xdr:nvSpPr>
        <xdr:cNvPr id="480" name="テキスト ボックス 479"/>
        <xdr:cNvSpPr txBox="1"/>
      </xdr:nvSpPr>
      <xdr:spPr>
        <a:xfrm>
          <a:off x="8483111" y="166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43221</xdr:rowOff>
    </xdr:from>
    <xdr:to>
      <xdr:col>11</xdr:col>
      <xdr:colOff>358775</xdr:colOff>
      <xdr:row>98</xdr:row>
      <xdr:rowOff>144821</xdr:rowOff>
    </xdr:to>
    <xdr:sp macro="" textlink="">
      <xdr:nvSpPr>
        <xdr:cNvPr id="481" name="円/楕円 480"/>
        <xdr:cNvSpPr/>
      </xdr:nvSpPr>
      <xdr:spPr>
        <a:xfrm>
          <a:off x="7810500" y="168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161348</xdr:rowOff>
    </xdr:from>
    <xdr:ext cx="534377" cy="259045"/>
    <xdr:sp macro="" textlink="">
      <xdr:nvSpPr>
        <xdr:cNvPr id="482" name="テキスト ボックス 481"/>
        <xdr:cNvSpPr txBox="1"/>
      </xdr:nvSpPr>
      <xdr:spPr>
        <a:xfrm>
          <a:off x="7594111" y="1662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24016</xdr:rowOff>
    </xdr:from>
    <xdr:to>
      <xdr:col>10</xdr:col>
      <xdr:colOff>155575</xdr:colOff>
      <xdr:row>98</xdr:row>
      <xdr:rowOff>125616</xdr:rowOff>
    </xdr:to>
    <xdr:sp macro="" textlink="">
      <xdr:nvSpPr>
        <xdr:cNvPr id="483" name="円/楕円 482"/>
        <xdr:cNvSpPr/>
      </xdr:nvSpPr>
      <xdr:spPr>
        <a:xfrm>
          <a:off x="6921500" y="168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142143</xdr:rowOff>
    </xdr:from>
    <xdr:ext cx="534377" cy="259045"/>
    <xdr:sp macro="" textlink="">
      <xdr:nvSpPr>
        <xdr:cNvPr id="484" name="テキスト ボックス 483"/>
        <xdr:cNvSpPr txBox="1"/>
      </xdr:nvSpPr>
      <xdr:spPr>
        <a:xfrm>
          <a:off x="6705111" y="166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166070</xdr:rowOff>
    </xdr:from>
    <xdr:to>
      <xdr:col>23</xdr:col>
      <xdr:colOff>517525</xdr:colOff>
      <xdr:row>37</xdr:row>
      <xdr:rowOff>38022</xdr:rowOff>
    </xdr:to>
    <xdr:cxnSp macro="">
      <xdr:nvCxnSpPr>
        <xdr:cNvPr id="515" name="直線コネクタ 514"/>
        <xdr:cNvCxnSpPr/>
      </xdr:nvCxnSpPr>
      <xdr:spPr>
        <a:xfrm>
          <a:off x="15481300" y="6338270"/>
          <a:ext cx="8382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165287</xdr:rowOff>
    </xdr:from>
    <xdr:to>
      <xdr:col>22</xdr:col>
      <xdr:colOff>365125</xdr:colOff>
      <xdr:row>36</xdr:row>
      <xdr:rowOff>166070</xdr:rowOff>
    </xdr:to>
    <xdr:cxnSp macro="">
      <xdr:nvCxnSpPr>
        <xdr:cNvPr id="518" name="直線コネクタ 517"/>
        <xdr:cNvCxnSpPr/>
      </xdr:nvCxnSpPr>
      <xdr:spPr>
        <a:xfrm>
          <a:off x="14592300" y="6337487"/>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1379</xdr:rowOff>
    </xdr:from>
    <xdr:to>
      <xdr:col>22</xdr:col>
      <xdr:colOff>415925</xdr:colOff>
      <xdr:row>37</xdr:row>
      <xdr:rowOff>102979</xdr:rowOff>
    </xdr:to>
    <xdr:sp macro="" textlink="">
      <xdr:nvSpPr>
        <xdr:cNvPr id="519" name="フローチャート : 判断 518"/>
        <xdr:cNvSpPr/>
      </xdr:nvSpPr>
      <xdr:spPr>
        <a:xfrm>
          <a:off x="15430500" y="634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94106</xdr:rowOff>
    </xdr:from>
    <xdr:ext cx="534377" cy="259045"/>
    <xdr:sp macro="" textlink="">
      <xdr:nvSpPr>
        <xdr:cNvPr id="520" name="テキスト ボックス 519"/>
        <xdr:cNvSpPr txBox="1"/>
      </xdr:nvSpPr>
      <xdr:spPr>
        <a:xfrm>
          <a:off x="15214111" y="64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165287</xdr:rowOff>
    </xdr:from>
    <xdr:to>
      <xdr:col>21</xdr:col>
      <xdr:colOff>161925</xdr:colOff>
      <xdr:row>37</xdr:row>
      <xdr:rowOff>42480</xdr:rowOff>
    </xdr:to>
    <xdr:cxnSp macro="">
      <xdr:nvCxnSpPr>
        <xdr:cNvPr id="521" name="直線コネクタ 520"/>
        <xdr:cNvCxnSpPr/>
      </xdr:nvCxnSpPr>
      <xdr:spPr>
        <a:xfrm flipV="1">
          <a:off x="13703300" y="6337487"/>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36583</xdr:rowOff>
    </xdr:from>
    <xdr:to>
      <xdr:col>21</xdr:col>
      <xdr:colOff>212725</xdr:colOff>
      <xdr:row>37</xdr:row>
      <xdr:rowOff>138183</xdr:rowOff>
    </xdr:to>
    <xdr:sp macro="" textlink="">
      <xdr:nvSpPr>
        <xdr:cNvPr id="522" name="フローチャート : 判断 521"/>
        <xdr:cNvSpPr/>
      </xdr:nvSpPr>
      <xdr:spPr>
        <a:xfrm>
          <a:off x="14541500" y="63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129310</xdr:rowOff>
    </xdr:from>
    <xdr:ext cx="534377" cy="259045"/>
    <xdr:sp macro="" textlink="">
      <xdr:nvSpPr>
        <xdr:cNvPr id="523" name="テキスト ボックス 522"/>
        <xdr:cNvSpPr txBox="1"/>
      </xdr:nvSpPr>
      <xdr:spPr>
        <a:xfrm>
          <a:off x="14325111" y="64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21,704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30592</xdr:rowOff>
    </xdr:from>
    <xdr:to>
      <xdr:col>19</xdr:col>
      <xdr:colOff>644525</xdr:colOff>
      <xdr:row>37</xdr:row>
      <xdr:rowOff>42480</xdr:rowOff>
    </xdr:to>
    <xdr:cxnSp macro="">
      <xdr:nvCxnSpPr>
        <xdr:cNvPr id="524" name="直線コネクタ 523"/>
        <xdr:cNvCxnSpPr/>
      </xdr:nvCxnSpPr>
      <xdr:spPr>
        <a:xfrm>
          <a:off x="12814300" y="6202792"/>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66366</xdr:rowOff>
    </xdr:from>
    <xdr:to>
      <xdr:col>20</xdr:col>
      <xdr:colOff>9525</xdr:colOff>
      <xdr:row>37</xdr:row>
      <xdr:rowOff>167966</xdr:rowOff>
    </xdr:to>
    <xdr:sp macro="" textlink="">
      <xdr:nvSpPr>
        <xdr:cNvPr id="525" name="フローチャート : 判断 524"/>
        <xdr:cNvSpPr/>
      </xdr:nvSpPr>
      <xdr:spPr>
        <a:xfrm>
          <a:off x="13652500" y="64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159093</xdr:rowOff>
    </xdr:from>
    <xdr:ext cx="534377" cy="259045"/>
    <xdr:sp macro="" textlink="">
      <xdr:nvSpPr>
        <xdr:cNvPr id="526" name="テキスト ボックス 525"/>
        <xdr:cNvSpPr txBox="1"/>
      </xdr:nvSpPr>
      <xdr:spPr>
        <a:xfrm>
          <a:off x="13436111" y="650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48666</xdr:rowOff>
    </xdr:from>
    <xdr:to>
      <xdr:col>18</xdr:col>
      <xdr:colOff>492125</xdr:colOff>
      <xdr:row>37</xdr:row>
      <xdr:rowOff>150266</xdr:rowOff>
    </xdr:to>
    <xdr:sp macro="" textlink="">
      <xdr:nvSpPr>
        <xdr:cNvPr id="527" name="フローチャート : 判断 526"/>
        <xdr:cNvSpPr/>
      </xdr:nvSpPr>
      <xdr:spPr>
        <a:xfrm>
          <a:off x="12763500" y="63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141393</xdr:rowOff>
    </xdr:from>
    <xdr:ext cx="534377" cy="259045"/>
    <xdr:sp macro="" textlink="">
      <xdr:nvSpPr>
        <xdr:cNvPr id="528" name="テキスト ボックス 527"/>
        <xdr:cNvSpPr txBox="1"/>
      </xdr:nvSpPr>
      <xdr:spPr>
        <a:xfrm>
          <a:off x="12547111"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158672</xdr:rowOff>
    </xdr:from>
    <xdr:to>
      <xdr:col>23</xdr:col>
      <xdr:colOff>568325</xdr:colOff>
      <xdr:row>37</xdr:row>
      <xdr:rowOff>88822</xdr:rowOff>
    </xdr:to>
    <xdr:sp macro="" textlink="">
      <xdr:nvSpPr>
        <xdr:cNvPr id="534" name="円/楕円 533"/>
        <xdr:cNvSpPr/>
      </xdr:nvSpPr>
      <xdr:spPr>
        <a:xfrm>
          <a:off x="16268700" y="63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137099</xdr:rowOff>
    </xdr:from>
    <xdr:ext cx="534377" cy="259045"/>
    <xdr:sp macro="" textlink="">
      <xdr:nvSpPr>
        <xdr:cNvPr id="535" name="消防費該当値テキスト"/>
        <xdr:cNvSpPr txBox="1"/>
      </xdr:nvSpPr>
      <xdr:spPr>
        <a:xfrm>
          <a:off x="16370300" y="63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115270</xdr:rowOff>
    </xdr:from>
    <xdr:to>
      <xdr:col>22</xdr:col>
      <xdr:colOff>415925</xdr:colOff>
      <xdr:row>37</xdr:row>
      <xdr:rowOff>45420</xdr:rowOff>
    </xdr:to>
    <xdr:sp macro="" textlink="">
      <xdr:nvSpPr>
        <xdr:cNvPr id="536" name="円/楕円 535"/>
        <xdr:cNvSpPr/>
      </xdr:nvSpPr>
      <xdr:spPr>
        <a:xfrm>
          <a:off x="15430500" y="62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61947</xdr:rowOff>
    </xdr:from>
    <xdr:ext cx="534377" cy="259045"/>
    <xdr:sp macro="" textlink="">
      <xdr:nvSpPr>
        <xdr:cNvPr id="537" name="テキスト ボックス 536"/>
        <xdr:cNvSpPr txBox="1"/>
      </xdr:nvSpPr>
      <xdr:spPr>
        <a:xfrm>
          <a:off x="15214111" y="60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114487</xdr:rowOff>
    </xdr:from>
    <xdr:to>
      <xdr:col>21</xdr:col>
      <xdr:colOff>212725</xdr:colOff>
      <xdr:row>37</xdr:row>
      <xdr:rowOff>44637</xdr:rowOff>
    </xdr:to>
    <xdr:sp macro="" textlink="">
      <xdr:nvSpPr>
        <xdr:cNvPr id="538" name="円/楕円 537"/>
        <xdr:cNvSpPr/>
      </xdr:nvSpPr>
      <xdr:spPr>
        <a:xfrm>
          <a:off x="14541500" y="62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61164</xdr:rowOff>
    </xdr:from>
    <xdr:ext cx="534377" cy="259045"/>
    <xdr:sp macro="" textlink="">
      <xdr:nvSpPr>
        <xdr:cNvPr id="539" name="テキスト ボックス 538"/>
        <xdr:cNvSpPr txBox="1"/>
      </xdr:nvSpPr>
      <xdr:spPr>
        <a:xfrm>
          <a:off x="14325111" y="606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163130</xdr:rowOff>
    </xdr:from>
    <xdr:to>
      <xdr:col>20</xdr:col>
      <xdr:colOff>9525</xdr:colOff>
      <xdr:row>37</xdr:row>
      <xdr:rowOff>93280</xdr:rowOff>
    </xdr:to>
    <xdr:sp macro="" textlink="">
      <xdr:nvSpPr>
        <xdr:cNvPr id="540" name="円/楕円 539"/>
        <xdr:cNvSpPr/>
      </xdr:nvSpPr>
      <xdr:spPr>
        <a:xfrm>
          <a:off x="13652500" y="6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109807</xdr:rowOff>
    </xdr:from>
    <xdr:ext cx="534377" cy="259045"/>
    <xdr:sp macro="" textlink="">
      <xdr:nvSpPr>
        <xdr:cNvPr id="541" name="テキスト ボックス 540"/>
        <xdr:cNvSpPr txBox="1"/>
      </xdr:nvSpPr>
      <xdr:spPr>
        <a:xfrm>
          <a:off x="13436111" y="611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151242</xdr:rowOff>
    </xdr:from>
    <xdr:to>
      <xdr:col>18</xdr:col>
      <xdr:colOff>492125</xdr:colOff>
      <xdr:row>36</xdr:row>
      <xdr:rowOff>81392</xdr:rowOff>
    </xdr:to>
    <xdr:sp macro="" textlink="">
      <xdr:nvSpPr>
        <xdr:cNvPr id="542" name="円/楕円 541"/>
        <xdr:cNvSpPr/>
      </xdr:nvSpPr>
      <xdr:spPr>
        <a:xfrm>
          <a:off x="12763500" y="61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97919</xdr:rowOff>
    </xdr:from>
    <xdr:ext cx="534377" cy="259045"/>
    <xdr:sp macro="" textlink="">
      <xdr:nvSpPr>
        <xdr:cNvPr id="543" name="テキスト ボックス 542"/>
        <xdr:cNvSpPr txBox="1"/>
      </xdr:nvSpPr>
      <xdr:spPr>
        <a:xfrm>
          <a:off x="12547111" y="592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128289</xdr:rowOff>
    </xdr:from>
    <xdr:to>
      <xdr:col>23</xdr:col>
      <xdr:colOff>517525</xdr:colOff>
      <xdr:row>56</xdr:row>
      <xdr:rowOff>150368</xdr:rowOff>
    </xdr:to>
    <xdr:cxnSp macro="">
      <xdr:nvCxnSpPr>
        <xdr:cNvPr id="573" name="直線コネクタ 572"/>
        <xdr:cNvCxnSpPr/>
      </xdr:nvCxnSpPr>
      <xdr:spPr>
        <a:xfrm flipV="1">
          <a:off x="15481300" y="9558039"/>
          <a:ext cx="838200" cy="19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155433</xdr:rowOff>
    </xdr:from>
    <xdr:ext cx="534377" cy="259045"/>
    <xdr:sp macro="" textlink="">
      <xdr:nvSpPr>
        <xdr:cNvPr id="574" name="教育費平均値テキスト"/>
        <xdr:cNvSpPr txBox="1"/>
      </xdr:nvSpPr>
      <xdr:spPr>
        <a:xfrm>
          <a:off x="16370300" y="958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133356</xdr:rowOff>
    </xdr:from>
    <xdr:to>
      <xdr:col>22</xdr:col>
      <xdr:colOff>365125</xdr:colOff>
      <xdr:row>56</xdr:row>
      <xdr:rowOff>150368</xdr:rowOff>
    </xdr:to>
    <xdr:cxnSp macro="">
      <xdr:nvCxnSpPr>
        <xdr:cNvPr id="576" name="直線コネクタ 575"/>
        <xdr:cNvCxnSpPr/>
      </xdr:nvCxnSpPr>
      <xdr:spPr>
        <a:xfrm>
          <a:off x="14592300" y="9048756"/>
          <a:ext cx="889000" cy="70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131496</xdr:rowOff>
    </xdr:from>
    <xdr:to>
      <xdr:col>22</xdr:col>
      <xdr:colOff>415925</xdr:colOff>
      <xdr:row>56</xdr:row>
      <xdr:rowOff>61646</xdr:rowOff>
    </xdr:to>
    <xdr:sp macro="" textlink="">
      <xdr:nvSpPr>
        <xdr:cNvPr id="577" name="フローチャート : 判断 576"/>
        <xdr:cNvSpPr/>
      </xdr:nvSpPr>
      <xdr:spPr>
        <a:xfrm>
          <a:off x="15430500" y="956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78173</xdr:rowOff>
    </xdr:from>
    <xdr:ext cx="534377" cy="259045"/>
    <xdr:sp macro="" textlink="">
      <xdr:nvSpPr>
        <xdr:cNvPr id="578" name="テキスト ボックス 577"/>
        <xdr:cNvSpPr txBox="1"/>
      </xdr:nvSpPr>
      <xdr:spPr>
        <a:xfrm>
          <a:off x="15214111" y="933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48,764</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133356</xdr:rowOff>
    </xdr:from>
    <xdr:to>
      <xdr:col>21</xdr:col>
      <xdr:colOff>161925</xdr:colOff>
      <xdr:row>53</xdr:row>
      <xdr:rowOff>37897</xdr:rowOff>
    </xdr:to>
    <xdr:cxnSp macro="">
      <xdr:nvCxnSpPr>
        <xdr:cNvPr id="579" name="直線コネクタ 578"/>
        <xdr:cNvCxnSpPr/>
      </xdr:nvCxnSpPr>
      <xdr:spPr>
        <a:xfrm flipV="1">
          <a:off x="13703300" y="9048756"/>
          <a:ext cx="889000" cy="7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10871</xdr:rowOff>
    </xdr:from>
    <xdr:to>
      <xdr:col>21</xdr:col>
      <xdr:colOff>212725</xdr:colOff>
      <xdr:row>55</xdr:row>
      <xdr:rowOff>112471</xdr:rowOff>
    </xdr:to>
    <xdr:sp macro="" textlink="">
      <xdr:nvSpPr>
        <xdr:cNvPr id="580" name="フローチャート : 判断 579"/>
        <xdr:cNvSpPr/>
      </xdr:nvSpPr>
      <xdr:spPr>
        <a:xfrm>
          <a:off x="14541500" y="944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103598</xdr:rowOff>
    </xdr:from>
    <xdr:ext cx="534377" cy="259045"/>
    <xdr:sp macro="" textlink="">
      <xdr:nvSpPr>
        <xdr:cNvPr id="581" name="テキスト ボックス 580"/>
        <xdr:cNvSpPr txBox="1"/>
      </xdr:nvSpPr>
      <xdr:spPr>
        <a:xfrm>
          <a:off x="14325111" y="95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55,096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37897</xdr:rowOff>
    </xdr:from>
    <xdr:to>
      <xdr:col>19</xdr:col>
      <xdr:colOff>644525</xdr:colOff>
      <xdr:row>55</xdr:row>
      <xdr:rowOff>169342</xdr:rowOff>
    </xdr:to>
    <xdr:cxnSp macro="">
      <xdr:nvCxnSpPr>
        <xdr:cNvPr id="582" name="直線コネクタ 581"/>
        <xdr:cNvCxnSpPr/>
      </xdr:nvCxnSpPr>
      <xdr:spPr>
        <a:xfrm flipV="1">
          <a:off x="12814300" y="9124747"/>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148545</xdr:rowOff>
    </xdr:from>
    <xdr:to>
      <xdr:col>20</xdr:col>
      <xdr:colOff>9525</xdr:colOff>
      <xdr:row>56</xdr:row>
      <xdr:rowOff>78695</xdr:rowOff>
    </xdr:to>
    <xdr:sp macro="" textlink="">
      <xdr:nvSpPr>
        <xdr:cNvPr id="583" name="フローチャート : 判断 582"/>
        <xdr:cNvSpPr/>
      </xdr:nvSpPr>
      <xdr:spPr>
        <a:xfrm>
          <a:off x="13652500" y="9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69822</xdr:rowOff>
    </xdr:from>
    <xdr:ext cx="534377" cy="259045"/>
    <xdr:sp macro="" textlink="">
      <xdr:nvSpPr>
        <xdr:cNvPr id="584" name="テキスト ボックス 583"/>
        <xdr:cNvSpPr txBox="1"/>
      </xdr:nvSpPr>
      <xdr:spPr>
        <a:xfrm>
          <a:off x="13436111" y="96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47,869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87852</xdr:rowOff>
    </xdr:from>
    <xdr:to>
      <xdr:col>18</xdr:col>
      <xdr:colOff>492125</xdr:colOff>
      <xdr:row>57</xdr:row>
      <xdr:rowOff>18002</xdr:rowOff>
    </xdr:to>
    <xdr:sp macro="" textlink="">
      <xdr:nvSpPr>
        <xdr:cNvPr id="585" name="フローチャート : 判断 584"/>
        <xdr:cNvSpPr/>
      </xdr:nvSpPr>
      <xdr:spPr>
        <a:xfrm>
          <a:off x="12763500" y="96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9129</xdr:rowOff>
    </xdr:from>
    <xdr:ext cx="534377" cy="259045"/>
    <xdr:sp macro="" textlink="">
      <xdr:nvSpPr>
        <xdr:cNvPr id="586" name="テキスト ボックス 585"/>
        <xdr:cNvSpPr txBox="1"/>
      </xdr:nvSpPr>
      <xdr:spPr>
        <a:xfrm>
          <a:off x="12547111" y="97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77489</xdr:rowOff>
    </xdr:from>
    <xdr:to>
      <xdr:col>23</xdr:col>
      <xdr:colOff>568325</xdr:colOff>
      <xdr:row>56</xdr:row>
      <xdr:rowOff>7639</xdr:rowOff>
    </xdr:to>
    <xdr:sp macro="" textlink="">
      <xdr:nvSpPr>
        <xdr:cNvPr id="592" name="円/楕円 591"/>
        <xdr:cNvSpPr/>
      </xdr:nvSpPr>
      <xdr:spPr>
        <a:xfrm>
          <a:off x="16268700" y="95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100366</xdr:rowOff>
    </xdr:from>
    <xdr:ext cx="534377" cy="259045"/>
    <xdr:sp macro="" textlink="">
      <xdr:nvSpPr>
        <xdr:cNvPr id="593" name="教育費該当値テキスト"/>
        <xdr:cNvSpPr txBox="1"/>
      </xdr:nvSpPr>
      <xdr:spPr>
        <a:xfrm>
          <a:off x="16370300" y="93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51,599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99568</xdr:rowOff>
    </xdr:from>
    <xdr:to>
      <xdr:col>22</xdr:col>
      <xdr:colOff>415925</xdr:colOff>
      <xdr:row>57</xdr:row>
      <xdr:rowOff>29718</xdr:rowOff>
    </xdr:to>
    <xdr:sp macro="" textlink="">
      <xdr:nvSpPr>
        <xdr:cNvPr id="594" name="円/楕円 593"/>
        <xdr:cNvSpPr/>
      </xdr:nvSpPr>
      <xdr:spPr>
        <a:xfrm>
          <a:off x="15430500" y="97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20845</xdr:rowOff>
    </xdr:from>
    <xdr:ext cx="534377" cy="259045"/>
    <xdr:sp macro="" textlink="">
      <xdr:nvSpPr>
        <xdr:cNvPr id="595" name="テキスト ボックス 594"/>
        <xdr:cNvSpPr txBox="1"/>
      </xdr:nvSpPr>
      <xdr:spPr>
        <a:xfrm>
          <a:off x="15214111" y="97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41,440</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82556</xdr:rowOff>
    </xdr:from>
    <xdr:to>
      <xdr:col>21</xdr:col>
      <xdr:colOff>212725</xdr:colOff>
      <xdr:row>53</xdr:row>
      <xdr:rowOff>12706</xdr:rowOff>
    </xdr:to>
    <xdr:sp macro="" textlink="">
      <xdr:nvSpPr>
        <xdr:cNvPr id="596" name="円/楕円 595"/>
        <xdr:cNvSpPr/>
      </xdr:nvSpPr>
      <xdr:spPr>
        <a:xfrm>
          <a:off x="14541500" y="89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29233</xdr:rowOff>
    </xdr:from>
    <xdr:ext cx="534377" cy="259045"/>
    <xdr:sp macro="" textlink="">
      <xdr:nvSpPr>
        <xdr:cNvPr id="597" name="テキスト ボックス 596"/>
        <xdr:cNvSpPr txBox="1"/>
      </xdr:nvSpPr>
      <xdr:spPr>
        <a:xfrm>
          <a:off x="14325111" y="8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78,333</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158547</xdr:rowOff>
    </xdr:from>
    <xdr:to>
      <xdr:col>20</xdr:col>
      <xdr:colOff>9525</xdr:colOff>
      <xdr:row>53</xdr:row>
      <xdr:rowOff>88697</xdr:rowOff>
    </xdr:to>
    <xdr:sp macro="" textlink="">
      <xdr:nvSpPr>
        <xdr:cNvPr id="598" name="円/楕円 597"/>
        <xdr:cNvSpPr/>
      </xdr:nvSpPr>
      <xdr:spPr>
        <a:xfrm>
          <a:off x="13652500" y="90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105224</xdr:rowOff>
    </xdr:from>
    <xdr:ext cx="534377" cy="259045"/>
    <xdr:sp macro="" textlink="">
      <xdr:nvSpPr>
        <xdr:cNvPr id="599" name="テキスト ボックス 598"/>
        <xdr:cNvSpPr txBox="1"/>
      </xdr:nvSpPr>
      <xdr:spPr>
        <a:xfrm>
          <a:off x="13436111" y="884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118542</xdr:rowOff>
    </xdr:from>
    <xdr:to>
      <xdr:col>18</xdr:col>
      <xdr:colOff>492125</xdr:colOff>
      <xdr:row>56</xdr:row>
      <xdr:rowOff>48692</xdr:rowOff>
    </xdr:to>
    <xdr:sp macro="" textlink="">
      <xdr:nvSpPr>
        <xdr:cNvPr id="600" name="円/楕円 599"/>
        <xdr:cNvSpPr/>
      </xdr:nvSpPr>
      <xdr:spPr>
        <a:xfrm>
          <a:off x="12763500" y="95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65219</xdr:rowOff>
    </xdr:from>
    <xdr:ext cx="534377" cy="259045"/>
    <xdr:sp macro="" textlink="">
      <xdr:nvSpPr>
        <xdr:cNvPr id="601" name="テキスト ボックス 600"/>
        <xdr:cNvSpPr txBox="1"/>
      </xdr:nvSpPr>
      <xdr:spPr>
        <a:xfrm>
          <a:off x="12547111" y="932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139509</xdr:rowOff>
    </xdr:from>
    <xdr:to>
      <xdr:col>23</xdr:col>
      <xdr:colOff>517525</xdr:colOff>
      <xdr:row>78</xdr:row>
      <xdr:rowOff>140691</xdr:rowOff>
    </xdr:to>
    <xdr:cxnSp macro="">
      <xdr:nvCxnSpPr>
        <xdr:cNvPr id="630" name="直線コネクタ 629"/>
        <xdr:cNvCxnSpPr/>
      </xdr:nvCxnSpPr>
      <xdr:spPr>
        <a:xfrm>
          <a:off x="15481300" y="13512609"/>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1"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139509</xdr:rowOff>
    </xdr:from>
    <xdr:to>
      <xdr:col>22</xdr:col>
      <xdr:colOff>365125</xdr:colOff>
      <xdr:row>79</xdr:row>
      <xdr:rowOff>44450</xdr:rowOff>
    </xdr:to>
    <xdr:cxnSp macro="">
      <xdr:nvCxnSpPr>
        <xdr:cNvPr id="633" name="直線コネクタ 632"/>
        <xdr:cNvCxnSpPr/>
      </xdr:nvCxnSpPr>
      <xdr:spPr>
        <a:xfrm flipV="1">
          <a:off x="14592300" y="13512609"/>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128543</xdr:rowOff>
    </xdr:from>
    <xdr:to>
      <xdr:col>22</xdr:col>
      <xdr:colOff>415925</xdr:colOff>
      <xdr:row>79</xdr:row>
      <xdr:rowOff>58693</xdr:rowOff>
    </xdr:to>
    <xdr:sp macro="" textlink="">
      <xdr:nvSpPr>
        <xdr:cNvPr id="634" name="フローチャート : 判断 633"/>
        <xdr:cNvSpPr/>
      </xdr:nvSpPr>
      <xdr:spPr>
        <a:xfrm>
          <a:off x="15430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49820</xdr:rowOff>
    </xdr:from>
    <xdr:ext cx="469744" cy="259045"/>
    <xdr:sp macro="" textlink="">
      <xdr:nvSpPr>
        <xdr:cNvPr id="635" name="テキスト ボックス 634"/>
        <xdr:cNvSpPr txBox="1"/>
      </xdr:nvSpPr>
      <xdr:spPr>
        <a:xfrm>
          <a:off x="15246427"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94856</xdr:rowOff>
    </xdr:from>
    <xdr:to>
      <xdr:col>21</xdr:col>
      <xdr:colOff>161925</xdr:colOff>
      <xdr:row>79</xdr:row>
      <xdr:rowOff>44450</xdr:rowOff>
    </xdr:to>
    <xdr:cxnSp macro="">
      <xdr:nvCxnSpPr>
        <xdr:cNvPr id="636" name="直線コネクタ 635"/>
        <xdr:cNvCxnSpPr/>
      </xdr:nvCxnSpPr>
      <xdr:spPr>
        <a:xfrm>
          <a:off x="13703300" y="13467956"/>
          <a:ext cx="889000" cy="1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119056</xdr:rowOff>
    </xdr:from>
    <xdr:to>
      <xdr:col>21</xdr:col>
      <xdr:colOff>212725</xdr:colOff>
      <xdr:row>79</xdr:row>
      <xdr:rowOff>49206</xdr:rowOff>
    </xdr:to>
    <xdr:sp macro="" textlink="">
      <xdr:nvSpPr>
        <xdr:cNvPr id="637" name="フローチャート : 判断 636"/>
        <xdr:cNvSpPr/>
      </xdr:nvSpPr>
      <xdr:spPr>
        <a:xfrm>
          <a:off x="14541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65733</xdr:rowOff>
    </xdr:from>
    <xdr:ext cx="469744" cy="259045"/>
    <xdr:sp macro="" textlink="">
      <xdr:nvSpPr>
        <xdr:cNvPr id="638" name="テキスト ボックス 637"/>
        <xdr:cNvSpPr txBox="1"/>
      </xdr:nvSpPr>
      <xdr:spPr>
        <a:xfrm>
          <a:off x="14357427" y="1326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22658</xdr:rowOff>
    </xdr:from>
    <xdr:to>
      <xdr:col>19</xdr:col>
      <xdr:colOff>644525</xdr:colOff>
      <xdr:row>78</xdr:row>
      <xdr:rowOff>94856</xdr:rowOff>
    </xdr:to>
    <xdr:cxnSp macro="">
      <xdr:nvCxnSpPr>
        <xdr:cNvPr id="639" name="直線コネクタ 638"/>
        <xdr:cNvCxnSpPr/>
      </xdr:nvCxnSpPr>
      <xdr:spPr>
        <a:xfrm>
          <a:off x="12814300" y="13395758"/>
          <a:ext cx="889000" cy="7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43314</xdr:rowOff>
    </xdr:from>
    <xdr:to>
      <xdr:col>20</xdr:col>
      <xdr:colOff>9525</xdr:colOff>
      <xdr:row>78</xdr:row>
      <xdr:rowOff>144914</xdr:rowOff>
    </xdr:to>
    <xdr:sp macro="" textlink="">
      <xdr:nvSpPr>
        <xdr:cNvPr id="640" name="フローチャート : 判断 639"/>
        <xdr:cNvSpPr/>
      </xdr:nvSpPr>
      <xdr:spPr>
        <a:xfrm>
          <a:off x="13652500" y="1341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161441</xdr:rowOff>
    </xdr:from>
    <xdr:ext cx="469744" cy="259045"/>
    <xdr:sp macro="" textlink="">
      <xdr:nvSpPr>
        <xdr:cNvPr id="641" name="テキスト ボックス 640"/>
        <xdr:cNvSpPr txBox="1"/>
      </xdr:nvSpPr>
      <xdr:spPr>
        <a:xfrm>
          <a:off x="13468427" y="131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67717</xdr:rowOff>
    </xdr:from>
    <xdr:to>
      <xdr:col>18</xdr:col>
      <xdr:colOff>492125</xdr:colOff>
      <xdr:row>77</xdr:row>
      <xdr:rowOff>169317</xdr:rowOff>
    </xdr:to>
    <xdr:sp macro="" textlink="">
      <xdr:nvSpPr>
        <xdr:cNvPr id="642" name="フローチャート : 判断 641"/>
        <xdr:cNvSpPr/>
      </xdr:nvSpPr>
      <xdr:spPr>
        <a:xfrm>
          <a:off x="12763500" y="1326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14394</xdr:rowOff>
    </xdr:from>
    <xdr:ext cx="534377" cy="259045"/>
    <xdr:sp macro="" textlink="">
      <xdr:nvSpPr>
        <xdr:cNvPr id="643" name="テキスト ボックス 642"/>
        <xdr:cNvSpPr txBox="1"/>
      </xdr:nvSpPr>
      <xdr:spPr>
        <a:xfrm>
          <a:off x="12547111" y="1304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89891</xdr:rowOff>
    </xdr:from>
    <xdr:to>
      <xdr:col>23</xdr:col>
      <xdr:colOff>568325</xdr:colOff>
      <xdr:row>79</xdr:row>
      <xdr:rowOff>20041</xdr:rowOff>
    </xdr:to>
    <xdr:sp macro="" textlink="">
      <xdr:nvSpPr>
        <xdr:cNvPr id="649" name="円/楕円 648"/>
        <xdr:cNvSpPr/>
      </xdr:nvSpPr>
      <xdr:spPr>
        <a:xfrm>
          <a:off x="16268700" y="134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49268</xdr:rowOff>
    </xdr:from>
    <xdr:ext cx="469744" cy="259045"/>
    <xdr:sp macro="" textlink="">
      <xdr:nvSpPr>
        <xdr:cNvPr id="650" name="災害復旧費該当値テキスト"/>
        <xdr:cNvSpPr txBox="1"/>
      </xdr:nvSpPr>
      <xdr:spPr>
        <a:xfrm>
          <a:off x="16370300" y="132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88709</xdr:rowOff>
    </xdr:from>
    <xdr:to>
      <xdr:col>22</xdr:col>
      <xdr:colOff>415925</xdr:colOff>
      <xdr:row>79</xdr:row>
      <xdr:rowOff>18859</xdr:rowOff>
    </xdr:to>
    <xdr:sp macro="" textlink="">
      <xdr:nvSpPr>
        <xdr:cNvPr id="651" name="円/楕円 650"/>
        <xdr:cNvSpPr/>
      </xdr:nvSpPr>
      <xdr:spPr>
        <a:xfrm>
          <a:off x="15430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35386</xdr:rowOff>
    </xdr:from>
    <xdr:ext cx="469744" cy="259045"/>
    <xdr:sp macro="" textlink="">
      <xdr:nvSpPr>
        <xdr:cNvPr id="652" name="テキスト ボックス 651"/>
        <xdr:cNvSpPr txBox="1"/>
      </xdr:nvSpPr>
      <xdr:spPr>
        <a:xfrm>
          <a:off x="15246427" y="1323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44056</xdr:rowOff>
    </xdr:from>
    <xdr:to>
      <xdr:col>20</xdr:col>
      <xdr:colOff>9525</xdr:colOff>
      <xdr:row>78</xdr:row>
      <xdr:rowOff>145656</xdr:rowOff>
    </xdr:to>
    <xdr:sp macro="" textlink="">
      <xdr:nvSpPr>
        <xdr:cNvPr id="655" name="円/楕円 654"/>
        <xdr:cNvSpPr/>
      </xdr:nvSpPr>
      <xdr:spPr>
        <a:xfrm>
          <a:off x="13652500" y="134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136783</xdr:rowOff>
    </xdr:from>
    <xdr:ext cx="469744" cy="259045"/>
    <xdr:sp macro="" textlink="">
      <xdr:nvSpPr>
        <xdr:cNvPr id="656" name="テキスト ボックス 655"/>
        <xdr:cNvSpPr txBox="1"/>
      </xdr:nvSpPr>
      <xdr:spPr>
        <a:xfrm>
          <a:off x="13468427" y="1350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143308</xdr:rowOff>
    </xdr:from>
    <xdr:to>
      <xdr:col>18</xdr:col>
      <xdr:colOff>492125</xdr:colOff>
      <xdr:row>78</xdr:row>
      <xdr:rowOff>73458</xdr:rowOff>
    </xdr:to>
    <xdr:sp macro="" textlink="">
      <xdr:nvSpPr>
        <xdr:cNvPr id="657" name="円/楕円 656"/>
        <xdr:cNvSpPr/>
      </xdr:nvSpPr>
      <xdr:spPr>
        <a:xfrm>
          <a:off x="12763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64585</xdr:rowOff>
    </xdr:from>
    <xdr:ext cx="534377" cy="259045"/>
    <xdr:sp macro="" textlink="">
      <xdr:nvSpPr>
        <xdr:cNvPr id="658" name="テキスト ボックス 657"/>
        <xdr:cNvSpPr txBox="1"/>
      </xdr:nvSpPr>
      <xdr:spPr>
        <a:xfrm>
          <a:off x="12547111" y="1343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149213</xdr:rowOff>
    </xdr:from>
    <xdr:to>
      <xdr:col>23</xdr:col>
      <xdr:colOff>517525</xdr:colOff>
      <xdr:row>93</xdr:row>
      <xdr:rowOff>36398</xdr:rowOff>
    </xdr:to>
    <xdr:cxnSp macro="">
      <xdr:nvCxnSpPr>
        <xdr:cNvPr id="687" name="直線コネクタ 686"/>
        <xdr:cNvCxnSpPr/>
      </xdr:nvCxnSpPr>
      <xdr:spPr>
        <a:xfrm flipV="1">
          <a:off x="15481300" y="15922613"/>
          <a:ext cx="838200" cy="5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153136</xdr:rowOff>
    </xdr:from>
    <xdr:to>
      <xdr:col>22</xdr:col>
      <xdr:colOff>365125</xdr:colOff>
      <xdr:row>93</xdr:row>
      <xdr:rowOff>36398</xdr:rowOff>
    </xdr:to>
    <xdr:cxnSp macro="">
      <xdr:nvCxnSpPr>
        <xdr:cNvPr id="690" name="直線コネクタ 689"/>
        <xdr:cNvCxnSpPr/>
      </xdr:nvCxnSpPr>
      <xdr:spPr>
        <a:xfrm>
          <a:off x="14592300" y="15926536"/>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101524</xdr:rowOff>
    </xdr:from>
    <xdr:to>
      <xdr:col>22</xdr:col>
      <xdr:colOff>415925</xdr:colOff>
      <xdr:row>94</xdr:row>
      <xdr:rowOff>31674</xdr:rowOff>
    </xdr:to>
    <xdr:sp macro="" textlink="">
      <xdr:nvSpPr>
        <xdr:cNvPr id="691" name="フローチャート : 判断 690"/>
        <xdr:cNvSpPr/>
      </xdr:nvSpPr>
      <xdr:spPr>
        <a:xfrm>
          <a:off x="15430500" y="1604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22801</xdr:rowOff>
    </xdr:from>
    <xdr:ext cx="534377" cy="259045"/>
    <xdr:sp macro="" textlink="">
      <xdr:nvSpPr>
        <xdr:cNvPr id="692" name="テキスト ボックス 691"/>
        <xdr:cNvSpPr txBox="1"/>
      </xdr:nvSpPr>
      <xdr:spPr>
        <a:xfrm>
          <a:off x="15214111" y="1613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72,506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153136</xdr:rowOff>
    </xdr:from>
    <xdr:to>
      <xdr:col>21</xdr:col>
      <xdr:colOff>161925</xdr:colOff>
      <xdr:row>93</xdr:row>
      <xdr:rowOff>61125</xdr:rowOff>
    </xdr:to>
    <xdr:cxnSp macro="">
      <xdr:nvCxnSpPr>
        <xdr:cNvPr id="693" name="直線コネクタ 692"/>
        <xdr:cNvCxnSpPr/>
      </xdr:nvCxnSpPr>
      <xdr:spPr>
        <a:xfrm flipV="1">
          <a:off x="13703300" y="15926536"/>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79769</xdr:rowOff>
    </xdr:from>
    <xdr:to>
      <xdr:col>21</xdr:col>
      <xdr:colOff>212725</xdr:colOff>
      <xdr:row>94</xdr:row>
      <xdr:rowOff>9919</xdr:rowOff>
    </xdr:to>
    <xdr:sp macro="" textlink="">
      <xdr:nvSpPr>
        <xdr:cNvPr id="694" name="フローチャート : 判断 693"/>
        <xdr:cNvSpPr/>
      </xdr:nvSpPr>
      <xdr:spPr>
        <a:xfrm>
          <a:off x="14541500" y="16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1046</xdr:rowOff>
    </xdr:from>
    <xdr:ext cx="534377" cy="259045"/>
    <xdr:sp macro="" textlink="">
      <xdr:nvSpPr>
        <xdr:cNvPr id="695" name="テキスト ボックス 694"/>
        <xdr:cNvSpPr txBox="1"/>
      </xdr:nvSpPr>
      <xdr:spPr>
        <a:xfrm>
          <a:off x="14325111" y="161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74,219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60782</xdr:rowOff>
    </xdr:from>
    <xdr:to>
      <xdr:col>19</xdr:col>
      <xdr:colOff>644525</xdr:colOff>
      <xdr:row>93</xdr:row>
      <xdr:rowOff>61125</xdr:rowOff>
    </xdr:to>
    <xdr:cxnSp macro="">
      <xdr:nvCxnSpPr>
        <xdr:cNvPr id="696" name="直線コネクタ 695"/>
        <xdr:cNvCxnSpPr/>
      </xdr:nvCxnSpPr>
      <xdr:spPr>
        <a:xfrm>
          <a:off x="12814300" y="1600563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58738</xdr:rowOff>
    </xdr:from>
    <xdr:to>
      <xdr:col>20</xdr:col>
      <xdr:colOff>9525</xdr:colOff>
      <xdr:row>93</xdr:row>
      <xdr:rowOff>160338</xdr:rowOff>
    </xdr:to>
    <xdr:sp macro="" textlink="">
      <xdr:nvSpPr>
        <xdr:cNvPr id="697" name="フローチャート : 判断 696"/>
        <xdr:cNvSpPr/>
      </xdr:nvSpPr>
      <xdr:spPr>
        <a:xfrm>
          <a:off x="13652500" y="1600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151465</xdr:rowOff>
    </xdr:from>
    <xdr:ext cx="534377" cy="259045"/>
    <xdr:sp macro="" textlink="">
      <xdr:nvSpPr>
        <xdr:cNvPr id="698" name="テキスト ボックス 697"/>
        <xdr:cNvSpPr txBox="1"/>
      </xdr:nvSpPr>
      <xdr:spPr>
        <a:xfrm>
          <a:off x="13436111" y="1609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51600</xdr:rowOff>
    </xdr:from>
    <xdr:to>
      <xdr:col>18</xdr:col>
      <xdr:colOff>492125</xdr:colOff>
      <xdr:row>93</xdr:row>
      <xdr:rowOff>153200</xdr:rowOff>
    </xdr:to>
    <xdr:sp macro="" textlink="">
      <xdr:nvSpPr>
        <xdr:cNvPr id="699" name="フローチャート : 判断 698"/>
        <xdr:cNvSpPr/>
      </xdr:nvSpPr>
      <xdr:spPr>
        <a:xfrm>
          <a:off x="12763500" y="159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144327</xdr:rowOff>
    </xdr:from>
    <xdr:ext cx="534377" cy="259045"/>
    <xdr:sp macro="" textlink="">
      <xdr:nvSpPr>
        <xdr:cNvPr id="700" name="テキスト ボックス 699"/>
        <xdr:cNvSpPr txBox="1"/>
      </xdr:nvSpPr>
      <xdr:spPr>
        <a:xfrm>
          <a:off x="12547111" y="160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98413</xdr:rowOff>
    </xdr:from>
    <xdr:to>
      <xdr:col>23</xdr:col>
      <xdr:colOff>568325</xdr:colOff>
      <xdr:row>93</xdr:row>
      <xdr:rowOff>28563</xdr:rowOff>
    </xdr:to>
    <xdr:sp macro="" textlink="">
      <xdr:nvSpPr>
        <xdr:cNvPr id="706" name="円/楕円 705"/>
        <xdr:cNvSpPr/>
      </xdr:nvSpPr>
      <xdr:spPr>
        <a:xfrm>
          <a:off x="16268700" y="158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121290</xdr:rowOff>
    </xdr:from>
    <xdr:ext cx="534377" cy="259045"/>
    <xdr:sp macro="" textlink="">
      <xdr:nvSpPr>
        <xdr:cNvPr id="707" name="公債費該当値テキスト"/>
        <xdr:cNvSpPr txBox="1"/>
      </xdr:nvSpPr>
      <xdr:spPr>
        <a:xfrm>
          <a:off x="16370300" y="157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86,251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157048</xdr:rowOff>
    </xdr:from>
    <xdr:to>
      <xdr:col>22</xdr:col>
      <xdr:colOff>415925</xdr:colOff>
      <xdr:row>93</xdr:row>
      <xdr:rowOff>87198</xdr:rowOff>
    </xdr:to>
    <xdr:sp macro="" textlink="">
      <xdr:nvSpPr>
        <xdr:cNvPr id="708" name="円/楕円 707"/>
        <xdr:cNvSpPr/>
      </xdr:nvSpPr>
      <xdr:spPr>
        <a:xfrm>
          <a:off x="15430500" y="159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103725</xdr:rowOff>
    </xdr:from>
    <xdr:ext cx="534377" cy="259045"/>
    <xdr:sp macro="" textlink="">
      <xdr:nvSpPr>
        <xdr:cNvPr id="709" name="テキスト ボックス 708"/>
        <xdr:cNvSpPr txBox="1"/>
      </xdr:nvSpPr>
      <xdr:spPr>
        <a:xfrm>
          <a:off x="15214111" y="157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81,634</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102336</xdr:rowOff>
    </xdr:from>
    <xdr:to>
      <xdr:col>21</xdr:col>
      <xdr:colOff>212725</xdr:colOff>
      <xdr:row>93</xdr:row>
      <xdr:rowOff>32486</xdr:rowOff>
    </xdr:to>
    <xdr:sp macro="" textlink="">
      <xdr:nvSpPr>
        <xdr:cNvPr id="710" name="円/楕円 709"/>
        <xdr:cNvSpPr/>
      </xdr:nvSpPr>
      <xdr:spPr>
        <a:xfrm>
          <a:off x="14541500" y="158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49013</xdr:rowOff>
    </xdr:from>
    <xdr:ext cx="534377" cy="259045"/>
    <xdr:sp macro="" textlink="">
      <xdr:nvSpPr>
        <xdr:cNvPr id="711" name="テキスト ボックス 710"/>
        <xdr:cNvSpPr txBox="1"/>
      </xdr:nvSpPr>
      <xdr:spPr>
        <a:xfrm>
          <a:off x="14325111" y="156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10325</xdr:rowOff>
    </xdr:from>
    <xdr:to>
      <xdr:col>20</xdr:col>
      <xdr:colOff>9525</xdr:colOff>
      <xdr:row>93</xdr:row>
      <xdr:rowOff>111925</xdr:rowOff>
    </xdr:to>
    <xdr:sp macro="" textlink="">
      <xdr:nvSpPr>
        <xdr:cNvPr id="712" name="円/楕円 711"/>
        <xdr:cNvSpPr/>
      </xdr:nvSpPr>
      <xdr:spPr>
        <a:xfrm>
          <a:off x="13652500" y="1595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128452</xdr:rowOff>
    </xdr:from>
    <xdr:ext cx="534377" cy="259045"/>
    <xdr:sp macro="" textlink="">
      <xdr:nvSpPr>
        <xdr:cNvPr id="713" name="テキスト ボックス 712"/>
        <xdr:cNvSpPr txBox="1"/>
      </xdr:nvSpPr>
      <xdr:spPr>
        <a:xfrm>
          <a:off x="13436111" y="1573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9982</xdr:rowOff>
    </xdr:from>
    <xdr:to>
      <xdr:col>18</xdr:col>
      <xdr:colOff>492125</xdr:colOff>
      <xdr:row>93</xdr:row>
      <xdr:rowOff>111582</xdr:rowOff>
    </xdr:to>
    <xdr:sp macro="" textlink="">
      <xdr:nvSpPr>
        <xdr:cNvPr id="714" name="円/楕円 713"/>
        <xdr:cNvSpPr/>
      </xdr:nvSpPr>
      <xdr:spPr>
        <a:xfrm>
          <a:off x="12763500" y="159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128109</xdr:rowOff>
    </xdr:from>
    <xdr:ext cx="534377" cy="259045"/>
    <xdr:sp macro="" textlink="">
      <xdr:nvSpPr>
        <xdr:cNvPr id="715" name="テキスト ボックス 714"/>
        <xdr:cNvSpPr txBox="1"/>
      </xdr:nvSpPr>
      <xdr:spPr>
        <a:xfrm>
          <a:off x="12547111" y="157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156566</xdr:rowOff>
    </xdr:from>
    <xdr:to>
      <xdr:col>31</xdr:col>
      <xdr:colOff>85725</xdr:colOff>
      <xdr:row>38</xdr:row>
      <xdr:rowOff>86716</xdr:rowOff>
    </xdr:to>
    <xdr:sp macro="" textlink="">
      <xdr:nvSpPr>
        <xdr:cNvPr id="746" name="フローチャート : 判断 745"/>
        <xdr:cNvSpPr/>
      </xdr:nvSpPr>
      <xdr:spPr>
        <a:xfrm>
          <a:off x="21272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103243</xdr:rowOff>
    </xdr:from>
    <xdr:ext cx="378565" cy="259045"/>
    <xdr:sp macro="" textlink="">
      <xdr:nvSpPr>
        <xdr:cNvPr id="747" name="テキスト ボックス 746"/>
        <xdr:cNvSpPr txBox="1"/>
      </xdr:nvSpPr>
      <xdr:spPr>
        <a:xfrm>
          <a:off x="21134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49" name="フローチャート : 判断 748"/>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92270</xdr:rowOff>
    </xdr:from>
    <xdr:ext cx="378565" cy="259045"/>
    <xdr:sp macro="" textlink="">
      <xdr:nvSpPr>
        <xdr:cNvPr id="750" name="テキスト ボックス 749"/>
        <xdr:cNvSpPr txBox="1"/>
      </xdr:nvSpPr>
      <xdr:spPr>
        <a:xfrm>
          <a:off x="20245017" y="6093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52" name="フローチャート : 判断 751"/>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3" name="テキスト ボックス 75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49581</xdr:rowOff>
    </xdr:from>
    <xdr:to>
      <xdr:col>27</xdr:col>
      <xdr:colOff>161925</xdr:colOff>
      <xdr:row>36</xdr:row>
      <xdr:rowOff>151181</xdr:rowOff>
    </xdr:to>
    <xdr:sp macro="" textlink="">
      <xdr:nvSpPr>
        <xdr:cNvPr id="754" name="フローチャート : 判断 753"/>
        <xdr:cNvSpPr/>
      </xdr:nvSpPr>
      <xdr:spPr>
        <a:xfrm>
          <a:off x="18605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167708</xdr:rowOff>
    </xdr:from>
    <xdr:ext cx="378565" cy="259045"/>
    <xdr:sp macro="" textlink="">
      <xdr:nvSpPr>
        <xdr:cNvPr id="755" name="テキスト ボックス 754"/>
        <xdr:cNvSpPr txBox="1"/>
      </xdr:nvSpPr>
      <xdr:spPr>
        <a:xfrm>
          <a:off x="18467017" y="599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68" name="テキスト ボックス 767"/>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地域は山間部に位置し、古くから農林業が盛んであることから農林業振興施策を積極的に行っているため、農林水産業費が全国・県・類似団体平均と比較し、高い水準となっている。また、小口融資制度のほか、別に緊急経済対策として経営安定資金融資事業を実施していることから商工費についても高い水準となっている。</a:t>
          </a:r>
          <a:endParaRPr kumimoji="1" lang="en-US" altLang="ja-JP" sz="1300">
            <a:latin typeface="ＭＳ Ｐゴシック"/>
          </a:endParaRPr>
        </a:p>
        <a:p>
          <a:r>
            <a:rPr kumimoji="1" lang="ja-JP" altLang="en-US" sz="1300">
              <a:latin typeface="ＭＳ Ｐゴシック"/>
            </a:rPr>
            <a:t>　そのほか総務費、教育費がそれぞれ前年度比</a:t>
          </a:r>
          <a:r>
            <a:rPr kumimoji="1" lang="en-US" altLang="ja-JP" sz="1300">
              <a:latin typeface="ＭＳ Ｐゴシック"/>
            </a:rPr>
            <a:t>1</a:t>
          </a:r>
          <a:r>
            <a:rPr kumimoji="1" lang="ja-JP" altLang="en-US" sz="1300">
              <a:latin typeface="ＭＳ Ｐゴシック"/>
            </a:rPr>
            <a:t>万円以上増額となっているが、総務費については財産取得を行ったことによるもの、教育費については、学校施設や社会体育施設の耐震化等整備を行ったことによる臨時経費の増が要因となっている。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今後予想される厳しい財政状況に備え、繰越金の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の積立てを行った。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〇実質収支額・実質単年度収支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年度は人件費の減額等により分子部分が大きくなったこと、また、標準財政規模が減額となり分母部分が小さくなったことにより実質収支額は</a:t>
          </a:r>
          <a:r>
            <a:rPr kumimoji="1" lang="en-US" altLang="ja-JP" sz="1200">
              <a:latin typeface="ＭＳ ゴシック" pitchFamily="49" charset="-128"/>
              <a:ea typeface="ＭＳ ゴシック" pitchFamily="49" charset="-128"/>
            </a:rPr>
            <a:t>1.15</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5.15%</a:t>
          </a:r>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1.37</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4.04</a:t>
          </a:r>
          <a:r>
            <a:rPr kumimoji="1" lang="ja-JP" altLang="en-US" sz="1200">
              <a:latin typeface="ＭＳ ゴシック" pitchFamily="49" charset="-128"/>
              <a:ea typeface="ＭＳ ゴシック" pitchFamily="49" charset="-128"/>
            </a:rPr>
            <a:t>ポイントとなった。</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岐阜県下呂市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一般会計、公営企業会計の実質収支が黒字又は資金剰余金が生じているため、連結実質赤字比率はない。今後も各会計において健全な財政運営に努めていく。また、公営企業会計では料金収入の適正化により独立採算性を目指すことが課題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21112252</v>
      </c>
      <c r="BO4" s="409"/>
      <c r="BP4" s="409"/>
      <c r="BQ4" s="409"/>
      <c r="BR4" s="409"/>
      <c r="BS4" s="409"/>
      <c r="BT4" s="409"/>
      <c r="BU4" s="410"/>
      <c r="BV4" s="408">
        <v>20256844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5.2</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20294940</v>
      </c>
      <c r="BO5" s="414"/>
      <c r="BP5" s="414"/>
      <c r="BQ5" s="414"/>
      <c r="BR5" s="414"/>
      <c r="BS5" s="414"/>
      <c r="BT5" s="414"/>
      <c r="BU5" s="415"/>
      <c r="BV5" s="413">
        <v>19646872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87.8</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817312</v>
      </c>
      <c r="BO6" s="414"/>
      <c r="BP6" s="414"/>
      <c r="BQ6" s="414"/>
      <c r="BR6" s="414"/>
      <c r="BS6" s="414"/>
      <c r="BT6" s="414"/>
      <c r="BU6" s="415"/>
      <c r="BV6" s="413">
        <v>609972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90.2</v>
      </c>
      <c r="CU6" s="560"/>
      <c r="CV6" s="560"/>
      <c r="CW6" s="560"/>
      <c r="CX6" s="560"/>
      <c r="CY6" s="560"/>
      <c r="CZ6" s="560"/>
      <c r="DA6" s="561"/>
      <c r="DB6" s="559">
        <v>91.6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84898</v>
      </c>
      <c r="BO7" s="414"/>
      <c r="BP7" s="414"/>
      <c r="BQ7" s="414"/>
      <c r="BR7" s="414"/>
      <c r="BS7" s="414"/>
      <c r="BT7" s="414"/>
      <c r="BU7" s="415"/>
      <c r="BV7" s="413">
        <v>33708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14216511</v>
      </c>
      <c r="CU7" s="414"/>
      <c r="CV7" s="414"/>
      <c r="CW7" s="414"/>
      <c r="CX7" s="414"/>
      <c r="CY7" s="414"/>
      <c r="CZ7" s="414"/>
      <c r="DA7" s="415"/>
      <c r="DB7" s="413">
        <v>14394215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732414</v>
      </c>
      <c r="BO8" s="414"/>
      <c r="BP8" s="414"/>
      <c r="BQ8" s="414"/>
      <c r="BR8" s="414"/>
      <c r="BS8" s="414"/>
      <c r="BT8" s="414"/>
      <c r="BU8" s="415"/>
      <c r="BV8" s="413">
        <v>576264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0.38</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33585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156150</v>
      </c>
      <c r="BO9" s="414"/>
      <c r="BP9" s="414"/>
      <c r="BQ9" s="414"/>
      <c r="BR9" s="414"/>
      <c r="BS9" s="414"/>
      <c r="BT9" s="414"/>
      <c r="BU9" s="415"/>
      <c r="BV9" s="413">
        <v>-62986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17.8</v>
      </c>
      <c r="CU9" s="384"/>
      <c r="CV9" s="384"/>
      <c r="CW9" s="384"/>
      <c r="CX9" s="384"/>
      <c r="CY9" s="384"/>
      <c r="CZ9" s="384"/>
      <c r="DA9" s="385"/>
      <c r="DB9" s="383">
        <v>17.2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36314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97</v>
      </c>
      <c r="AV10" s="471"/>
      <c r="AW10" s="471"/>
      <c r="AX10" s="471"/>
      <c r="AY10" s="393" t="s">
        <v>102</v>
      </c>
      <c r="AZ10" s="394"/>
      <c r="BA10" s="394"/>
      <c r="BB10" s="394"/>
      <c r="BC10" s="394"/>
      <c r="BD10" s="394"/>
      <c r="BE10" s="394"/>
      <c r="BF10" s="394"/>
      <c r="BG10" s="394"/>
      <c r="BH10" s="394"/>
      <c r="BI10" s="394"/>
      <c r="BJ10" s="394"/>
      <c r="BK10" s="394"/>
      <c r="BL10" s="394"/>
      <c r="BM10" s="395"/>
      <c r="BN10" s="413">
        <v>417888</v>
      </c>
      <c r="BO10" s="414"/>
      <c r="BP10" s="414"/>
      <c r="BQ10" s="414"/>
      <c r="BR10" s="414"/>
      <c r="BS10" s="414"/>
      <c r="BT10" s="414"/>
      <c r="BU10" s="415"/>
      <c r="BV10" s="413">
        <v>447627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34351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34021</v>
      </c>
      <c r="S13" s="515"/>
      <c r="T13" s="515"/>
      <c r="U13" s="515"/>
      <c r="V13" s="516"/>
      <c r="W13" s="502" t="s">
        <v>118</v>
      </c>
      <c r="X13" s="426"/>
      <c r="Y13" s="426"/>
      <c r="Z13" s="426"/>
      <c r="AA13" s="426"/>
      <c r="AB13" s="427"/>
      <c r="AC13" s="389">
        <v>827</v>
      </c>
      <c r="AD13" s="390"/>
      <c r="AE13" s="390"/>
      <c r="AF13" s="390"/>
      <c r="AG13" s="391"/>
      <c r="AH13" s="389">
        <v>1116</v>
      </c>
      <c r="AI13" s="390"/>
      <c r="AJ13" s="390"/>
      <c r="AK13" s="390"/>
      <c r="AL13" s="392"/>
      <c r="AM13" s="482" t="s">
        <v>119</v>
      </c>
      <c r="AN13" s="387"/>
      <c r="AO13" s="387"/>
      <c r="AP13" s="387"/>
      <c r="AQ13" s="387"/>
      <c r="AR13" s="387"/>
      <c r="AS13" s="387"/>
      <c r="AT13" s="388"/>
      <c r="AU13" s="470" t="s">
        <v>97</v>
      </c>
      <c r="AV13" s="471"/>
      <c r="AW13" s="471"/>
      <c r="AX13" s="471"/>
      <c r="AY13" s="393" t="s">
        <v>120</v>
      </c>
      <c r="AZ13" s="394"/>
      <c r="BA13" s="394"/>
      <c r="BB13" s="394"/>
      <c r="BC13" s="394"/>
      <c r="BD13" s="394"/>
      <c r="BE13" s="394"/>
      <c r="BF13" s="394"/>
      <c r="BG13" s="394"/>
      <c r="BH13" s="394"/>
      <c r="BI13" s="394"/>
      <c r="BJ13" s="394"/>
      <c r="BK13" s="394"/>
      <c r="BL13" s="394"/>
      <c r="BM13" s="395"/>
      <c r="BN13" s="413">
        <v>574038</v>
      </c>
      <c r="BO13" s="414"/>
      <c r="BP13" s="414"/>
      <c r="BQ13" s="414"/>
      <c r="BR13" s="414"/>
      <c r="BS13" s="414"/>
      <c r="BT13" s="414"/>
      <c r="BU13" s="415"/>
      <c r="BV13" s="413">
        <v>384641</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12.7</v>
      </c>
      <c r="CU13" s="384"/>
      <c r="CV13" s="384"/>
      <c r="CW13" s="384"/>
      <c r="CX13" s="384"/>
      <c r="CY13" s="384"/>
      <c r="CZ13" s="384"/>
      <c r="DA13" s="385"/>
      <c r="DB13" s="383">
        <v>12.6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34976</v>
      </c>
      <c r="S14" s="515"/>
      <c r="T14" s="515"/>
      <c r="U14" s="515"/>
      <c r="V14" s="516"/>
      <c r="W14" s="517"/>
      <c r="X14" s="429"/>
      <c r="Y14" s="429"/>
      <c r="Z14" s="429"/>
      <c r="AA14" s="429"/>
      <c r="AB14" s="430"/>
      <c r="AC14" s="507">
        <v>4.7</v>
      </c>
      <c r="AD14" s="508"/>
      <c r="AE14" s="508"/>
      <c r="AF14" s="508"/>
      <c r="AG14" s="509"/>
      <c r="AH14" s="507">
        <v>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10.1</v>
      </c>
      <c r="CU14" s="486"/>
      <c r="CV14" s="486"/>
      <c r="CW14" s="486"/>
      <c r="CX14" s="486"/>
      <c r="CY14" s="486"/>
      <c r="CZ14" s="486"/>
      <c r="DA14" s="487"/>
      <c r="DB14" s="518">
        <v>16.600000000000001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34640</v>
      </c>
      <c r="S15" s="515"/>
      <c r="T15" s="515"/>
      <c r="U15" s="515"/>
      <c r="V15" s="516"/>
      <c r="W15" s="502" t="s">
        <v>124</v>
      </c>
      <c r="X15" s="426"/>
      <c r="Y15" s="426"/>
      <c r="Z15" s="426"/>
      <c r="AA15" s="426"/>
      <c r="AB15" s="427"/>
      <c r="AC15" s="389">
        <v>5263</v>
      </c>
      <c r="AD15" s="390"/>
      <c r="AE15" s="390"/>
      <c r="AF15" s="390"/>
      <c r="AG15" s="391"/>
      <c r="AH15" s="389">
        <v>6340</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3937465</v>
      </c>
      <c r="BO15" s="409"/>
      <c r="BP15" s="409"/>
      <c r="BQ15" s="409"/>
      <c r="BR15" s="409"/>
      <c r="BS15" s="409"/>
      <c r="BT15" s="409"/>
      <c r="BU15" s="410"/>
      <c r="BV15" s="408">
        <v>3886461</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30</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11153552</v>
      </c>
      <c r="BO16" s="414"/>
      <c r="BP16" s="414"/>
      <c r="BQ16" s="414"/>
      <c r="BR16" s="414"/>
      <c r="BS16" s="414"/>
      <c r="BT16" s="414"/>
      <c r="BU16" s="415"/>
      <c r="BV16" s="413">
        <v>10497629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11442</v>
      </c>
      <c r="AD17" s="390"/>
      <c r="AE17" s="390"/>
      <c r="AF17" s="390"/>
      <c r="AG17" s="391"/>
      <c r="AH17" s="389">
        <v>12269</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4985054</v>
      </c>
      <c r="BO17" s="414"/>
      <c r="BP17" s="414"/>
      <c r="BQ17" s="414"/>
      <c r="BR17" s="414"/>
      <c r="BS17" s="414"/>
      <c r="BT17" s="414"/>
      <c r="BU17" s="415"/>
      <c r="BV17" s="413">
        <v>4968953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851.21</v>
      </c>
      <c r="M18" s="478"/>
      <c r="N18" s="478"/>
      <c r="O18" s="478"/>
      <c r="P18" s="478"/>
      <c r="Q18" s="478"/>
      <c r="R18" s="479"/>
      <c r="S18" s="479"/>
      <c r="T18" s="479"/>
      <c r="U18" s="479"/>
      <c r="V18" s="480"/>
      <c r="W18" s="494"/>
      <c r="X18" s="495"/>
      <c r="Y18" s="495"/>
      <c r="Z18" s="495"/>
      <c r="AA18" s="495"/>
      <c r="AB18" s="503"/>
      <c r="AC18" s="377">
        <v>65.3</v>
      </c>
      <c r="AD18" s="378"/>
      <c r="AE18" s="378"/>
      <c r="AF18" s="378"/>
      <c r="AG18" s="481"/>
      <c r="AH18" s="377">
        <v>62.2</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12795219</v>
      </c>
      <c r="BO18" s="414"/>
      <c r="BP18" s="414"/>
      <c r="BQ18" s="414"/>
      <c r="BR18" s="414"/>
      <c r="BS18" s="414"/>
      <c r="BT18" s="414"/>
      <c r="BU18" s="415"/>
      <c r="BV18" s="413">
        <v>12855685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16146515</v>
      </c>
      <c r="BO19" s="414"/>
      <c r="BP19" s="414"/>
      <c r="BQ19" s="414"/>
      <c r="BR19" s="414"/>
      <c r="BS19" s="414"/>
      <c r="BT19" s="414"/>
      <c r="BU19" s="415"/>
      <c r="BV19" s="413">
        <v>16090236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12140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21466395</v>
      </c>
      <c r="BO23" s="414"/>
      <c r="BP23" s="414"/>
      <c r="BQ23" s="414"/>
      <c r="BR23" s="414"/>
      <c r="BS23" s="414"/>
      <c r="BT23" s="414"/>
      <c r="BU23" s="415"/>
      <c r="BV23" s="413">
        <v>23353797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5950</v>
      </c>
      <c r="R24" s="390"/>
      <c r="S24" s="390"/>
      <c r="T24" s="390"/>
      <c r="U24" s="390"/>
      <c r="V24" s="391"/>
      <c r="W24" s="455"/>
      <c r="X24" s="446"/>
      <c r="Y24" s="447"/>
      <c r="Z24" s="386" t="s">
        <v>147</v>
      </c>
      <c r="AA24" s="387"/>
      <c r="AB24" s="387"/>
      <c r="AC24" s="387"/>
      <c r="AD24" s="387"/>
      <c r="AE24" s="387"/>
      <c r="AF24" s="387"/>
      <c r="AG24" s="388"/>
      <c r="AH24" s="389">
        <v>453</v>
      </c>
      <c r="AI24" s="390"/>
      <c r="AJ24" s="390"/>
      <c r="AK24" s="390"/>
      <c r="AL24" s="391"/>
      <c r="AM24" s="389">
        <v>1350393</v>
      </c>
      <c r="AN24" s="390"/>
      <c r="AO24" s="390"/>
      <c r="AP24" s="390"/>
      <c r="AQ24" s="390"/>
      <c r="AR24" s="391"/>
      <c r="AS24" s="389">
        <v>2981</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11139959</v>
      </c>
      <c r="BO24" s="414"/>
      <c r="BP24" s="414"/>
      <c r="BQ24" s="414"/>
      <c r="BR24" s="414"/>
      <c r="BS24" s="414"/>
      <c r="BT24" s="414"/>
      <c r="BU24" s="415"/>
      <c r="BV24" s="413">
        <v>12466371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1</v>
      </c>
      <c r="M25" s="390"/>
      <c r="N25" s="390"/>
      <c r="O25" s="390"/>
      <c r="P25" s="391"/>
      <c r="Q25" s="389">
        <v>5600</v>
      </c>
      <c r="R25" s="390"/>
      <c r="S25" s="390"/>
      <c r="T25" s="390"/>
      <c r="U25" s="390"/>
      <c r="V25" s="391"/>
      <c r="W25" s="455"/>
      <c r="X25" s="446"/>
      <c r="Y25" s="447"/>
      <c r="Z25" s="386" t="s">
        <v>150</v>
      </c>
      <c r="AA25" s="387"/>
      <c r="AB25" s="387"/>
      <c r="AC25" s="387"/>
      <c r="AD25" s="387"/>
      <c r="AE25" s="387"/>
      <c r="AF25" s="387"/>
      <c r="AG25" s="388"/>
      <c r="AH25" s="389">
        <v>86</v>
      </c>
      <c r="AI25" s="390"/>
      <c r="AJ25" s="390"/>
      <c r="AK25" s="390"/>
      <c r="AL25" s="391"/>
      <c r="AM25" s="389">
        <v>243380</v>
      </c>
      <c r="AN25" s="390"/>
      <c r="AO25" s="390"/>
      <c r="AP25" s="390"/>
      <c r="AQ25" s="390"/>
      <c r="AR25" s="391"/>
      <c r="AS25" s="389">
        <v>2830</v>
      </c>
      <c r="AT25" s="390"/>
      <c r="AU25" s="390"/>
      <c r="AV25" s="390"/>
      <c r="AW25" s="390"/>
      <c r="AX25" s="392"/>
      <c r="AY25" s="405" t="s">
        <v>151</v>
      </c>
      <c r="AZ25" s="406"/>
      <c r="BA25" s="406"/>
      <c r="BB25" s="406"/>
      <c r="BC25" s="406"/>
      <c r="BD25" s="406"/>
      <c r="BE25" s="406"/>
      <c r="BF25" s="406"/>
      <c r="BG25" s="406"/>
      <c r="BH25" s="406"/>
      <c r="BI25" s="406"/>
      <c r="BJ25" s="406"/>
      <c r="BK25" s="406"/>
      <c r="BL25" s="406"/>
      <c r="BM25" s="407"/>
      <c r="BN25" s="408">
        <v>5740674</v>
      </c>
      <c r="BO25" s="409"/>
      <c r="BP25" s="409"/>
      <c r="BQ25" s="409"/>
      <c r="BR25" s="409"/>
      <c r="BS25" s="409"/>
      <c r="BT25" s="409"/>
      <c r="BU25" s="410"/>
      <c r="BV25" s="408">
        <v>2237965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152</v>
      </c>
      <c r="F26" s="387"/>
      <c r="G26" s="387"/>
      <c r="H26" s="387"/>
      <c r="I26" s="387"/>
      <c r="J26" s="387"/>
      <c r="K26" s="388"/>
      <c r="L26" s="389">
        <v>1</v>
      </c>
      <c r="M26" s="390"/>
      <c r="N26" s="390"/>
      <c r="O26" s="390"/>
      <c r="P26" s="391"/>
      <c r="Q26" s="389">
        <v>5185</v>
      </c>
      <c r="R26" s="390"/>
      <c r="S26" s="390"/>
      <c r="T26" s="390"/>
      <c r="U26" s="390"/>
      <c r="V26" s="391"/>
      <c r="W26" s="455"/>
      <c r="X26" s="446"/>
      <c r="Y26" s="447"/>
      <c r="Z26" s="386" t="s">
        <v>153</v>
      </c>
      <c r="AA26" s="468"/>
      <c r="AB26" s="468"/>
      <c r="AC26" s="468"/>
      <c r="AD26" s="468"/>
      <c r="AE26" s="468"/>
      <c r="AF26" s="468"/>
      <c r="AG26" s="469"/>
      <c r="AH26" s="389">
        <v>21</v>
      </c>
      <c r="AI26" s="390"/>
      <c r="AJ26" s="390"/>
      <c r="AK26" s="390"/>
      <c r="AL26" s="391"/>
      <c r="AM26" s="389">
        <v>55146</v>
      </c>
      <c r="AN26" s="390"/>
      <c r="AO26" s="390"/>
      <c r="AP26" s="390"/>
      <c r="AQ26" s="390"/>
      <c r="AR26" s="391"/>
      <c r="AS26" s="389">
        <v>2626</v>
      </c>
      <c r="AT26" s="390"/>
      <c r="AU26" s="390"/>
      <c r="AV26" s="390"/>
      <c r="AW26" s="390"/>
      <c r="AX26" s="392"/>
      <c r="AY26" s="422" t="s">
        <v>154</v>
      </c>
      <c r="AZ26" s="423"/>
      <c r="BA26" s="423"/>
      <c r="BB26" s="423"/>
      <c r="BC26" s="423"/>
      <c r="BD26" s="423"/>
      <c r="BE26" s="423"/>
      <c r="BF26" s="423"/>
      <c r="BG26" s="423"/>
      <c r="BH26" s="423"/>
      <c r="BI26" s="423"/>
      <c r="BJ26" s="423"/>
      <c r="BK26" s="423"/>
      <c r="BL26" s="423"/>
      <c r="BM26" s="424"/>
      <c r="BN26" s="413" t="s">
        <v>155</v>
      </c>
      <c r="BO26" s="414"/>
      <c r="BP26" s="414"/>
      <c r="BQ26" s="414"/>
      <c r="BR26" s="414"/>
      <c r="BS26" s="414"/>
      <c r="BT26" s="414"/>
      <c r="BU26" s="415"/>
      <c r="BV26" s="413" t="s">
        <v>155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3700</v>
      </c>
      <c r="R27" s="390"/>
      <c r="S27" s="390"/>
      <c r="T27" s="390"/>
      <c r="U27" s="390"/>
      <c r="V27" s="391"/>
      <c r="W27" s="455"/>
      <c r="X27" s="446"/>
      <c r="Y27" s="447"/>
      <c r="Z27" s="386" t="s">
        <v>157</v>
      </c>
      <c r="AA27" s="387"/>
      <c r="AB27" s="387"/>
      <c r="AC27" s="387"/>
      <c r="AD27" s="387"/>
      <c r="AE27" s="387"/>
      <c r="AF27" s="387"/>
      <c r="AG27" s="388"/>
      <c r="AH27" s="389" t="s">
        <v>155</v>
      </c>
      <c r="AI27" s="390"/>
      <c r="AJ27" s="390"/>
      <c r="AK27" s="390"/>
      <c r="AL27" s="391"/>
      <c r="AM27" s="389" t="s">
        <v>155</v>
      </c>
      <c r="AN27" s="390"/>
      <c r="AO27" s="390"/>
      <c r="AP27" s="390"/>
      <c r="AQ27" s="390"/>
      <c r="AR27" s="391"/>
      <c r="AS27" s="389" t="s">
        <v>155</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t="s">
        <v>155</v>
      </c>
      <c r="BO27" s="417"/>
      <c r="BP27" s="417"/>
      <c r="BQ27" s="417"/>
      <c r="BR27" s="417"/>
      <c r="BS27" s="417"/>
      <c r="BT27" s="417"/>
      <c r="BU27" s="418"/>
      <c r="BV27" s="416" t="s">
        <v>155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3000</v>
      </c>
      <c r="R28" s="390"/>
      <c r="S28" s="390"/>
      <c r="T28" s="390"/>
      <c r="U28" s="390"/>
      <c r="V28" s="391"/>
      <c r="W28" s="455"/>
      <c r="X28" s="446"/>
      <c r="Y28" s="447"/>
      <c r="Z28" s="386" t="s">
        <v>160</v>
      </c>
      <c r="AA28" s="387"/>
      <c r="AB28" s="387"/>
      <c r="AC28" s="387"/>
      <c r="AD28" s="387"/>
      <c r="AE28" s="387"/>
      <c r="AF28" s="387"/>
      <c r="AG28" s="388"/>
      <c r="AH28" s="389" t="s">
        <v>155</v>
      </c>
      <c r="AI28" s="390"/>
      <c r="AJ28" s="390"/>
      <c r="AK28" s="390"/>
      <c r="AL28" s="391"/>
      <c r="AM28" s="389" t="s">
        <v>155</v>
      </c>
      <c r="AN28" s="390"/>
      <c r="AO28" s="390"/>
      <c r="AP28" s="390"/>
      <c r="AQ28" s="390"/>
      <c r="AR28" s="391"/>
      <c r="AS28" s="389" t="s">
        <v>155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7974202</v>
      </c>
      <c r="BO28" s="409"/>
      <c r="BP28" s="409"/>
      <c r="BQ28" s="409"/>
      <c r="BR28" s="409"/>
      <c r="BS28" s="409"/>
      <c r="BT28" s="409"/>
      <c r="BU28" s="410"/>
      <c r="BV28" s="408">
        <v>7556314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14</v>
      </c>
      <c r="M29" s="390"/>
      <c r="N29" s="390"/>
      <c r="O29" s="390"/>
      <c r="P29" s="391"/>
      <c r="Q29" s="389">
        <v>2700</v>
      </c>
      <c r="R29" s="390"/>
      <c r="S29" s="390"/>
      <c r="T29" s="390"/>
      <c r="U29" s="390"/>
      <c r="V29" s="391"/>
      <c r="W29" s="456"/>
      <c r="X29" s="457"/>
      <c r="Y29" s="458"/>
      <c r="Z29" s="386" t="s">
        <v>164</v>
      </c>
      <c r="AA29" s="387"/>
      <c r="AB29" s="387"/>
      <c r="AC29" s="387"/>
      <c r="AD29" s="387"/>
      <c r="AE29" s="387"/>
      <c r="AF29" s="387"/>
      <c r="AG29" s="388"/>
      <c r="AH29" s="389">
        <v>453</v>
      </c>
      <c r="AI29" s="390"/>
      <c r="AJ29" s="390"/>
      <c r="AK29" s="390"/>
      <c r="AL29" s="391"/>
      <c r="AM29" s="389">
        <v>1350393</v>
      </c>
      <c r="AN29" s="390"/>
      <c r="AO29" s="390"/>
      <c r="AP29" s="390"/>
      <c r="AQ29" s="390"/>
      <c r="AR29" s="391"/>
      <c r="AS29" s="389">
        <v>2981</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843285</v>
      </c>
      <c r="BO29" s="414"/>
      <c r="BP29" s="414"/>
      <c r="BQ29" s="414"/>
      <c r="BR29" s="414"/>
      <c r="BS29" s="414"/>
      <c r="BT29" s="414"/>
      <c r="BU29" s="415"/>
      <c r="BV29" s="413">
        <v>841515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92.4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3803118</v>
      </c>
      <c r="BO30" s="417"/>
      <c r="BP30" s="417"/>
      <c r="BQ30" s="417"/>
      <c r="BR30" s="417"/>
      <c r="BS30" s="417"/>
      <c r="BT30" s="417"/>
      <c r="BU30" s="418"/>
      <c r="BV30" s="416">
        <v>4058202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IF('各会計、関係団体の財政状況及び健全化判断比率'!B36="","",'各会計、関係団体の財政状況及び健全化判断比率'!B36)</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ホリスティック南飛騨</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学校給食費特別会計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IF('各会計、関係団体の財政状況及び健全化判断比率'!B34="","",'各会計、関係団体の財政状況及び健全化判断比率'!B34)</f>
        <v>下呂温泉合掌村事業会計</v>
      </c>
      <c r="AP35" s="372"/>
      <c r="AQ35" s="372"/>
      <c r="AR35" s="372"/>
      <c r="AS35" s="372"/>
      <c r="AT35" s="372"/>
      <c r="AU35" s="372"/>
      <c r="AV35" s="372"/>
      <c r="AW35" s="372"/>
      <c r="AX35" s="372"/>
      <c r="AY35" s="372"/>
      <c r="AZ35" s="372"/>
      <c r="BA35" s="372"/>
      <c r="BB35" s="372"/>
      <c r="BC35" s="372"/>
      <c r="BD35" s="165"/>
      <c r="BE35" s="373">
        <f t="shared" ref="BE35:BE43" si="1">IF(BG35="","",BE34+1)</f>
        <v>12</v>
      </c>
      <c r="BF35" s="373"/>
      <c r="BG35" s="372" t="str">
        <f>IF('各会計、関係団体の財政状況及び健全化判断比率'!B37="","",'各会計、関係団体の財政状況及び健全化判断比率'!B37)</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19</v>
      </c>
      <c r="CP35" s="373"/>
      <c r="CQ35" s="372" t="str">
        <f>IF('各会計、関係団体の財政状況及び健全化判断比率'!BS8="","",'各会計、関係団体の財政状況及び健全化判断比率'!BS8)</f>
        <v>飛騨小坂観光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IF('各会計、関係団体の財政状況及び健全化判断比率'!B35="","",'各会計、関係団体の財政状況及び健全化判断比率'!B35)</f>
        <v>金山病院事業会計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後期高齢者医療連合（一般会計分）</v>
      </c>
      <c r="BZ36" s="372"/>
      <c r="CA36" s="372"/>
      <c r="CB36" s="372"/>
      <c r="CC36" s="372"/>
      <c r="CD36" s="372"/>
      <c r="CE36" s="372"/>
      <c r="CF36" s="372"/>
      <c r="CG36" s="372"/>
      <c r="CH36" s="372"/>
      <c r="CI36" s="372"/>
      <c r="CJ36" s="372"/>
      <c r="CK36" s="372"/>
      <c r="CL36" s="372"/>
      <c r="CM36" s="372"/>
      <c r="CN36" s="165"/>
      <c r="CO36" s="373">
        <f t="shared" si="3"/>
        <v>20</v>
      </c>
      <c r="CP36" s="373"/>
      <c r="CQ36" s="372" t="str">
        <f>IF('各会計、関係団体の財政状況及び健全化判断比率'!BS9="","",'各会計、関係団体の財政状況及び健全化判断比率'!BS9)</f>
        <v>飛騨小坂ぶなしめじ</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介護保険特別会計（保険事業勘定）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後期高齢者医療連合（特別会計分）</v>
      </c>
      <c r="BZ37" s="372"/>
      <c r="CA37" s="372"/>
      <c r="CB37" s="372"/>
      <c r="CC37" s="372"/>
      <c r="CD37" s="372"/>
      <c r="CE37" s="372"/>
      <c r="CF37" s="372"/>
      <c r="CG37" s="372"/>
      <c r="CH37" s="372"/>
      <c r="CI37" s="372"/>
      <c r="CJ37" s="372"/>
      <c r="CK37" s="372"/>
      <c r="CL37" s="372"/>
      <c r="CM37" s="372"/>
      <c r="CN37" s="165"/>
      <c r="CO37" s="373">
        <f t="shared" si="3"/>
        <v>21</v>
      </c>
      <c r="CP37" s="373"/>
      <c r="CQ37" s="372" t="str">
        <f>IF('各会計、関係団体の財政状況及び健全化判断比率'!BS10="","",'各会計、関係団体の財政状況及び健全化判断比率'!BS10)</f>
        <v>かれん</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国民健康保険事業特別会計（診療施設勘定）</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飛騨農業共済事務組合</v>
      </c>
      <c r="BZ38" s="372"/>
      <c r="CA38" s="372"/>
      <c r="CB38" s="372"/>
      <c r="CC38" s="372"/>
      <c r="CD38" s="372"/>
      <c r="CE38" s="372"/>
      <c r="CF38" s="372"/>
      <c r="CG38" s="372"/>
      <c r="CH38" s="372"/>
      <c r="CI38" s="372"/>
      <c r="CJ38" s="372"/>
      <c r="CK38" s="372"/>
      <c r="CL38" s="372"/>
      <c r="CM38" s="372"/>
      <c r="CN38" s="165"/>
      <c r="CO38" s="373">
        <f t="shared" si="3"/>
        <v>22</v>
      </c>
      <c r="CP38" s="373"/>
      <c r="CQ38" s="372" t="str">
        <f>IF('各会計、関係団体の財政状況及び健全化判断比率'!BS11="","",'各会計、関係団体の財政状況及び健全化判断比率'!BS11)</f>
        <v>馬瀬総合観光</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23</v>
      </c>
      <c r="CP39" s="373"/>
      <c r="CQ39" s="372" t="str">
        <f>IF('各会計、関係団体の財政状況及び健全化判断比率'!BS12="","",'各会計、関係団体の財政状況及び健全化判断比率'!BS12)</f>
        <v>下呂ふるさと文化財団</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525</v>
      </c>
      <c r="D34" s="1181"/>
      <c r="E34" s="1182"/>
      <c r="F34" s="32">
        <v>8.69</v>
      </c>
      <c r="G34" s="33">
        <v>5.58</v>
      </c>
      <c r="H34" s="33">
        <v>4.32</v>
      </c>
      <c r="I34" s="33">
        <v>4</v>
      </c>
      <c r="J34" s="34">
        <v>5.15</v>
      </c>
      <c r="K34" s="22"/>
      <c r="L34" s="22"/>
      <c r="M34" s="22"/>
      <c r="N34" s="22"/>
      <c r="O34" s="22"/>
      <c r="P34" s="22"/>
    </row>
    <row r="35" spans="1:16" ht="39" customHeight="1" x14ac:dyDescent="0.15">
      <c r="A35" s="22"/>
      <c r="B35" s="35"/>
      <c r="C35" s="1175" t="s">
        <v>526</v>
      </c>
      <c r="D35" s="1176"/>
      <c r="E35" s="1177"/>
      <c r="F35" s="36">
        <v>1.79</v>
      </c>
      <c r="G35" s="37">
        <v>2.2400000000000002</v>
      </c>
      <c r="H35" s="37">
        <v>2.79</v>
      </c>
      <c r="I35" s="37">
        <v>3.47</v>
      </c>
      <c r="J35" s="38">
        <v>4.07</v>
      </c>
      <c r="K35" s="22"/>
      <c r="L35" s="22"/>
      <c r="M35" s="22"/>
      <c r="N35" s="22"/>
      <c r="O35" s="22"/>
      <c r="P35" s="22"/>
    </row>
    <row r="36" spans="1:16" ht="39" customHeight="1" x14ac:dyDescent="0.15">
      <c r="A36" s="22"/>
      <c r="B36" s="35"/>
      <c r="C36" s="1175" t="s">
        <v>527</v>
      </c>
      <c r="D36" s="1176"/>
      <c r="E36" s="1177"/>
      <c r="F36" s="36">
        <v>1.54</v>
      </c>
      <c r="G36" s="37">
        <v>2.48</v>
      </c>
      <c r="H36" s="37">
        <v>3.13</v>
      </c>
      <c r="I36" s="37">
        <v>2.83</v>
      </c>
      <c r="J36" s="38">
        <v>2.75</v>
      </c>
      <c r="K36" s="22"/>
      <c r="L36" s="22"/>
      <c r="M36" s="22"/>
      <c r="N36" s="22"/>
      <c r="O36" s="22"/>
      <c r="P36" s="22"/>
    </row>
    <row r="37" spans="1:16" ht="39" customHeight="1" x14ac:dyDescent="0.15">
      <c r="A37" s="22"/>
      <c r="B37" s="35"/>
      <c r="C37" s="1175" t="s">
        <v>528</v>
      </c>
      <c r="D37" s="1176"/>
      <c r="E37" s="1177"/>
      <c r="F37" s="36">
        <v>0.53</v>
      </c>
      <c r="G37" s="37">
        <v>0.68</v>
      </c>
      <c r="H37" s="37">
        <v>0.67</v>
      </c>
      <c r="I37" s="37">
        <v>0.8</v>
      </c>
      <c r="J37" s="38">
        <v>1.32</v>
      </c>
      <c r="K37" s="22"/>
      <c r="L37" s="22"/>
      <c r="M37" s="22"/>
      <c r="N37" s="22"/>
      <c r="O37" s="22"/>
      <c r="P37" s="22"/>
    </row>
    <row r="38" spans="1:16" ht="39" customHeight="1" x14ac:dyDescent="0.15">
      <c r="A38" s="22"/>
      <c r="B38" s="35"/>
      <c r="C38" s="1175" t="s">
        <v>529</v>
      </c>
      <c r="D38" s="1176"/>
      <c r="E38" s="1177"/>
      <c r="F38" s="36">
        <v>1.51</v>
      </c>
      <c r="G38" s="37">
        <v>1.28</v>
      </c>
      <c r="H38" s="37">
        <v>0.72</v>
      </c>
      <c r="I38" s="37">
        <v>0.51</v>
      </c>
      <c r="J38" s="38">
        <v>0.67</v>
      </c>
      <c r="K38" s="22"/>
      <c r="L38" s="22"/>
      <c r="M38" s="22"/>
      <c r="N38" s="22"/>
      <c r="O38" s="22"/>
      <c r="P38" s="22"/>
    </row>
    <row r="39" spans="1:16" ht="39" customHeight="1" x14ac:dyDescent="0.15">
      <c r="A39" s="22"/>
      <c r="B39" s="35"/>
      <c r="C39" s="1175" t="s">
        <v>530</v>
      </c>
      <c r="D39" s="1176"/>
      <c r="E39" s="1177"/>
      <c r="F39" s="36">
        <v>1.78</v>
      </c>
      <c r="G39" s="37">
        <v>0.65</v>
      </c>
      <c r="H39" s="37">
        <v>0.71</v>
      </c>
      <c r="I39" s="37">
        <v>0.46</v>
      </c>
      <c r="J39" s="38">
        <v>0.56999999999999995</v>
      </c>
      <c r="K39" s="22"/>
      <c r="L39" s="22"/>
      <c r="M39" s="22"/>
      <c r="N39" s="22"/>
      <c r="O39" s="22"/>
      <c r="P39" s="22"/>
    </row>
    <row r="40" spans="1:16" ht="39" customHeight="1" x14ac:dyDescent="0.15">
      <c r="A40" s="22"/>
      <c r="B40" s="35"/>
      <c r="C40" s="1175" t="s">
        <v>531</v>
      </c>
      <c r="D40" s="1176"/>
      <c r="E40" s="1177"/>
      <c r="F40" s="36">
        <v>0.28999999999999998</v>
      </c>
      <c r="G40" s="37">
        <v>0.28999999999999998</v>
      </c>
      <c r="H40" s="37">
        <v>0.26</v>
      </c>
      <c r="I40" s="37">
        <v>0.26</v>
      </c>
      <c r="J40" s="38">
        <v>0.4</v>
      </c>
      <c r="K40" s="22"/>
      <c r="L40" s="22"/>
      <c r="M40" s="22"/>
      <c r="N40" s="22"/>
      <c r="O40" s="22"/>
      <c r="P40" s="22"/>
    </row>
    <row r="41" spans="1:16" ht="39" customHeight="1" x14ac:dyDescent="0.15">
      <c r="A41" s="22"/>
      <c r="B41" s="35"/>
      <c r="C41" s="1175" t="s">
        <v>532</v>
      </c>
      <c r="D41" s="1176"/>
      <c r="E41" s="1177"/>
      <c r="F41" s="36">
        <v>0.19</v>
      </c>
      <c r="G41" s="37">
        <v>0.13</v>
      </c>
      <c r="H41" s="37">
        <v>0.19</v>
      </c>
      <c r="I41" s="37">
        <v>0.25</v>
      </c>
      <c r="J41" s="38">
        <v>0.26</v>
      </c>
      <c r="K41" s="22"/>
      <c r="L41" s="22"/>
      <c r="M41" s="22"/>
      <c r="N41" s="22"/>
      <c r="O41" s="22"/>
      <c r="P41" s="22"/>
    </row>
    <row r="42" spans="1:16" ht="39" customHeight="1" x14ac:dyDescent="0.15">
      <c r="A42" s="22"/>
      <c r="B42" s="39"/>
      <c r="C42" s="1175" t="s">
        <v>533</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534</v>
      </c>
      <c r="D43" s="1179"/>
      <c r="E43" s="1180"/>
      <c r="F43" s="41">
        <v>0.34</v>
      </c>
      <c r="G43" s="42">
        <v>0.23</v>
      </c>
      <c r="H43" s="42">
        <v>0.19</v>
      </c>
      <c r="I43" s="42">
        <v>0.16</v>
      </c>
      <c r="J43" s="43">
        <v>0.16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2831</v>
      </c>
      <c r="L45" s="60">
        <v>2904</v>
      </c>
      <c r="M45" s="60">
        <v>3066</v>
      </c>
      <c r="N45" s="60">
        <v>2893</v>
      </c>
      <c r="O45" s="61">
        <v>3000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1753</v>
      </c>
      <c r="L48" s="64">
        <v>1716</v>
      </c>
      <c r="M48" s="64">
        <v>1761</v>
      </c>
      <c r="N48" s="64">
        <v>1805</v>
      </c>
      <c r="O48" s="65">
        <v>1801</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481</v>
      </c>
      <c r="L49" s="64" t="s">
        <v>481</v>
      </c>
      <c r="M49" s="64" t="s">
        <v>481</v>
      </c>
      <c r="N49" s="64" t="s">
        <v>481</v>
      </c>
      <c r="O49" s="65" t="s">
        <v>481</v>
      </c>
      <c r="P49" s="48"/>
      <c r="Q49" s="48"/>
      <c r="R49" s="48"/>
      <c r="S49" s="48"/>
      <c r="T49" s="48"/>
      <c r="U49" s="48"/>
    </row>
    <row r="50" spans="1:21" ht="30.75" customHeight="1" x14ac:dyDescent="0.15">
      <c r="A50" s="48"/>
      <c r="B50" s="1193"/>
      <c r="C50" s="1194"/>
      <c r="D50" s="62"/>
      <c r="E50" s="1185" t="s">
        <v>16</v>
      </c>
      <c r="F50" s="1185"/>
      <c r="G50" s="1185"/>
      <c r="H50" s="1185"/>
      <c r="I50" s="1185"/>
      <c r="J50" s="1186"/>
      <c r="K50" s="63">
        <v>26</v>
      </c>
      <c r="L50" s="64">
        <v>18</v>
      </c>
      <c r="M50" s="64">
        <v>17</v>
      </c>
      <c r="N50" s="64">
        <v>24</v>
      </c>
      <c r="O50" s="65">
        <v>19</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3112</v>
      </c>
      <c r="L52" s="64">
        <v>3174</v>
      </c>
      <c r="M52" s="64">
        <v>3296</v>
      </c>
      <c r="N52" s="64">
        <v>3406</v>
      </c>
      <c r="O52" s="65">
        <v>3400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1499</v>
      </c>
      <c r="L53" s="69">
        <v>1465</v>
      </c>
      <c r="M53" s="69">
        <v>1548</v>
      </c>
      <c r="N53" s="69">
        <v>1316</v>
      </c>
      <c r="O53" s="70">
        <v>1420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1" t="s">
        <v>23</v>
      </c>
      <c r="C41" s="1212"/>
      <c r="D41" s="81"/>
      <c r="E41" s="1213" t="s">
        <v>24</v>
      </c>
      <c r="F41" s="1213"/>
      <c r="G41" s="1213"/>
      <c r="H41" s="1214"/>
      <c r="I41" s="82">
        <v>26462</v>
      </c>
      <c r="J41" s="83">
        <v>26113</v>
      </c>
      <c r="K41" s="83">
        <v>25298</v>
      </c>
      <c r="L41" s="83">
        <v>23521</v>
      </c>
      <c r="M41" s="84">
        <v>21599</v>
      </c>
    </row>
    <row r="42" spans="2:13" ht="27.75" customHeight="1" x14ac:dyDescent="0.15">
      <c r="B42" s="1201"/>
      <c r="C42" s="1202"/>
      <c r="D42" s="85"/>
      <c r="E42" s="1205" t="s">
        <v>25</v>
      </c>
      <c r="F42" s="1205"/>
      <c r="G42" s="1205"/>
      <c r="H42" s="1206"/>
      <c r="I42" s="86">
        <v>136</v>
      </c>
      <c r="J42" s="87">
        <v>234</v>
      </c>
      <c r="K42" s="87">
        <v>214</v>
      </c>
      <c r="L42" s="87">
        <v>169</v>
      </c>
      <c r="M42" s="88">
        <v>150</v>
      </c>
    </row>
    <row r="43" spans="2:13" ht="27.75" customHeight="1" x14ac:dyDescent="0.15">
      <c r="B43" s="1201"/>
      <c r="C43" s="1202"/>
      <c r="D43" s="85"/>
      <c r="E43" s="1205" t="s">
        <v>26</v>
      </c>
      <c r="F43" s="1205"/>
      <c r="G43" s="1205"/>
      <c r="H43" s="1206"/>
      <c r="I43" s="86">
        <v>21777</v>
      </c>
      <c r="J43" s="87">
        <v>21454</v>
      </c>
      <c r="K43" s="87">
        <v>20556</v>
      </c>
      <c r="L43" s="87">
        <v>19596</v>
      </c>
      <c r="M43" s="88">
        <v>18613</v>
      </c>
    </row>
    <row r="44" spans="2:13" ht="27.75" customHeight="1" x14ac:dyDescent="0.15">
      <c r="B44" s="1201"/>
      <c r="C44" s="1202"/>
      <c r="D44" s="85"/>
      <c r="E44" s="1205" t="s">
        <v>27</v>
      </c>
      <c r="F44" s="1205"/>
      <c r="G44" s="1205"/>
      <c r="H44" s="1206"/>
      <c r="I44" s="86" t="s">
        <v>481</v>
      </c>
      <c r="J44" s="87" t="s">
        <v>481</v>
      </c>
      <c r="K44" s="87" t="s">
        <v>481</v>
      </c>
      <c r="L44" s="87" t="s">
        <v>481</v>
      </c>
      <c r="M44" s="88" t="s">
        <v>481</v>
      </c>
    </row>
    <row r="45" spans="2:13" ht="27.75" customHeight="1" x14ac:dyDescent="0.15">
      <c r="B45" s="1201"/>
      <c r="C45" s="1202"/>
      <c r="D45" s="85"/>
      <c r="E45" s="1205" t="s">
        <v>28</v>
      </c>
      <c r="F45" s="1205"/>
      <c r="G45" s="1205"/>
      <c r="H45" s="1206"/>
      <c r="I45" s="86">
        <v>4676</v>
      </c>
      <c r="J45" s="87">
        <v>4207</v>
      </c>
      <c r="K45" s="87">
        <v>4370</v>
      </c>
      <c r="L45" s="87">
        <v>3923</v>
      </c>
      <c r="M45" s="88">
        <v>4148</v>
      </c>
    </row>
    <row r="46" spans="2:13" ht="27.75" customHeight="1" x14ac:dyDescent="0.15">
      <c r="B46" s="1201"/>
      <c r="C46" s="1202"/>
      <c r="D46" s="85"/>
      <c r="E46" s="1205" t="s">
        <v>29</v>
      </c>
      <c r="F46" s="1205"/>
      <c r="G46" s="1205"/>
      <c r="H46" s="1206"/>
      <c r="I46" s="86" t="s">
        <v>481</v>
      </c>
      <c r="J46" s="87" t="s">
        <v>481</v>
      </c>
      <c r="K46" s="87" t="s">
        <v>481</v>
      </c>
      <c r="L46" s="87" t="s">
        <v>481</v>
      </c>
      <c r="M46" s="88" t="s">
        <v>481</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10909</v>
      </c>
      <c r="J49" s="87">
        <v>11805</v>
      </c>
      <c r="K49" s="87">
        <v>12489</v>
      </c>
      <c r="L49" s="87">
        <v>12935</v>
      </c>
      <c r="M49" s="88">
        <v>13212</v>
      </c>
    </row>
    <row r="50" spans="2:13" ht="27.75" customHeight="1" x14ac:dyDescent="0.15">
      <c r="B50" s="1201"/>
      <c r="C50" s="1202"/>
      <c r="D50" s="85"/>
      <c r="E50" s="1205" t="s">
        <v>34</v>
      </c>
      <c r="F50" s="1205"/>
      <c r="G50" s="1205"/>
      <c r="H50" s="1206"/>
      <c r="I50" s="86">
        <v>764</v>
      </c>
      <c r="J50" s="87">
        <v>688</v>
      </c>
      <c r="K50" s="87">
        <v>611</v>
      </c>
      <c r="L50" s="87">
        <v>533</v>
      </c>
      <c r="M50" s="88">
        <v>455</v>
      </c>
    </row>
    <row r="51" spans="2:13" ht="27.75" customHeight="1" x14ac:dyDescent="0.15">
      <c r="B51" s="1203"/>
      <c r="C51" s="1204"/>
      <c r="D51" s="85"/>
      <c r="E51" s="1205" t="s">
        <v>35</v>
      </c>
      <c r="F51" s="1205"/>
      <c r="G51" s="1205"/>
      <c r="H51" s="1206"/>
      <c r="I51" s="86">
        <v>34254</v>
      </c>
      <c r="J51" s="87">
        <v>33413</v>
      </c>
      <c r="K51" s="87">
        <v>32996</v>
      </c>
      <c r="L51" s="87">
        <v>31894</v>
      </c>
      <c r="M51" s="88">
        <v>29742</v>
      </c>
    </row>
    <row r="52" spans="2:13" ht="27.75" customHeight="1" thickBot="1" x14ac:dyDescent="0.2">
      <c r="B52" s="1207" t="s">
        <v>36</v>
      </c>
      <c r="C52" s="1208"/>
      <c r="D52" s="90"/>
      <c r="E52" s="1209" t="s">
        <v>37</v>
      </c>
      <c r="F52" s="1209"/>
      <c r="G52" s="1209"/>
      <c r="H52" s="1210"/>
      <c r="I52" s="91">
        <v>7125</v>
      </c>
      <c r="J52" s="92">
        <v>6102</v>
      </c>
      <c r="K52" s="92">
        <v>4342</v>
      </c>
      <c r="L52" s="92">
        <v>1847</v>
      </c>
      <c r="M52" s="93">
        <v>1102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562</v>
      </c>
      <c r="H51" s="1228"/>
      <c r="I51" s="1233" t="s">
        <v>563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564</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565</v>
      </c>
      <c r="H55" s="1239"/>
      <c r="I55" s="1237" t="s">
        <v>563</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564</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7" t="s">
        <v>567</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562</v>
      </c>
      <c r="H73" s="1228"/>
      <c r="I73" s="1233" t="s">
        <v>563</v>
      </c>
      <c r="J73" s="1233"/>
      <c r="K73" s="1248">
        <v>61.7</v>
      </c>
      <c r="L73" s="1248">
        <v>52.5</v>
      </c>
      <c r="M73" s="1236">
        <v>37.4</v>
      </c>
      <c r="N73" s="1236">
        <v>16.600000000000001</v>
      </c>
      <c r="O73" s="1236">
        <v>10.1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569</v>
      </c>
      <c r="J75" s="1237"/>
      <c r="K75" s="1249">
        <v>12.5</v>
      </c>
      <c r="L75" s="1249">
        <v>12.5</v>
      </c>
      <c r="M75" s="1249">
        <v>12.9</v>
      </c>
      <c r="N75" s="1249">
        <v>12.6</v>
      </c>
      <c r="O75" s="1249">
        <v>12.7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565</v>
      </c>
      <c r="H77" s="1239"/>
      <c r="I77" s="1237" t="s">
        <v>563</v>
      </c>
      <c r="J77" s="1237"/>
      <c r="K77" s="1248">
        <v>100.6</v>
      </c>
      <c r="L77" s="1248">
        <v>85.8</v>
      </c>
      <c r="M77" s="1236">
        <v>76.599999999999994</v>
      </c>
      <c r="N77" s="1236">
        <v>60.9</v>
      </c>
      <c r="O77" s="1236">
        <v>41.5</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569</v>
      </c>
      <c r="J79" s="1246"/>
      <c r="K79" s="1251">
        <v>13.9</v>
      </c>
      <c r="L79" s="1251">
        <v>13.4</v>
      </c>
      <c r="M79" s="1251">
        <v>13.2</v>
      </c>
      <c r="N79" s="1251">
        <v>12.6</v>
      </c>
      <c r="O79" s="1251">
        <v>9.6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73880</v>
      </c>
      <c r="E3" s="116"/>
      <c r="F3" s="117">
        <v>52377</v>
      </c>
      <c r="G3" s="118"/>
      <c r="H3" s="119"/>
    </row>
    <row r="4" spans="1:8" x14ac:dyDescent="0.15">
      <c r="A4" s="120"/>
      <c r="B4" s="121"/>
      <c r="C4" s="122"/>
      <c r="D4" s="123">
        <v>48199</v>
      </c>
      <c r="E4" s="124"/>
      <c r="F4" s="125">
        <v>23455</v>
      </c>
      <c r="G4" s="126"/>
      <c r="H4" s="127"/>
    </row>
    <row r="5" spans="1:8" x14ac:dyDescent="0.15">
      <c r="A5" s="108" t="s">
        <v>514</v>
      </c>
      <c r="B5" s="113"/>
      <c r="C5" s="114"/>
      <c r="D5" s="115">
        <v>85997</v>
      </c>
      <c r="E5" s="116"/>
      <c r="F5" s="117">
        <v>62524</v>
      </c>
      <c r="G5" s="118"/>
      <c r="H5" s="119"/>
    </row>
    <row r="6" spans="1:8" x14ac:dyDescent="0.15">
      <c r="A6" s="120"/>
      <c r="B6" s="121"/>
      <c r="C6" s="122"/>
      <c r="D6" s="123">
        <v>45544</v>
      </c>
      <c r="E6" s="124"/>
      <c r="F6" s="125">
        <v>27569</v>
      </c>
      <c r="G6" s="126"/>
      <c r="H6" s="127"/>
    </row>
    <row r="7" spans="1:8" x14ac:dyDescent="0.15">
      <c r="A7" s="108" t="s">
        <v>515</v>
      </c>
      <c r="B7" s="113"/>
      <c r="C7" s="114"/>
      <c r="D7" s="115">
        <v>98758</v>
      </c>
      <c r="E7" s="116"/>
      <c r="F7" s="117">
        <v>80149</v>
      </c>
      <c r="G7" s="118"/>
      <c r="H7" s="119"/>
    </row>
    <row r="8" spans="1:8" x14ac:dyDescent="0.15">
      <c r="A8" s="120"/>
      <c r="B8" s="121"/>
      <c r="C8" s="122"/>
      <c r="D8" s="123">
        <v>59477</v>
      </c>
      <c r="E8" s="124"/>
      <c r="F8" s="125">
        <v>38398</v>
      </c>
      <c r="G8" s="126"/>
      <c r="H8" s="127"/>
    </row>
    <row r="9" spans="1:8" x14ac:dyDescent="0.15">
      <c r="A9" s="108" t="s">
        <v>516</v>
      </c>
      <c r="B9" s="113"/>
      <c r="C9" s="114"/>
      <c r="D9" s="115">
        <v>42301</v>
      </c>
      <c r="E9" s="116"/>
      <c r="F9" s="117">
        <v>57697</v>
      </c>
      <c r="G9" s="118"/>
      <c r="H9" s="119"/>
    </row>
    <row r="10" spans="1:8" x14ac:dyDescent="0.15">
      <c r="A10" s="120"/>
      <c r="B10" s="121"/>
      <c r="C10" s="122"/>
      <c r="D10" s="123">
        <v>24038</v>
      </c>
      <c r="E10" s="124"/>
      <c r="F10" s="125">
        <v>26743</v>
      </c>
      <c r="G10" s="126"/>
      <c r="H10" s="127"/>
    </row>
    <row r="11" spans="1:8" x14ac:dyDescent="0.15">
      <c r="A11" s="108" t="s">
        <v>517</v>
      </c>
      <c r="B11" s="113"/>
      <c r="C11" s="114"/>
      <c r="D11" s="115">
        <v>53383</v>
      </c>
      <c r="E11" s="116"/>
      <c r="F11" s="117">
        <v>63727</v>
      </c>
      <c r="G11" s="118"/>
      <c r="H11" s="119"/>
    </row>
    <row r="12" spans="1:8" x14ac:dyDescent="0.15">
      <c r="A12" s="120"/>
      <c r="B12" s="121"/>
      <c r="C12" s="128"/>
      <c r="D12" s="123">
        <v>36396</v>
      </c>
      <c r="E12" s="124"/>
      <c r="F12" s="125">
        <v>34577</v>
      </c>
      <c r="G12" s="126"/>
      <c r="H12" s="127"/>
    </row>
    <row r="13" spans="1:8" x14ac:dyDescent="0.15">
      <c r="A13" s="108"/>
      <c r="B13" s="113"/>
      <c r="C13" s="129"/>
      <c r="D13" s="130">
        <v>70864</v>
      </c>
      <c r="E13" s="131"/>
      <c r="F13" s="132">
        <v>63295</v>
      </c>
      <c r="G13" s="133"/>
      <c r="H13" s="119"/>
    </row>
    <row r="14" spans="1:8" x14ac:dyDescent="0.15">
      <c r="A14" s="120"/>
      <c r="B14" s="121"/>
      <c r="C14" s="122"/>
      <c r="D14" s="123">
        <v>42731</v>
      </c>
      <c r="E14" s="124"/>
      <c r="F14" s="125">
        <v>30148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8.69</v>
      </c>
      <c r="C19" s="134">
        <f>ROUND(VALUE(SUBSTITUTE(実質収支比率等に係る経年分析!G$48,"▲","-")),2)</f>
        <v>5.58</v>
      </c>
      <c r="D19" s="134">
        <f>ROUND(VALUE(SUBSTITUTE(実質収支比率等に係る経年分析!H$48,"▲","-")),2)</f>
        <v>4.32</v>
      </c>
      <c r="E19" s="134">
        <f>ROUND(VALUE(SUBSTITUTE(実質収支比率等に係る経年分析!I$48,"▲","-")),2)</f>
        <v>4</v>
      </c>
      <c r="F19" s="134">
        <f>ROUND(VALUE(SUBSTITUTE(実質収支比率等に係る経年分析!J$48,"▲","-")),2)</f>
        <v>5.15</v>
      </c>
    </row>
    <row r="20" spans="1:11" x14ac:dyDescent="0.15">
      <c r="A20" s="134" t="s">
        <v>42</v>
      </c>
      <c r="B20" s="134">
        <f>ROUND(VALUE(SUBSTITUTE(実質収支比率等に係る経年分析!F$47,"▲","-")),2)</f>
        <v>41.07</v>
      </c>
      <c r="C20" s="134">
        <f>ROUND(VALUE(SUBSTITUTE(実質収支比率等に係る経年分析!G$47,"▲","-")),2)</f>
        <v>45.12</v>
      </c>
      <c r="D20" s="134">
        <f>ROUND(VALUE(SUBSTITUTE(実質収支比率等に係る経年分析!H$47,"▲","-")),2)</f>
        <v>48.05</v>
      </c>
      <c r="E20" s="134">
        <f>ROUND(VALUE(SUBSTITUTE(実質収支比率等に係る経年分析!I$47,"▲","-")),2)</f>
        <v>52.5</v>
      </c>
      <c r="F20" s="134">
        <f>ROUND(VALUE(SUBSTITUTE(実質収支比率等に係る経年分析!J$47,"▲","-")),2)</f>
        <v>56.09</v>
      </c>
    </row>
    <row r="21" spans="1:11" x14ac:dyDescent="0.15">
      <c r="A21" s="134" t="s">
        <v>43</v>
      </c>
      <c r="B21" s="134">
        <f>IF(ISNUMBER(VALUE(SUBSTITUTE(実質収支比率等に係る経年分析!F$49,"▲","-"))),ROUND(VALUE(SUBSTITUTE(実質収支比率等に係る経年分析!F$49,"▲","-")),2),NA())</f>
        <v>5.5</v>
      </c>
      <c r="C21" s="134">
        <f>IF(ISNUMBER(VALUE(SUBSTITUTE(実質収支比率等に係る経年分析!G$49,"▲","-"))),ROUND(VALUE(SUBSTITUTE(実質収支比率等に係る経年分析!G$49,"▲","-")),2),NA())</f>
        <v>1.48</v>
      </c>
      <c r="D21" s="134">
        <f>IF(ISNUMBER(VALUE(SUBSTITUTE(実質収支比率等に係る経年分析!H$49,"▲","-"))),ROUND(VALUE(SUBSTITUTE(実質収支比率等に係る経年分析!H$49,"▲","-")),2),NA())</f>
        <v>2.2599999999999998</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4.04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0.26</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v>
      </c>
    </row>
    <row r="31" spans="1:11" x14ac:dyDescent="0.15">
      <c r="A31" s="135" t="str">
        <f>IF(連結実質赤字比率に係る赤字・黒字の構成分析!C$39="",NA(),連結実質赤字比率に係る赤字・黒字の構成分析!C$39)</f>
        <v>金山病院事業会計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x14ac:dyDescent="0.15">
      <c r="A32" s="135" t="str">
        <f>IF(連結実質赤字比率に係る赤字・黒字の構成分析!C$38="",NA(),連結実質赤字比率に係る赤字・黒字の構成分析!C$38)</f>
        <v>下呂温泉合掌村事業会計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1.32</v>
      </c>
    </row>
    <row r="34" spans="1:16" x14ac:dyDescent="0.15">
      <c r="A34" s="135" t="str">
        <f>IF(連結実質赤字比率に係る赤字・黒字の構成分析!C$36="",NA(),連結実質赤字比率に係る赤字・黒字の構成分析!C$36)</f>
        <v>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2.75</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3112</v>
      </c>
      <c r="E42" s="136"/>
      <c r="F42" s="136"/>
      <c r="G42" s="136">
        <f>'実質公債費比率（分子）の構造'!L$52</f>
        <v>3174</v>
      </c>
      <c r="H42" s="136"/>
      <c r="I42" s="136"/>
      <c r="J42" s="136">
        <f>'実質公債費比率（分子）の構造'!M$52</f>
        <v>3296</v>
      </c>
      <c r="K42" s="136"/>
      <c r="L42" s="136"/>
      <c r="M42" s="136">
        <f>'実質公債費比率（分子）の構造'!N$52</f>
        <v>3406</v>
      </c>
      <c r="N42" s="136"/>
      <c r="O42" s="136"/>
      <c r="P42" s="136">
        <f>'実質公債費比率（分子）の構造'!O$52</f>
        <v>3400</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26</v>
      </c>
      <c r="C44" s="136"/>
      <c r="D44" s="136"/>
      <c r="E44" s="136">
        <f>'実質公債費比率（分子）の構造'!L$50</f>
        <v>18</v>
      </c>
      <c r="F44" s="136"/>
      <c r="G44" s="136"/>
      <c r="H44" s="136">
        <f>'実質公債費比率（分子）の構造'!M$50</f>
        <v>17</v>
      </c>
      <c r="I44" s="136"/>
      <c r="J44" s="136"/>
      <c r="K44" s="136">
        <f>'実質公債費比率（分子）の構造'!N$50</f>
        <v>24</v>
      </c>
      <c r="L44" s="136"/>
      <c r="M44" s="136"/>
      <c r="N44" s="136">
        <f>'実質公債費比率（分子）の構造'!O$50</f>
        <v>19</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1753</v>
      </c>
      <c r="C46" s="136"/>
      <c r="D46" s="136"/>
      <c r="E46" s="136">
        <f>'実質公債費比率（分子）の構造'!L$48</f>
        <v>1716</v>
      </c>
      <c r="F46" s="136"/>
      <c r="G46" s="136"/>
      <c r="H46" s="136">
        <f>'実質公債費比率（分子）の構造'!M$48</f>
        <v>1761</v>
      </c>
      <c r="I46" s="136"/>
      <c r="J46" s="136"/>
      <c r="K46" s="136">
        <f>'実質公債費比率（分子）の構造'!N$48</f>
        <v>1805</v>
      </c>
      <c r="L46" s="136"/>
      <c r="M46" s="136"/>
      <c r="N46" s="136">
        <f>'実質公債費比率（分子）の構造'!O$48</f>
        <v>1801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2831</v>
      </c>
      <c r="C49" s="136"/>
      <c r="D49" s="136"/>
      <c r="E49" s="136">
        <f>'実質公債費比率（分子）の構造'!L$45</f>
        <v>2904</v>
      </c>
      <c r="F49" s="136"/>
      <c r="G49" s="136"/>
      <c r="H49" s="136">
        <f>'実質公債費比率（分子）の構造'!M$45</f>
        <v>3066</v>
      </c>
      <c r="I49" s="136"/>
      <c r="J49" s="136"/>
      <c r="K49" s="136">
        <f>'実質公債費比率（分子）の構造'!N$45</f>
        <v>2893</v>
      </c>
      <c r="L49" s="136"/>
      <c r="M49" s="136"/>
      <c r="N49" s="136">
        <f>'実質公債費比率（分子）の構造'!O$45</f>
        <v>3000</v>
      </c>
      <c r="O49" s="136"/>
      <c r="P49" s="136"/>
    </row>
    <row r="50" spans="1:16" x14ac:dyDescent="0.15">
      <c r="A50" s="136" t="s">
        <v>58</v>
      </c>
      <c r="B50" s="136" t="e">
        <f>NA()</f>
        <v>#N/A</v>
      </c>
      <c r="C50" s="136">
        <f>IF(ISNUMBER('実質公債費比率（分子）の構造'!K$53),'実質公債費比率（分子）の構造'!K$53,NA())</f>
        <v>1499</v>
      </c>
      <c r="D50" s="136" t="e">
        <f>NA()</f>
        <v>#N/A</v>
      </c>
      <c r="E50" s="136" t="e">
        <f>NA()</f>
        <v>#N/A</v>
      </c>
      <c r="F50" s="136">
        <f>IF(ISNUMBER('実質公債費比率（分子）の構造'!L$53),'実質公債費比率（分子）の構造'!L$53,NA())</f>
        <v>1465</v>
      </c>
      <c r="G50" s="136" t="e">
        <f>NA()</f>
        <v>#N/A</v>
      </c>
      <c r="H50" s="136" t="e">
        <f>NA()</f>
        <v>#N/A</v>
      </c>
      <c r="I50" s="136">
        <f>IF(ISNUMBER('実質公債費比率（分子）の構造'!M$53),'実質公債費比率（分子）の構造'!M$53,NA())</f>
        <v>1548</v>
      </c>
      <c r="J50" s="136" t="e">
        <f>NA()</f>
        <v>#N/A</v>
      </c>
      <c r="K50" s="136" t="e">
        <f>NA()</f>
        <v>#N/A</v>
      </c>
      <c r="L50" s="136">
        <f>IF(ISNUMBER('実質公債費比率（分子）の構造'!N$53),'実質公債費比率（分子）の構造'!N$53,NA())</f>
        <v>1316</v>
      </c>
      <c r="M50" s="136" t="e">
        <f>NA()</f>
        <v>#N/A</v>
      </c>
      <c r="N50" s="136" t="e">
        <f>NA()</f>
        <v>#N/A</v>
      </c>
      <c r="O50" s="136">
        <f>IF(ISNUMBER('実質公債費比率（分子）の構造'!O$53),'実質公債費比率（分子）の構造'!O$53,NA())</f>
        <v>1420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34254</v>
      </c>
      <c r="E56" s="135"/>
      <c r="F56" s="135"/>
      <c r="G56" s="135">
        <f>'将来負担比率（分子）の構造'!J$51</f>
        <v>33413</v>
      </c>
      <c r="H56" s="135"/>
      <c r="I56" s="135"/>
      <c r="J56" s="135">
        <f>'将来負担比率（分子）の構造'!K$51</f>
        <v>32996</v>
      </c>
      <c r="K56" s="135"/>
      <c r="L56" s="135"/>
      <c r="M56" s="135">
        <f>'将来負担比率（分子）の構造'!L$51</f>
        <v>31894</v>
      </c>
      <c r="N56" s="135"/>
      <c r="O56" s="135"/>
      <c r="P56" s="135">
        <f>'将来負担比率（分子）の構造'!M$51</f>
        <v>29742</v>
      </c>
    </row>
    <row r="57" spans="1:16" x14ac:dyDescent="0.15">
      <c r="A57" s="135" t="s">
        <v>34</v>
      </c>
      <c r="B57" s="135"/>
      <c r="C57" s="135"/>
      <c r="D57" s="135">
        <f>'将来負担比率（分子）の構造'!I$50</f>
        <v>764</v>
      </c>
      <c r="E57" s="135"/>
      <c r="F57" s="135"/>
      <c r="G57" s="135">
        <f>'将来負担比率（分子）の構造'!J$50</f>
        <v>688</v>
      </c>
      <c r="H57" s="135"/>
      <c r="I57" s="135"/>
      <c r="J57" s="135">
        <f>'将来負担比率（分子）の構造'!K$50</f>
        <v>611</v>
      </c>
      <c r="K57" s="135"/>
      <c r="L57" s="135"/>
      <c r="M57" s="135">
        <f>'将来負担比率（分子）の構造'!L$50</f>
        <v>533</v>
      </c>
      <c r="N57" s="135"/>
      <c r="O57" s="135"/>
      <c r="P57" s="135">
        <f>'将来負担比率（分子）の構造'!M$50</f>
        <v>455</v>
      </c>
    </row>
    <row r="58" spans="1:16" x14ac:dyDescent="0.15">
      <c r="A58" s="135" t="s">
        <v>33</v>
      </c>
      <c r="B58" s="135"/>
      <c r="C58" s="135"/>
      <c r="D58" s="135">
        <f>'将来負担比率（分子）の構造'!I$49</f>
        <v>10909</v>
      </c>
      <c r="E58" s="135"/>
      <c r="F58" s="135"/>
      <c r="G58" s="135">
        <f>'将来負担比率（分子）の構造'!J$49</f>
        <v>11805</v>
      </c>
      <c r="H58" s="135"/>
      <c r="I58" s="135"/>
      <c r="J58" s="135">
        <f>'将来負担比率（分子）の構造'!K$49</f>
        <v>12489</v>
      </c>
      <c r="K58" s="135"/>
      <c r="L58" s="135"/>
      <c r="M58" s="135">
        <f>'将来負担比率（分子）の構造'!L$49</f>
        <v>12935</v>
      </c>
      <c r="N58" s="135"/>
      <c r="O58" s="135"/>
      <c r="P58" s="135">
        <f>'将来負担比率（分子）の構造'!M$49</f>
        <v>13212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4676</v>
      </c>
      <c r="C62" s="135"/>
      <c r="D62" s="135"/>
      <c r="E62" s="135">
        <f>'将来負担比率（分子）の構造'!J$45</f>
        <v>4207</v>
      </c>
      <c r="F62" s="135"/>
      <c r="G62" s="135"/>
      <c r="H62" s="135">
        <f>'将来負担比率（分子）の構造'!K$45</f>
        <v>4370</v>
      </c>
      <c r="I62" s="135"/>
      <c r="J62" s="135"/>
      <c r="K62" s="135">
        <f>'将来負担比率（分子）の構造'!L$45</f>
        <v>3923</v>
      </c>
      <c r="L62" s="135"/>
      <c r="M62" s="135"/>
      <c r="N62" s="135">
        <f>'将来負担比率（分子）の構造'!M$45</f>
        <v>4148</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21777</v>
      </c>
      <c r="C64" s="135"/>
      <c r="D64" s="135"/>
      <c r="E64" s="135">
        <f>'将来負担比率（分子）の構造'!J$43</f>
        <v>21454</v>
      </c>
      <c r="F64" s="135"/>
      <c r="G64" s="135"/>
      <c r="H64" s="135">
        <f>'将来負担比率（分子）の構造'!K$43</f>
        <v>20556</v>
      </c>
      <c r="I64" s="135"/>
      <c r="J64" s="135"/>
      <c r="K64" s="135">
        <f>'将来負担比率（分子）の構造'!L$43</f>
        <v>19596</v>
      </c>
      <c r="L64" s="135"/>
      <c r="M64" s="135"/>
      <c r="N64" s="135">
        <f>'将来負担比率（分子）の構造'!M$43</f>
        <v>18613</v>
      </c>
      <c r="O64" s="135"/>
      <c r="P64" s="135"/>
    </row>
    <row r="65" spans="1:16" x14ac:dyDescent="0.15">
      <c r="A65" s="135" t="s">
        <v>25</v>
      </c>
      <c r="B65" s="135">
        <f>'将来負担比率（分子）の構造'!I$42</f>
        <v>136</v>
      </c>
      <c r="C65" s="135"/>
      <c r="D65" s="135"/>
      <c r="E65" s="135">
        <f>'将来負担比率（分子）の構造'!J$42</f>
        <v>234</v>
      </c>
      <c r="F65" s="135"/>
      <c r="G65" s="135"/>
      <c r="H65" s="135">
        <f>'将来負担比率（分子）の構造'!K$42</f>
        <v>214</v>
      </c>
      <c r="I65" s="135"/>
      <c r="J65" s="135"/>
      <c r="K65" s="135">
        <f>'将来負担比率（分子）の構造'!L$42</f>
        <v>169</v>
      </c>
      <c r="L65" s="135"/>
      <c r="M65" s="135"/>
      <c r="N65" s="135">
        <f>'将来負担比率（分子）の構造'!M$42</f>
        <v>150</v>
      </c>
      <c r="O65" s="135"/>
      <c r="P65" s="135"/>
    </row>
    <row r="66" spans="1:16" x14ac:dyDescent="0.15">
      <c r="A66" s="135" t="s">
        <v>24</v>
      </c>
      <c r="B66" s="135">
        <f>'将来負担比率（分子）の構造'!I$41</f>
        <v>26462</v>
      </c>
      <c r="C66" s="135"/>
      <c r="D66" s="135"/>
      <c r="E66" s="135">
        <f>'将来負担比率（分子）の構造'!J$41</f>
        <v>26113</v>
      </c>
      <c r="F66" s="135"/>
      <c r="G66" s="135"/>
      <c r="H66" s="135">
        <f>'将来負担比率（分子）の構造'!K$41</f>
        <v>25298</v>
      </c>
      <c r="I66" s="135"/>
      <c r="J66" s="135"/>
      <c r="K66" s="135">
        <f>'将来負担比率（分子）の構造'!L$41</f>
        <v>23521</v>
      </c>
      <c r="L66" s="135"/>
      <c r="M66" s="135"/>
      <c r="N66" s="135">
        <f>'将来負担比率（分子）の構造'!M$41</f>
        <v>21599</v>
      </c>
      <c r="O66" s="135"/>
      <c r="P66" s="135"/>
    </row>
    <row r="67" spans="1:16" x14ac:dyDescent="0.15">
      <c r="A67" s="135" t="s">
        <v>62</v>
      </c>
      <c r="B67" s="135" t="e">
        <f>NA()</f>
        <v>#N/A</v>
      </c>
      <c r="C67" s="135">
        <f>IF(ISNUMBER('将来負担比率（分子）の構造'!I$52), IF('将来負担比率（分子）の構造'!I$52 &lt; 0, 0, '将来負担比率（分子）の構造'!I$52), NA())</f>
        <v>7125</v>
      </c>
      <c r="D67" s="135" t="e">
        <f>NA()</f>
        <v>#N/A</v>
      </c>
      <c r="E67" s="135" t="e">
        <f>NA()</f>
        <v>#N/A</v>
      </c>
      <c r="F67" s="135">
        <f>IF(ISNUMBER('将来負担比率（分子）の構造'!J$52), IF('将来負担比率（分子）の構造'!J$52 &lt; 0, 0, '将来負担比率（分子）の構造'!J$52), NA())</f>
        <v>6102</v>
      </c>
      <c r="G67" s="135" t="e">
        <f>NA()</f>
        <v>#N/A</v>
      </c>
      <c r="H67" s="135" t="e">
        <f>NA()</f>
        <v>#N/A</v>
      </c>
      <c r="I67" s="135">
        <f>IF(ISNUMBER('将来負担比率（分子）の構造'!K$52), IF('将来負担比率（分子）の構造'!K$52 &lt; 0, 0, '将来負担比率（分子）の構造'!K$52), NA())</f>
        <v>4342</v>
      </c>
      <c r="J67" s="135" t="e">
        <f>NA()</f>
        <v>#N/A</v>
      </c>
      <c r="K67" s="135" t="e">
        <f>NA()</f>
        <v>#N/A</v>
      </c>
      <c r="L67" s="135">
        <f>IF(ISNUMBER('将来負担比率（分子）の構造'!L$52), IF('将来負担比率（分子）の構造'!L$52 &lt; 0, 0, '将来負担比率（分子）の構造'!L$52), NA())</f>
        <v>1847</v>
      </c>
      <c r="M67" s="135" t="e">
        <f>NA()</f>
        <v>#N/A</v>
      </c>
      <c r="N67" s="135" t="e">
        <f>NA()</f>
        <v>#N/A</v>
      </c>
      <c r="O67" s="135">
        <f>IF(ISNUMBER('将来負担比率（分子）の構造'!M$52), IF('将来負担比率（分子）の構造'!M$52 &lt; 0, 0, '将来負担比率（分子）の構造'!M$52), NA())</f>
        <v>1102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4713087</v>
      </c>
      <c r="S5" s="669"/>
      <c r="T5" s="669"/>
      <c r="U5" s="669"/>
      <c r="V5" s="669"/>
      <c r="W5" s="669"/>
      <c r="X5" s="669"/>
      <c r="Y5" s="716"/>
      <c r="Z5" s="729">
        <v>22.3</v>
      </c>
      <c r="AA5" s="729"/>
      <c r="AB5" s="729"/>
      <c r="AC5" s="729"/>
      <c r="AD5" s="730">
        <v>4713087</v>
      </c>
      <c r="AE5" s="730"/>
      <c r="AF5" s="730"/>
      <c r="AG5" s="730"/>
      <c r="AH5" s="730"/>
      <c r="AI5" s="730"/>
      <c r="AJ5" s="730"/>
      <c r="AK5" s="730"/>
      <c r="AL5" s="717">
        <v>33.200000000000003</v>
      </c>
      <c r="AM5" s="686"/>
      <c r="AN5" s="686"/>
      <c r="AO5" s="718"/>
      <c r="AP5" s="705" t="s">
        <v>203</v>
      </c>
      <c r="AQ5" s="706"/>
      <c r="AR5" s="706"/>
      <c r="AS5" s="706"/>
      <c r="AT5" s="706"/>
      <c r="AU5" s="706"/>
      <c r="AV5" s="706"/>
      <c r="AW5" s="706"/>
      <c r="AX5" s="706"/>
      <c r="AY5" s="706"/>
      <c r="AZ5" s="706"/>
      <c r="BA5" s="706"/>
      <c r="BB5" s="706"/>
      <c r="BC5" s="706"/>
      <c r="BD5" s="706"/>
      <c r="BE5" s="706"/>
      <c r="BF5" s="707"/>
      <c r="BG5" s="618">
        <v>4551133</v>
      </c>
      <c r="BH5" s="619"/>
      <c r="BI5" s="619"/>
      <c r="BJ5" s="619"/>
      <c r="BK5" s="619"/>
      <c r="BL5" s="619"/>
      <c r="BM5" s="619"/>
      <c r="BN5" s="620"/>
      <c r="BO5" s="671">
        <v>96.6</v>
      </c>
      <c r="BP5" s="671"/>
      <c r="BQ5" s="671"/>
      <c r="BR5" s="671"/>
      <c r="BS5" s="672">
        <v>326312</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199697</v>
      </c>
      <c r="S6" s="619"/>
      <c r="T6" s="619"/>
      <c r="U6" s="619"/>
      <c r="V6" s="619"/>
      <c r="W6" s="619"/>
      <c r="X6" s="619"/>
      <c r="Y6" s="620"/>
      <c r="Z6" s="671">
        <v>0.9</v>
      </c>
      <c r="AA6" s="671"/>
      <c r="AB6" s="671"/>
      <c r="AC6" s="671"/>
      <c r="AD6" s="672">
        <v>199697</v>
      </c>
      <c r="AE6" s="672"/>
      <c r="AF6" s="672"/>
      <c r="AG6" s="672"/>
      <c r="AH6" s="672"/>
      <c r="AI6" s="672"/>
      <c r="AJ6" s="672"/>
      <c r="AK6" s="672"/>
      <c r="AL6" s="641">
        <v>1.4</v>
      </c>
      <c r="AM6" s="673"/>
      <c r="AN6" s="673"/>
      <c r="AO6" s="674"/>
      <c r="AP6" s="615" t="s">
        <v>208</v>
      </c>
      <c r="AQ6" s="616"/>
      <c r="AR6" s="616"/>
      <c r="AS6" s="616"/>
      <c r="AT6" s="616"/>
      <c r="AU6" s="616"/>
      <c r="AV6" s="616"/>
      <c r="AW6" s="616"/>
      <c r="AX6" s="616"/>
      <c r="AY6" s="616"/>
      <c r="AZ6" s="616"/>
      <c r="BA6" s="616"/>
      <c r="BB6" s="616"/>
      <c r="BC6" s="616"/>
      <c r="BD6" s="616"/>
      <c r="BE6" s="616"/>
      <c r="BF6" s="617"/>
      <c r="BG6" s="618">
        <v>4551133</v>
      </c>
      <c r="BH6" s="619"/>
      <c r="BI6" s="619"/>
      <c r="BJ6" s="619"/>
      <c r="BK6" s="619"/>
      <c r="BL6" s="619"/>
      <c r="BM6" s="619"/>
      <c r="BN6" s="620"/>
      <c r="BO6" s="671">
        <v>96.6</v>
      </c>
      <c r="BP6" s="671"/>
      <c r="BQ6" s="671"/>
      <c r="BR6" s="671"/>
      <c r="BS6" s="672">
        <v>326312</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133702</v>
      </c>
      <c r="CS6" s="619"/>
      <c r="CT6" s="619"/>
      <c r="CU6" s="619"/>
      <c r="CV6" s="619"/>
      <c r="CW6" s="619"/>
      <c r="CX6" s="619"/>
      <c r="CY6" s="620"/>
      <c r="CZ6" s="671">
        <v>0.7</v>
      </c>
      <c r="DA6" s="671"/>
      <c r="DB6" s="671"/>
      <c r="DC6" s="671"/>
      <c r="DD6" s="624" t="s">
        <v>210</v>
      </c>
      <c r="DE6" s="619"/>
      <c r="DF6" s="619"/>
      <c r="DG6" s="619"/>
      <c r="DH6" s="619"/>
      <c r="DI6" s="619"/>
      <c r="DJ6" s="619"/>
      <c r="DK6" s="619"/>
      <c r="DL6" s="619"/>
      <c r="DM6" s="619"/>
      <c r="DN6" s="619"/>
      <c r="DO6" s="619"/>
      <c r="DP6" s="620"/>
      <c r="DQ6" s="624">
        <v>133702</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7625</v>
      </c>
      <c r="S7" s="619"/>
      <c r="T7" s="619"/>
      <c r="U7" s="619"/>
      <c r="V7" s="619"/>
      <c r="W7" s="619"/>
      <c r="X7" s="619"/>
      <c r="Y7" s="620"/>
      <c r="Z7" s="671">
        <v>0</v>
      </c>
      <c r="AA7" s="671"/>
      <c r="AB7" s="671"/>
      <c r="AC7" s="671"/>
      <c r="AD7" s="672">
        <v>7625</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1523425</v>
      </c>
      <c r="BH7" s="619"/>
      <c r="BI7" s="619"/>
      <c r="BJ7" s="619"/>
      <c r="BK7" s="619"/>
      <c r="BL7" s="619"/>
      <c r="BM7" s="619"/>
      <c r="BN7" s="620"/>
      <c r="BO7" s="671">
        <v>32.299999999999997</v>
      </c>
      <c r="BP7" s="671"/>
      <c r="BQ7" s="671"/>
      <c r="BR7" s="671"/>
      <c r="BS7" s="672" t="s">
        <v>210</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3442400</v>
      </c>
      <c r="CS7" s="619"/>
      <c r="CT7" s="619"/>
      <c r="CU7" s="619"/>
      <c r="CV7" s="619"/>
      <c r="CW7" s="619"/>
      <c r="CX7" s="619"/>
      <c r="CY7" s="620"/>
      <c r="CZ7" s="671">
        <v>17</v>
      </c>
      <c r="DA7" s="671"/>
      <c r="DB7" s="671"/>
      <c r="DC7" s="671"/>
      <c r="DD7" s="624">
        <v>589775</v>
      </c>
      <c r="DE7" s="619"/>
      <c r="DF7" s="619"/>
      <c r="DG7" s="619"/>
      <c r="DH7" s="619"/>
      <c r="DI7" s="619"/>
      <c r="DJ7" s="619"/>
      <c r="DK7" s="619"/>
      <c r="DL7" s="619"/>
      <c r="DM7" s="619"/>
      <c r="DN7" s="619"/>
      <c r="DO7" s="619"/>
      <c r="DP7" s="620"/>
      <c r="DQ7" s="624">
        <v>2565154</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21917</v>
      </c>
      <c r="S8" s="619"/>
      <c r="T8" s="619"/>
      <c r="U8" s="619"/>
      <c r="V8" s="619"/>
      <c r="W8" s="619"/>
      <c r="X8" s="619"/>
      <c r="Y8" s="620"/>
      <c r="Z8" s="671">
        <v>0.1</v>
      </c>
      <c r="AA8" s="671"/>
      <c r="AB8" s="671"/>
      <c r="AC8" s="671"/>
      <c r="AD8" s="672">
        <v>21917</v>
      </c>
      <c r="AE8" s="672"/>
      <c r="AF8" s="672"/>
      <c r="AG8" s="672"/>
      <c r="AH8" s="672"/>
      <c r="AI8" s="672"/>
      <c r="AJ8" s="672"/>
      <c r="AK8" s="672"/>
      <c r="AL8" s="641">
        <v>0.2</v>
      </c>
      <c r="AM8" s="673"/>
      <c r="AN8" s="673"/>
      <c r="AO8" s="674"/>
      <c r="AP8" s="615" t="s">
        <v>215</v>
      </c>
      <c r="AQ8" s="616"/>
      <c r="AR8" s="616"/>
      <c r="AS8" s="616"/>
      <c r="AT8" s="616"/>
      <c r="AU8" s="616"/>
      <c r="AV8" s="616"/>
      <c r="AW8" s="616"/>
      <c r="AX8" s="616"/>
      <c r="AY8" s="616"/>
      <c r="AZ8" s="616"/>
      <c r="BA8" s="616"/>
      <c r="BB8" s="616"/>
      <c r="BC8" s="616"/>
      <c r="BD8" s="616"/>
      <c r="BE8" s="616"/>
      <c r="BF8" s="617"/>
      <c r="BG8" s="618">
        <v>60771</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4831796</v>
      </c>
      <c r="CS8" s="619"/>
      <c r="CT8" s="619"/>
      <c r="CU8" s="619"/>
      <c r="CV8" s="619"/>
      <c r="CW8" s="619"/>
      <c r="CX8" s="619"/>
      <c r="CY8" s="620"/>
      <c r="CZ8" s="671">
        <v>23.8</v>
      </c>
      <c r="DA8" s="671"/>
      <c r="DB8" s="671"/>
      <c r="DC8" s="671"/>
      <c r="DD8" s="624">
        <v>58040</v>
      </c>
      <c r="DE8" s="619"/>
      <c r="DF8" s="619"/>
      <c r="DG8" s="619"/>
      <c r="DH8" s="619"/>
      <c r="DI8" s="619"/>
      <c r="DJ8" s="619"/>
      <c r="DK8" s="619"/>
      <c r="DL8" s="619"/>
      <c r="DM8" s="619"/>
      <c r="DN8" s="619"/>
      <c r="DO8" s="619"/>
      <c r="DP8" s="620"/>
      <c r="DQ8" s="624">
        <v>3100572</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21495</v>
      </c>
      <c r="S9" s="619"/>
      <c r="T9" s="619"/>
      <c r="U9" s="619"/>
      <c r="V9" s="619"/>
      <c r="W9" s="619"/>
      <c r="X9" s="619"/>
      <c r="Y9" s="620"/>
      <c r="Z9" s="671">
        <v>0.1</v>
      </c>
      <c r="AA9" s="671"/>
      <c r="AB9" s="671"/>
      <c r="AC9" s="671"/>
      <c r="AD9" s="672">
        <v>21495</v>
      </c>
      <c r="AE9" s="672"/>
      <c r="AF9" s="672"/>
      <c r="AG9" s="672"/>
      <c r="AH9" s="672"/>
      <c r="AI9" s="672"/>
      <c r="AJ9" s="672"/>
      <c r="AK9" s="672"/>
      <c r="AL9" s="641">
        <v>0.2</v>
      </c>
      <c r="AM9" s="673"/>
      <c r="AN9" s="673"/>
      <c r="AO9" s="674"/>
      <c r="AP9" s="615" t="s">
        <v>218</v>
      </c>
      <c r="AQ9" s="616"/>
      <c r="AR9" s="616"/>
      <c r="AS9" s="616"/>
      <c r="AT9" s="616"/>
      <c r="AU9" s="616"/>
      <c r="AV9" s="616"/>
      <c r="AW9" s="616"/>
      <c r="AX9" s="616"/>
      <c r="AY9" s="616"/>
      <c r="AZ9" s="616"/>
      <c r="BA9" s="616"/>
      <c r="BB9" s="616"/>
      <c r="BC9" s="616"/>
      <c r="BD9" s="616"/>
      <c r="BE9" s="616"/>
      <c r="BF9" s="617"/>
      <c r="BG9" s="618">
        <v>1210270</v>
      </c>
      <c r="BH9" s="619"/>
      <c r="BI9" s="619"/>
      <c r="BJ9" s="619"/>
      <c r="BK9" s="619"/>
      <c r="BL9" s="619"/>
      <c r="BM9" s="619"/>
      <c r="BN9" s="620"/>
      <c r="BO9" s="671">
        <v>25.7</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1850176</v>
      </c>
      <c r="CS9" s="619"/>
      <c r="CT9" s="619"/>
      <c r="CU9" s="619"/>
      <c r="CV9" s="619"/>
      <c r="CW9" s="619"/>
      <c r="CX9" s="619"/>
      <c r="CY9" s="620"/>
      <c r="CZ9" s="671">
        <v>9.1</v>
      </c>
      <c r="DA9" s="671"/>
      <c r="DB9" s="671"/>
      <c r="DC9" s="671"/>
      <c r="DD9" s="624">
        <v>73846</v>
      </c>
      <c r="DE9" s="619"/>
      <c r="DF9" s="619"/>
      <c r="DG9" s="619"/>
      <c r="DH9" s="619"/>
      <c r="DI9" s="619"/>
      <c r="DJ9" s="619"/>
      <c r="DK9" s="619"/>
      <c r="DL9" s="619"/>
      <c r="DM9" s="619"/>
      <c r="DN9" s="619"/>
      <c r="DO9" s="619"/>
      <c r="DP9" s="620"/>
      <c r="DQ9" s="624">
        <v>1624736</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688964</v>
      </c>
      <c r="S10" s="619"/>
      <c r="T10" s="619"/>
      <c r="U10" s="619"/>
      <c r="V10" s="619"/>
      <c r="W10" s="619"/>
      <c r="X10" s="619"/>
      <c r="Y10" s="620"/>
      <c r="Z10" s="671">
        <v>3.3</v>
      </c>
      <c r="AA10" s="671"/>
      <c r="AB10" s="671"/>
      <c r="AC10" s="671"/>
      <c r="AD10" s="672">
        <v>688964</v>
      </c>
      <c r="AE10" s="672"/>
      <c r="AF10" s="672"/>
      <c r="AG10" s="672"/>
      <c r="AH10" s="672"/>
      <c r="AI10" s="672"/>
      <c r="AJ10" s="672"/>
      <c r="AK10" s="672"/>
      <c r="AL10" s="641">
        <v>4.9000000000000004</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98409</v>
      </c>
      <c r="BH10" s="619"/>
      <c r="BI10" s="619"/>
      <c r="BJ10" s="619"/>
      <c r="BK10" s="619"/>
      <c r="BL10" s="619"/>
      <c r="BM10" s="619"/>
      <c r="BN10" s="620"/>
      <c r="BO10" s="671">
        <v>2.1</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v>15877</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1242</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v>3788</v>
      </c>
      <c r="S11" s="619"/>
      <c r="T11" s="619"/>
      <c r="U11" s="619"/>
      <c r="V11" s="619"/>
      <c r="W11" s="619"/>
      <c r="X11" s="619"/>
      <c r="Y11" s="620"/>
      <c r="Z11" s="671">
        <v>0</v>
      </c>
      <c r="AA11" s="671"/>
      <c r="AB11" s="671"/>
      <c r="AC11" s="671"/>
      <c r="AD11" s="672">
        <v>3788</v>
      </c>
      <c r="AE11" s="672"/>
      <c r="AF11" s="672"/>
      <c r="AG11" s="672"/>
      <c r="AH11" s="672"/>
      <c r="AI11" s="672"/>
      <c r="AJ11" s="672"/>
      <c r="AK11" s="672"/>
      <c r="AL11" s="641">
        <v>0</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153975</v>
      </c>
      <c r="BH11" s="619"/>
      <c r="BI11" s="619"/>
      <c r="BJ11" s="619"/>
      <c r="BK11" s="619"/>
      <c r="BL11" s="619"/>
      <c r="BM11" s="619"/>
      <c r="BN11" s="620"/>
      <c r="BO11" s="671">
        <v>3.3</v>
      </c>
      <c r="BP11" s="671"/>
      <c r="BQ11" s="671"/>
      <c r="BR11" s="671"/>
      <c r="BS11" s="624" t="s">
        <v>108</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1165355</v>
      </c>
      <c r="CS11" s="619"/>
      <c r="CT11" s="619"/>
      <c r="CU11" s="619"/>
      <c r="CV11" s="619"/>
      <c r="CW11" s="619"/>
      <c r="CX11" s="619"/>
      <c r="CY11" s="620"/>
      <c r="CZ11" s="671">
        <v>5.7</v>
      </c>
      <c r="DA11" s="671"/>
      <c r="DB11" s="671"/>
      <c r="DC11" s="671"/>
      <c r="DD11" s="624">
        <v>130811</v>
      </c>
      <c r="DE11" s="619"/>
      <c r="DF11" s="619"/>
      <c r="DG11" s="619"/>
      <c r="DH11" s="619"/>
      <c r="DI11" s="619"/>
      <c r="DJ11" s="619"/>
      <c r="DK11" s="619"/>
      <c r="DL11" s="619"/>
      <c r="DM11" s="619"/>
      <c r="DN11" s="619"/>
      <c r="DO11" s="619"/>
      <c r="DP11" s="620"/>
      <c r="DQ11" s="624">
        <v>933650</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2709618</v>
      </c>
      <c r="BH12" s="619"/>
      <c r="BI12" s="619"/>
      <c r="BJ12" s="619"/>
      <c r="BK12" s="619"/>
      <c r="BL12" s="619"/>
      <c r="BM12" s="619"/>
      <c r="BN12" s="620"/>
      <c r="BO12" s="671">
        <v>57.5</v>
      </c>
      <c r="BP12" s="671"/>
      <c r="BQ12" s="671"/>
      <c r="BR12" s="671"/>
      <c r="BS12" s="624">
        <v>326312</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1070106</v>
      </c>
      <c r="CS12" s="619"/>
      <c r="CT12" s="619"/>
      <c r="CU12" s="619"/>
      <c r="CV12" s="619"/>
      <c r="CW12" s="619"/>
      <c r="CX12" s="619"/>
      <c r="CY12" s="620"/>
      <c r="CZ12" s="671">
        <v>5.3</v>
      </c>
      <c r="DA12" s="671"/>
      <c r="DB12" s="671"/>
      <c r="DC12" s="671"/>
      <c r="DD12" s="624">
        <v>17241</v>
      </c>
      <c r="DE12" s="619"/>
      <c r="DF12" s="619"/>
      <c r="DG12" s="619"/>
      <c r="DH12" s="619"/>
      <c r="DI12" s="619"/>
      <c r="DJ12" s="619"/>
      <c r="DK12" s="619"/>
      <c r="DL12" s="619"/>
      <c r="DM12" s="619"/>
      <c r="DN12" s="619"/>
      <c r="DO12" s="619"/>
      <c r="DP12" s="620"/>
      <c r="DQ12" s="624">
        <v>442447</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43825</v>
      </c>
      <c r="S13" s="619"/>
      <c r="T13" s="619"/>
      <c r="U13" s="619"/>
      <c r="V13" s="619"/>
      <c r="W13" s="619"/>
      <c r="X13" s="619"/>
      <c r="Y13" s="620"/>
      <c r="Z13" s="671">
        <v>0.2</v>
      </c>
      <c r="AA13" s="671"/>
      <c r="AB13" s="671"/>
      <c r="AC13" s="671"/>
      <c r="AD13" s="672">
        <v>43825</v>
      </c>
      <c r="AE13" s="672"/>
      <c r="AF13" s="672"/>
      <c r="AG13" s="672"/>
      <c r="AH13" s="672"/>
      <c r="AI13" s="672"/>
      <c r="AJ13" s="672"/>
      <c r="AK13" s="672"/>
      <c r="AL13" s="641">
        <v>0.3</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2693006</v>
      </c>
      <c r="BH13" s="619"/>
      <c r="BI13" s="619"/>
      <c r="BJ13" s="619"/>
      <c r="BK13" s="619"/>
      <c r="BL13" s="619"/>
      <c r="BM13" s="619"/>
      <c r="BN13" s="620"/>
      <c r="BO13" s="671">
        <v>57.1</v>
      </c>
      <c r="BP13" s="671"/>
      <c r="BQ13" s="671"/>
      <c r="BR13" s="671"/>
      <c r="BS13" s="624">
        <v>326312</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2065246</v>
      </c>
      <c r="CS13" s="619"/>
      <c r="CT13" s="619"/>
      <c r="CU13" s="619"/>
      <c r="CV13" s="619"/>
      <c r="CW13" s="619"/>
      <c r="CX13" s="619"/>
      <c r="CY13" s="620"/>
      <c r="CZ13" s="671">
        <v>10.199999999999999</v>
      </c>
      <c r="DA13" s="671"/>
      <c r="DB13" s="671"/>
      <c r="DC13" s="671"/>
      <c r="DD13" s="624">
        <v>533585</v>
      </c>
      <c r="DE13" s="619"/>
      <c r="DF13" s="619"/>
      <c r="DG13" s="619"/>
      <c r="DH13" s="619"/>
      <c r="DI13" s="619"/>
      <c r="DJ13" s="619"/>
      <c r="DK13" s="619"/>
      <c r="DL13" s="619"/>
      <c r="DM13" s="619"/>
      <c r="DN13" s="619"/>
      <c r="DO13" s="619"/>
      <c r="DP13" s="620"/>
      <c r="DQ13" s="624">
        <v>1612230</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82175</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849381</v>
      </c>
      <c r="CS14" s="619"/>
      <c r="CT14" s="619"/>
      <c r="CU14" s="619"/>
      <c r="CV14" s="619"/>
      <c r="CW14" s="619"/>
      <c r="CX14" s="619"/>
      <c r="CY14" s="620"/>
      <c r="CZ14" s="671">
        <v>4.2</v>
      </c>
      <c r="DA14" s="671"/>
      <c r="DB14" s="671"/>
      <c r="DC14" s="671"/>
      <c r="DD14" s="624">
        <v>37047</v>
      </c>
      <c r="DE14" s="619"/>
      <c r="DF14" s="619"/>
      <c r="DG14" s="619"/>
      <c r="DH14" s="619"/>
      <c r="DI14" s="619"/>
      <c r="DJ14" s="619"/>
      <c r="DK14" s="619"/>
      <c r="DL14" s="619"/>
      <c r="DM14" s="619"/>
      <c r="DN14" s="619"/>
      <c r="DO14" s="619"/>
      <c r="DP14" s="620"/>
      <c r="DQ14" s="624">
        <v>787037</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7354</v>
      </c>
      <c r="S15" s="619"/>
      <c r="T15" s="619"/>
      <c r="U15" s="619"/>
      <c r="V15" s="619"/>
      <c r="W15" s="619"/>
      <c r="X15" s="619"/>
      <c r="Y15" s="620"/>
      <c r="Z15" s="671">
        <v>0</v>
      </c>
      <c r="AA15" s="671"/>
      <c r="AB15" s="671"/>
      <c r="AC15" s="671"/>
      <c r="AD15" s="672">
        <v>7354</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235915</v>
      </c>
      <c r="BH15" s="619"/>
      <c r="BI15" s="619"/>
      <c r="BJ15" s="619"/>
      <c r="BK15" s="619"/>
      <c r="BL15" s="619"/>
      <c r="BM15" s="619"/>
      <c r="BN15" s="620"/>
      <c r="BO15" s="671">
        <v>5</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1772479</v>
      </c>
      <c r="CS15" s="619"/>
      <c r="CT15" s="619"/>
      <c r="CU15" s="619"/>
      <c r="CV15" s="619"/>
      <c r="CW15" s="619"/>
      <c r="CX15" s="619"/>
      <c r="CY15" s="620"/>
      <c r="CZ15" s="671">
        <v>8.6999999999999993</v>
      </c>
      <c r="DA15" s="671"/>
      <c r="DB15" s="671"/>
      <c r="DC15" s="671"/>
      <c r="DD15" s="624">
        <v>393405</v>
      </c>
      <c r="DE15" s="619"/>
      <c r="DF15" s="619"/>
      <c r="DG15" s="619"/>
      <c r="DH15" s="619"/>
      <c r="DI15" s="619"/>
      <c r="DJ15" s="619"/>
      <c r="DK15" s="619"/>
      <c r="DL15" s="619"/>
      <c r="DM15" s="619"/>
      <c r="DN15" s="619"/>
      <c r="DO15" s="619"/>
      <c r="DP15" s="620"/>
      <c r="DQ15" s="624">
        <v>1245859</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9074437</v>
      </c>
      <c r="S16" s="619"/>
      <c r="T16" s="619"/>
      <c r="U16" s="619"/>
      <c r="V16" s="619"/>
      <c r="W16" s="619"/>
      <c r="X16" s="619"/>
      <c r="Y16" s="620"/>
      <c r="Z16" s="671">
        <v>43</v>
      </c>
      <c r="AA16" s="671"/>
      <c r="AB16" s="671"/>
      <c r="AC16" s="671"/>
      <c r="AD16" s="672">
        <v>8412785</v>
      </c>
      <c r="AE16" s="672"/>
      <c r="AF16" s="672"/>
      <c r="AG16" s="672"/>
      <c r="AH16" s="672"/>
      <c r="AI16" s="672"/>
      <c r="AJ16" s="672"/>
      <c r="AK16" s="672"/>
      <c r="AL16" s="641">
        <v>59.3</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135627</v>
      </c>
      <c r="CS16" s="619"/>
      <c r="CT16" s="619"/>
      <c r="CU16" s="619"/>
      <c r="CV16" s="619"/>
      <c r="CW16" s="619"/>
      <c r="CX16" s="619"/>
      <c r="CY16" s="620"/>
      <c r="CZ16" s="671">
        <v>0.7</v>
      </c>
      <c r="DA16" s="671"/>
      <c r="DB16" s="671"/>
      <c r="DC16" s="671"/>
      <c r="DD16" s="624" t="s">
        <v>108</v>
      </c>
      <c r="DE16" s="619"/>
      <c r="DF16" s="619"/>
      <c r="DG16" s="619"/>
      <c r="DH16" s="619"/>
      <c r="DI16" s="619"/>
      <c r="DJ16" s="619"/>
      <c r="DK16" s="619"/>
      <c r="DL16" s="619"/>
      <c r="DM16" s="619"/>
      <c r="DN16" s="619"/>
      <c r="DO16" s="619"/>
      <c r="DP16" s="620"/>
      <c r="DQ16" s="624">
        <v>7161</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8412785</v>
      </c>
      <c r="S17" s="619"/>
      <c r="T17" s="619"/>
      <c r="U17" s="619"/>
      <c r="V17" s="619"/>
      <c r="W17" s="619"/>
      <c r="X17" s="619"/>
      <c r="Y17" s="620"/>
      <c r="Z17" s="671">
        <v>39.799999999999997</v>
      </c>
      <c r="AA17" s="671"/>
      <c r="AB17" s="671"/>
      <c r="AC17" s="671"/>
      <c r="AD17" s="672">
        <v>8412785</v>
      </c>
      <c r="AE17" s="672"/>
      <c r="AF17" s="672"/>
      <c r="AG17" s="672"/>
      <c r="AH17" s="672"/>
      <c r="AI17" s="672"/>
      <c r="AJ17" s="672"/>
      <c r="AK17" s="672"/>
      <c r="AL17" s="641">
        <v>59.3</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2962795</v>
      </c>
      <c r="CS17" s="619"/>
      <c r="CT17" s="619"/>
      <c r="CU17" s="619"/>
      <c r="CV17" s="619"/>
      <c r="CW17" s="619"/>
      <c r="CX17" s="619"/>
      <c r="CY17" s="620"/>
      <c r="CZ17" s="671">
        <v>14.6</v>
      </c>
      <c r="DA17" s="671"/>
      <c r="DB17" s="671"/>
      <c r="DC17" s="671"/>
      <c r="DD17" s="624" t="s">
        <v>108</v>
      </c>
      <c r="DE17" s="619"/>
      <c r="DF17" s="619"/>
      <c r="DG17" s="619"/>
      <c r="DH17" s="619"/>
      <c r="DI17" s="619"/>
      <c r="DJ17" s="619"/>
      <c r="DK17" s="619"/>
      <c r="DL17" s="619"/>
      <c r="DM17" s="619"/>
      <c r="DN17" s="619"/>
      <c r="DO17" s="619"/>
      <c r="DP17" s="620"/>
      <c r="DQ17" s="624">
        <v>2875634</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661623</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29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161954</v>
      </c>
      <c r="BH19" s="619"/>
      <c r="BI19" s="619"/>
      <c r="BJ19" s="619"/>
      <c r="BK19" s="619"/>
      <c r="BL19" s="619"/>
      <c r="BM19" s="619"/>
      <c r="BN19" s="620"/>
      <c r="BO19" s="671">
        <v>3.4</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14782189</v>
      </c>
      <c r="S20" s="619"/>
      <c r="T20" s="619"/>
      <c r="U20" s="619"/>
      <c r="V20" s="619"/>
      <c r="W20" s="619"/>
      <c r="X20" s="619"/>
      <c r="Y20" s="620"/>
      <c r="Z20" s="671">
        <v>70</v>
      </c>
      <c r="AA20" s="671"/>
      <c r="AB20" s="671"/>
      <c r="AC20" s="671"/>
      <c r="AD20" s="672">
        <v>14120537</v>
      </c>
      <c r="AE20" s="672"/>
      <c r="AF20" s="672"/>
      <c r="AG20" s="672"/>
      <c r="AH20" s="672"/>
      <c r="AI20" s="672"/>
      <c r="AJ20" s="672"/>
      <c r="AK20" s="672"/>
      <c r="AL20" s="641">
        <v>99.6</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161954</v>
      </c>
      <c r="BH20" s="619"/>
      <c r="BI20" s="619"/>
      <c r="BJ20" s="619"/>
      <c r="BK20" s="619"/>
      <c r="BL20" s="619"/>
      <c r="BM20" s="619"/>
      <c r="BN20" s="620"/>
      <c r="BO20" s="671">
        <v>3.4</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20294940</v>
      </c>
      <c r="CS20" s="619"/>
      <c r="CT20" s="619"/>
      <c r="CU20" s="619"/>
      <c r="CV20" s="619"/>
      <c r="CW20" s="619"/>
      <c r="CX20" s="619"/>
      <c r="CY20" s="620"/>
      <c r="CZ20" s="671">
        <v>100</v>
      </c>
      <c r="DA20" s="671"/>
      <c r="DB20" s="671"/>
      <c r="DC20" s="671"/>
      <c r="DD20" s="624">
        <v>1833750</v>
      </c>
      <c r="DE20" s="619"/>
      <c r="DF20" s="619"/>
      <c r="DG20" s="619"/>
      <c r="DH20" s="619"/>
      <c r="DI20" s="619"/>
      <c r="DJ20" s="619"/>
      <c r="DK20" s="619"/>
      <c r="DL20" s="619"/>
      <c r="DM20" s="619"/>
      <c r="DN20" s="619"/>
      <c r="DO20" s="619"/>
      <c r="DP20" s="620"/>
      <c r="DQ20" s="624">
        <v>15329424</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3166</v>
      </c>
      <c r="S21" s="619"/>
      <c r="T21" s="619"/>
      <c r="U21" s="619"/>
      <c r="V21" s="619"/>
      <c r="W21" s="619"/>
      <c r="X21" s="619"/>
      <c r="Y21" s="620"/>
      <c r="Z21" s="671">
        <v>0</v>
      </c>
      <c r="AA21" s="671"/>
      <c r="AB21" s="671"/>
      <c r="AC21" s="671"/>
      <c r="AD21" s="672">
        <v>3166</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v>161954</v>
      </c>
      <c r="BH21" s="619"/>
      <c r="BI21" s="619"/>
      <c r="BJ21" s="619"/>
      <c r="BK21" s="619"/>
      <c r="BL21" s="619"/>
      <c r="BM21" s="619"/>
      <c r="BN21" s="620"/>
      <c r="BO21" s="671">
        <v>3.4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39516</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381425</v>
      </c>
      <c r="S23" s="619"/>
      <c r="T23" s="619"/>
      <c r="U23" s="619"/>
      <c r="V23" s="619"/>
      <c r="W23" s="619"/>
      <c r="X23" s="619"/>
      <c r="Y23" s="620"/>
      <c r="Z23" s="671">
        <v>1.8</v>
      </c>
      <c r="AA23" s="671"/>
      <c r="AB23" s="671"/>
      <c r="AC23" s="671"/>
      <c r="AD23" s="672">
        <v>21610</v>
      </c>
      <c r="AE23" s="672"/>
      <c r="AF23" s="672"/>
      <c r="AG23" s="672"/>
      <c r="AH23" s="672"/>
      <c r="AI23" s="672"/>
      <c r="AJ23" s="672"/>
      <c r="AK23" s="672"/>
      <c r="AL23" s="641">
        <v>0.2</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144602</v>
      </c>
      <c r="S24" s="619"/>
      <c r="T24" s="619"/>
      <c r="U24" s="619"/>
      <c r="V24" s="619"/>
      <c r="W24" s="619"/>
      <c r="X24" s="619"/>
      <c r="Y24" s="620"/>
      <c r="Z24" s="671">
        <v>0.7</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8763126</v>
      </c>
      <c r="CS24" s="669"/>
      <c r="CT24" s="669"/>
      <c r="CU24" s="669"/>
      <c r="CV24" s="669"/>
      <c r="CW24" s="669"/>
      <c r="CX24" s="669"/>
      <c r="CY24" s="716"/>
      <c r="CZ24" s="720">
        <v>43.2</v>
      </c>
      <c r="DA24" s="721"/>
      <c r="DB24" s="721"/>
      <c r="DC24" s="722"/>
      <c r="DD24" s="715">
        <v>7383846</v>
      </c>
      <c r="DE24" s="669"/>
      <c r="DF24" s="669"/>
      <c r="DG24" s="669"/>
      <c r="DH24" s="669"/>
      <c r="DI24" s="669"/>
      <c r="DJ24" s="669"/>
      <c r="DK24" s="716"/>
      <c r="DL24" s="715">
        <v>7363085</v>
      </c>
      <c r="DM24" s="669"/>
      <c r="DN24" s="669"/>
      <c r="DO24" s="669"/>
      <c r="DP24" s="669"/>
      <c r="DQ24" s="669"/>
      <c r="DR24" s="669"/>
      <c r="DS24" s="669"/>
      <c r="DT24" s="669"/>
      <c r="DU24" s="669"/>
      <c r="DV24" s="716"/>
      <c r="DW24" s="717">
        <v>50.5</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1518486</v>
      </c>
      <c r="S25" s="619"/>
      <c r="T25" s="619"/>
      <c r="U25" s="619"/>
      <c r="V25" s="619"/>
      <c r="W25" s="619"/>
      <c r="X25" s="619"/>
      <c r="Y25" s="620"/>
      <c r="Z25" s="671">
        <v>7.2</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3620178</v>
      </c>
      <c r="CS25" s="637"/>
      <c r="CT25" s="637"/>
      <c r="CU25" s="637"/>
      <c r="CV25" s="637"/>
      <c r="CW25" s="637"/>
      <c r="CX25" s="637"/>
      <c r="CY25" s="638"/>
      <c r="CZ25" s="621">
        <v>17.8</v>
      </c>
      <c r="DA25" s="639"/>
      <c r="DB25" s="639"/>
      <c r="DC25" s="640"/>
      <c r="DD25" s="624">
        <v>3459097</v>
      </c>
      <c r="DE25" s="637"/>
      <c r="DF25" s="637"/>
      <c r="DG25" s="637"/>
      <c r="DH25" s="637"/>
      <c r="DI25" s="637"/>
      <c r="DJ25" s="637"/>
      <c r="DK25" s="638"/>
      <c r="DL25" s="624">
        <v>3438336</v>
      </c>
      <c r="DM25" s="637"/>
      <c r="DN25" s="637"/>
      <c r="DO25" s="637"/>
      <c r="DP25" s="637"/>
      <c r="DQ25" s="637"/>
      <c r="DR25" s="637"/>
      <c r="DS25" s="637"/>
      <c r="DT25" s="637"/>
      <c r="DU25" s="637"/>
      <c r="DV25" s="638"/>
      <c r="DW25" s="641">
        <v>23.6</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2471605</v>
      </c>
      <c r="CS26" s="619"/>
      <c r="CT26" s="619"/>
      <c r="CU26" s="619"/>
      <c r="CV26" s="619"/>
      <c r="CW26" s="619"/>
      <c r="CX26" s="619"/>
      <c r="CY26" s="620"/>
      <c r="CZ26" s="621">
        <v>12.2</v>
      </c>
      <c r="DA26" s="639"/>
      <c r="DB26" s="639"/>
      <c r="DC26" s="640"/>
      <c r="DD26" s="624">
        <v>2350178</v>
      </c>
      <c r="DE26" s="619"/>
      <c r="DF26" s="619"/>
      <c r="DG26" s="619"/>
      <c r="DH26" s="619"/>
      <c r="DI26" s="619"/>
      <c r="DJ26" s="619"/>
      <c r="DK26" s="620"/>
      <c r="DL26" s="624" t="s">
        <v>210</v>
      </c>
      <c r="DM26" s="619"/>
      <c r="DN26" s="619"/>
      <c r="DO26" s="619"/>
      <c r="DP26" s="619"/>
      <c r="DQ26" s="619"/>
      <c r="DR26" s="619"/>
      <c r="DS26" s="619"/>
      <c r="DT26" s="619"/>
      <c r="DU26" s="619"/>
      <c r="DV26" s="620"/>
      <c r="DW26" s="641" t="s">
        <v>210</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1013617</v>
      </c>
      <c r="S27" s="619"/>
      <c r="T27" s="619"/>
      <c r="U27" s="619"/>
      <c r="V27" s="619"/>
      <c r="W27" s="619"/>
      <c r="X27" s="619"/>
      <c r="Y27" s="620"/>
      <c r="Z27" s="671">
        <v>4.8</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4713087</v>
      </c>
      <c r="BH27" s="619"/>
      <c r="BI27" s="619"/>
      <c r="BJ27" s="619"/>
      <c r="BK27" s="619"/>
      <c r="BL27" s="619"/>
      <c r="BM27" s="619"/>
      <c r="BN27" s="620"/>
      <c r="BO27" s="671">
        <v>100</v>
      </c>
      <c r="BP27" s="671"/>
      <c r="BQ27" s="671"/>
      <c r="BR27" s="671"/>
      <c r="BS27" s="624">
        <v>326312</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2180153</v>
      </c>
      <c r="CS27" s="637"/>
      <c r="CT27" s="637"/>
      <c r="CU27" s="637"/>
      <c r="CV27" s="637"/>
      <c r="CW27" s="637"/>
      <c r="CX27" s="637"/>
      <c r="CY27" s="638"/>
      <c r="CZ27" s="621">
        <v>10.7</v>
      </c>
      <c r="DA27" s="639"/>
      <c r="DB27" s="639"/>
      <c r="DC27" s="640"/>
      <c r="DD27" s="624">
        <v>1049115</v>
      </c>
      <c r="DE27" s="637"/>
      <c r="DF27" s="637"/>
      <c r="DG27" s="637"/>
      <c r="DH27" s="637"/>
      <c r="DI27" s="637"/>
      <c r="DJ27" s="637"/>
      <c r="DK27" s="638"/>
      <c r="DL27" s="624">
        <v>1049115</v>
      </c>
      <c r="DM27" s="637"/>
      <c r="DN27" s="637"/>
      <c r="DO27" s="637"/>
      <c r="DP27" s="637"/>
      <c r="DQ27" s="637"/>
      <c r="DR27" s="637"/>
      <c r="DS27" s="637"/>
      <c r="DT27" s="637"/>
      <c r="DU27" s="637"/>
      <c r="DV27" s="638"/>
      <c r="DW27" s="641">
        <v>7.2</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79958</v>
      </c>
      <c r="S28" s="619"/>
      <c r="T28" s="619"/>
      <c r="U28" s="619"/>
      <c r="V28" s="619"/>
      <c r="W28" s="619"/>
      <c r="X28" s="619"/>
      <c r="Y28" s="620"/>
      <c r="Z28" s="671">
        <v>0.4</v>
      </c>
      <c r="AA28" s="671"/>
      <c r="AB28" s="671"/>
      <c r="AC28" s="671"/>
      <c r="AD28" s="672">
        <v>29797</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2962795</v>
      </c>
      <c r="CS28" s="619"/>
      <c r="CT28" s="619"/>
      <c r="CU28" s="619"/>
      <c r="CV28" s="619"/>
      <c r="CW28" s="619"/>
      <c r="CX28" s="619"/>
      <c r="CY28" s="620"/>
      <c r="CZ28" s="621">
        <v>14.6</v>
      </c>
      <c r="DA28" s="639"/>
      <c r="DB28" s="639"/>
      <c r="DC28" s="640"/>
      <c r="DD28" s="624">
        <v>2875634</v>
      </c>
      <c r="DE28" s="619"/>
      <c r="DF28" s="619"/>
      <c r="DG28" s="619"/>
      <c r="DH28" s="619"/>
      <c r="DI28" s="619"/>
      <c r="DJ28" s="619"/>
      <c r="DK28" s="620"/>
      <c r="DL28" s="624">
        <v>2875634</v>
      </c>
      <c r="DM28" s="619"/>
      <c r="DN28" s="619"/>
      <c r="DO28" s="619"/>
      <c r="DP28" s="619"/>
      <c r="DQ28" s="619"/>
      <c r="DR28" s="619"/>
      <c r="DS28" s="619"/>
      <c r="DT28" s="619"/>
      <c r="DU28" s="619"/>
      <c r="DV28" s="620"/>
      <c r="DW28" s="641">
        <v>19.7</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21030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2962565</v>
      </c>
      <c r="CS29" s="637"/>
      <c r="CT29" s="637"/>
      <c r="CU29" s="637"/>
      <c r="CV29" s="637"/>
      <c r="CW29" s="637"/>
      <c r="CX29" s="637"/>
      <c r="CY29" s="638"/>
      <c r="CZ29" s="621">
        <v>14.6</v>
      </c>
      <c r="DA29" s="639"/>
      <c r="DB29" s="639"/>
      <c r="DC29" s="640"/>
      <c r="DD29" s="624">
        <v>2875404</v>
      </c>
      <c r="DE29" s="637"/>
      <c r="DF29" s="637"/>
      <c r="DG29" s="637"/>
      <c r="DH29" s="637"/>
      <c r="DI29" s="637"/>
      <c r="DJ29" s="637"/>
      <c r="DK29" s="638"/>
      <c r="DL29" s="624">
        <v>2875404</v>
      </c>
      <c r="DM29" s="637"/>
      <c r="DN29" s="637"/>
      <c r="DO29" s="637"/>
      <c r="DP29" s="637"/>
      <c r="DQ29" s="637"/>
      <c r="DR29" s="637"/>
      <c r="DS29" s="637"/>
      <c r="DT29" s="637"/>
      <c r="DU29" s="637"/>
      <c r="DV29" s="638"/>
      <c r="DW29" s="641">
        <v>19.7</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655615</v>
      </c>
      <c r="S30" s="619"/>
      <c r="T30" s="619"/>
      <c r="U30" s="619"/>
      <c r="V30" s="619"/>
      <c r="W30" s="619"/>
      <c r="X30" s="619"/>
      <c r="Y30" s="620"/>
      <c r="Z30" s="671">
        <v>3.1</v>
      </c>
      <c r="AA30" s="671"/>
      <c r="AB30" s="671"/>
      <c r="AC30" s="671"/>
      <c r="AD30" s="672" t="s">
        <v>108</v>
      </c>
      <c r="AE30" s="672"/>
      <c r="AF30" s="672"/>
      <c r="AG30" s="672"/>
      <c r="AH30" s="672"/>
      <c r="AI30" s="672"/>
      <c r="AJ30" s="672"/>
      <c r="AK30" s="672"/>
      <c r="AL30" s="641" t="s">
        <v>108</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98.6</v>
      </c>
      <c r="BH30" s="685"/>
      <c r="BI30" s="685"/>
      <c r="BJ30" s="685"/>
      <c r="BK30" s="685"/>
      <c r="BL30" s="685"/>
      <c r="BM30" s="686">
        <v>90.4</v>
      </c>
      <c r="BN30" s="685"/>
      <c r="BO30" s="685"/>
      <c r="BP30" s="685"/>
      <c r="BQ30" s="687"/>
      <c r="BR30" s="684">
        <v>98</v>
      </c>
      <c r="BS30" s="685"/>
      <c r="BT30" s="685"/>
      <c r="BU30" s="685"/>
      <c r="BV30" s="685"/>
      <c r="BW30" s="685"/>
      <c r="BX30" s="686">
        <v>89</v>
      </c>
      <c r="BY30" s="685"/>
      <c r="BZ30" s="685"/>
      <c r="CA30" s="685"/>
      <c r="CB30" s="687"/>
      <c r="CD30" s="690"/>
      <c r="CE30" s="691"/>
      <c r="CF30" s="655" t="s">
        <v>287</v>
      </c>
      <c r="CG30" s="652"/>
      <c r="CH30" s="652"/>
      <c r="CI30" s="652"/>
      <c r="CJ30" s="652"/>
      <c r="CK30" s="652"/>
      <c r="CL30" s="652"/>
      <c r="CM30" s="652"/>
      <c r="CN30" s="652"/>
      <c r="CO30" s="652"/>
      <c r="CP30" s="652"/>
      <c r="CQ30" s="653"/>
      <c r="CR30" s="618">
        <v>2727602</v>
      </c>
      <c r="CS30" s="619"/>
      <c r="CT30" s="619"/>
      <c r="CU30" s="619"/>
      <c r="CV30" s="619"/>
      <c r="CW30" s="619"/>
      <c r="CX30" s="619"/>
      <c r="CY30" s="620"/>
      <c r="CZ30" s="621">
        <v>13.4</v>
      </c>
      <c r="DA30" s="639"/>
      <c r="DB30" s="639"/>
      <c r="DC30" s="640"/>
      <c r="DD30" s="624">
        <v>2649699</v>
      </c>
      <c r="DE30" s="619"/>
      <c r="DF30" s="619"/>
      <c r="DG30" s="619"/>
      <c r="DH30" s="619"/>
      <c r="DI30" s="619"/>
      <c r="DJ30" s="619"/>
      <c r="DK30" s="620"/>
      <c r="DL30" s="624">
        <v>2649699</v>
      </c>
      <c r="DM30" s="619"/>
      <c r="DN30" s="619"/>
      <c r="DO30" s="619"/>
      <c r="DP30" s="619"/>
      <c r="DQ30" s="619"/>
      <c r="DR30" s="619"/>
      <c r="DS30" s="619"/>
      <c r="DT30" s="619"/>
      <c r="DU30" s="619"/>
      <c r="DV30" s="620"/>
      <c r="DW30" s="641">
        <v>18.2</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609972</v>
      </c>
      <c r="S31" s="619"/>
      <c r="T31" s="619"/>
      <c r="U31" s="619"/>
      <c r="V31" s="619"/>
      <c r="W31" s="619"/>
      <c r="X31" s="619"/>
      <c r="Y31" s="620"/>
      <c r="Z31" s="671">
        <v>2.9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98.7</v>
      </c>
      <c r="BH31" s="637"/>
      <c r="BI31" s="637"/>
      <c r="BJ31" s="637"/>
      <c r="BK31" s="637"/>
      <c r="BL31" s="637"/>
      <c r="BM31" s="673">
        <v>92.8</v>
      </c>
      <c r="BN31" s="683"/>
      <c r="BO31" s="683"/>
      <c r="BP31" s="683"/>
      <c r="BQ31" s="647"/>
      <c r="BR31" s="682">
        <v>98.6</v>
      </c>
      <c r="BS31" s="637"/>
      <c r="BT31" s="637"/>
      <c r="BU31" s="637"/>
      <c r="BV31" s="637"/>
      <c r="BW31" s="637"/>
      <c r="BX31" s="673">
        <v>92.3</v>
      </c>
      <c r="BY31" s="683"/>
      <c r="BZ31" s="683"/>
      <c r="CA31" s="683"/>
      <c r="CB31" s="647"/>
      <c r="CD31" s="690"/>
      <c r="CE31" s="691"/>
      <c r="CF31" s="655" t="s">
        <v>291</v>
      </c>
      <c r="CG31" s="652"/>
      <c r="CH31" s="652"/>
      <c r="CI31" s="652"/>
      <c r="CJ31" s="652"/>
      <c r="CK31" s="652"/>
      <c r="CL31" s="652"/>
      <c r="CM31" s="652"/>
      <c r="CN31" s="652"/>
      <c r="CO31" s="652"/>
      <c r="CP31" s="652"/>
      <c r="CQ31" s="653"/>
      <c r="CR31" s="618">
        <v>234963</v>
      </c>
      <c r="CS31" s="637"/>
      <c r="CT31" s="637"/>
      <c r="CU31" s="637"/>
      <c r="CV31" s="637"/>
      <c r="CW31" s="637"/>
      <c r="CX31" s="637"/>
      <c r="CY31" s="638"/>
      <c r="CZ31" s="621">
        <v>1.2</v>
      </c>
      <c r="DA31" s="639"/>
      <c r="DB31" s="639"/>
      <c r="DC31" s="640"/>
      <c r="DD31" s="624">
        <v>225705</v>
      </c>
      <c r="DE31" s="637"/>
      <c r="DF31" s="637"/>
      <c r="DG31" s="637"/>
      <c r="DH31" s="637"/>
      <c r="DI31" s="637"/>
      <c r="DJ31" s="637"/>
      <c r="DK31" s="638"/>
      <c r="DL31" s="624">
        <v>225705</v>
      </c>
      <c r="DM31" s="637"/>
      <c r="DN31" s="637"/>
      <c r="DO31" s="637"/>
      <c r="DP31" s="637"/>
      <c r="DQ31" s="637"/>
      <c r="DR31" s="637"/>
      <c r="DS31" s="637"/>
      <c r="DT31" s="637"/>
      <c r="DU31" s="637"/>
      <c r="DV31" s="638"/>
      <c r="DW31" s="641">
        <v>1.5</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1022476</v>
      </c>
      <c r="S32" s="619"/>
      <c r="T32" s="619"/>
      <c r="U32" s="619"/>
      <c r="V32" s="619"/>
      <c r="W32" s="619"/>
      <c r="X32" s="619"/>
      <c r="Y32" s="620"/>
      <c r="Z32" s="671">
        <v>4.8</v>
      </c>
      <c r="AA32" s="671"/>
      <c r="AB32" s="671"/>
      <c r="AC32" s="671"/>
      <c r="AD32" s="672">
        <v>4354</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98.4</v>
      </c>
      <c r="BH32" s="603"/>
      <c r="BI32" s="603"/>
      <c r="BJ32" s="603"/>
      <c r="BK32" s="603"/>
      <c r="BL32" s="603"/>
      <c r="BM32" s="666">
        <v>87.8</v>
      </c>
      <c r="BN32" s="603"/>
      <c r="BO32" s="603"/>
      <c r="BP32" s="603"/>
      <c r="BQ32" s="660"/>
      <c r="BR32" s="681">
        <v>97.4</v>
      </c>
      <c r="BS32" s="603"/>
      <c r="BT32" s="603"/>
      <c r="BU32" s="603"/>
      <c r="BV32" s="603"/>
      <c r="BW32" s="603"/>
      <c r="BX32" s="666">
        <v>86.1</v>
      </c>
      <c r="BY32" s="603"/>
      <c r="BZ32" s="603"/>
      <c r="CA32" s="603"/>
      <c r="CB32" s="660"/>
      <c r="CD32" s="692"/>
      <c r="CE32" s="693"/>
      <c r="CF32" s="655" t="s">
        <v>294</v>
      </c>
      <c r="CG32" s="652"/>
      <c r="CH32" s="652"/>
      <c r="CI32" s="652"/>
      <c r="CJ32" s="652"/>
      <c r="CK32" s="652"/>
      <c r="CL32" s="652"/>
      <c r="CM32" s="652"/>
      <c r="CN32" s="652"/>
      <c r="CO32" s="652"/>
      <c r="CP32" s="652"/>
      <c r="CQ32" s="653"/>
      <c r="CR32" s="618">
        <v>230</v>
      </c>
      <c r="CS32" s="619"/>
      <c r="CT32" s="619"/>
      <c r="CU32" s="619"/>
      <c r="CV32" s="619"/>
      <c r="CW32" s="619"/>
      <c r="CX32" s="619"/>
      <c r="CY32" s="620"/>
      <c r="CZ32" s="621">
        <v>0</v>
      </c>
      <c r="DA32" s="639"/>
      <c r="DB32" s="639"/>
      <c r="DC32" s="640"/>
      <c r="DD32" s="624">
        <v>230</v>
      </c>
      <c r="DE32" s="619"/>
      <c r="DF32" s="619"/>
      <c r="DG32" s="619"/>
      <c r="DH32" s="619"/>
      <c r="DI32" s="619"/>
      <c r="DJ32" s="619"/>
      <c r="DK32" s="620"/>
      <c r="DL32" s="624">
        <v>230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840200</v>
      </c>
      <c r="S33" s="619"/>
      <c r="T33" s="619"/>
      <c r="U33" s="619"/>
      <c r="V33" s="619"/>
      <c r="W33" s="619"/>
      <c r="X33" s="619"/>
      <c r="Y33" s="620"/>
      <c r="Z33" s="671">
        <v>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9562437</v>
      </c>
      <c r="CS33" s="637"/>
      <c r="CT33" s="637"/>
      <c r="CU33" s="637"/>
      <c r="CV33" s="637"/>
      <c r="CW33" s="637"/>
      <c r="CX33" s="637"/>
      <c r="CY33" s="638"/>
      <c r="CZ33" s="621">
        <v>47.1</v>
      </c>
      <c r="DA33" s="639"/>
      <c r="DB33" s="639"/>
      <c r="DC33" s="640"/>
      <c r="DD33" s="624">
        <v>7471828</v>
      </c>
      <c r="DE33" s="637"/>
      <c r="DF33" s="637"/>
      <c r="DG33" s="637"/>
      <c r="DH33" s="637"/>
      <c r="DI33" s="637"/>
      <c r="DJ33" s="637"/>
      <c r="DK33" s="638"/>
      <c r="DL33" s="624">
        <v>5432134</v>
      </c>
      <c r="DM33" s="637"/>
      <c r="DN33" s="637"/>
      <c r="DO33" s="637"/>
      <c r="DP33" s="637"/>
      <c r="DQ33" s="637"/>
      <c r="DR33" s="637"/>
      <c r="DS33" s="637"/>
      <c r="DT33" s="637"/>
      <c r="DU33" s="637"/>
      <c r="DV33" s="638"/>
      <c r="DW33" s="641">
        <v>37.299999999999997</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2882209</v>
      </c>
      <c r="CS34" s="619"/>
      <c r="CT34" s="619"/>
      <c r="CU34" s="619"/>
      <c r="CV34" s="619"/>
      <c r="CW34" s="619"/>
      <c r="CX34" s="619"/>
      <c r="CY34" s="620"/>
      <c r="CZ34" s="621">
        <v>14.2</v>
      </c>
      <c r="DA34" s="639"/>
      <c r="DB34" s="639"/>
      <c r="DC34" s="640"/>
      <c r="DD34" s="624">
        <v>2215349</v>
      </c>
      <c r="DE34" s="619"/>
      <c r="DF34" s="619"/>
      <c r="DG34" s="619"/>
      <c r="DH34" s="619"/>
      <c r="DI34" s="619"/>
      <c r="DJ34" s="619"/>
      <c r="DK34" s="620"/>
      <c r="DL34" s="624">
        <v>1943870</v>
      </c>
      <c r="DM34" s="619"/>
      <c r="DN34" s="619"/>
      <c r="DO34" s="619"/>
      <c r="DP34" s="619"/>
      <c r="DQ34" s="619"/>
      <c r="DR34" s="619"/>
      <c r="DS34" s="619"/>
      <c r="DT34" s="619"/>
      <c r="DU34" s="619"/>
      <c r="DV34" s="620"/>
      <c r="DW34" s="641">
        <v>13.3</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388000</v>
      </c>
      <c r="S35" s="619"/>
      <c r="T35" s="619"/>
      <c r="U35" s="619"/>
      <c r="V35" s="619"/>
      <c r="W35" s="619"/>
      <c r="X35" s="619"/>
      <c r="Y35" s="620"/>
      <c r="Z35" s="671">
        <v>1.8</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3542385</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392156</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436467</v>
      </c>
      <c r="CS35" s="637"/>
      <c r="CT35" s="637"/>
      <c r="CU35" s="637"/>
      <c r="CV35" s="637"/>
      <c r="CW35" s="637"/>
      <c r="CX35" s="637"/>
      <c r="CY35" s="638"/>
      <c r="CZ35" s="621">
        <v>2.2000000000000002</v>
      </c>
      <c r="DA35" s="639"/>
      <c r="DB35" s="639"/>
      <c r="DC35" s="640"/>
      <c r="DD35" s="624">
        <v>288784</v>
      </c>
      <c r="DE35" s="637"/>
      <c r="DF35" s="637"/>
      <c r="DG35" s="637"/>
      <c r="DH35" s="637"/>
      <c r="DI35" s="637"/>
      <c r="DJ35" s="637"/>
      <c r="DK35" s="638"/>
      <c r="DL35" s="624">
        <v>238740</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21112252</v>
      </c>
      <c r="S36" s="659"/>
      <c r="T36" s="659"/>
      <c r="U36" s="659"/>
      <c r="V36" s="659"/>
      <c r="W36" s="659"/>
      <c r="X36" s="659"/>
      <c r="Y36" s="662"/>
      <c r="Z36" s="663">
        <v>100</v>
      </c>
      <c r="AA36" s="663"/>
      <c r="AB36" s="663"/>
      <c r="AC36" s="663"/>
      <c r="AD36" s="664">
        <v>14179464</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1515651</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347357</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1612052</v>
      </c>
      <c r="CS36" s="619"/>
      <c r="CT36" s="619"/>
      <c r="CU36" s="619"/>
      <c r="CV36" s="619"/>
      <c r="CW36" s="619"/>
      <c r="CX36" s="619"/>
      <c r="CY36" s="620"/>
      <c r="CZ36" s="621">
        <v>7.9</v>
      </c>
      <c r="DA36" s="639"/>
      <c r="DB36" s="639"/>
      <c r="DC36" s="640"/>
      <c r="DD36" s="624">
        <v>1235338</v>
      </c>
      <c r="DE36" s="619"/>
      <c r="DF36" s="619"/>
      <c r="DG36" s="619"/>
      <c r="DH36" s="619"/>
      <c r="DI36" s="619"/>
      <c r="DJ36" s="619"/>
      <c r="DK36" s="620"/>
      <c r="DL36" s="624">
        <v>814514</v>
      </c>
      <c r="DM36" s="619"/>
      <c r="DN36" s="619"/>
      <c r="DO36" s="619"/>
      <c r="DP36" s="619"/>
      <c r="DQ36" s="619"/>
      <c r="DR36" s="619"/>
      <c r="DS36" s="619"/>
      <c r="DT36" s="619"/>
      <c r="DU36" s="619"/>
      <c r="DV36" s="620"/>
      <c r="DW36" s="641">
        <v>5.6</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254000</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4956</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2167</v>
      </c>
      <c r="CS37" s="637"/>
      <c r="CT37" s="637"/>
      <c r="CU37" s="637"/>
      <c r="CV37" s="637"/>
      <c r="CW37" s="637"/>
      <c r="CX37" s="637"/>
      <c r="CY37" s="638"/>
      <c r="CZ37" s="621">
        <v>0</v>
      </c>
      <c r="DA37" s="639"/>
      <c r="DB37" s="639"/>
      <c r="DC37" s="640"/>
      <c r="DD37" s="624">
        <v>2167</v>
      </c>
      <c r="DE37" s="637"/>
      <c r="DF37" s="637"/>
      <c r="DG37" s="637"/>
      <c r="DH37" s="637"/>
      <c r="DI37" s="637"/>
      <c r="DJ37" s="637"/>
      <c r="DK37" s="638"/>
      <c r="DL37" s="624">
        <v>2167</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203139</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8415</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3257834</v>
      </c>
      <c r="CS38" s="619"/>
      <c r="CT38" s="619"/>
      <c r="CU38" s="619"/>
      <c r="CV38" s="619"/>
      <c r="CW38" s="619"/>
      <c r="CX38" s="619"/>
      <c r="CY38" s="620"/>
      <c r="CZ38" s="621">
        <v>16.100000000000001</v>
      </c>
      <c r="DA38" s="639"/>
      <c r="DB38" s="639"/>
      <c r="DC38" s="640"/>
      <c r="DD38" s="624">
        <v>3029180</v>
      </c>
      <c r="DE38" s="619"/>
      <c r="DF38" s="619"/>
      <c r="DG38" s="619"/>
      <c r="DH38" s="619"/>
      <c r="DI38" s="619"/>
      <c r="DJ38" s="619"/>
      <c r="DK38" s="620"/>
      <c r="DL38" s="624">
        <v>2435010</v>
      </c>
      <c r="DM38" s="619"/>
      <c r="DN38" s="619"/>
      <c r="DO38" s="619"/>
      <c r="DP38" s="619"/>
      <c r="DQ38" s="619"/>
      <c r="DR38" s="619"/>
      <c r="DS38" s="619"/>
      <c r="DT38" s="619"/>
      <c r="DU38" s="619"/>
      <c r="DV38" s="620"/>
      <c r="DW38" s="641">
        <v>16.7</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82408</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97</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749854</v>
      </c>
      <c r="CS39" s="637"/>
      <c r="CT39" s="637"/>
      <c r="CU39" s="637"/>
      <c r="CV39" s="637"/>
      <c r="CW39" s="637"/>
      <c r="CX39" s="637"/>
      <c r="CY39" s="638"/>
      <c r="CZ39" s="621">
        <v>3.7</v>
      </c>
      <c r="DA39" s="639"/>
      <c r="DB39" s="639"/>
      <c r="DC39" s="640"/>
      <c r="DD39" s="624">
        <v>670006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317158</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95</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624021</v>
      </c>
      <c r="CS40" s="619"/>
      <c r="CT40" s="619"/>
      <c r="CU40" s="619"/>
      <c r="CV40" s="619"/>
      <c r="CW40" s="619"/>
      <c r="CX40" s="619"/>
      <c r="CY40" s="620"/>
      <c r="CZ40" s="621">
        <v>3.1</v>
      </c>
      <c r="DA40" s="639"/>
      <c r="DB40" s="639"/>
      <c r="DC40" s="640"/>
      <c r="DD40" s="624">
        <v>33171</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1170029</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341</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210</v>
      </c>
      <c r="CS41" s="637"/>
      <c r="CT41" s="637"/>
      <c r="CU41" s="637"/>
      <c r="CV41" s="637"/>
      <c r="CW41" s="637"/>
      <c r="CX41" s="637"/>
      <c r="CY41" s="638"/>
      <c r="CZ41" s="621" t="s">
        <v>210</v>
      </c>
      <c r="DA41" s="639"/>
      <c r="DB41" s="639"/>
      <c r="DC41" s="640"/>
      <c r="DD41" s="624" t="s">
        <v>210</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1969377</v>
      </c>
      <c r="CS42" s="619"/>
      <c r="CT42" s="619"/>
      <c r="CU42" s="619"/>
      <c r="CV42" s="619"/>
      <c r="CW42" s="619"/>
      <c r="CX42" s="619"/>
      <c r="CY42" s="620"/>
      <c r="CZ42" s="621">
        <v>9.6999999999999993</v>
      </c>
      <c r="DA42" s="622"/>
      <c r="DB42" s="622"/>
      <c r="DC42" s="623"/>
      <c r="DD42" s="624">
        <v>473750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41173</v>
      </c>
      <c r="CS43" s="637"/>
      <c r="CT43" s="637"/>
      <c r="CU43" s="637"/>
      <c r="CV43" s="637"/>
      <c r="CW43" s="637"/>
      <c r="CX43" s="637"/>
      <c r="CY43" s="638"/>
      <c r="CZ43" s="621">
        <v>0.2</v>
      </c>
      <c r="DA43" s="639"/>
      <c r="DB43" s="639"/>
      <c r="DC43" s="640"/>
      <c r="DD43" s="624">
        <v>41173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1833750</v>
      </c>
      <c r="CS44" s="619"/>
      <c r="CT44" s="619"/>
      <c r="CU44" s="619"/>
      <c r="CV44" s="619"/>
      <c r="CW44" s="619"/>
      <c r="CX44" s="619"/>
      <c r="CY44" s="620"/>
      <c r="CZ44" s="621">
        <v>9</v>
      </c>
      <c r="DA44" s="622"/>
      <c r="DB44" s="622"/>
      <c r="DC44" s="623"/>
      <c r="DD44" s="624">
        <v>466589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509253</v>
      </c>
      <c r="CS45" s="637"/>
      <c r="CT45" s="637"/>
      <c r="CU45" s="637"/>
      <c r="CV45" s="637"/>
      <c r="CW45" s="637"/>
      <c r="CX45" s="637"/>
      <c r="CY45" s="638"/>
      <c r="CZ45" s="621">
        <v>2.5</v>
      </c>
      <c r="DA45" s="639"/>
      <c r="DB45" s="639"/>
      <c r="DC45" s="640"/>
      <c r="DD45" s="624">
        <v>109756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1250239</v>
      </c>
      <c r="CS46" s="619"/>
      <c r="CT46" s="619"/>
      <c r="CU46" s="619"/>
      <c r="CV46" s="619"/>
      <c r="CW46" s="619"/>
      <c r="CX46" s="619"/>
      <c r="CY46" s="620"/>
      <c r="CZ46" s="621">
        <v>6.2</v>
      </c>
      <c r="DA46" s="622"/>
      <c r="DB46" s="622"/>
      <c r="DC46" s="623"/>
      <c r="DD46" s="624">
        <v>325278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135627</v>
      </c>
      <c r="CS47" s="637"/>
      <c r="CT47" s="637"/>
      <c r="CU47" s="637"/>
      <c r="CV47" s="637"/>
      <c r="CW47" s="637"/>
      <c r="CX47" s="637"/>
      <c r="CY47" s="638"/>
      <c r="CZ47" s="621">
        <v>0.7</v>
      </c>
      <c r="DA47" s="639"/>
      <c r="DB47" s="639"/>
      <c r="DC47" s="640"/>
      <c r="DD47" s="624">
        <v>7161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155</v>
      </c>
      <c r="CS48" s="619"/>
      <c r="CT48" s="619"/>
      <c r="CU48" s="619"/>
      <c r="CV48" s="619"/>
      <c r="CW48" s="619"/>
      <c r="CX48" s="619"/>
      <c r="CY48" s="620"/>
      <c r="CZ48" s="621" t="s">
        <v>155</v>
      </c>
      <c r="DA48" s="622"/>
      <c r="DB48" s="622"/>
      <c r="DC48" s="623"/>
      <c r="DD48" s="624" t="s">
        <v>155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20294940</v>
      </c>
      <c r="CS49" s="603"/>
      <c r="CT49" s="603"/>
      <c r="CU49" s="603"/>
      <c r="CV49" s="603"/>
      <c r="CW49" s="603"/>
      <c r="CX49" s="603"/>
      <c r="CY49" s="604"/>
      <c r="CZ49" s="605">
        <v>100</v>
      </c>
      <c r="DA49" s="606"/>
      <c r="DB49" s="606"/>
      <c r="DC49" s="607"/>
      <c r="DD49" s="608">
        <v>15329424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20965</v>
      </c>
      <c r="R7" s="1131"/>
      <c r="S7" s="1131"/>
      <c r="T7" s="1131"/>
      <c r="U7" s="1131"/>
      <c r="V7" s="1131">
        <v>20148</v>
      </c>
      <c r="W7" s="1131"/>
      <c r="X7" s="1131"/>
      <c r="Y7" s="1131"/>
      <c r="Z7" s="1131"/>
      <c r="AA7" s="1131">
        <v>817</v>
      </c>
      <c r="AB7" s="1131"/>
      <c r="AC7" s="1131"/>
      <c r="AD7" s="1131"/>
      <c r="AE7" s="1132"/>
      <c r="AF7" s="1133">
        <v>732</v>
      </c>
      <c r="AG7" s="1134"/>
      <c r="AH7" s="1134"/>
      <c r="AI7" s="1134"/>
      <c r="AJ7" s="1135"/>
      <c r="AK7" s="1117">
        <v>609</v>
      </c>
      <c r="AL7" s="1118"/>
      <c r="AM7" s="1118"/>
      <c r="AN7" s="1118"/>
      <c r="AO7" s="1118"/>
      <c r="AP7" s="1118">
        <v>21599</v>
      </c>
      <c r="AQ7" s="1118"/>
      <c r="AR7" s="1118"/>
      <c r="AS7" s="1118"/>
      <c r="AT7" s="1118"/>
      <c r="AU7" s="1119" t="s">
        <v>551</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0</v>
      </c>
      <c r="CI7" s="1115"/>
      <c r="CJ7" s="1115"/>
      <c r="CK7" s="1115"/>
      <c r="CL7" s="1116"/>
      <c r="CM7" s="1114">
        <v>28</v>
      </c>
      <c r="CN7" s="1115"/>
      <c r="CO7" s="1115"/>
      <c r="CP7" s="1115"/>
      <c r="CQ7" s="1116"/>
      <c r="CR7" s="1114">
        <v>13</v>
      </c>
      <c r="CS7" s="1115"/>
      <c r="CT7" s="1115"/>
      <c r="CU7" s="1115"/>
      <c r="CV7" s="1116"/>
      <c r="CW7" s="1114" t="s">
        <v>535</v>
      </c>
      <c r="CX7" s="1115"/>
      <c r="CY7" s="1115"/>
      <c r="CZ7" s="1115"/>
      <c r="DA7" s="1116"/>
      <c r="DB7" s="1114" t="s">
        <v>535</v>
      </c>
      <c r="DC7" s="1115"/>
      <c r="DD7" s="1115"/>
      <c r="DE7" s="1115"/>
      <c r="DF7" s="1116"/>
      <c r="DG7" s="1114" t="s">
        <v>544</v>
      </c>
      <c r="DH7" s="1115"/>
      <c r="DI7" s="1115"/>
      <c r="DJ7" s="1115"/>
      <c r="DK7" s="1116"/>
      <c r="DL7" s="1114" t="s">
        <v>535</v>
      </c>
      <c r="DM7" s="1115"/>
      <c r="DN7" s="1115"/>
      <c r="DO7" s="1115"/>
      <c r="DP7" s="1116"/>
      <c r="DQ7" s="1114" t="s">
        <v>535</v>
      </c>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156</v>
      </c>
      <c r="R8" s="1070"/>
      <c r="S8" s="1070"/>
      <c r="T8" s="1070"/>
      <c r="U8" s="1070"/>
      <c r="V8" s="1070">
        <v>156</v>
      </c>
      <c r="W8" s="1070"/>
      <c r="X8" s="1070"/>
      <c r="Y8" s="1070"/>
      <c r="Z8" s="1070"/>
      <c r="AA8" s="1070">
        <v>0</v>
      </c>
      <c r="AB8" s="1070"/>
      <c r="AC8" s="1070"/>
      <c r="AD8" s="1070"/>
      <c r="AE8" s="1071"/>
      <c r="AF8" s="1045">
        <v>0</v>
      </c>
      <c r="AG8" s="1046"/>
      <c r="AH8" s="1046"/>
      <c r="AI8" s="1046"/>
      <c r="AJ8" s="1047"/>
      <c r="AK8" s="1112">
        <v>9</v>
      </c>
      <c r="AL8" s="1113"/>
      <c r="AM8" s="1113"/>
      <c r="AN8" s="1113"/>
      <c r="AO8" s="1113"/>
      <c r="AP8" s="1113" t="s">
        <v>536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2</v>
      </c>
      <c r="CI8" s="1016"/>
      <c r="CJ8" s="1016"/>
      <c r="CK8" s="1016"/>
      <c r="CL8" s="1017"/>
      <c r="CM8" s="1015">
        <v>-3</v>
      </c>
      <c r="CN8" s="1016"/>
      <c r="CO8" s="1016"/>
      <c r="CP8" s="1016"/>
      <c r="CQ8" s="1017"/>
      <c r="CR8" s="1015">
        <v>8</v>
      </c>
      <c r="CS8" s="1016"/>
      <c r="CT8" s="1016"/>
      <c r="CU8" s="1016"/>
      <c r="CV8" s="1017"/>
      <c r="CW8" s="1015" t="s">
        <v>535</v>
      </c>
      <c r="CX8" s="1016"/>
      <c r="CY8" s="1016"/>
      <c r="CZ8" s="1016"/>
      <c r="DA8" s="1017"/>
      <c r="DB8" s="1015" t="s">
        <v>535</v>
      </c>
      <c r="DC8" s="1016"/>
      <c r="DD8" s="1016"/>
      <c r="DE8" s="1016"/>
      <c r="DF8" s="1017"/>
      <c r="DG8" s="1015" t="s">
        <v>535</v>
      </c>
      <c r="DH8" s="1016"/>
      <c r="DI8" s="1016"/>
      <c r="DJ8" s="1016"/>
      <c r="DK8" s="1017"/>
      <c r="DL8" s="1015" t="s">
        <v>535</v>
      </c>
      <c r="DM8" s="1016"/>
      <c r="DN8" s="1016"/>
      <c r="DO8" s="1016"/>
      <c r="DP8" s="1017"/>
      <c r="DQ8" s="1015" t="s">
        <v>535</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14</v>
      </c>
      <c r="CI9" s="1016"/>
      <c r="CJ9" s="1016"/>
      <c r="CK9" s="1016"/>
      <c r="CL9" s="1017"/>
      <c r="CM9" s="1015">
        <v>89</v>
      </c>
      <c r="CN9" s="1016"/>
      <c r="CO9" s="1016"/>
      <c r="CP9" s="1016"/>
      <c r="CQ9" s="1017"/>
      <c r="CR9" s="1015">
        <v>18</v>
      </c>
      <c r="CS9" s="1016"/>
      <c r="CT9" s="1016"/>
      <c r="CU9" s="1016"/>
      <c r="CV9" s="1017"/>
      <c r="CW9" s="1015" t="s">
        <v>535</v>
      </c>
      <c r="CX9" s="1016"/>
      <c r="CY9" s="1016"/>
      <c r="CZ9" s="1016"/>
      <c r="DA9" s="1017"/>
      <c r="DB9" s="1015" t="s">
        <v>535</v>
      </c>
      <c r="DC9" s="1016"/>
      <c r="DD9" s="1016"/>
      <c r="DE9" s="1016"/>
      <c r="DF9" s="1017"/>
      <c r="DG9" s="1015" t="s">
        <v>535</v>
      </c>
      <c r="DH9" s="1016"/>
      <c r="DI9" s="1016"/>
      <c r="DJ9" s="1016"/>
      <c r="DK9" s="1017"/>
      <c r="DL9" s="1015" t="s">
        <v>535</v>
      </c>
      <c r="DM9" s="1016"/>
      <c r="DN9" s="1016"/>
      <c r="DO9" s="1016"/>
      <c r="DP9" s="1017"/>
      <c r="DQ9" s="1015" t="s">
        <v>535</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16</v>
      </c>
      <c r="CN10" s="1016"/>
      <c r="CO10" s="1016"/>
      <c r="CP10" s="1016"/>
      <c r="CQ10" s="1017"/>
      <c r="CR10" s="1015">
        <v>4</v>
      </c>
      <c r="CS10" s="1016"/>
      <c r="CT10" s="1016"/>
      <c r="CU10" s="1016"/>
      <c r="CV10" s="1017"/>
      <c r="CW10" s="1015" t="s">
        <v>543</v>
      </c>
      <c r="CX10" s="1016"/>
      <c r="CY10" s="1016"/>
      <c r="CZ10" s="1016"/>
      <c r="DA10" s="1017"/>
      <c r="DB10" s="1015" t="s">
        <v>535</v>
      </c>
      <c r="DC10" s="1016"/>
      <c r="DD10" s="1016"/>
      <c r="DE10" s="1016"/>
      <c r="DF10" s="1017"/>
      <c r="DG10" s="1015" t="s">
        <v>535</v>
      </c>
      <c r="DH10" s="1016"/>
      <c r="DI10" s="1016"/>
      <c r="DJ10" s="1016"/>
      <c r="DK10" s="1017"/>
      <c r="DL10" s="1015" t="s">
        <v>545</v>
      </c>
      <c r="DM10" s="1016"/>
      <c r="DN10" s="1016"/>
      <c r="DO10" s="1016"/>
      <c r="DP10" s="1017"/>
      <c r="DQ10" s="1015" t="s">
        <v>535</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541</v>
      </c>
      <c r="BT11" s="1041"/>
      <c r="BU11" s="1041"/>
      <c r="BV11" s="1041"/>
      <c r="BW11" s="1041"/>
      <c r="BX11" s="1041"/>
      <c r="BY11" s="1041"/>
      <c r="BZ11" s="1041"/>
      <c r="CA11" s="1041"/>
      <c r="CB11" s="1041"/>
      <c r="CC11" s="1041"/>
      <c r="CD11" s="1041"/>
      <c r="CE11" s="1041"/>
      <c r="CF11" s="1041"/>
      <c r="CG11" s="1042"/>
      <c r="CH11" s="1015">
        <v>-12</v>
      </c>
      <c r="CI11" s="1016"/>
      <c r="CJ11" s="1016"/>
      <c r="CK11" s="1016"/>
      <c r="CL11" s="1017"/>
      <c r="CM11" s="1015">
        <v>103</v>
      </c>
      <c r="CN11" s="1016"/>
      <c r="CO11" s="1016"/>
      <c r="CP11" s="1016"/>
      <c r="CQ11" s="1017"/>
      <c r="CR11" s="1015">
        <v>50</v>
      </c>
      <c r="CS11" s="1016"/>
      <c r="CT11" s="1016"/>
      <c r="CU11" s="1016"/>
      <c r="CV11" s="1017"/>
      <c r="CW11" s="1015" t="s">
        <v>535</v>
      </c>
      <c r="CX11" s="1016"/>
      <c r="CY11" s="1016"/>
      <c r="CZ11" s="1016"/>
      <c r="DA11" s="1017"/>
      <c r="DB11" s="1015" t="s">
        <v>535</v>
      </c>
      <c r="DC11" s="1016"/>
      <c r="DD11" s="1016"/>
      <c r="DE11" s="1016"/>
      <c r="DF11" s="1017"/>
      <c r="DG11" s="1015" t="s">
        <v>535</v>
      </c>
      <c r="DH11" s="1016"/>
      <c r="DI11" s="1016"/>
      <c r="DJ11" s="1016"/>
      <c r="DK11" s="1017"/>
      <c r="DL11" s="1015" t="s">
        <v>535</v>
      </c>
      <c r="DM11" s="1016"/>
      <c r="DN11" s="1016"/>
      <c r="DO11" s="1016"/>
      <c r="DP11" s="1017"/>
      <c r="DQ11" s="1015" t="s">
        <v>544</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0</v>
      </c>
      <c r="CI12" s="1016"/>
      <c r="CJ12" s="1016"/>
      <c r="CK12" s="1016"/>
      <c r="CL12" s="1017"/>
      <c r="CM12" s="1015">
        <v>103</v>
      </c>
      <c r="CN12" s="1016"/>
      <c r="CO12" s="1016"/>
      <c r="CP12" s="1016"/>
      <c r="CQ12" s="1017"/>
      <c r="CR12" s="1015">
        <v>100</v>
      </c>
      <c r="CS12" s="1016"/>
      <c r="CT12" s="1016"/>
      <c r="CU12" s="1016"/>
      <c r="CV12" s="1017"/>
      <c r="CW12" s="1015" t="s">
        <v>535</v>
      </c>
      <c r="CX12" s="1016"/>
      <c r="CY12" s="1016"/>
      <c r="CZ12" s="1016"/>
      <c r="DA12" s="1017"/>
      <c r="DB12" s="1015" t="s">
        <v>535</v>
      </c>
      <c r="DC12" s="1016"/>
      <c r="DD12" s="1016"/>
      <c r="DE12" s="1016"/>
      <c r="DF12" s="1017"/>
      <c r="DG12" s="1015" t="s">
        <v>535</v>
      </c>
      <c r="DH12" s="1016"/>
      <c r="DI12" s="1016"/>
      <c r="DJ12" s="1016"/>
      <c r="DK12" s="1017"/>
      <c r="DL12" s="1015" t="s">
        <v>535</v>
      </c>
      <c r="DM12" s="1016"/>
      <c r="DN12" s="1016"/>
      <c r="DO12" s="1016"/>
      <c r="DP12" s="1017"/>
      <c r="DQ12" s="1015" t="s">
        <v>535</v>
      </c>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21112</v>
      </c>
      <c r="R23" s="1095"/>
      <c r="S23" s="1095"/>
      <c r="T23" s="1095"/>
      <c r="U23" s="1095"/>
      <c r="V23" s="1095">
        <v>20295</v>
      </c>
      <c r="W23" s="1095"/>
      <c r="X23" s="1095"/>
      <c r="Y23" s="1095"/>
      <c r="Z23" s="1095"/>
      <c r="AA23" s="1095">
        <v>817</v>
      </c>
      <c r="AB23" s="1095"/>
      <c r="AC23" s="1095"/>
      <c r="AD23" s="1095"/>
      <c r="AE23" s="1096"/>
      <c r="AF23" s="1097">
        <v>732</v>
      </c>
      <c r="AG23" s="1095"/>
      <c r="AH23" s="1095"/>
      <c r="AI23" s="1095"/>
      <c r="AJ23" s="1098"/>
      <c r="AK23" s="1099"/>
      <c r="AL23" s="1100"/>
      <c r="AM23" s="1100"/>
      <c r="AN23" s="1100"/>
      <c r="AO23" s="1100"/>
      <c r="AP23" s="1095">
        <v>21599</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373</v>
      </c>
      <c r="C28" s="1077"/>
      <c r="D28" s="1077"/>
      <c r="E28" s="1077"/>
      <c r="F28" s="1077"/>
      <c r="G28" s="1077"/>
      <c r="H28" s="1077"/>
      <c r="I28" s="1077"/>
      <c r="J28" s="1077"/>
      <c r="K28" s="1077"/>
      <c r="L28" s="1077"/>
      <c r="M28" s="1077"/>
      <c r="N28" s="1077"/>
      <c r="O28" s="1077"/>
      <c r="P28" s="1078"/>
      <c r="Q28" s="1079">
        <v>4864</v>
      </c>
      <c r="R28" s="1080"/>
      <c r="S28" s="1080"/>
      <c r="T28" s="1080"/>
      <c r="U28" s="1080"/>
      <c r="V28" s="1080">
        <v>4471</v>
      </c>
      <c r="W28" s="1080"/>
      <c r="X28" s="1080"/>
      <c r="Y28" s="1080"/>
      <c r="Z28" s="1080"/>
      <c r="AA28" s="1080">
        <v>392</v>
      </c>
      <c r="AB28" s="1080"/>
      <c r="AC28" s="1080"/>
      <c r="AD28" s="1080"/>
      <c r="AE28" s="1081"/>
      <c r="AF28" s="1082">
        <v>392</v>
      </c>
      <c r="AG28" s="1080"/>
      <c r="AH28" s="1080"/>
      <c r="AI28" s="1080"/>
      <c r="AJ28" s="1083"/>
      <c r="AK28" s="1084">
        <v>272</v>
      </c>
      <c r="AL28" s="1072"/>
      <c r="AM28" s="1072"/>
      <c r="AN28" s="1072"/>
      <c r="AO28" s="1072"/>
      <c r="AP28" s="1072" t="s">
        <v>535</v>
      </c>
      <c r="AQ28" s="1072"/>
      <c r="AR28" s="1072"/>
      <c r="AS28" s="1072"/>
      <c r="AT28" s="1072"/>
      <c r="AU28" s="1072" t="s">
        <v>535</v>
      </c>
      <c r="AV28" s="1072"/>
      <c r="AW28" s="1072"/>
      <c r="AX28" s="1072"/>
      <c r="AY28" s="1072"/>
      <c r="AZ28" s="1073" t="s">
        <v>535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374</v>
      </c>
      <c r="C29" s="1064"/>
      <c r="D29" s="1064"/>
      <c r="E29" s="1064"/>
      <c r="F29" s="1064"/>
      <c r="G29" s="1064"/>
      <c r="H29" s="1064"/>
      <c r="I29" s="1064"/>
      <c r="J29" s="1064"/>
      <c r="K29" s="1064"/>
      <c r="L29" s="1064"/>
      <c r="M29" s="1064"/>
      <c r="N29" s="1064"/>
      <c r="O29" s="1064"/>
      <c r="P29" s="1065"/>
      <c r="Q29" s="1069">
        <v>462</v>
      </c>
      <c r="R29" s="1070"/>
      <c r="S29" s="1070"/>
      <c r="T29" s="1070"/>
      <c r="U29" s="1070"/>
      <c r="V29" s="1070">
        <v>452</v>
      </c>
      <c r="W29" s="1070"/>
      <c r="X29" s="1070"/>
      <c r="Y29" s="1070"/>
      <c r="Z29" s="1070"/>
      <c r="AA29" s="1070">
        <v>10</v>
      </c>
      <c r="AB29" s="1070"/>
      <c r="AC29" s="1070"/>
      <c r="AD29" s="1070"/>
      <c r="AE29" s="1071"/>
      <c r="AF29" s="1045">
        <v>10</v>
      </c>
      <c r="AG29" s="1046"/>
      <c r="AH29" s="1046"/>
      <c r="AI29" s="1046"/>
      <c r="AJ29" s="1047"/>
      <c r="AK29" s="1006">
        <v>152</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375</v>
      </c>
      <c r="C30" s="1064"/>
      <c r="D30" s="1064"/>
      <c r="E30" s="1064"/>
      <c r="F30" s="1064"/>
      <c r="G30" s="1064"/>
      <c r="H30" s="1064"/>
      <c r="I30" s="1064"/>
      <c r="J30" s="1064"/>
      <c r="K30" s="1064"/>
      <c r="L30" s="1064"/>
      <c r="M30" s="1064"/>
      <c r="N30" s="1064"/>
      <c r="O30" s="1064"/>
      <c r="P30" s="1065"/>
      <c r="Q30" s="1069">
        <v>182</v>
      </c>
      <c r="R30" s="1070"/>
      <c r="S30" s="1070"/>
      <c r="T30" s="1070"/>
      <c r="U30" s="1070"/>
      <c r="V30" s="1070">
        <v>181</v>
      </c>
      <c r="W30" s="1070"/>
      <c r="X30" s="1070"/>
      <c r="Y30" s="1070"/>
      <c r="Z30" s="1070"/>
      <c r="AA30" s="1070">
        <v>2</v>
      </c>
      <c r="AB30" s="1070"/>
      <c r="AC30" s="1070"/>
      <c r="AD30" s="1070"/>
      <c r="AE30" s="1071"/>
      <c r="AF30" s="1045">
        <v>2</v>
      </c>
      <c r="AG30" s="1046"/>
      <c r="AH30" s="1046"/>
      <c r="AI30" s="1046"/>
      <c r="AJ30" s="1047"/>
      <c r="AK30" s="1006">
        <v>57</v>
      </c>
      <c r="AL30" s="997"/>
      <c r="AM30" s="997"/>
      <c r="AN30" s="997"/>
      <c r="AO30" s="997"/>
      <c r="AP30" s="997">
        <v>113</v>
      </c>
      <c r="AQ30" s="997"/>
      <c r="AR30" s="997"/>
      <c r="AS30" s="997"/>
      <c r="AT30" s="997"/>
      <c r="AU30" s="997">
        <v>31</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376</v>
      </c>
      <c r="C31" s="1064"/>
      <c r="D31" s="1064"/>
      <c r="E31" s="1064"/>
      <c r="F31" s="1064"/>
      <c r="G31" s="1064"/>
      <c r="H31" s="1064"/>
      <c r="I31" s="1064"/>
      <c r="J31" s="1064"/>
      <c r="K31" s="1064"/>
      <c r="L31" s="1064"/>
      <c r="M31" s="1064"/>
      <c r="N31" s="1064"/>
      <c r="O31" s="1064"/>
      <c r="P31" s="1065"/>
      <c r="Q31" s="1069">
        <v>3599</v>
      </c>
      <c r="R31" s="1070"/>
      <c r="S31" s="1070"/>
      <c r="T31" s="1070"/>
      <c r="U31" s="1070"/>
      <c r="V31" s="1070">
        <v>3411</v>
      </c>
      <c r="W31" s="1070"/>
      <c r="X31" s="1070"/>
      <c r="Y31" s="1070"/>
      <c r="Z31" s="1070"/>
      <c r="AA31" s="1070">
        <v>188</v>
      </c>
      <c r="AB31" s="1070"/>
      <c r="AC31" s="1070"/>
      <c r="AD31" s="1070"/>
      <c r="AE31" s="1071"/>
      <c r="AF31" s="1045">
        <v>188</v>
      </c>
      <c r="AG31" s="1046"/>
      <c r="AH31" s="1046"/>
      <c r="AI31" s="1046"/>
      <c r="AJ31" s="1047"/>
      <c r="AK31" s="1006">
        <v>516</v>
      </c>
      <c r="AL31" s="997"/>
      <c r="AM31" s="997"/>
      <c r="AN31" s="997"/>
      <c r="AO31" s="997"/>
      <c r="AP31" s="997" t="s">
        <v>536</v>
      </c>
      <c r="AQ31" s="997"/>
      <c r="AR31" s="997"/>
      <c r="AS31" s="997"/>
      <c r="AT31" s="997"/>
      <c r="AU31" s="997" t="s">
        <v>536</v>
      </c>
      <c r="AV31" s="997"/>
      <c r="AW31" s="997"/>
      <c r="AX31" s="997"/>
      <c r="AY31" s="997"/>
      <c r="AZ31" s="1068" t="s">
        <v>536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377</v>
      </c>
      <c r="C32" s="1064"/>
      <c r="D32" s="1064"/>
      <c r="E32" s="1064"/>
      <c r="F32" s="1064"/>
      <c r="G32" s="1064"/>
      <c r="H32" s="1064"/>
      <c r="I32" s="1064"/>
      <c r="J32" s="1064"/>
      <c r="K32" s="1064"/>
      <c r="L32" s="1064"/>
      <c r="M32" s="1064"/>
      <c r="N32" s="1064"/>
      <c r="O32" s="1064"/>
      <c r="P32" s="1065"/>
      <c r="Q32" s="1069">
        <v>246</v>
      </c>
      <c r="R32" s="1070"/>
      <c r="S32" s="1070"/>
      <c r="T32" s="1070"/>
      <c r="U32" s="1070"/>
      <c r="V32" s="1070">
        <v>235</v>
      </c>
      <c r="W32" s="1070"/>
      <c r="X32" s="1070"/>
      <c r="Y32" s="1070"/>
      <c r="Z32" s="1070"/>
      <c r="AA32" s="1070">
        <v>11</v>
      </c>
      <c r="AB32" s="1070"/>
      <c r="AC32" s="1070"/>
      <c r="AD32" s="1070"/>
      <c r="AE32" s="1071"/>
      <c r="AF32" s="1045">
        <v>11</v>
      </c>
      <c r="AG32" s="1046"/>
      <c r="AH32" s="1046"/>
      <c r="AI32" s="1046"/>
      <c r="AJ32" s="1047"/>
      <c r="AK32" s="1006">
        <v>52</v>
      </c>
      <c r="AL32" s="997"/>
      <c r="AM32" s="997"/>
      <c r="AN32" s="997"/>
      <c r="AO32" s="997"/>
      <c r="AP32" s="997">
        <v>45</v>
      </c>
      <c r="AQ32" s="997"/>
      <c r="AR32" s="997"/>
      <c r="AS32" s="997"/>
      <c r="AT32" s="997"/>
      <c r="AU32" s="997">
        <v>9</v>
      </c>
      <c r="AV32" s="997"/>
      <c r="AW32" s="997"/>
      <c r="AX32" s="997"/>
      <c r="AY32" s="997"/>
      <c r="AZ32" s="1068" t="s">
        <v>536</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378</v>
      </c>
      <c r="C33" s="1064"/>
      <c r="D33" s="1064"/>
      <c r="E33" s="1064"/>
      <c r="F33" s="1064"/>
      <c r="G33" s="1064"/>
      <c r="H33" s="1064"/>
      <c r="I33" s="1064"/>
      <c r="J33" s="1064"/>
      <c r="K33" s="1064"/>
      <c r="L33" s="1064"/>
      <c r="M33" s="1064"/>
      <c r="N33" s="1064"/>
      <c r="O33" s="1064"/>
      <c r="P33" s="1065"/>
      <c r="Q33" s="1069">
        <v>250</v>
      </c>
      <c r="R33" s="1070"/>
      <c r="S33" s="1070"/>
      <c r="T33" s="1070"/>
      <c r="U33" s="1070"/>
      <c r="V33" s="1070">
        <v>286</v>
      </c>
      <c r="W33" s="1070"/>
      <c r="X33" s="1070"/>
      <c r="Y33" s="1070"/>
      <c r="Z33" s="1070"/>
      <c r="AA33" s="1070">
        <v>-35</v>
      </c>
      <c r="AB33" s="1070"/>
      <c r="AC33" s="1070"/>
      <c r="AD33" s="1070"/>
      <c r="AE33" s="1071"/>
      <c r="AF33" s="1045">
        <v>579</v>
      </c>
      <c r="AG33" s="1046"/>
      <c r="AH33" s="1046"/>
      <c r="AI33" s="1046"/>
      <c r="AJ33" s="1047"/>
      <c r="AK33" s="1006" t="s">
        <v>536</v>
      </c>
      <c r="AL33" s="997"/>
      <c r="AM33" s="997"/>
      <c r="AN33" s="997"/>
      <c r="AO33" s="997"/>
      <c r="AP33" s="997">
        <v>941</v>
      </c>
      <c r="AQ33" s="997"/>
      <c r="AR33" s="997"/>
      <c r="AS33" s="997"/>
      <c r="AT33" s="997"/>
      <c r="AU33" s="997" t="s">
        <v>536</v>
      </c>
      <c r="AV33" s="997"/>
      <c r="AW33" s="997"/>
      <c r="AX33" s="997"/>
      <c r="AY33" s="997"/>
      <c r="AZ33" s="1068" t="s">
        <v>535</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380</v>
      </c>
      <c r="C34" s="1064"/>
      <c r="D34" s="1064"/>
      <c r="E34" s="1064"/>
      <c r="F34" s="1064"/>
      <c r="G34" s="1064"/>
      <c r="H34" s="1064"/>
      <c r="I34" s="1064"/>
      <c r="J34" s="1064"/>
      <c r="K34" s="1064"/>
      <c r="L34" s="1064"/>
      <c r="M34" s="1064"/>
      <c r="N34" s="1064"/>
      <c r="O34" s="1064"/>
      <c r="P34" s="1065"/>
      <c r="Q34" s="1069">
        <v>256</v>
      </c>
      <c r="R34" s="1070"/>
      <c r="S34" s="1070"/>
      <c r="T34" s="1070"/>
      <c r="U34" s="1070"/>
      <c r="V34" s="1070">
        <v>245</v>
      </c>
      <c r="W34" s="1070"/>
      <c r="X34" s="1070"/>
      <c r="Y34" s="1070"/>
      <c r="Z34" s="1070"/>
      <c r="AA34" s="1070">
        <v>12</v>
      </c>
      <c r="AB34" s="1070"/>
      <c r="AC34" s="1070"/>
      <c r="AD34" s="1070"/>
      <c r="AE34" s="1071"/>
      <c r="AF34" s="1045">
        <v>96</v>
      </c>
      <c r="AG34" s="1046"/>
      <c r="AH34" s="1046"/>
      <c r="AI34" s="1046"/>
      <c r="AJ34" s="1047"/>
      <c r="AK34" s="1006" t="s">
        <v>536</v>
      </c>
      <c r="AL34" s="997"/>
      <c r="AM34" s="997"/>
      <c r="AN34" s="997"/>
      <c r="AO34" s="997"/>
      <c r="AP34" s="997" t="s">
        <v>536</v>
      </c>
      <c r="AQ34" s="997"/>
      <c r="AR34" s="997"/>
      <c r="AS34" s="997"/>
      <c r="AT34" s="997"/>
      <c r="AU34" s="997" t="s">
        <v>535</v>
      </c>
      <c r="AV34" s="997"/>
      <c r="AW34" s="997"/>
      <c r="AX34" s="997"/>
      <c r="AY34" s="997"/>
      <c r="AZ34" s="1068" t="s">
        <v>536</v>
      </c>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381</v>
      </c>
      <c r="C35" s="1064"/>
      <c r="D35" s="1064"/>
      <c r="E35" s="1064"/>
      <c r="F35" s="1064"/>
      <c r="G35" s="1064"/>
      <c r="H35" s="1064"/>
      <c r="I35" s="1064"/>
      <c r="J35" s="1064"/>
      <c r="K35" s="1064"/>
      <c r="L35" s="1064"/>
      <c r="M35" s="1064"/>
      <c r="N35" s="1064"/>
      <c r="O35" s="1064"/>
      <c r="P35" s="1065"/>
      <c r="Q35" s="1069">
        <v>1387</v>
      </c>
      <c r="R35" s="1070"/>
      <c r="S35" s="1070"/>
      <c r="T35" s="1070"/>
      <c r="U35" s="1070"/>
      <c r="V35" s="1070">
        <v>1416</v>
      </c>
      <c r="W35" s="1070"/>
      <c r="X35" s="1070"/>
      <c r="Y35" s="1070"/>
      <c r="Z35" s="1070"/>
      <c r="AA35" s="1070">
        <v>-30</v>
      </c>
      <c r="AB35" s="1070"/>
      <c r="AC35" s="1070"/>
      <c r="AD35" s="1070"/>
      <c r="AE35" s="1071"/>
      <c r="AF35" s="1045">
        <v>81</v>
      </c>
      <c r="AG35" s="1046"/>
      <c r="AH35" s="1046"/>
      <c r="AI35" s="1046"/>
      <c r="AJ35" s="1047"/>
      <c r="AK35" s="1006">
        <v>254</v>
      </c>
      <c r="AL35" s="997"/>
      <c r="AM35" s="997"/>
      <c r="AN35" s="997"/>
      <c r="AO35" s="997"/>
      <c r="AP35" s="997">
        <v>1656</v>
      </c>
      <c r="AQ35" s="997"/>
      <c r="AR35" s="997"/>
      <c r="AS35" s="997"/>
      <c r="AT35" s="997"/>
      <c r="AU35" s="997">
        <v>1374</v>
      </c>
      <c r="AV35" s="997"/>
      <c r="AW35" s="997"/>
      <c r="AX35" s="997"/>
      <c r="AY35" s="997"/>
      <c r="AZ35" s="1068" t="s">
        <v>535</v>
      </c>
      <c r="BA35" s="1068"/>
      <c r="BB35" s="1068"/>
      <c r="BC35" s="1068"/>
      <c r="BD35" s="1068"/>
      <c r="BE35" s="1058" t="s">
        <v>379</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382</v>
      </c>
      <c r="C36" s="1064"/>
      <c r="D36" s="1064"/>
      <c r="E36" s="1064"/>
      <c r="F36" s="1064"/>
      <c r="G36" s="1064"/>
      <c r="H36" s="1064"/>
      <c r="I36" s="1064"/>
      <c r="J36" s="1064"/>
      <c r="K36" s="1064"/>
      <c r="L36" s="1064"/>
      <c r="M36" s="1064"/>
      <c r="N36" s="1064"/>
      <c r="O36" s="1064"/>
      <c r="P36" s="1065"/>
      <c r="Q36" s="1069">
        <v>982</v>
      </c>
      <c r="R36" s="1070"/>
      <c r="S36" s="1070"/>
      <c r="T36" s="1070"/>
      <c r="U36" s="1070"/>
      <c r="V36" s="1070">
        <v>945</v>
      </c>
      <c r="W36" s="1070"/>
      <c r="X36" s="1070"/>
      <c r="Y36" s="1070"/>
      <c r="Z36" s="1070"/>
      <c r="AA36" s="1070">
        <v>37</v>
      </c>
      <c r="AB36" s="1070"/>
      <c r="AC36" s="1070"/>
      <c r="AD36" s="1070"/>
      <c r="AE36" s="1071"/>
      <c r="AF36" s="1045">
        <v>37</v>
      </c>
      <c r="AG36" s="1046"/>
      <c r="AH36" s="1046"/>
      <c r="AI36" s="1046"/>
      <c r="AJ36" s="1047"/>
      <c r="AK36" s="1006">
        <v>219</v>
      </c>
      <c r="AL36" s="997"/>
      <c r="AM36" s="997"/>
      <c r="AN36" s="997"/>
      <c r="AO36" s="997"/>
      <c r="AP36" s="997">
        <v>3638</v>
      </c>
      <c r="AQ36" s="997"/>
      <c r="AR36" s="997"/>
      <c r="AS36" s="997"/>
      <c r="AT36" s="997"/>
      <c r="AU36" s="997">
        <v>1826</v>
      </c>
      <c r="AV36" s="997"/>
      <c r="AW36" s="997"/>
      <c r="AX36" s="997"/>
      <c r="AY36" s="997"/>
      <c r="AZ36" s="1068" t="s">
        <v>536</v>
      </c>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384</v>
      </c>
      <c r="C37" s="1064"/>
      <c r="D37" s="1064"/>
      <c r="E37" s="1064"/>
      <c r="F37" s="1064"/>
      <c r="G37" s="1064"/>
      <c r="H37" s="1064"/>
      <c r="I37" s="1064"/>
      <c r="J37" s="1064"/>
      <c r="K37" s="1064"/>
      <c r="L37" s="1064"/>
      <c r="M37" s="1064"/>
      <c r="N37" s="1064"/>
      <c r="O37" s="1064"/>
      <c r="P37" s="1065"/>
      <c r="Q37" s="1069">
        <v>2320</v>
      </c>
      <c r="R37" s="1070"/>
      <c r="S37" s="1070"/>
      <c r="T37" s="1070"/>
      <c r="U37" s="1070"/>
      <c r="V37" s="1070">
        <v>2262</v>
      </c>
      <c r="W37" s="1070"/>
      <c r="X37" s="1070"/>
      <c r="Y37" s="1070"/>
      <c r="Z37" s="1070"/>
      <c r="AA37" s="1070">
        <v>57</v>
      </c>
      <c r="AB37" s="1070"/>
      <c r="AC37" s="1070"/>
      <c r="AD37" s="1070"/>
      <c r="AE37" s="1071"/>
      <c r="AF37" s="1045">
        <v>57</v>
      </c>
      <c r="AG37" s="1046"/>
      <c r="AH37" s="1046"/>
      <c r="AI37" s="1046"/>
      <c r="AJ37" s="1047"/>
      <c r="AK37" s="1006">
        <v>1624</v>
      </c>
      <c r="AL37" s="997"/>
      <c r="AM37" s="997"/>
      <c r="AN37" s="997"/>
      <c r="AO37" s="997"/>
      <c r="AP37" s="997">
        <v>15703</v>
      </c>
      <c r="AQ37" s="997"/>
      <c r="AR37" s="997"/>
      <c r="AS37" s="997"/>
      <c r="AT37" s="997"/>
      <c r="AU37" s="997">
        <v>15373</v>
      </c>
      <c r="AV37" s="997"/>
      <c r="AW37" s="997"/>
      <c r="AX37" s="997"/>
      <c r="AY37" s="997"/>
      <c r="AZ37" s="1068" t="s">
        <v>536</v>
      </c>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1453</v>
      </c>
      <c r="AG63" s="985"/>
      <c r="AH63" s="985"/>
      <c r="AI63" s="985"/>
      <c r="AJ63" s="1056"/>
      <c r="AK63" s="1057"/>
      <c r="AL63" s="989"/>
      <c r="AM63" s="989"/>
      <c r="AN63" s="989"/>
      <c r="AO63" s="989"/>
      <c r="AP63" s="985">
        <v>22095</v>
      </c>
      <c r="AQ63" s="985"/>
      <c r="AR63" s="985"/>
      <c r="AS63" s="985"/>
      <c r="AT63" s="985"/>
      <c r="AU63" s="985">
        <v>18613</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389</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73</v>
      </c>
      <c r="R68" s="1008"/>
      <c r="S68" s="1008"/>
      <c r="T68" s="1008"/>
      <c r="U68" s="1008"/>
      <c r="V68" s="1008">
        <v>71</v>
      </c>
      <c r="W68" s="1008"/>
      <c r="X68" s="1008"/>
      <c r="Y68" s="1008"/>
      <c r="Z68" s="1008"/>
      <c r="AA68" s="1008">
        <v>3</v>
      </c>
      <c r="AB68" s="1008"/>
      <c r="AC68" s="1008"/>
      <c r="AD68" s="1008"/>
      <c r="AE68" s="1008"/>
      <c r="AF68" s="1008">
        <v>3</v>
      </c>
      <c r="AG68" s="1008"/>
      <c r="AH68" s="1008"/>
      <c r="AI68" s="1008"/>
      <c r="AJ68" s="1008"/>
      <c r="AK68" s="1008" t="s">
        <v>535</v>
      </c>
      <c r="AL68" s="1008"/>
      <c r="AM68" s="1008"/>
      <c r="AN68" s="1008"/>
      <c r="AO68" s="1008"/>
      <c r="AP68" s="1008" t="s">
        <v>535</v>
      </c>
      <c r="AQ68" s="1008"/>
      <c r="AR68" s="1008"/>
      <c r="AS68" s="1008"/>
      <c r="AT68" s="1008"/>
      <c r="AU68" s="1008" t="s">
        <v>535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9274</v>
      </c>
      <c r="R69" s="997"/>
      <c r="S69" s="997"/>
      <c r="T69" s="997"/>
      <c r="U69" s="997"/>
      <c r="V69" s="997">
        <v>9247</v>
      </c>
      <c r="W69" s="997"/>
      <c r="X69" s="997"/>
      <c r="Y69" s="997"/>
      <c r="Z69" s="997"/>
      <c r="AA69" s="997">
        <v>27</v>
      </c>
      <c r="AB69" s="997"/>
      <c r="AC69" s="997"/>
      <c r="AD69" s="997"/>
      <c r="AE69" s="997"/>
      <c r="AF69" s="997">
        <v>27</v>
      </c>
      <c r="AG69" s="997"/>
      <c r="AH69" s="997"/>
      <c r="AI69" s="997"/>
      <c r="AJ69" s="997"/>
      <c r="AK69" s="997">
        <v>1475</v>
      </c>
      <c r="AL69" s="997"/>
      <c r="AM69" s="997"/>
      <c r="AN69" s="997"/>
      <c r="AO69" s="997"/>
      <c r="AP69" s="997" t="s">
        <v>535</v>
      </c>
      <c r="AQ69" s="997"/>
      <c r="AR69" s="997"/>
      <c r="AS69" s="997"/>
      <c r="AT69" s="997"/>
      <c r="AU69" s="997" t="s">
        <v>535</v>
      </c>
      <c r="AV69" s="997"/>
      <c r="AW69" s="997"/>
      <c r="AX69" s="997"/>
      <c r="AY69" s="997"/>
      <c r="AZ69" s="998" t="s">
        <v>552</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250</v>
      </c>
      <c r="R70" s="997"/>
      <c r="S70" s="997"/>
      <c r="T70" s="997"/>
      <c r="U70" s="997"/>
      <c r="V70" s="997">
        <v>225</v>
      </c>
      <c r="W70" s="997"/>
      <c r="X70" s="997"/>
      <c r="Y70" s="997"/>
      <c r="Z70" s="997"/>
      <c r="AA70" s="997">
        <v>26</v>
      </c>
      <c r="AB70" s="997"/>
      <c r="AC70" s="997"/>
      <c r="AD70" s="997"/>
      <c r="AE70" s="997"/>
      <c r="AF70" s="997">
        <v>26</v>
      </c>
      <c r="AG70" s="997"/>
      <c r="AH70" s="997"/>
      <c r="AI70" s="997"/>
      <c r="AJ70" s="997"/>
      <c r="AK70" s="997" t="s">
        <v>535</v>
      </c>
      <c r="AL70" s="997"/>
      <c r="AM70" s="997"/>
      <c r="AN70" s="997"/>
      <c r="AO70" s="997"/>
      <c r="AP70" s="997" t="s">
        <v>535</v>
      </c>
      <c r="AQ70" s="997"/>
      <c r="AR70" s="997"/>
      <c r="AS70" s="997"/>
      <c r="AT70" s="997"/>
      <c r="AU70" s="997" t="s">
        <v>535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242051</v>
      </c>
      <c r="R71" s="997"/>
      <c r="S71" s="997"/>
      <c r="T71" s="997"/>
      <c r="U71" s="997"/>
      <c r="V71" s="997">
        <v>233409</v>
      </c>
      <c r="W71" s="997"/>
      <c r="X71" s="997"/>
      <c r="Y71" s="997"/>
      <c r="Z71" s="997"/>
      <c r="AA71" s="997">
        <v>8642</v>
      </c>
      <c r="AB71" s="997"/>
      <c r="AC71" s="997"/>
      <c r="AD71" s="997"/>
      <c r="AE71" s="997"/>
      <c r="AF71" s="997">
        <v>8642</v>
      </c>
      <c r="AG71" s="997"/>
      <c r="AH71" s="997"/>
      <c r="AI71" s="997"/>
      <c r="AJ71" s="997"/>
      <c r="AK71" s="997">
        <v>287</v>
      </c>
      <c r="AL71" s="997"/>
      <c r="AM71" s="997"/>
      <c r="AN71" s="997"/>
      <c r="AO71" s="997"/>
      <c r="AP71" s="997" t="s">
        <v>535</v>
      </c>
      <c r="AQ71" s="997"/>
      <c r="AR71" s="997"/>
      <c r="AS71" s="997"/>
      <c r="AT71" s="997"/>
      <c r="AU71" s="997" t="s">
        <v>535</v>
      </c>
      <c r="AV71" s="997"/>
      <c r="AW71" s="997"/>
      <c r="AX71" s="997"/>
      <c r="AY71" s="997"/>
      <c r="AZ71" s="998" t="s">
        <v>553</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549</v>
      </c>
      <c r="R72" s="997"/>
      <c r="S72" s="997"/>
      <c r="T72" s="997"/>
      <c r="U72" s="997"/>
      <c r="V72" s="997">
        <v>532</v>
      </c>
      <c r="W72" s="997"/>
      <c r="X72" s="997"/>
      <c r="Y72" s="997"/>
      <c r="Z72" s="997"/>
      <c r="AA72" s="997">
        <v>17</v>
      </c>
      <c r="AB72" s="997"/>
      <c r="AC72" s="997"/>
      <c r="AD72" s="997"/>
      <c r="AE72" s="997"/>
      <c r="AF72" s="997">
        <v>642</v>
      </c>
      <c r="AG72" s="997"/>
      <c r="AH72" s="997"/>
      <c r="AI72" s="997"/>
      <c r="AJ72" s="997"/>
      <c r="AK72" s="997" t="s">
        <v>535</v>
      </c>
      <c r="AL72" s="997"/>
      <c r="AM72" s="997"/>
      <c r="AN72" s="997"/>
      <c r="AO72" s="997"/>
      <c r="AP72" s="997" t="s">
        <v>535</v>
      </c>
      <c r="AQ72" s="997"/>
      <c r="AR72" s="997"/>
      <c r="AS72" s="997"/>
      <c r="AT72" s="997"/>
      <c r="AU72" s="997" t="s">
        <v>535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9340</v>
      </c>
      <c r="AG88" s="985"/>
      <c r="AH88" s="985"/>
      <c r="AI88" s="985"/>
      <c r="AJ88" s="985"/>
      <c r="AK88" s="989"/>
      <c r="AL88" s="989"/>
      <c r="AM88" s="989"/>
      <c r="AN88" s="989"/>
      <c r="AO88" s="989"/>
      <c r="AP88" s="985" t="s">
        <v>554</v>
      </c>
      <c r="AQ88" s="985"/>
      <c r="AR88" s="985"/>
      <c r="AS88" s="985"/>
      <c r="AT88" s="985"/>
      <c r="AU88" s="985" t="s">
        <v>555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192</v>
      </c>
      <c r="CS102" s="977"/>
      <c r="CT102" s="977"/>
      <c r="CU102" s="977"/>
      <c r="CV102" s="978"/>
      <c r="CW102" s="976" t="s">
        <v>556</v>
      </c>
      <c r="CX102" s="977"/>
      <c r="CY102" s="977"/>
      <c r="CZ102" s="977"/>
      <c r="DA102" s="978"/>
      <c r="DB102" s="976" t="s">
        <v>557</v>
      </c>
      <c r="DC102" s="977"/>
      <c r="DD102" s="977"/>
      <c r="DE102" s="977"/>
      <c r="DF102" s="978"/>
      <c r="DG102" s="976" t="s">
        <v>557</v>
      </c>
      <c r="DH102" s="977"/>
      <c r="DI102" s="977"/>
      <c r="DJ102" s="977"/>
      <c r="DK102" s="978"/>
      <c r="DL102" s="976" t="s">
        <v>557</v>
      </c>
      <c r="DM102" s="977"/>
      <c r="DN102" s="977"/>
      <c r="DO102" s="977"/>
      <c r="DP102" s="978"/>
      <c r="DQ102" s="976" t="s">
        <v>557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281</v>
      </c>
      <c r="AG109" s="918"/>
      <c r="AH109" s="918"/>
      <c r="AI109" s="918"/>
      <c r="AJ109" s="919"/>
      <c r="AK109" s="920" t="s">
        <v>280</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281</v>
      </c>
      <c r="BW109" s="918"/>
      <c r="BX109" s="918"/>
      <c r="BY109" s="918"/>
      <c r="BZ109" s="919"/>
      <c r="CA109" s="920" t="s">
        <v>280</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281</v>
      </c>
      <c r="DM109" s="918"/>
      <c r="DN109" s="918"/>
      <c r="DO109" s="918"/>
      <c r="DP109" s="919"/>
      <c r="DQ109" s="920" t="s">
        <v>280</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3066258</v>
      </c>
      <c r="AB110" s="903"/>
      <c r="AC110" s="903"/>
      <c r="AD110" s="903"/>
      <c r="AE110" s="904"/>
      <c r="AF110" s="905">
        <v>2892622</v>
      </c>
      <c r="AG110" s="903"/>
      <c r="AH110" s="903"/>
      <c r="AI110" s="903"/>
      <c r="AJ110" s="904"/>
      <c r="AK110" s="905">
        <v>3000235</v>
      </c>
      <c r="AL110" s="903"/>
      <c r="AM110" s="903"/>
      <c r="AN110" s="903"/>
      <c r="AO110" s="904"/>
      <c r="AP110" s="906">
        <v>27.5</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25297981</v>
      </c>
      <c r="BR110" s="830"/>
      <c r="BS110" s="830"/>
      <c r="BT110" s="830"/>
      <c r="BU110" s="830"/>
      <c r="BV110" s="830">
        <v>23521009</v>
      </c>
      <c r="BW110" s="830"/>
      <c r="BX110" s="830"/>
      <c r="BY110" s="830"/>
      <c r="BZ110" s="830"/>
      <c r="CA110" s="830">
        <v>21599007</v>
      </c>
      <c r="CB110" s="830"/>
      <c r="CC110" s="830"/>
      <c r="CD110" s="830"/>
      <c r="CE110" s="830"/>
      <c r="CF110" s="891">
        <v>198.1</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214050</v>
      </c>
      <c r="BR111" s="801"/>
      <c r="BS111" s="801"/>
      <c r="BT111" s="801"/>
      <c r="BU111" s="801"/>
      <c r="BV111" s="801">
        <v>168615</v>
      </c>
      <c r="BW111" s="801"/>
      <c r="BX111" s="801"/>
      <c r="BY111" s="801"/>
      <c r="BZ111" s="801"/>
      <c r="CA111" s="801">
        <v>149769</v>
      </c>
      <c r="CB111" s="801"/>
      <c r="CC111" s="801"/>
      <c r="CD111" s="801"/>
      <c r="CE111" s="801"/>
      <c r="CF111" s="878">
        <v>1.4</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20556311</v>
      </c>
      <c r="BR112" s="801"/>
      <c r="BS112" s="801"/>
      <c r="BT112" s="801"/>
      <c r="BU112" s="801"/>
      <c r="BV112" s="801">
        <v>19595993</v>
      </c>
      <c r="BW112" s="801"/>
      <c r="BX112" s="801"/>
      <c r="BY112" s="801"/>
      <c r="BZ112" s="801"/>
      <c r="CA112" s="801">
        <v>18613362</v>
      </c>
      <c r="CB112" s="801"/>
      <c r="CC112" s="801"/>
      <c r="CD112" s="801"/>
      <c r="CE112" s="801"/>
      <c r="CF112" s="878">
        <v>170.7</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1761220</v>
      </c>
      <c r="AB113" s="939"/>
      <c r="AC113" s="939"/>
      <c r="AD113" s="939"/>
      <c r="AE113" s="940"/>
      <c r="AF113" s="941">
        <v>1804861</v>
      </c>
      <c r="AG113" s="939"/>
      <c r="AH113" s="939"/>
      <c r="AI113" s="939"/>
      <c r="AJ113" s="940"/>
      <c r="AK113" s="941">
        <v>1801382</v>
      </c>
      <c r="AL113" s="939"/>
      <c r="AM113" s="939"/>
      <c r="AN113" s="939"/>
      <c r="AO113" s="940"/>
      <c r="AP113" s="942">
        <v>16.5</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t="s">
        <v>410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139808</v>
      </c>
      <c r="DH113" s="814"/>
      <c r="DI113" s="814"/>
      <c r="DJ113" s="814"/>
      <c r="DK113" s="815"/>
      <c r="DL113" s="816">
        <v>104839</v>
      </c>
      <c r="DM113" s="814"/>
      <c r="DN113" s="814"/>
      <c r="DO113" s="814"/>
      <c r="DP113" s="815"/>
      <c r="DQ113" s="816">
        <v>96419</v>
      </c>
      <c r="DR113" s="814"/>
      <c r="DS113" s="814"/>
      <c r="DT113" s="814"/>
      <c r="DU113" s="815"/>
      <c r="DV113" s="784">
        <v>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410</v>
      </c>
      <c r="AB114" s="814"/>
      <c r="AC114" s="814"/>
      <c r="AD114" s="814"/>
      <c r="AE114" s="815"/>
      <c r="AF114" s="816" t="s">
        <v>410</v>
      </c>
      <c r="AG114" s="814"/>
      <c r="AH114" s="814"/>
      <c r="AI114" s="814"/>
      <c r="AJ114" s="815"/>
      <c r="AK114" s="816" t="s">
        <v>410</v>
      </c>
      <c r="AL114" s="814"/>
      <c r="AM114" s="814"/>
      <c r="AN114" s="814"/>
      <c r="AO114" s="815"/>
      <c r="AP114" s="784" t="s">
        <v>410</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4369660</v>
      </c>
      <c r="BR114" s="801"/>
      <c r="BS114" s="801"/>
      <c r="BT114" s="801"/>
      <c r="BU114" s="801"/>
      <c r="BV114" s="801">
        <v>3923178</v>
      </c>
      <c r="BW114" s="801"/>
      <c r="BX114" s="801"/>
      <c r="BY114" s="801"/>
      <c r="BZ114" s="801"/>
      <c r="CA114" s="801">
        <v>4148187</v>
      </c>
      <c r="CB114" s="801"/>
      <c r="CC114" s="801"/>
      <c r="CD114" s="801"/>
      <c r="CE114" s="801"/>
      <c r="CF114" s="878">
        <v>38</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17296</v>
      </c>
      <c r="AB115" s="939"/>
      <c r="AC115" s="939"/>
      <c r="AD115" s="939"/>
      <c r="AE115" s="940"/>
      <c r="AF115" s="941">
        <v>23743</v>
      </c>
      <c r="AG115" s="939"/>
      <c r="AH115" s="939"/>
      <c r="AI115" s="939"/>
      <c r="AJ115" s="940"/>
      <c r="AK115" s="941">
        <v>18944</v>
      </c>
      <c r="AL115" s="939"/>
      <c r="AM115" s="939"/>
      <c r="AN115" s="939"/>
      <c r="AO115" s="940"/>
      <c r="AP115" s="942">
        <v>0.2</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383</v>
      </c>
      <c r="AB116" s="814"/>
      <c r="AC116" s="814"/>
      <c r="AD116" s="814"/>
      <c r="AE116" s="815"/>
      <c r="AF116" s="816">
        <v>266</v>
      </c>
      <c r="AG116" s="814"/>
      <c r="AH116" s="814"/>
      <c r="AI116" s="814"/>
      <c r="AJ116" s="815"/>
      <c r="AK116" s="816">
        <v>230</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5506</v>
      </c>
      <c r="DH116" s="814"/>
      <c r="DI116" s="814"/>
      <c r="DJ116" s="814"/>
      <c r="DK116" s="815"/>
      <c r="DL116" s="816">
        <v>3632</v>
      </c>
      <c r="DM116" s="814"/>
      <c r="DN116" s="814"/>
      <c r="DO116" s="814"/>
      <c r="DP116" s="815"/>
      <c r="DQ116" s="816">
        <v>1797</v>
      </c>
      <c r="DR116" s="814"/>
      <c r="DS116" s="814"/>
      <c r="DT116" s="814"/>
      <c r="DU116" s="815"/>
      <c r="DV116" s="784">
        <v>0</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4845157</v>
      </c>
      <c r="AB117" s="925"/>
      <c r="AC117" s="925"/>
      <c r="AD117" s="925"/>
      <c r="AE117" s="926"/>
      <c r="AF117" s="928">
        <v>4721492</v>
      </c>
      <c r="AG117" s="925"/>
      <c r="AH117" s="925"/>
      <c r="AI117" s="925"/>
      <c r="AJ117" s="926"/>
      <c r="AK117" s="928">
        <v>4820791</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281</v>
      </c>
      <c r="AG118" s="918"/>
      <c r="AH118" s="918"/>
      <c r="AI118" s="918"/>
      <c r="AJ118" s="919"/>
      <c r="AK118" s="920" t="s">
        <v>280</v>
      </c>
      <c r="AL118" s="918"/>
      <c r="AM118" s="918"/>
      <c r="AN118" s="918"/>
      <c r="AO118" s="919"/>
      <c r="AP118" s="921" t="s">
        <v>400</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430</v>
      </c>
      <c r="BP118" s="868"/>
      <c r="BQ118" s="887">
        <v>50438002</v>
      </c>
      <c r="BR118" s="888"/>
      <c r="BS118" s="888"/>
      <c r="BT118" s="888"/>
      <c r="BU118" s="888"/>
      <c r="BV118" s="888">
        <v>47208795</v>
      </c>
      <c r="BW118" s="888"/>
      <c r="BX118" s="888"/>
      <c r="BY118" s="888"/>
      <c r="BZ118" s="888"/>
      <c r="CA118" s="888">
        <v>44510325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12489191</v>
      </c>
      <c r="BR119" s="830"/>
      <c r="BS119" s="830"/>
      <c r="BT119" s="830"/>
      <c r="BU119" s="830"/>
      <c r="BV119" s="830">
        <v>12935148</v>
      </c>
      <c r="BW119" s="830"/>
      <c r="BX119" s="830"/>
      <c r="BY119" s="830"/>
      <c r="BZ119" s="830"/>
      <c r="CA119" s="830">
        <v>13211758</v>
      </c>
      <c r="CB119" s="830"/>
      <c r="CC119" s="830"/>
      <c r="CD119" s="830"/>
      <c r="CE119" s="830"/>
      <c r="CF119" s="891">
        <v>121.2</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68736</v>
      </c>
      <c r="DH119" s="747"/>
      <c r="DI119" s="747"/>
      <c r="DJ119" s="747"/>
      <c r="DK119" s="748"/>
      <c r="DL119" s="749">
        <v>60144</v>
      </c>
      <c r="DM119" s="747"/>
      <c r="DN119" s="747"/>
      <c r="DO119" s="747"/>
      <c r="DP119" s="748"/>
      <c r="DQ119" s="749">
        <v>51553</v>
      </c>
      <c r="DR119" s="747"/>
      <c r="DS119" s="747"/>
      <c r="DT119" s="747"/>
      <c r="DU119" s="748"/>
      <c r="DV119" s="837">
        <v>0.5</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611140</v>
      </c>
      <c r="BR120" s="801"/>
      <c r="BS120" s="801"/>
      <c r="BT120" s="801"/>
      <c r="BU120" s="801"/>
      <c r="BV120" s="801">
        <v>532797</v>
      </c>
      <c r="BW120" s="801"/>
      <c r="BX120" s="801"/>
      <c r="BY120" s="801"/>
      <c r="BZ120" s="801"/>
      <c r="CA120" s="801">
        <v>454895</v>
      </c>
      <c r="CB120" s="801"/>
      <c r="CC120" s="801"/>
      <c r="CD120" s="801"/>
      <c r="CE120" s="801"/>
      <c r="CF120" s="878">
        <v>4.2</v>
      </c>
      <c r="CG120" s="879"/>
      <c r="CH120" s="879"/>
      <c r="CI120" s="879"/>
      <c r="CJ120" s="879"/>
      <c r="CK120" s="880" t="s">
        <v>436</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17526390</v>
      </c>
      <c r="DH120" s="830"/>
      <c r="DI120" s="830"/>
      <c r="DJ120" s="830"/>
      <c r="DK120" s="830"/>
      <c r="DL120" s="830">
        <v>16494702</v>
      </c>
      <c r="DM120" s="830"/>
      <c r="DN120" s="830"/>
      <c r="DO120" s="830"/>
      <c r="DP120" s="830"/>
      <c r="DQ120" s="830">
        <v>15372980</v>
      </c>
      <c r="DR120" s="830"/>
      <c r="DS120" s="830"/>
      <c r="DT120" s="830"/>
      <c r="DU120" s="830"/>
      <c r="DV120" s="831">
        <v>141</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6544</v>
      </c>
      <c r="AB121" s="814"/>
      <c r="AC121" s="814"/>
      <c r="AD121" s="814"/>
      <c r="AE121" s="815"/>
      <c r="AF121" s="816">
        <v>13145</v>
      </c>
      <c r="AG121" s="814"/>
      <c r="AH121" s="814"/>
      <c r="AI121" s="814"/>
      <c r="AJ121" s="815"/>
      <c r="AK121" s="816">
        <v>8413</v>
      </c>
      <c r="AL121" s="814"/>
      <c r="AM121" s="814"/>
      <c r="AN121" s="814"/>
      <c r="AO121" s="815"/>
      <c r="AP121" s="784">
        <v>0.1</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32995553</v>
      </c>
      <c r="BR121" s="888"/>
      <c r="BS121" s="888"/>
      <c r="BT121" s="888"/>
      <c r="BU121" s="888"/>
      <c r="BV121" s="888">
        <v>31893704</v>
      </c>
      <c r="BW121" s="888"/>
      <c r="BX121" s="888"/>
      <c r="BY121" s="888"/>
      <c r="BZ121" s="888"/>
      <c r="CA121" s="888">
        <v>29741605</v>
      </c>
      <c r="CB121" s="888"/>
      <c r="CC121" s="888"/>
      <c r="CD121" s="888"/>
      <c r="CE121" s="888"/>
      <c r="CF121" s="889">
        <v>272.8</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1991220</v>
      </c>
      <c r="DH121" s="801"/>
      <c r="DI121" s="801"/>
      <c r="DJ121" s="801"/>
      <c r="DK121" s="801"/>
      <c r="DL121" s="801">
        <v>1861114</v>
      </c>
      <c r="DM121" s="801"/>
      <c r="DN121" s="801"/>
      <c r="DO121" s="801"/>
      <c r="DP121" s="801"/>
      <c r="DQ121" s="801">
        <v>1826102</v>
      </c>
      <c r="DR121" s="801"/>
      <c r="DS121" s="801"/>
      <c r="DT121" s="801"/>
      <c r="DU121" s="801"/>
      <c r="DV121" s="853">
        <v>16.7</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439</v>
      </c>
      <c r="BP122" s="868"/>
      <c r="BQ122" s="869">
        <v>46095884</v>
      </c>
      <c r="BR122" s="870"/>
      <c r="BS122" s="870"/>
      <c r="BT122" s="870"/>
      <c r="BU122" s="870"/>
      <c r="BV122" s="870">
        <v>45361649</v>
      </c>
      <c r="BW122" s="870"/>
      <c r="BX122" s="870"/>
      <c r="BY122" s="870"/>
      <c r="BZ122" s="870"/>
      <c r="CA122" s="870">
        <v>43408258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993174</v>
      </c>
      <c r="DH122" s="801"/>
      <c r="DI122" s="801"/>
      <c r="DJ122" s="801"/>
      <c r="DK122" s="801"/>
      <c r="DL122" s="801">
        <v>1200109</v>
      </c>
      <c r="DM122" s="801"/>
      <c r="DN122" s="801"/>
      <c r="DO122" s="801"/>
      <c r="DP122" s="801"/>
      <c r="DQ122" s="801">
        <v>1374237</v>
      </c>
      <c r="DR122" s="801"/>
      <c r="DS122" s="801"/>
      <c r="DT122" s="801"/>
      <c r="DU122" s="801"/>
      <c r="DV122" s="853">
        <v>12.6</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1914</v>
      </c>
      <c r="AB123" s="814"/>
      <c r="AC123" s="814"/>
      <c r="AD123" s="814"/>
      <c r="AE123" s="815"/>
      <c r="AF123" s="816">
        <v>1874</v>
      </c>
      <c r="AG123" s="814"/>
      <c r="AH123" s="814"/>
      <c r="AI123" s="814"/>
      <c r="AJ123" s="815"/>
      <c r="AK123" s="816">
        <v>1835</v>
      </c>
      <c r="AL123" s="814"/>
      <c r="AM123" s="814"/>
      <c r="AN123" s="814"/>
      <c r="AO123" s="815"/>
      <c r="AP123" s="784">
        <v>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37.4</v>
      </c>
      <c r="BR123" s="862"/>
      <c r="BS123" s="862"/>
      <c r="BT123" s="862"/>
      <c r="BU123" s="862"/>
      <c r="BV123" s="862">
        <v>16.600000000000001</v>
      </c>
      <c r="BW123" s="862"/>
      <c r="BX123" s="862"/>
      <c r="BY123" s="862"/>
      <c r="BZ123" s="862"/>
      <c r="CA123" s="862">
        <v>10.1</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v>29839</v>
      </c>
      <c r="DH123" s="814"/>
      <c r="DI123" s="814"/>
      <c r="DJ123" s="814"/>
      <c r="DK123" s="815"/>
      <c r="DL123" s="816">
        <v>29757</v>
      </c>
      <c r="DM123" s="814"/>
      <c r="DN123" s="814"/>
      <c r="DO123" s="814"/>
      <c r="DP123" s="815"/>
      <c r="DQ123" s="816">
        <v>31397</v>
      </c>
      <c r="DR123" s="814"/>
      <c r="DS123" s="814"/>
      <c r="DT123" s="814"/>
      <c r="DU123" s="815"/>
      <c r="DV123" s="784">
        <v>0.3</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15688</v>
      </c>
      <c r="DH124" s="747"/>
      <c r="DI124" s="747"/>
      <c r="DJ124" s="747"/>
      <c r="DK124" s="748"/>
      <c r="DL124" s="749">
        <v>10311</v>
      </c>
      <c r="DM124" s="747"/>
      <c r="DN124" s="747"/>
      <c r="DO124" s="747"/>
      <c r="DP124" s="748"/>
      <c r="DQ124" s="749">
        <v>8646</v>
      </c>
      <c r="DR124" s="747"/>
      <c r="DS124" s="747"/>
      <c r="DT124" s="747"/>
      <c r="DU124" s="748"/>
      <c r="DV124" s="837">
        <v>0.1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8592</v>
      </c>
      <c r="AB126" s="814"/>
      <c r="AC126" s="814"/>
      <c r="AD126" s="814"/>
      <c r="AE126" s="815"/>
      <c r="AF126" s="816">
        <v>8592</v>
      </c>
      <c r="AG126" s="814"/>
      <c r="AH126" s="814"/>
      <c r="AI126" s="814"/>
      <c r="AJ126" s="815"/>
      <c r="AK126" s="816">
        <v>8592</v>
      </c>
      <c r="AL126" s="814"/>
      <c r="AM126" s="814"/>
      <c r="AN126" s="814"/>
      <c r="AO126" s="815"/>
      <c r="AP126" s="784">
        <v>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246</v>
      </c>
      <c r="AB127" s="814"/>
      <c r="AC127" s="814"/>
      <c r="AD127" s="814"/>
      <c r="AE127" s="815"/>
      <c r="AF127" s="816">
        <v>132</v>
      </c>
      <c r="AG127" s="814"/>
      <c r="AH127" s="814"/>
      <c r="AI127" s="814"/>
      <c r="AJ127" s="815"/>
      <c r="AK127" s="816">
        <v>104</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443</v>
      </c>
      <c r="BG127" s="791"/>
      <c r="BH127" s="791"/>
      <c r="BI127" s="791"/>
      <c r="BJ127" s="791"/>
      <c r="BK127" s="791"/>
      <c r="BL127" s="792"/>
      <c r="BM127" s="790">
        <v>12.84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89872</v>
      </c>
      <c r="AB128" s="754"/>
      <c r="AC128" s="754"/>
      <c r="AD128" s="754"/>
      <c r="AE128" s="755"/>
      <c r="AF128" s="756">
        <v>89299</v>
      </c>
      <c r="AG128" s="754"/>
      <c r="AH128" s="754"/>
      <c r="AI128" s="754"/>
      <c r="AJ128" s="755"/>
      <c r="AK128" s="756">
        <v>87161</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17.84</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14795510</v>
      </c>
      <c r="AB129" s="814"/>
      <c r="AC129" s="814"/>
      <c r="AD129" s="814"/>
      <c r="AE129" s="815"/>
      <c r="AF129" s="816">
        <v>14394215</v>
      </c>
      <c r="AG129" s="814"/>
      <c r="AH129" s="814"/>
      <c r="AI129" s="814"/>
      <c r="AJ129" s="815"/>
      <c r="AK129" s="816">
        <v>14216511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12.7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3205559</v>
      </c>
      <c r="AB130" s="814"/>
      <c r="AC130" s="814"/>
      <c r="AD130" s="814"/>
      <c r="AE130" s="815"/>
      <c r="AF130" s="816">
        <v>3316080</v>
      </c>
      <c r="AG130" s="814"/>
      <c r="AH130" s="814"/>
      <c r="AI130" s="814"/>
      <c r="AJ130" s="815"/>
      <c r="AK130" s="816">
        <v>3312426</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10.1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11589951</v>
      </c>
      <c r="AB131" s="747"/>
      <c r="AC131" s="747"/>
      <c r="AD131" s="747"/>
      <c r="AE131" s="748"/>
      <c r="AF131" s="749">
        <v>11078135</v>
      </c>
      <c r="AG131" s="747"/>
      <c r="AH131" s="747"/>
      <c r="AI131" s="747"/>
      <c r="AJ131" s="748"/>
      <c r="AK131" s="749">
        <v>10904085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13.371290350000001</v>
      </c>
      <c r="AB132" s="770"/>
      <c r="AC132" s="770"/>
      <c r="AD132" s="770"/>
      <c r="AE132" s="771"/>
      <c r="AF132" s="772">
        <v>11.880275879999999</v>
      </c>
      <c r="AG132" s="770"/>
      <c r="AH132" s="770"/>
      <c r="AI132" s="770"/>
      <c r="AJ132" s="771"/>
      <c r="AK132" s="772">
        <v>13.033684170000001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12.9</v>
      </c>
      <c r="AB133" s="779"/>
      <c r="AC133" s="779"/>
      <c r="AD133" s="779"/>
      <c r="AE133" s="780"/>
      <c r="AF133" s="778">
        <v>12.6</v>
      </c>
      <c r="AG133" s="779"/>
      <c r="AH133" s="779"/>
      <c r="AI133" s="779"/>
      <c r="AJ133" s="780"/>
      <c r="AK133" s="778">
        <v>12.7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3620178</v>
      </c>
      <c r="L9" s="264">
        <v>105388</v>
      </c>
      <c r="M9" s="265">
        <v>78171</v>
      </c>
      <c r="N9" s="266">
        <v>34.799999999999997</v>
      </c>
    </row>
    <row r="10" spans="1:16" x14ac:dyDescent="0.15">
      <c r="A10" s="248"/>
      <c r="B10" s="244"/>
      <c r="C10" s="244"/>
      <c r="D10" s="244"/>
      <c r="E10" s="244"/>
      <c r="F10" s="244"/>
      <c r="G10" s="1163" t="s">
        <v>477</v>
      </c>
      <c r="H10" s="1164"/>
      <c r="I10" s="1164"/>
      <c r="J10" s="1165"/>
      <c r="K10" s="267">
        <v>126152</v>
      </c>
      <c r="L10" s="268">
        <v>3672</v>
      </c>
      <c r="M10" s="269">
        <v>7086</v>
      </c>
      <c r="N10" s="270">
        <v>-48.2</v>
      </c>
    </row>
    <row r="11" spans="1:16" ht="13.5" customHeight="1" x14ac:dyDescent="0.15">
      <c r="A11" s="248"/>
      <c r="B11" s="244"/>
      <c r="C11" s="244"/>
      <c r="D11" s="244"/>
      <c r="E11" s="244"/>
      <c r="F11" s="244"/>
      <c r="G11" s="1163" t="s">
        <v>478</v>
      </c>
      <c r="H11" s="1164"/>
      <c r="I11" s="1164"/>
      <c r="J11" s="1165"/>
      <c r="K11" s="267">
        <v>159</v>
      </c>
      <c r="L11" s="268">
        <v>5</v>
      </c>
      <c r="M11" s="269">
        <v>8305</v>
      </c>
      <c r="N11" s="270">
        <v>-99.9</v>
      </c>
    </row>
    <row r="12" spans="1:16" ht="13.5" customHeight="1" x14ac:dyDescent="0.15">
      <c r="A12" s="248"/>
      <c r="B12" s="244"/>
      <c r="C12" s="244"/>
      <c r="D12" s="244"/>
      <c r="E12" s="244"/>
      <c r="F12" s="244"/>
      <c r="G12" s="1163" t="s">
        <v>479</v>
      </c>
      <c r="H12" s="1164"/>
      <c r="I12" s="1164"/>
      <c r="J12" s="1165"/>
      <c r="K12" s="267">
        <v>39905</v>
      </c>
      <c r="L12" s="268">
        <v>1162</v>
      </c>
      <c r="M12" s="269">
        <v>1019</v>
      </c>
      <c r="N12" s="270">
        <v>14</v>
      </c>
    </row>
    <row r="13" spans="1:16" ht="13.5" customHeight="1" x14ac:dyDescent="0.15">
      <c r="A13" s="248"/>
      <c r="B13" s="244"/>
      <c r="C13" s="244"/>
      <c r="D13" s="244"/>
      <c r="E13" s="244"/>
      <c r="F13" s="244"/>
      <c r="G13" s="1163" t="s">
        <v>480</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482</v>
      </c>
      <c r="H14" s="1164"/>
      <c r="I14" s="1164"/>
      <c r="J14" s="1165"/>
      <c r="K14" s="267">
        <v>133593</v>
      </c>
      <c r="L14" s="268">
        <v>3889</v>
      </c>
      <c r="M14" s="269">
        <v>3571</v>
      </c>
      <c r="N14" s="270">
        <v>8.9</v>
      </c>
    </row>
    <row r="15" spans="1:16" ht="13.5" customHeight="1" x14ac:dyDescent="0.15">
      <c r="A15" s="248"/>
      <c r="B15" s="244"/>
      <c r="C15" s="244"/>
      <c r="D15" s="244"/>
      <c r="E15" s="244"/>
      <c r="F15" s="244"/>
      <c r="G15" s="1163" t="s">
        <v>483</v>
      </c>
      <c r="H15" s="1164"/>
      <c r="I15" s="1164"/>
      <c r="J15" s="1165"/>
      <c r="K15" s="267">
        <v>41173</v>
      </c>
      <c r="L15" s="268">
        <v>1199</v>
      </c>
      <c r="M15" s="269">
        <v>1563</v>
      </c>
      <c r="N15" s="270">
        <v>-23.3</v>
      </c>
    </row>
    <row r="16" spans="1:16" x14ac:dyDescent="0.15">
      <c r="A16" s="248"/>
      <c r="B16" s="244"/>
      <c r="C16" s="244"/>
      <c r="D16" s="244"/>
      <c r="E16" s="244"/>
      <c r="F16" s="244"/>
      <c r="G16" s="1166" t="s">
        <v>484</v>
      </c>
      <c r="H16" s="1167"/>
      <c r="I16" s="1167"/>
      <c r="J16" s="1168"/>
      <c r="K16" s="268">
        <v>-284837</v>
      </c>
      <c r="L16" s="268">
        <v>-8292</v>
      </c>
      <c r="M16" s="269">
        <v>-7459</v>
      </c>
      <c r="N16" s="270">
        <v>11.2</v>
      </c>
    </row>
    <row r="17" spans="1:16" x14ac:dyDescent="0.15">
      <c r="A17" s="248"/>
      <c r="B17" s="244"/>
      <c r="C17" s="244"/>
      <c r="D17" s="244"/>
      <c r="E17" s="244"/>
      <c r="F17" s="244"/>
      <c r="G17" s="1166" t="s">
        <v>164</v>
      </c>
      <c r="H17" s="1167"/>
      <c r="I17" s="1167"/>
      <c r="J17" s="1168"/>
      <c r="K17" s="268">
        <v>3676323</v>
      </c>
      <c r="L17" s="268">
        <v>107022</v>
      </c>
      <c r="M17" s="269">
        <v>92257</v>
      </c>
      <c r="N17" s="270">
        <v>16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13.19</v>
      </c>
      <c r="L21" s="281">
        <v>8.7899999999999991</v>
      </c>
      <c r="M21" s="282">
        <v>4.4000000000000004</v>
      </c>
      <c r="N21" s="249"/>
      <c r="O21" s="283"/>
      <c r="P21" s="279"/>
    </row>
    <row r="22" spans="1:16" s="284" customFormat="1" x14ac:dyDescent="0.15">
      <c r="A22" s="279"/>
      <c r="B22" s="249"/>
      <c r="C22" s="249"/>
      <c r="D22" s="249"/>
      <c r="E22" s="249"/>
      <c r="F22" s="249"/>
      <c r="G22" s="1160" t="s">
        <v>490</v>
      </c>
      <c r="H22" s="1161"/>
      <c r="I22" s="1161"/>
      <c r="J22" s="1162"/>
      <c r="K22" s="285">
        <v>92.4</v>
      </c>
      <c r="L22" s="286">
        <v>97.6</v>
      </c>
      <c r="M22" s="287">
        <v>-5.2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3000235</v>
      </c>
      <c r="L32" s="294">
        <v>87341</v>
      </c>
      <c r="M32" s="295">
        <v>53720</v>
      </c>
      <c r="N32" s="296">
        <v>62.6</v>
      </c>
    </row>
    <row r="33" spans="1:16" ht="13.5" customHeight="1" x14ac:dyDescent="0.15">
      <c r="A33" s="248"/>
      <c r="B33" s="244"/>
      <c r="C33" s="244"/>
      <c r="D33" s="244"/>
      <c r="E33" s="244"/>
      <c r="F33" s="244"/>
      <c r="G33" s="1151" t="s">
        <v>495</v>
      </c>
      <c r="H33" s="1152"/>
      <c r="I33" s="1152"/>
      <c r="J33" s="1153"/>
      <c r="K33" s="294" t="s">
        <v>481</v>
      </c>
      <c r="L33" s="294" t="s">
        <v>481</v>
      </c>
      <c r="M33" s="295" t="s">
        <v>481</v>
      </c>
      <c r="N33" s="296" t="s">
        <v>481</v>
      </c>
    </row>
    <row r="34" spans="1:16" ht="27" customHeight="1" x14ac:dyDescent="0.15">
      <c r="A34" s="248"/>
      <c r="B34" s="244"/>
      <c r="C34" s="244"/>
      <c r="D34" s="244"/>
      <c r="E34" s="244"/>
      <c r="F34" s="244"/>
      <c r="G34" s="1151" t="s">
        <v>496</v>
      </c>
      <c r="H34" s="1152"/>
      <c r="I34" s="1152"/>
      <c r="J34" s="1153"/>
      <c r="K34" s="294" t="s">
        <v>481</v>
      </c>
      <c r="L34" s="294" t="s">
        <v>481</v>
      </c>
      <c r="M34" s="295">
        <v>10</v>
      </c>
      <c r="N34" s="296" t="s">
        <v>481</v>
      </c>
    </row>
    <row r="35" spans="1:16" ht="27" customHeight="1" x14ac:dyDescent="0.15">
      <c r="A35" s="248"/>
      <c r="B35" s="244"/>
      <c r="C35" s="244"/>
      <c r="D35" s="244"/>
      <c r="E35" s="244"/>
      <c r="F35" s="244"/>
      <c r="G35" s="1151" t="s">
        <v>497</v>
      </c>
      <c r="H35" s="1152"/>
      <c r="I35" s="1152"/>
      <c r="J35" s="1153"/>
      <c r="K35" s="294">
        <v>1801382</v>
      </c>
      <c r="L35" s="294">
        <v>52440</v>
      </c>
      <c r="M35" s="295">
        <v>17157</v>
      </c>
      <c r="N35" s="296">
        <v>205.6</v>
      </c>
    </row>
    <row r="36" spans="1:16" ht="27" customHeight="1" x14ac:dyDescent="0.15">
      <c r="A36" s="248"/>
      <c r="B36" s="244"/>
      <c r="C36" s="244"/>
      <c r="D36" s="244"/>
      <c r="E36" s="244"/>
      <c r="F36" s="244"/>
      <c r="G36" s="1151" t="s">
        <v>498</v>
      </c>
      <c r="H36" s="1152"/>
      <c r="I36" s="1152"/>
      <c r="J36" s="1153"/>
      <c r="K36" s="294" t="s">
        <v>481</v>
      </c>
      <c r="L36" s="294" t="s">
        <v>481</v>
      </c>
      <c r="M36" s="295">
        <v>2855</v>
      </c>
      <c r="N36" s="296" t="s">
        <v>481</v>
      </c>
    </row>
    <row r="37" spans="1:16" ht="13.5" customHeight="1" x14ac:dyDescent="0.15">
      <c r="A37" s="248"/>
      <c r="B37" s="244"/>
      <c r="C37" s="244"/>
      <c r="D37" s="244"/>
      <c r="E37" s="244"/>
      <c r="F37" s="244"/>
      <c r="G37" s="1151" t="s">
        <v>499</v>
      </c>
      <c r="H37" s="1152"/>
      <c r="I37" s="1152"/>
      <c r="J37" s="1153"/>
      <c r="K37" s="294">
        <v>18944</v>
      </c>
      <c r="L37" s="294">
        <v>551</v>
      </c>
      <c r="M37" s="295">
        <v>650</v>
      </c>
      <c r="N37" s="296">
        <v>-15.2</v>
      </c>
    </row>
    <row r="38" spans="1:16" ht="27" customHeight="1" x14ac:dyDescent="0.15">
      <c r="A38" s="248"/>
      <c r="B38" s="244"/>
      <c r="C38" s="244"/>
      <c r="D38" s="244"/>
      <c r="E38" s="244"/>
      <c r="F38" s="244"/>
      <c r="G38" s="1154" t="s">
        <v>500</v>
      </c>
      <c r="H38" s="1155"/>
      <c r="I38" s="1155"/>
      <c r="J38" s="1156"/>
      <c r="K38" s="297">
        <v>230</v>
      </c>
      <c r="L38" s="297">
        <v>7</v>
      </c>
      <c r="M38" s="298">
        <v>6</v>
      </c>
      <c r="N38" s="299">
        <v>16.7</v>
      </c>
      <c r="O38" s="293"/>
    </row>
    <row r="39" spans="1:16" x14ac:dyDescent="0.15">
      <c r="A39" s="248"/>
      <c r="B39" s="244"/>
      <c r="C39" s="244"/>
      <c r="D39" s="244"/>
      <c r="E39" s="244"/>
      <c r="F39" s="244"/>
      <c r="G39" s="1154" t="s">
        <v>501</v>
      </c>
      <c r="H39" s="1155"/>
      <c r="I39" s="1155"/>
      <c r="J39" s="1156"/>
      <c r="K39" s="300">
        <v>-87161</v>
      </c>
      <c r="L39" s="300">
        <v>-2537</v>
      </c>
      <c r="M39" s="301">
        <v>-6166</v>
      </c>
      <c r="N39" s="302">
        <v>-58.9</v>
      </c>
      <c r="O39" s="293"/>
    </row>
    <row r="40" spans="1:16" ht="27" customHeight="1" x14ac:dyDescent="0.15">
      <c r="A40" s="248"/>
      <c r="B40" s="244"/>
      <c r="C40" s="244"/>
      <c r="D40" s="244"/>
      <c r="E40" s="244"/>
      <c r="F40" s="244"/>
      <c r="G40" s="1151" t="s">
        <v>502</v>
      </c>
      <c r="H40" s="1152"/>
      <c r="I40" s="1152"/>
      <c r="J40" s="1153"/>
      <c r="K40" s="300">
        <v>-3312426</v>
      </c>
      <c r="L40" s="300">
        <v>-96429</v>
      </c>
      <c r="M40" s="301">
        <v>-46160</v>
      </c>
      <c r="N40" s="302">
        <v>108.9</v>
      </c>
      <c r="O40" s="293"/>
    </row>
    <row r="41" spans="1:16" x14ac:dyDescent="0.15">
      <c r="A41" s="248"/>
      <c r="B41" s="244"/>
      <c r="C41" s="244"/>
      <c r="D41" s="244"/>
      <c r="E41" s="244"/>
      <c r="F41" s="244"/>
      <c r="G41" s="1157" t="s">
        <v>275</v>
      </c>
      <c r="H41" s="1158"/>
      <c r="I41" s="1158"/>
      <c r="J41" s="1159"/>
      <c r="K41" s="294">
        <v>1421204</v>
      </c>
      <c r="L41" s="300">
        <v>41373</v>
      </c>
      <c r="M41" s="301">
        <v>22072</v>
      </c>
      <c r="N41" s="302">
        <v>87.4</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2663228</v>
      </c>
      <c r="J51" s="320">
        <v>73880</v>
      </c>
      <c r="K51" s="321">
        <v>-6.4</v>
      </c>
      <c r="L51" s="322">
        <v>52377</v>
      </c>
      <c r="M51" s="323">
        <v>-33.4</v>
      </c>
      <c r="N51" s="324">
        <v>27</v>
      </c>
    </row>
    <row r="52" spans="1:14" x14ac:dyDescent="0.15">
      <c r="A52" s="248"/>
      <c r="B52" s="244"/>
      <c r="C52" s="244"/>
      <c r="D52" s="244"/>
      <c r="E52" s="244"/>
      <c r="F52" s="244"/>
      <c r="G52" s="325"/>
      <c r="H52" s="326" t="s">
        <v>513</v>
      </c>
      <c r="I52" s="327">
        <v>1737491</v>
      </c>
      <c r="J52" s="328">
        <v>48199</v>
      </c>
      <c r="K52" s="329">
        <v>26.7</v>
      </c>
      <c r="L52" s="330">
        <v>23455</v>
      </c>
      <c r="M52" s="331">
        <v>-38.4</v>
      </c>
      <c r="N52" s="332">
        <v>65.099999999999994</v>
      </c>
    </row>
    <row r="53" spans="1:14" x14ac:dyDescent="0.15">
      <c r="A53" s="248"/>
      <c r="B53" s="244"/>
      <c r="C53" s="244"/>
      <c r="D53" s="244"/>
      <c r="E53" s="244"/>
      <c r="F53" s="244"/>
      <c r="G53" s="310" t="s">
        <v>514</v>
      </c>
      <c r="H53" s="311"/>
      <c r="I53" s="319">
        <v>3085223</v>
      </c>
      <c r="J53" s="320">
        <v>85997</v>
      </c>
      <c r="K53" s="321">
        <v>16.399999999999999</v>
      </c>
      <c r="L53" s="322">
        <v>62524</v>
      </c>
      <c r="M53" s="323">
        <v>19.399999999999999</v>
      </c>
      <c r="N53" s="324">
        <v>-3</v>
      </c>
    </row>
    <row r="54" spans="1:14" x14ac:dyDescent="0.15">
      <c r="A54" s="248"/>
      <c r="B54" s="244"/>
      <c r="C54" s="244"/>
      <c r="D54" s="244"/>
      <c r="E54" s="244"/>
      <c r="F54" s="244"/>
      <c r="G54" s="325"/>
      <c r="H54" s="326" t="s">
        <v>513</v>
      </c>
      <c r="I54" s="327">
        <v>1633939</v>
      </c>
      <c r="J54" s="328">
        <v>45544</v>
      </c>
      <c r="K54" s="329">
        <v>-5.5</v>
      </c>
      <c r="L54" s="330">
        <v>27569</v>
      </c>
      <c r="M54" s="331">
        <v>17.5</v>
      </c>
      <c r="N54" s="332">
        <v>-23</v>
      </c>
    </row>
    <row r="55" spans="1:14" x14ac:dyDescent="0.15">
      <c r="A55" s="248"/>
      <c r="B55" s="244"/>
      <c r="C55" s="244"/>
      <c r="D55" s="244"/>
      <c r="E55" s="244"/>
      <c r="F55" s="244"/>
      <c r="G55" s="310" t="s">
        <v>515</v>
      </c>
      <c r="H55" s="311"/>
      <c r="I55" s="319">
        <v>3510248</v>
      </c>
      <c r="J55" s="320">
        <v>98758</v>
      </c>
      <c r="K55" s="321">
        <v>14.8</v>
      </c>
      <c r="L55" s="322">
        <v>80149</v>
      </c>
      <c r="M55" s="323">
        <v>28.2</v>
      </c>
      <c r="N55" s="324">
        <v>-13.4</v>
      </c>
    </row>
    <row r="56" spans="1:14" x14ac:dyDescent="0.15">
      <c r="A56" s="248"/>
      <c r="B56" s="244"/>
      <c r="C56" s="244"/>
      <c r="D56" s="244"/>
      <c r="E56" s="244"/>
      <c r="F56" s="244"/>
      <c r="G56" s="325"/>
      <c r="H56" s="326" t="s">
        <v>513</v>
      </c>
      <c r="I56" s="327">
        <v>2114044</v>
      </c>
      <c r="J56" s="328">
        <v>59477</v>
      </c>
      <c r="K56" s="329">
        <v>30.6</v>
      </c>
      <c r="L56" s="330">
        <v>38398</v>
      </c>
      <c r="M56" s="331">
        <v>39.299999999999997</v>
      </c>
      <c r="N56" s="332">
        <v>-8.6999999999999993</v>
      </c>
    </row>
    <row r="57" spans="1:14" x14ac:dyDescent="0.15">
      <c r="A57" s="248"/>
      <c r="B57" s="244"/>
      <c r="C57" s="244"/>
      <c r="D57" s="244"/>
      <c r="E57" s="244"/>
      <c r="F57" s="244"/>
      <c r="G57" s="310" t="s">
        <v>516</v>
      </c>
      <c r="H57" s="311"/>
      <c r="I57" s="319">
        <v>1479531</v>
      </c>
      <c r="J57" s="320">
        <v>42301</v>
      </c>
      <c r="K57" s="321">
        <v>-57.2</v>
      </c>
      <c r="L57" s="322">
        <v>57697</v>
      </c>
      <c r="M57" s="323">
        <v>-28</v>
      </c>
      <c r="N57" s="324">
        <v>-29.2</v>
      </c>
    </row>
    <row r="58" spans="1:14" x14ac:dyDescent="0.15">
      <c r="A58" s="248"/>
      <c r="B58" s="244"/>
      <c r="C58" s="244"/>
      <c r="D58" s="244"/>
      <c r="E58" s="244"/>
      <c r="F58" s="244"/>
      <c r="G58" s="325"/>
      <c r="H58" s="326" t="s">
        <v>513</v>
      </c>
      <c r="I58" s="327">
        <v>840760</v>
      </c>
      <c r="J58" s="328">
        <v>24038</v>
      </c>
      <c r="K58" s="329">
        <v>-59.6</v>
      </c>
      <c r="L58" s="330">
        <v>26743</v>
      </c>
      <c r="M58" s="331">
        <v>-30.4</v>
      </c>
      <c r="N58" s="332">
        <v>-29.2</v>
      </c>
    </row>
    <row r="59" spans="1:14" x14ac:dyDescent="0.15">
      <c r="A59" s="248"/>
      <c r="B59" s="244"/>
      <c r="C59" s="244"/>
      <c r="D59" s="244"/>
      <c r="E59" s="244"/>
      <c r="F59" s="244"/>
      <c r="G59" s="310" t="s">
        <v>517</v>
      </c>
      <c r="H59" s="311"/>
      <c r="I59" s="319">
        <v>1833750</v>
      </c>
      <c r="J59" s="320">
        <v>53383</v>
      </c>
      <c r="K59" s="321">
        <v>26.2</v>
      </c>
      <c r="L59" s="322">
        <v>63727</v>
      </c>
      <c r="M59" s="323">
        <v>10.5</v>
      </c>
      <c r="N59" s="324">
        <v>15.7</v>
      </c>
    </row>
    <row r="60" spans="1:14" x14ac:dyDescent="0.15">
      <c r="A60" s="248"/>
      <c r="B60" s="244"/>
      <c r="C60" s="244"/>
      <c r="D60" s="244"/>
      <c r="E60" s="244"/>
      <c r="F60" s="244"/>
      <c r="G60" s="325"/>
      <c r="H60" s="326" t="s">
        <v>513</v>
      </c>
      <c r="I60" s="333">
        <v>1250239</v>
      </c>
      <c r="J60" s="328">
        <v>36396</v>
      </c>
      <c r="K60" s="329">
        <v>51.4</v>
      </c>
      <c r="L60" s="330">
        <v>34577</v>
      </c>
      <c r="M60" s="331">
        <v>29.3</v>
      </c>
      <c r="N60" s="332">
        <v>22.1</v>
      </c>
    </row>
    <row r="61" spans="1:14" x14ac:dyDescent="0.15">
      <c r="A61" s="248"/>
      <c r="B61" s="244"/>
      <c r="C61" s="244"/>
      <c r="D61" s="244"/>
      <c r="E61" s="244"/>
      <c r="F61" s="244"/>
      <c r="G61" s="310" t="s">
        <v>518</v>
      </c>
      <c r="H61" s="334"/>
      <c r="I61" s="335">
        <v>2514396</v>
      </c>
      <c r="J61" s="336">
        <v>70864</v>
      </c>
      <c r="K61" s="337">
        <v>-1.2</v>
      </c>
      <c r="L61" s="338">
        <v>63295</v>
      </c>
      <c r="M61" s="339">
        <v>-0.7</v>
      </c>
      <c r="N61" s="324">
        <v>-0.5</v>
      </c>
    </row>
    <row r="62" spans="1:14" x14ac:dyDescent="0.15">
      <c r="A62" s="248"/>
      <c r="B62" s="244"/>
      <c r="C62" s="244"/>
      <c r="D62" s="244"/>
      <c r="E62" s="244"/>
      <c r="F62" s="244"/>
      <c r="G62" s="325"/>
      <c r="H62" s="326" t="s">
        <v>513</v>
      </c>
      <c r="I62" s="327">
        <v>1515295</v>
      </c>
      <c r="J62" s="328">
        <v>42731</v>
      </c>
      <c r="K62" s="329">
        <v>8.6999999999999993</v>
      </c>
      <c r="L62" s="330">
        <v>30148</v>
      </c>
      <c r="M62" s="331">
        <v>3.5</v>
      </c>
      <c r="N62" s="332">
        <v>5.2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41.07</v>
      </c>
      <c r="G47" s="12">
        <v>45.12</v>
      </c>
      <c r="H47" s="12">
        <v>48.05</v>
      </c>
      <c r="I47" s="12">
        <v>52.5</v>
      </c>
      <c r="J47" s="13">
        <v>56.09</v>
      </c>
    </row>
    <row r="48" spans="2:10" ht="57.75" customHeight="1" x14ac:dyDescent="0.15">
      <c r="B48" s="14"/>
      <c r="C48" s="1171" t="s">
        <v>4</v>
      </c>
      <c r="D48" s="1171"/>
      <c r="E48" s="1172"/>
      <c r="F48" s="15">
        <v>8.69</v>
      </c>
      <c r="G48" s="16">
        <v>5.58</v>
      </c>
      <c r="H48" s="16">
        <v>4.32</v>
      </c>
      <c r="I48" s="16">
        <v>4</v>
      </c>
      <c r="J48" s="17">
        <v>5.15</v>
      </c>
    </row>
    <row r="49" spans="2:10" ht="57.75" customHeight="1" thickBot="1" x14ac:dyDescent="0.2">
      <c r="B49" s="18"/>
      <c r="C49" s="1173" t="s">
        <v>5</v>
      </c>
      <c r="D49" s="1173"/>
      <c r="E49" s="1174"/>
      <c r="F49" s="19">
        <v>5.5</v>
      </c>
      <c r="G49" s="20">
        <v>1.48</v>
      </c>
      <c r="H49" s="20">
        <v>2.2599999999999998</v>
      </c>
      <c r="I49" s="20">
        <v>2.67</v>
      </c>
      <c r="J49" s="21">
        <v>4.04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2017-05-09T02:24:36Z</cp:lastPrinted>
  <dcterms:created xsi:type="dcterms:W3CDTF">2017-02-15T19:20:28Z</dcterms:created>
  <dcterms:modified xsi:type="dcterms:W3CDTF">2017-05-22T07:20:06Z</dcterms:modified>
</cp:coreProperties>
</file>