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BW35" i="9"/>
  <c r="BW36" i="9" s="1"/>
  <c r="BW37" i="9" s="1"/>
  <c r="BW38" i="9" s="1"/>
  <c r="C35" i="9"/>
  <c r="BW34" i="9"/>
  <c r="U34" i="9"/>
  <c r="U35" i="9" s="1"/>
  <c r="U36" i="9" s="1"/>
  <c r="U37" i="9" s="1"/>
  <c r="C34" i="9"/>
  <c r="BW39" i="9" l="1"/>
  <c r="BW40" i="9" s="1"/>
  <c r="BW41" i="9" s="1"/>
  <c r="BW42" i="9" s="1"/>
  <c r="BW43" i="9" s="1"/>
  <c r="CO34" i="9"/>
  <c r="CO35" i="9" s="1"/>
  <c r="CO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<sst xmlns="http://schemas.openxmlformats.org/spreadsheetml/2006/main" count="1050" uniqueCount="582">
  <si>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</si>
  <si>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</si>
  <si>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</si>
  <si>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</si>
  <si>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</si>
  <si>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</si>
  <si>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</si>
  <si>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</si>
  <si>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</si>
  <si>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</si>
  <si>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</si>
  <si>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</si>
  <si>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</si>
  <si>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</si>
  <si>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</si>
  <si>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</si>
  <si>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</si>
  <si>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</si>
  <si>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</si>
  <si>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</si>
  <si>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</si>
  <si>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</si>
  <si>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</si>
  <si>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</si>
  <si>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</si>
  <si>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</si>
  <si>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</si>
  <si>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</si>
  <si>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</si>
  <si>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</si>
  <si>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</si>
  <si>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</si>
  <si>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</si>
  <si>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</si>
  <si>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</si>
  <si>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</si>
  <si>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</si>
  <si>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</si>
  <si>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</si>
  <si>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</si>
  <si>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</si>
  <si>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</si>
  <si>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</si>
  <si>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</si>
  <si>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</si>
  <si>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</si>
  <si>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</si>
  <si>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</si>
  <si>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</si>
  <si>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</si>
  <si>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</si>
  <si>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</si>
  <si>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</si>
  <si>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</si>
  <si>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</si>
  <si>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</si>
  <si>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</si>
  <si>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</si>
  <si>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</si>
  <si>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</si>
  <si>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</si>
  <si>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</si>
  <si>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</si>
  <si>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</si>
  <si>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</si>
  <si>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</si>
  <si>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</si>
  <si>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</si>
  <si>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</si>
  <si>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</si>
  <si>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</si>
  <si>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</si>
  <si>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</si>
  <si>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</si>
  <si>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</si>
  <si>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</si>
  <si>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</si>
  <si>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</si>
  <si>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</si>
  <si>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</si>
  <si>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</si>
  <si>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</si>
  <si>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</si>
  <si>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</si>
  <si>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</si>
  <si>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</si>
  <si>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</si>
  <si>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</si>
  <si>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</si>
  <si>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</si>
  <si>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</si>
  <si>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</si>
  <si>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</si>
  <si>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</si>
  <si>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</si>
  <si>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</si>
  <si>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</si>
  <si>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</si>
  <si>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</si>
  <si>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</si>
  <si>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</si>
  <si>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</si>
  <si>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</si>
  <si>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</si>
  <si>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</si>
  <si>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</si>
  <si>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</si>
  <si>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</si>
  <si>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</si>
  <si>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</si>
  <si>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</si>
  <si>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</si>
  <si>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</si>
  <si>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</si>
  <si>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</si>
  <si>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</si>
  <si>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</si>
  <si>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</si>
  <si>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</si>
  <si>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</si>
  <si>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</si>
  <si>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</si>
  <si>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</si>
  <si>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</si>
  <si>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</si>
  <si>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</si>
  <si>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</si>
  <si>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</si>
  <si>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</si>
  <si>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</si>
  <si>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</si>
  <si>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</si>
  <si>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</si>
  <si>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</si>
  <si>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</si>
  <si>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</si>
  <si>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</si>
  <si>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</si>
  <si>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</si>
  <si>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</si>
  <si>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</si>
  <si>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</si>
  <si>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</si>
  <si>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</si>
  <si>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</si>
  <si>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</si>
  <si>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</si>
  <si>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</si>
  <si>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</si>
  <si>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</si>
  <si>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</si>
  <si>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</si>
  <si>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</si>
  <si>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</si>
  <si>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</si>
  <si>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</si>
  <si>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</si>
  <si>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</si>
  <si>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</si>
  <si>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</si>
  <si>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</si>
  <si>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</si>
  <si>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</si>
  <si>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</si>
  <si>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</si>
  <si>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</si>
  <si>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</si>
  <si>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</si>
  <si>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</si>
  <si>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</si>
  <si>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</si>
  <si>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</si>
  <si>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</si>
  <si>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</si>
  <si>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</si>
  <si>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</si>
  <si>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</si>
  <si>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</si>
  <si>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</si>
  <si>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</si>
  <si>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</si>
  <si>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</si>
  <si>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</si>
  <si>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</si>
  <si>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</si>
  <si>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</si>
  <si>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</si>
  <si>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</si>
  <si>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</si>
  <si>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</si>
  <si>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</si>
  <si>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</si>
  <si>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</si>
  <si>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岐阜県美濃市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</si>
  <si>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</si>
  <si>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</si>
  <si>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</si>
  <si>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</si>
  <si>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</si>
  <si>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</si>
  <si>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</si>
  <si>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</si>
  <si>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</si>
  <si>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</si>
  <si>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</si>
  <si>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</si>
  <si>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</si>
  <si>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</si>
  <si>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</si>
  <si>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</si>
  <si>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</si>
  <si>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</si>
  <si>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</si>
  <si>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</si>
  <si>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</si>
  <si>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</si>
  <si>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</si>
  <si>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</si>
  <si>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</si>
  <si>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</si>
  <si>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</si>
  <si>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</si>
  <si>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</si>
  <si>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</si>
  <si>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</si>
  <si>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</si>
  <si>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</si>
  <si>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</si>
  <si>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</si>
  <si>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</si>
  <si>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</si>
  <si>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</si>
  <si>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</si>
  <si>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</si>
  <si>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</si>
  <si>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</si>
  <si>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</si>
  <si>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</si>
  <si>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</si>
  <si>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</si>
  <si>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</si>
  <si>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</si>
  <si>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</si>
  <si>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</si>
  <si>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</si>
  <si>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</si>
  <si>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</si>
  <si>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</si>
  <si>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</si>
  <si>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</si>
  <si>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</si>
  <si>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</si>
  <si>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</si>
  <si>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</si>
  <si>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</si>
  <si>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</si>
  <si>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</si>
  <si>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</si>
  <si>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</si>
  <si>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</si>
  <si>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</si>
  <si>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</si>
  <si>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</si>
  <si>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</si>
  <si>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</si>
  <si>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</si>
  <si>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</si>
  <si>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</si>
  <si>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</si>
  <si>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</si>
  <si>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</si>
  <si>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</si>
  <si>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</si>
  <si>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</si>
  <si>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</si>
  <si>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</si>
  <si>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</si>
  <si>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</si>
  <si>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</si>
  <si>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</si>
  <si>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</si>
  <si>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</si>
  <si>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</si>
  <si>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</si>
  <si>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</si>
  <si>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</si>
  <si>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</si>
  <si>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</si>
  <si>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</si>
  <si>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</si>
  <si>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</si>
  <si>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</si>
  <si>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</si>
  <si>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</si>
  <si>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</si>
  <si>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</si>
  <si>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</si>
  <si>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</si>
  <si>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</si>
  <si>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</si>
  <si>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</si>
  <si>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</si>
  <si>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</si>
  <si>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</si>
  <si>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</si>
  <si>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</si>
  <si>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</si>
  <si>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</si>
  <si>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</si>
  <si>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</si>
  <si>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</si>
  <si>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</si>
  <si>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</si>
  <si>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</si>
  <si>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</si>
  <si>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</si>
  <si>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</si>
  <si>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</si>
  <si>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</si>
  <si>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</si>
  <si>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</si>
  <si>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</si>
  <si>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</si>
  <si>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</si>
  <si>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</si>
  <si>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</si>
  <si>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</si>
  <si>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</si>
  <si>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</si>
  <si>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</si>
  <si>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</si>
  <si>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</si>
  <si>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</si>
  <si>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</si>
  <si>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</si>
  <si>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</si>
  <si>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</si>
  <si>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</si>
  <si>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</si>
  <si>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</si>
  <si>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</si>
  <si>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岐阜県美濃市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</si>
  <si>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</si>
  <si>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</si>
  <si>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</si>
  <si>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</si>
  <si>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</si>
  <si>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</si>
  <si>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</si>
  <si>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</si>
  <si>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</si>
  <si>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</si>
  <si>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</si>
  <si>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</si>
  <si>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</si>
  <si>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</si>
  <si>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</si>
  <si>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</si>
  <si>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</si>
  <si>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</si>
  <si>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</si>
  <si>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</si>
  <si>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</si>
  <si>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</si>
  <si>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</si>
  <si>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</si>
  <si>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</si>
  <si>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</si>
  <si>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</si>
  <si>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</si>
  <si>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</si>
  <si>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</si>
  <si>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</si>
  <si>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</si>
  <si>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</si>
  <si>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</si>
  <si>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</si>
  <si>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</si>
  <si>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</si>
  <si>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</si>
  <si>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</si>
  <si>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</si>
  <si>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簡易水道特別会計</t>
    <phoneticPr fontId="5"/>
  </si>
  <si>
    <t>法非適用企業</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</si>
  <si>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</si>
  <si>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</si>
  <si>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</si>
  <si>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</si>
  <si>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</si>
  <si>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</si>
  <si>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</si>
  <si>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</si>
  <si>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</si>
  <si>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</si>
  <si>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</si>
  <si>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</si>
  <si>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</si>
  <si>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</si>
  <si>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</si>
  <si>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</si>
  <si>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</si>
  <si>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</si>
  <si>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</si>
  <si>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</si>
  <si>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</si>
  <si>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</si>
  <si>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</si>
  <si>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</si>
  <si>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</si>
  <si>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</si>
  <si>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</si>
  <si>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</si>
  <si>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</si>
  <si>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</si>
  <si>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</si>
  <si>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</si>
  <si>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</si>
  <si>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</si>
  <si>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</si>
  <si>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</si>
  <si>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</si>
  <si>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</si>
  <si>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</si>
  <si>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</si>
  <si>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</si>
  <si>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</si>
  <si>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</si>
  <si>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</si>
  <si>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</si>
  <si>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</si>
  <si>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</si>
  <si>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</si>
  <si>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</si>
  <si>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</si>
  <si>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</si>
  <si>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</si>
  <si>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</si>
  <si>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</si>
  <si>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</si>
  <si>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</si>
  <si>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</si>
  <si>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</si>
  <si>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</si>
  <si>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簡易水道特別会計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</si>
  <si>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</si>
  <si>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</si>
  <si>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</si>
  <si>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</si>
  <si>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</si>
  <si>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</si>
  <si>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</si>
  <si>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</si>
  <si>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</si>
  <si>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</si>
  <si>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</si>
  <si>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</si>
  <si>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</si>
  <si>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</si>
  <si>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</si>
  <si>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</si>
  <si>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</si>
  <si>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</si>
  <si>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</si>
  <si>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</si>
  <si>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</si>
  <si>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</si>
  <si>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</si>
  <si>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</si>
  <si>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</si>
  <si>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</si>
  <si>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</si>
  <si>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</si>
  <si>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</si>
  <si>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</si>
  <si>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</si>
  <si>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</si>
  <si>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</si>
  <si>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</si>
  <si>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</si>
  <si>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</si>
  <si>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</si>
  <si>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</si>
  <si>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</si>
  <si>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</si>
  <si>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</si>
  <si>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</si>
  <si>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</si>
  <si>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</si>
  <si>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</si>
  <si>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</si>
  <si>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</si>
  <si>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</si>
  <si>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</si>
  <si>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</si>
  <si>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</si>
  <si>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</si>
  <si>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</si>
  <si>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</si>
  <si>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</si>
  <si>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</si>
  <si>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</si>
  <si>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</si>
  <si>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</si>
  <si>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</si>
  <si>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</si>
  <si>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</si>
  <si>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</si>
  <si>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</si>
  <si>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</si>
  <si>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</si>
  <si>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</si>
  <si>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</si>
  <si>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</si>
  <si>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</si>
  <si>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</si>
  <si>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</si>
  <si>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</si>
  <si>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</si>
  <si>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</si>
  <si>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</si>
  <si>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</si>
  <si>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</si>
  <si>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</si>
  <si>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</si>
  <si>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</si>
  <si>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</si>
  <si>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0.03</t>
  </si>
  <si>
    <t>▲ 0.24</t>
  </si>
  <si>
    <t>▲ 3.80</t>
  </si>
  <si>
    <t>病院事業会計</t>
  </si>
  <si>
    <t>一般会計</t>
  </si>
  <si>
    <t>上水道事業会計</t>
  </si>
  <si>
    <t>国民健康保険特別会計</t>
  </si>
  <si>
    <t>介護保険特別会計</t>
  </si>
  <si>
    <t>後期高齢者医療特別会計</t>
  </si>
  <si>
    <t>交通災害共済事業特別会計</t>
  </si>
  <si>
    <t>下水道特別会計</t>
  </si>
  <si>
    <t>その他会計（赤字）</t>
  </si>
  <si>
    <t>その他会計（黒字）</t>
  </si>
  <si>
    <t>-</t>
    <phoneticPr fontId="2"/>
  </si>
  <si>
    <t>-</t>
    <phoneticPr fontId="2"/>
  </si>
  <si>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</si>
  <si>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</si>
  <si>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</si>
  <si>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2"/>
  </si>
  <si>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2"/>
  </si>
  <si>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2"/>
  </si>
  <si>
    <t>中濃消防組合</t>
    <rPh sb="0" eb="2">
      <t>チュウノウ</t>
    </rPh>
    <rPh sb="2" eb="4">
      <t>ショウボウ</t>
    </rPh>
    <rPh sb="4" eb="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</si>
  <si>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</si>
  <si>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</si>
  <si>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</si>
  <si>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</si>
  <si>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</si>
  <si>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</si>
  <si>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美濃市土地開発公社</t>
    <rPh sb="0" eb="3">
      <t>ミノシ</t>
    </rPh>
    <rPh sb="3" eb="5">
      <t>トチ</t>
    </rPh>
    <rPh sb="5" eb="7">
      <t>カイハツ</t>
    </rPh>
    <rPh sb="7" eb="9">
      <t>コウシャ</t>
    </rPh>
    <phoneticPr fontId="2"/>
  </si>
  <si>
    <t>株式会社にわか茶屋</t>
    <rPh sb="0" eb="4">
      <t>カブシキガイシャ</t>
    </rPh>
    <rPh sb="7" eb="9">
      <t>チャヤ</t>
    </rPh>
    <phoneticPr fontId="2"/>
  </si>
  <si>
    <t>長良川鉄道株式会社</t>
    <rPh sb="0" eb="3">
      <t>ナガラガワ</t>
    </rPh>
    <rPh sb="3" eb="5">
      <t>テツドウ</t>
    </rPh>
    <rPh sb="5" eb="9">
      <t>カブシキガイシャ</t>
    </rPh>
    <phoneticPr fontId="2"/>
  </si>
  <si>
    <t>-</t>
    <phoneticPr fontId="2"/>
  </si>
  <si>
    <t>基金から193百万円繰入</t>
    <rPh sb="0" eb="2">
      <t>キキン</t>
    </rPh>
    <rPh sb="7" eb="10">
      <t>ヒャクマンエン</t>
    </rPh>
    <rPh sb="10" eb="12">
      <t>クリイレ</t>
    </rPh>
    <phoneticPr fontId="2"/>
  </si>
  <si>
    <t>基金から70百万円繰入</t>
    <phoneticPr fontId="2"/>
  </si>
  <si>
    <t>-</t>
    <phoneticPr fontId="2"/>
  </si>
  <si>
    <t>-</t>
    <phoneticPr fontId="2"/>
  </si>
  <si>
    <t>-</t>
    <phoneticPr fontId="2"/>
  </si>
  <si>
    <t>-</t>
    <phoneticPr fontId="2"/>
  </si>
  <si>
    <t>基金から287百万円繰入</t>
    <phoneticPr fontId="2"/>
  </si>
  <si>
    <t>基金から1,475百万円繰入</t>
    <phoneticPr fontId="2"/>
  </si>
  <si>
    <t>-</t>
    <phoneticPr fontId="2"/>
  </si>
  <si>
    <t>基金から72百万円繰入</t>
    <rPh sb="0" eb="2">
      <t>キキン</t>
    </rPh>
    <rPh sb="6" eb="9">
      <t>ヒャクマンエン</t>
    </rPh>
    <rPh sb="9" eb="11">
      <t>クリイレ</t>
    </rPh>
    <phoneticPr fontId="2"/>
  </si>
  <si>
    <t>法非適用企業　基金から5百万円繰入</t>
    <rPh sb="7" eb="9">
      <t>キキン</t>
    </rPh>
    <rPh sb="12" eb="15">
      <t>ヒャクマンエン</t>
    </rPh>
    <rPh sb="15" eb="17">
      <t>クリイレ</t>
    </rPh>
    <phoneticPr fontId="5"/>
  </si>
  <si>
    <t>法非適用企業　基金から3百万円繰入</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</si>
  <si>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</si>
  <si>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</si>
  <si>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</si>
  <si>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</si>
  <si>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</si>
  <si>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</si>
  <si>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</si>
  <si>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</si>
  <si>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</si>
  <si>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については、元利償還金の減少により減少傾向にあり、これまで継続して臨時財政対策債以外の市債の発行を抑制してきた成果として表れている。今後も公営企業会計を含めた公債費の抑制等、償還額の減少及び平準化を図り実質公債費比率の上昇を抑えることに留意する必要がある。
　将来負担額の内、一般会計の地方債現在高は減少傾向にあるが、公営企業債等繰入見込額については大きく減少する見込みがない。充当可能財源等である充当可能特定歳入や基準財政需要額算入見込額も減少していく見込みのため、今後も、充当可能財源等の維持及び、地方債現在高等の将来負担額減少を目指し、次世代に配慮した健全な財政運営に努める。
</t>
    <rPh sb="20" eb="22">
      <t>ゲンショウ</t>
    </rPh>
    <rPh sb="26" eb="27">
      <t>ショウ</t>
    </rPh>
    <rPh sb="27" eb="29">
      <t>ケイコウ</t>
    </rPh>
    <rPh sb="51" eb="53">
      <t>シサイ</t>
    </rPh>
    <rPh sb="235" eb="237">
      <t>ミコ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</si>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</sst>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35938</c:v>
                </c:pt>
                <c:pt idx="1">
                  <c:v>43933</c:v>
                </c:pt>
                <c:pt idx="2">
                  <c:v>47475</c:v>
                </c:pt>
                <c:pt idx="3">
                  <c:v>33309</c:v>
                </c:pt>
                <c:pt idx="4">
                  <c:v>37493</c:v>
                </c:pt>
              </c:numCache>
            </c:numRef>
          </c:val>
          <c:smooth val="0"/>
        </c:ser>
        <c:dLbls>
          <c:showLegendKey val="0"/>
          <c:showVal val="0"/>
          <c:showCatName val="0"/>
          <c:showSerName val="0"/>
          <c:showPercent val="0"/>
          <c:showBubbleSize val="0"/>
        </c:dLbls>
        <c:marker val="1"/>
        <c:smooth val="0"/>
        <c:axId val="105991168"/>
        <c:axId val="105993344"/>
      </c:lineChart>
      <c:catAx>
        <c:axId val="105991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93344"/>
        <c:crosses val="autoZero"/>
        <c:auto val="1"/>
        <c:lblAlgn val="ctr"/>
        <c:lblOffset val="100"/>
        <c:tickLblSkip val="1"/>
        <c:tickMarkSkip val="1"/>
        <c:noMultiLvlLbl val="0"/>
      </c:catAx>
      <c:valAx>
        <c:axId val="1059933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9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7.41</c:v>
                </c:pt>
                <c:pt idx="1">
                  <c:v>7.13</c:v>
                </c:pt>
                <c:pt idx="2">
                  <c:v>11.87</c:v>
                </c:pt>
                <c:pt idx="3">
                  <c:v>5.6</c:v>
                </c:pt>
                <c:pt idx="4">
                  <c:v>6.71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c:v>
                </c:pt>
                <c:pt idx="1">
                  <c:v>25.98</c:v>
                </c:pt>
                <c:pt idx="2">
                  <c:v>25.63</c:v>
                </c:pt>
                <c:pt idx="3">
                  <c:v>33.979999999999997</c:v>
                </c:pt>
                <c:pt idx="4">
                  <c:v>36.9</c:v>
                </c:pt>
              </c:numCache>
            </c:numRef>
          </c:val>
        </c:ser>
        <c:dLbls>
          <c:showLegendKey val="0"/>
          <c:showVal val="0"/>
          <c:showCatName val="0"/>
          <c:showSerName val="0"/>
          <c:showPercent val="0"/>
          <c:showBubbleSize val="0"/>
        </c:dLbls>
        <c:gapWidth val="250"/>
        <c:overlap val="100"/>
        <c:axId val="116677248"/>
        <c:axId val="11668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-0.03</c:v>
                </c:pt>
                <c:pt idx="1">
                  <c:v>-0.24</c:v>
                </c:pt>
                <c:pt idx="2">
                  <c:v>4.97</c:v>
                </c:pt>
                <c:pt idx="3">
                  <c:v>-3.8</c:v>
                </c:pt>
                <c:pt idx="4">
                  <c:v>4.71</c:v>
                </c:pt>
              </c:numCache>
            </c:numRef>
          </c:val>
          <c:smooth val="0"/>
        </c:ser>
        <c:dLbls>
          <c:showLegendKey val="0"/>
          <c:showVal val="0"/>
          <c:showCatName val="0"/>
          <c:showSerName val="0"/>
          <c:showPercent val="0"/>
          <c:showBubbleSize val="0"/>
        </c:dLbls>
        <c:marker val="1"/>
        <c:smooth val="0"/>
        <c:axId val="116677248"/>
        <c:axId val="116687616"/>
      </c:lineChart>
      <c:catAx>
        <c:axId val="1166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87616"/>
        <c:crosses val="autoZero"/>
        <c:auto val="1"/>
        <c:lblAlgn val="ctr"/>
        <c:lblOffset val="100"/>
        <c:tickLblSkip val="1"/>
        <c:tickMarkSkip val="1"/>
        <c:noMultiLvlLbl val="0"/>
      </c:catAx>
      <c:valAx>
        <c:axId val="11668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0.02</c:v>
                </c:pt>
                <c:pt idx="6">
                  <c:v>#N/A</c:v>
                </c:pt>
                <c:pt idx="7">
                  <c:v>0.03</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0.56000000000000005</c:v>
                </c:pt>
                <c:pt idx="2">
                  <c:v>#N/A</c:v>
                </c:pt>
                <c:pt idx="3">
                  <c:v>0.27</c:v>
                </c:pt>
                <c:pt idx="4">
                  <c:v>#N/A</c:v>
                </c:pt>
                <c:pt idx="5">
                  <c:v>0.18</c:v>
                </c:pt>
                <c:pt idx="6">
                  <c:v>#N/A</c:v>
                </c:pt>
                <c:pt idx="7">
                  <c:v>0.18</c:v>
                </c:pt>
                <c:pt idx="8">
                  <c:v>#N/A</c:v>
                </c:pt>
                <c:pt idx="9">
                  <c:v>0.98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2.19</c:v>
                </c:pt>
                <c:pt idx="2">
                  <c:v>#N/A</c:v>
                </c:pt>
                <c:pt idx="3">
                  <c:v>2.5299999999999998</c:v>
                </c:pt>
                <c:pt idx="4">
                  <c:v>#N/A</c:v>
                </c:pt>
                <c:pt idx="5">
                  <c:v>2.98</c:v>
                </c:pt>
                <c:pt idx="6">
                  <c:v>#N/A</c:v>
                </c:pt>
                <c:pt idx="7">
                  <c:v>2.59</c:v>
                </c:pt>
                <c:pt idx="8">
                  <c:v>#N/A</c:v>
                </c:pt>
                <c:pt idx="9">
                  <c:v>1.25</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c:v>
                </c:pt>
                <c:pt idx="2">
                  <c:v>#N/A</c:v>
                </c:pt>
                <c:pt idx="3">
                  <c:v>5.79</c:v>
                </c:pt>
                <c:pt idx="4">
                  <c:v>#N/A</c:v>
                </c:pt>
                <c:pt idx="5">
                  <c:v>5.53</c:v>
                </c:pt>
                <c:pt idx="6">
                  <c:v>#N/A</c:v>
                </c:pt>
                <c:pt idx="7">
                  <c:v>5.65</c:v>
                </c:pt>
                <c:pt idx="8">
                  <c:v>#N/A</c:v>
                </c:pt>
                <c:pt idx="9">
                  <c:v>5.51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c:v>
                </c:pt>
                <c:pt idx="2">
                  <c:v>#N/A</c:v>
                </c:pt>
                <c:pt idx="3">
                  <c:v>7.13</c:v>
                </c:pt>
                <c:pt idx="4">
                  <c:v>#N/A</c:v>
                </c:pt>
                <c:pt idx="5">
                  <c:v>11.86</c:v>
                </c:pt>
                <c:pt idx="6">
                  <c:v>#N/A</c:v>
                </c:pt>
                <c:pt idx="7">
                  <c:v>5.6</c:v>
                </c:pt>
                <c:pt idx="8">
                  <c:v>#N/A</c:v>
                </c:pt>
                <c:pt idx="9">
                  <c:v>6.71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35.29</c:v>
                </c:pt>
                <c:pt idx="2">
                  <c:v>#N/A</c:v>
                </c:pt>
                <c:pt idx="3">
                  <c:v>40.83</c:v>
                </c:pt>
                <c:pt idx="4">
                  <c:v>#N/A</c:v>
                </c:pt>
                <c:pt idx="5">
                  <c:v>45.63</c:v>
                </c:pt>
                <c:pt idx="6">
                  <c:v>#N/A</c:v>
                </c:pt>
                <c:pt idx="7">
                  <c:v>50.88</c:v>
                </c:pt>
                <c:pt idx="8">
                  <c:v>#N/A</c:v>
                </c:pt>
                <c:pt idx="9">
                  <c:v>54.43</c:v>
                </c:pt>
              </c:numCache>
            </c:numRef>
          </c:val>
        </c:ser>
        <c:dLbls>
          <c:showLegendKey val="0"/>
          <c:showVal val="0"/>
          <c:showCatName val="0"/>
          <c:showSerName val="0"/>
          <c:showPercent val="0"/>
          <c:showBubbleSize val="0"/>
        </c:dLbls>
        <c:gapWidth val="150"/>
        <c:overlap val="100"/>
        <c:axId val="116851072"/>
        <c:axId val="116852608"/>
      </c:barChart>
      <c:catAx>
        <c:axId val="1168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52608"/>
        <c:crosses val="autoZero"/>
        <c:auto val="1"/>
        <c:lblAlgn val="ctr"/>
        <c:lblOffset val="100"/>
        <c:tickLblSkip val="1"/>
        <c:tickMarkSkip val="1"/>
        <c:noMultiLvlLbl val="0"/>
      </c:catAx>
      <c:valAx>
        <c:axId val="11685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5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1246</c:v>
                </c:pt>
                <c:pt idx="5">
                  <c:v>1235</c:v>
                </c:pt>
                <c:pt idx="8">
                  <c:v>1230</c:v>
                </c:pt>
                <c:pt idx="11">
                  <c:v>1246</c:v>
                </c:pt>
                <c:pt idx="14">
                  <c:v>1194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6</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52</c:v>
                </c:pt>
                <c:pt idx="6">
                  <c:v>54</c:v>
                </c:pt>
                <c:pt idx="9">
                  <c:v>53</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872</c:v>
                </c:pt>
                <c:pt idx="3">
                  <c:v>882</c:v>
                </c:pt>
                <c:pt idx="6">
                  <c:v>906</c:v>
                </c:pt>
                <c:pt idx="9">
                  <c:v>957</c:v>
                </c:pt>
                <c:pt idx="12">
                  <c:v>938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961</c:v>
                </c:pt>
                <c:pt idx="3">
                  <c:v>952</c:v>
                </c:pt>
                <c:pt idx="6">
                  <c:v>855</c:v>
                </c:pt>
                <c:pt idx="9">
                  <c:v>829</c:v>
                </c:pt>
                <c:pt idx="12">
                  <c:v>733</c:v>
                </c:pt>
              </c:numCache>
            </c:numRef>
          </c:val>
        </c:ser>
        <c:dLbls>
          <c:showLegendKey val="0"/>
          <c:showVal val="0"/>
          <c:showCatName val="0"/>
          <c:showSerName val="0"/>
          <c:showPercent val="0"/>
          <c:showBubbleSize val="0"/>
        </c:dLbls>
        <c:gapWidth val="100"/>
        <c:overlap val="100"/>
        <c:axId val="122550144"/>
        <c:axId val="10557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647</c:v>
                </c:pt>
                <c:pt idx="2">
                  <c:v>#N/A</c:v>
                </c:pt>
                <c:pt idx="3">
                  <c:v>#N/A</c:v>
                </c:pt>
                <c:pt idx="4">
                  <c:v>657</c:v>
                </c:pt>
                <c:pt idx="5">
                  <c:v>#N/A</c:v>
                </c:pt>
                <c:pt idx="6">
                  <c:v>#N/A</c:v>
                </c:pt>
                <c:pt idx="7">
                  <c:v>590</c:v>
                </c:pt>
                <c:pt idx="8">
                  <c:v>#N/A</c:v>
                </c:pt>
                <c:pt idx="9">
                  <c:v>#N/A</c:v>
                </c:pt>
                <c:pt idx="10">
                  <c:v>598</c:v>
                </c:pt>
                <c:pt idx="11">
                  <c:v>#N/A</c:v>
                </c:pt>
                <c:pt idx="12">
                  <c:v>#N/A</c:v>
                </c:pt>
                <c:pt idx="13">
                  <c:v>534</c:v>
                </c:pt>
                <c:pt idx="14">
                  <c:v>#N/A</c:v>
                </c:pt>
              </c:numCache>
            </c:numRef>
          </c:val>
          <c:smooth val="0"/>
        </c:ser>
        <c:dLbls>
          <c:showLegendKey val="0"/>
          <c:showVal val="0"/>
          <c:showCatName val="0"/>
          <c:showSerName val="0"/>
          <c:showPercent val="0"/>
          <c:showBubbleSize val="0"/>
        </c:dLbls>
        <c:marker val="1"/>
        <c:smooth val="0"/>
        <c:axId val="122550144"/>
        <c:axId val="105578496"/>
      </c:lineChart>
      <c:catAx>
        <c:axId val="12255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78496"/>
        <c:crosses val="autoZero"/>
        <c:auto val="1"/>
        <c:lblAlgn val="ctr"/>
        <c:lblOffset val="100"/>
        <c:tickLblSkip val="1"/>
        <c:tickMarkSkip val="1"/>
        <c:noMultiLvlLbl val="0"/>
      </c:catAx>
      <c:valAx>
        <c:axId val="10557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5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12372</c:v>
                </c:pt>
                <c:pt idx="5">
                  <c:v>12113</c:v>
                </c:pt>
                <c:pt idx="8">
                  <c:v>11878</c:v>
                </c:pt>
                <c:pt idx="11">
                  <c:v>11581</c:v>
                </c:pt>
                <c:pt idx="14">
                  <c:v>11419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3305</c:v>
                </c:pt>
                <c:pt idx="5">
                  <c:v>3013</c:v>
                </c:pt>
                <c:pt idx="8">
                  <c:v>2724</c:v>
                </c:pt>
                <c:pt idx="11">
                  <c:v>2335</c:v>
                </c:pt>
                <c:pt idx="14">
                  <c:v>2148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2844</c:v>
                </c:pt>
                <c:pt idx="5">
                  <c:v>3339</c:v>
                </c:pt>
                <c:pt idx="8">
                  <c:v>3459</c:v>
                </c:pt>
                <c:pt idx="11">
                  <c:v>4036</c:v>
                </c:pt>
                <c:pt idx="14">
                  <c:v>4283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1870</c:v>
                </c:pt>
                <c:pt idx="3">
                  <c:v>1783</c:v>
                </c:pt>
                <c:pt idx="6">
                  <c:v>1698</c:v>
                </c:pt>
                <c:pt idx="9">
                  <c:v>2154</c:v>
                </c:pt>
                <c:pt idx="12">
                  <c:v>2097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390</c:v>
                </c:pt>
                <c:pt idx="3">
                  <c:v>341</c:v>
                </c:pt>
                <c:pt idx="6">
                  <c:v>323</c:v>
                </c:pt>
                <c:pt idx="9">
                  <c:v>307</c:v>
                </c:pt>
                <c:pt idx="12">
                  <c:v>287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12709</c:v>
                </c:pt>
                <c:pt idx="3">
                  <c:v>12510</c:v>
                </c:pt>
                <c:pt idx="6">
                  <c:v>12206</c:v>
                </c:pt>
                <c:pt idx="9">
                  <c:v>11889</c:v>
                </c:pt>
                <c:pt idx="12">
                  <c:v>11260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724</c:v>
                </c:pt>
                <c:pt idx="3">
                  <c:v>670</c:v>
                </c:pt>
                <c:pt idx="6">
                  <c:v>635</c:v>
                </c:pt>
                <c:pt idx="9">
                  <c:v>576</c:v>
                </c:pt>
                <c:pt idx="12">
                  <c:v>273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7300</c:v>
                </c:pt>
                <c:pt idx="3">
                  <c:v>7282</c:v>
                </c:pt>
                <c:pt idx="6">
                  <c:v>7107</c:v>
                </c:pt>
                <c:pt idx="9">
                  <c:v>6930</c:v>
                </c:pt>
                <c:pt idx="12">
                  <c:v>6736</c:v>
                </c:pt>
              </c:numCache>
            </c:numRef>
          </c:val>
        </c:ser>
        <c:dLbls>
          <c:showLegendKey val="0"/>
          <c:showVal val="0"/>
          <c:showCatName val="0"/>
          <c:showSerName val="0"/>
          <c:showPercent val="0"/>
          <c:showBubbleSize val="0"/>
        </c:dLbls>
        <c:gapWidth val="100"/>
        <c:overlap val="100"/>
        <c:axId val="105832832"/>
        <c:axId val="10583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4473</c:v>
                </c:pt>
                <c:pt idx="2">
                  <c:v>#N/A</c:v>
                </c:pt>
                <c:pt idx="3">
                  <c:v>#N/A</c:v>
                </c:pt>
                <c:pt idx="4">
                  <c:v>4122</c:v>
                </c:pt>
                <c:pt idx="5">
                  <c:v>#N/A</c:v>
                </c:pt>
                <c:pt idx="6">
                  <c:v>#N/A</c:v>
                </c:pt>
                <c:pt idx="7">
                  <c:v>3910</c:v>
                </c:pt>
                <c:pt idx="8">
                  <c:v>#N/A</c:v>
                </c:pt>
                <c:pt idx="9">
                  <c:v>#N/A</c:v>
                </c:pt>
                <c:pt idx="10">
                  <c:v>3904</c:v>
                </c:pt>
                <c:pt idx="11">
                  <c:v>#N/A</c:v>
                </c:pt>
                <c:pt idx="12">
                  <c:v>#N/A</c:v>
                </c:pt>
                <c:pt idx="13">
                  <c:v>2803</c:v>
                </c:pt>
                <c:pt idx="14">
                  <c:v>#N/A</c:v>
                </c:pt>
              </c:numCache>
            </c:numRef>
          </c:val>
          <c:smooth val="0"/>
        </c:ser>
        <c:dLbls>
          <c:showLegendKey val="0"/>
          <c:showVal val="0"/>
          <c:showCatName val="0"/>
          <c:showSerName val="0"/>
          <c:showPercent val="0"/>
          <c:showBubbleSize val="0"/>
        </c:dLbls>
        <c:marker val="1"/>
        <c:smooth val="0"/>
        <c:axId val="105832832"/>
        <c:axId val="105834752"/>
      </c:lineChart>
      <c:catAx>
        <c:axId val="10583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834752"/>
        <c:crosses val="autoZero"/>
        <c:auto val="1"/>
        <c:lblAlgn val="ctr"/>
        <c:lblOffset val="100"/>
        <c:tickLblSkip val="1"/>
        <c:tickMarkSkip val="1"/>
        <c:noMultiLvlLbl val="0"/>
      </c:catAx>
      <c:valAx>
        <c:axId val="10583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3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203584"/>
        <c:axId val="123205504"/>
      </c:scatterChart>
      <c:valAx>
        <c:axId val="123203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205504"/>
        <c:crosses val="autoZero"/>
        <c:crossBetween val="midCat"/>
      </c:valAx>
      <c:valAx>
        <c:axId val="123205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20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13.6</c:v>
                </c:pt>
                <c:pt idx="1">
                  <c:v>13.6</c:v>
                </c:pt>
                <c:pt idx="2">
                  <c:v>13.1</c:v>
                </c:pt>
                <c:pt idx="3">
                  <c:v>12.7</c:v>
                </c:pt>
                <c:pt idx="4">
                  <c:v>11.8</c:v>
                </c:pt>
              </c:numCache>
            </c:numRef>
          </c:xVal>
          <c:yVal>
            <c:numRef>
              <c:f>公会計指標分析・財政指標組合せ分析表!$K$73:$O$73</c:f>
              <c:numCache>
                <c:formatCode>#,##0.0;"▲ "#,##0.0</c:formatCode>
                <c:ptCount val="5"/>
                <c:pt idx="0">
                  <c:v>93.5</c:v>
                </c:pt>
                <c:pt idx="1">
                  <c:v>86</c:v>
                </c:pt>
                <c:pt idx="2">
                  <c:v>79.8</c:v>
                </c:pt>
                <c:pt idx="3">
                  <c:v>81.900000000000006</c:v>
                </c:pt>
                <c:pt idx="4">
                  <c:v>57.1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2.9099389252130077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431153527149735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122725888"/>
        <c:axId val="122727808"/>
      </c:scatterChart>
      <c:valAx>
        <c:axId val="122725888"/>
        <c:scaling>
          <c:orientation val="minMax"/>
          <c:max val="13.9"/>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27808"/>
        <c:crosses val="autoZero"/>
        <c:crossBetween val="midCat"/>
      </c:valAx>
      <c:valAx>
        <c:axId val="122727808"/>
        <c:scaling>
          <c:orientation val="minMax"/>
          <c:max val="10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725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実質公債費比率の分子の内、元利償還金が前年度と比較して</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百万円の減となっている。これは、これまで継続して臨時財政対策債以外の建設地方債を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億円以内とするなど、発行抑制を行ってきた成果として表れている。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今後も公営企業会計を含めた公債費の抑制等、償還額の減少及び平準化を図り実質公債費比率の上昇を抑えることに留意する必要がある。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将来負担額について、一般会計地方債現在高の減少（△</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百万円）、公営企業債等繰入見込額の減少（△</a:t>
          </a:r>
          <a:r>
            <a:rPr kumimoji="1" lang="en-US" altLang="ja-JP" sz="1400">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百万円）、退職手当負担見込額の減少（△</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百万円）を主な要因として減少している。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このように、将来負担額の内、一般会計の地方債現在高は減少傾向にあるが、公営企業債等繰入見込額については大きく減少する見込みがない。充当可能財源等である充当可能特定歳入（△</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百万円）や基準財政需要額算入見込額（△</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百万円）も大幅に減少しているため、今後も、充当可能財源等の維持及び、地方債現在高等の将来負担額減少を目指し、次世代に配慮した健全な財政運営に努める。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美濃市の全体面積の内約</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％が山林という地理的条件にあり、立地企業が少ないことや人口の減少、高齢化率の上昇などによ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市税収入</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類似団体平均を下回っている。</a:t>
          </a:r>
          <a:endParaRPr lang="ja-JP" altLang="ja-JP" sz="1200">
            <a:effectLst/>
          </a:endParaRPr>
        </a:p>
        <a:p>
          <a:r>
            <a:rPr kumimoji="1" lang="ja-JP" altLang="ja-JP" sz="1200">
              <a:solidFill>
                <a:schemeClr val="dk1"/>
              </a:solidFill>
              <a:effectLst/>
              <a:latin typeface="+mn-lt"/>
              <a:ea typeface="+mn-ea"/>
              <a:cs typeface="+mn-cs"/>
            </a:rPr>
            <a:t>　このため、行財政改革の着実な推進による経費の削減を図るとともに、市税等の徴収率向上や、</a:t>
          </a:r>
          <a:r>
            <a:rPr kumimoji="1" lang="ja-JP" altLang="en-US" sz="1200">
              <a:solidFill>
                <a:schemeClr val="dk1"/>
              </a:solidFill>
              <a:effectLst/>
              <a:latin typeface="+mn-lt"/>
              <a:ea typeface="+mn-ea"/>
              <a:cs typeface="+mn-cs"/>
            </a:rPr>
            <a:t>各種使用料、手数料の見直し、</a:t>
          </a:r>
          <a:r>
            <a:rPr kumimoji="1" lang="ja-JP" altLang="ja-JP" sz="1200">
              <a:solidFill>
                <a:schemeClr val="dk1"/>
              </a:solidFill>
              <a:effectLst/>
              <a:latin typeface="+mn-lt"/>
              <a:ea typeface="+mn-ea"/>
              <a:cs typeface="+mn-cs"/>
            </a:rPr>
            <a:t>市有財産の有効活用及び売却処分を積極的に進め、自主財源の確保を図ることで持続可能な財政運営に努める。また、企業誘致の展開や、人口対策として結婚から</a:t>
          </a:r>
          <a:r>
            <a:rPr kumimoji="1" lang="ja-JP" altLang="ja-JP" sz="1200" i="0">
              <a:solidFill>
                <a:schemeClr val="dk1"/>
              </a:solidFill>
              <a:effectLst/>
              <a:latin typeface="+mn-lt"/>
              <a:ea typeface="+mn-ea"/>
              <a:cs typeface="+mn-cs"/>
            </a:rPr>
            <a:t>産後</a:t>
          </a:r>
          <a:r>
            <a:rPr kumimoji="1" lang="ja-JP" altLang="ja-JP" sz="1200">
              <a:solidFill>
                <a:schemeClr val="dk1"/>
              </a:solidFill>
              <a:effectLst/>
              <a:latin typeface="+mn-lt"/>
              <a:ea typeface="+mn-ea"/>
              <a:cs typeface="+mn-cs"/>
            </a:rPr>
            <a:t>まで幅広い子育て支援等を行い、自主財源の確保を図り、財政基盤の強化に努める。</a:t>
          </a:r>
          <a:endParaRPr lang="ja-JP" altLang="ja-JP" sz="1200">
            <a:effectLst/>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1" name="直線コネクタ 70"/>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73" name="テキスト ボックス 72"/>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136525</xdr:rowOff>
    </xdr:to>
    <xdr:cxnSp macro="">
      <xdr:nvCxnSpPr>
        <xdr:cNvPr id="77" name="直線コネクタ 76"/>
        <xdr:cNvCxnSpPr/>
      </xdr:nvCxnSpPr>
      <xdr:spPr>
        <a:xfrm>
          <a:off x="1447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1" name="テキスト ボックス 80"/>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歳出面で</a:t>
          </a:r>
          <a:r>
            <a:rPr kumimoji="1" lang="ja-JP" altLang="en-US" sz="1200">
              <a:solidFill>
                <a:schemeClr val="dk1"/>
              </a:solidFill>
              <a:effectLst/>
              <a:latin typeface="+mn-lt"/>
              <a:ea typeface="+mn-ea"/>
              <a:cs typeface="+mn-cs"/>
            </a:rPr>
            <a:t>人件</a:t>
          </a:r>
          <a:r>
            <a:rPr kumimoji="1" lang="ja-JP" altLang="ja-JP" sz="1200">
              <a:solidFill>
                <a:schemeClr val="dk1"/>
              </a:solidFill>
              <a:effectLst/>
              <a:latin typeface="+mn-lt"/>
              <a:ea typeface="+mn-ea"/>
              <a:cs typeface="+mn-cs"/>
            </a:rPr>
            <a:t>費や公債費などの経常的経費</a:t>
          </a:r>
          <a:r>
            <a:rPr kumimoji="1" lang="ja-JP" altLang="en-US" sz="1200">
              <a:solidFill>
                <a:schemeClr val="dk1"/>
              </a:solidFill>
              <a:effectLst/>
              <a:latin typeface="+mn-lt"/>
              <a:ea typeface="+mn-ea"/>
              <a:cs typeface="+mn-cs"/>
            </a:rPr>
            <a:t>充当一般財源等</a:t>
          </a:r>
          <a:r>
            <a:rPr kumimoji="1" lang="ja-JP" altLang="ja-JP" sz="1200">
              <a:solidFill>
                <a:schemeClr val="dk1"/>
              </a:solidFill>
              <a:effectLst/>
              <a:latin typeface="+mn-lt"/>
              <a:ea typeface="+mn-ea"/>
              <a:cs typeface="+mn-cs"/>
            </a:rPr>
            <a:t>は減少傾向であ</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、歳入面で</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、地方交付税等の経常的</a:t>
          </a:r>
          <a:r>
            <a:rPr kumimoji="1" lang="ja-JP" altLang="en-US" sz="1200">
              <a:solidFill>
                <a:schemeClr val="dk1"/>
              </a:solidFill>
              <a:effectLst/>
              <a:latin typeface="+mn-lt"/>
              <a:ea typeface="+mn-ea"/>
              <a:cs typeface="+mn-cs"/>
            </a:rPr>
            <a:t>一般財源等</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年度決算に係る経常収支比率は、</a:t>
          </a:r>
          <a:r>
            <a:rPr kumimoji="1" lang="en-US" altLang="ja-JP" sz="1200">
              <a:solidFill>
                <a:schemeClr val="dk1"/>
              </a:solidFill>
              <a:effectLst/>
              <a:latin typeface="+mn-lt"/>
              <a:ea typeface="+mn-ea"/>
              <a:cs typeface="+mn-cs"/>
            </a:rPr>
            <a:t>4.2</a:t>
          </a:r>
          <a:r>
            <a:rPr kumimoji="1" lang="ja-JP" altLang="en-US" sz="1200">
              <a:solidFill>
                <a:schemeClr val="dk1"/>
              </a:solidFill>
              <a:effectLst/>
              <a:latin typeface="+mn-lt"/>
              <a:ea typeface="+mn-ea"/>
              <a:cs typeface="+mn-cs"/>
            </a:rPr>
            <a:t>ポイント減少</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上回っており、財政構造の著しい硬直化を示す結果となっている。</a:t>
          </a:r>
          <a:endParaRPr lang="ja-JP" altLang="ja-JP" sz="1600">
            <a:effectLst/>
          </a:endParaRPr>
        </a:p>
        <a:p>
          <a:r>
            <a:rPr kumimoji="1" lang="ja-JP" altLang="ja-JP" sz="1200">
              <a:solidFill>
                <a:schemeClr val="dk1"/>
              </a:solidFill>
              <a:effectLst/>
              <a:latin typeface="+mn-lt"/>
              <a:ea typeface="+mn-ea"/>
              <a:cs typeface="+mn-cs"/>
            </a:rPr>
            <a:t>　特に、歳出面では、下水道事業や農業集落排水事業等他会計への繰出金に係る経常収支比率が</a:t>
          </a:r>
          <a:r>
            <a:rPr kumimoji="1" lang="en-US" altLang="ja-JP" sz="1200">
              <a:solidFill>
                <a:schemeClr val="dk1"/>
              </a:solidFill>
              <a:effectLst/>
              <a:latin typeface="+mn-lt"/>
              <a:ea typeface="+mn-ea"/>
              <a:cs typeface="+mn-cs"/>
            </a:rPr>
            <a:t>21.9</a:t>
          </a:r>
          <a:r>
            <a:rPr kumimoji="1" lang="ja-JP" altLang="ja-JP" sz="1200">
              <a:solidFill>
                <a:schemeClr val="dk1"/>
              </a:solidFill>
              <a:effectLst/>
              <a:latin typeface="+mn-lt"/>
              <a:ea typeface="+mn-ea"/>
              <a:cs typeface="+mn-cs"/>
            </a:rPr>
            <a:t>％を占めているため、今後も使用料の適正化、経営の合理化等の行財政改革を推進し、経常収支比率の改善を継続して図る必要がある。</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40852</xdr:rowOff>
    </xdr:from>
    <xdr:to>
      <xdr:col>7</xdr:col>
      <xdr:colOff>152400</xdr:colOff>
      <xdr:row>66</xdr:row>
      <xdr:rowOff>38312</xdr:rowOff>
    </xdr:to>
    <xdr:cxnSp macro="">
      <xdr:nvCxnSpPr>
        <xdr:cNvPr id="131" name="直線コネクタ 130"/>
        <xdr:cNvCxnSpPr/>
      </xdr:nvCxnSpPr>
      <xdr:spPr>
        <a:xfrm flipV="1">
          <a:off x="4114800" y="1118510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161502</xdr:rowOff>
    </xdr:from>
    <xdr:to>
      <xdr:col>6</xdr:col>
      <xdr:colOff>0</xdr:colOff>
      <xdr:row>66</xdr:row>
      <xdr:rowOff>38312</xdr:rowOff>
    </xdr:to>
    <xdr:cxnSp macro="">
      <xdr:nvCxnSpPr>
        <xdr:cNvPr id="134" name="直線コネクタ 133"/>
        <xdr:cNvCxnSpPr/>
      </xdr:nvCxnSpPr>
      <xdr:spPr>
        <a:xfrm>
          <a:off x="3225800" y="113057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134002</xdr:rowOff>
    </xdr:from>
    <xdr:ext cx="736600" cy="259045"/>
    <xdr:sp macro="" textlink="">
      <xdr:nvSpPr>
        <xdr:cNvPr id="136" name="テキスト ボックス 135"/>
        <xdr:cNvSpPr txBox="1"/>
      </xdr:nvSpPr>
      <xdr:spPr>
        <a:xfrm>
          <a:off x="3733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161502</xdr:rowOff>
    </xdr:to>
    <xdr:cxnSp macro="">
      <xdr:nvCxnSpPr>
        <xdr:cNvPr id="137" name="直線コネクタ 136"/>
        <xdr:cNvCxnSpPr/>
      </xdr:nvCxnSpPr>
      <xdr:spPr>
        <a:xfrm>
          <a:off x="2336800" y="1125347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89764</xdr:rowOff>
    </xdr:from>
    <xdr:ext cx="762000" cy="259045"/>
    <xdr:sp macro="" textlink="">
      <xdr:nvSpPr>
        <xdr:cNvPr id="139" name="テキスト ボックス 138"/>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141394</xdr:rowOff>
    </xdr:to>
    <xdr:cxnSp macro="">
      <xdr:nvCxnSpPr>
        <xdr:cNvPr id="140" name="直線コネクタ 139"/>
        <xdr:cNvCxnSpPr/>
      </xdr:nvCxnSpPr>
      <xdr:spPr>
        <a:xfrm flipV="1">
          <a:off x="1447800" y="1125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61612</xdr:rowOff>
    </xdr:from>
    <xdr:ext cx="762000" cy="259045"/>
    <xdr:sp macro="" textlink="">
      <xdr:nvSpPr>
        <xdr:cNvPr id="142" name="テキスト ボックス 141"/>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161502</xdr:rowOff>
    </xdr:from>
    <xdr:to>
      <xdr:col>7</xdr:col>
      <xdr:colOff>203200</xdr:colOff>
      <xdr:row>65</xdr:row>
      <xdr:rowOff>91652</xdr:rowOff>
    </xdr:to>
    <xdr:sp macro="" textlink="">
      <xdr:nvSpPr>
        <xdr:cNvPr id="150" name="円/楕円 149"/>
        <xdr:cNvSpPr/>
      </xdr:nvSpPr>
      <xdr:spPr>
        <a:xfrm>
          <a:off x="4902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133579</xdr:rowOff>
    </xdr:from>
    <xdr:ext cx="762000" cy="259045"/>
    <xdr:sp macro="" textlink="">
      <xdr:nvSpPr>
        <xdr:cNvPr id="151" name="財政構造の弾力性該当値テキスト"/>
        <xdr:cNvSpPr txBox="1"/>
      </xdr:nvSpPr>
      <xdr:spPr>
        <a:xfrm>
          <a:off x="5041900" y="1110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158962</xdr:rowOff>
    </xdr:from>
    <xdr:to>
      <xdr:col>6</xdr:col>
      <xdr:colOff>50800</xdr:colOff>
      <xdr:row>66</xdr:row>
      <xdr:rowOff>89112</xdr:rowOff>
    </xdr:to>
    <xdr:sp macro="" textlink="">
      <xdr:nvSpPr>
        <xdr:cNvPr id="152" name="円/楕円 151"/>
        <xdr:cNvSpPr/>
      </xdr:nvSpPr>
      <xdr:spPr>
        <a:xfrm>
          <a:off x="4064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73889</xdr:rowOff>
    </xdr:from>
    <xdr:ext cx="736600" cy="259045"/>
    <xdr:sp macro="" textlink="">
      <xdr:nvSpPr>
        <xdr:cNvPr id="153" name="テキスト ボックス 152"/>
        <xdr:cNvSpPr txBox="1"/>
      </xdr:nvSpPr>
      <xdr:spPr>
        <a:xfrm>
          <a:off x="3733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110702</xdr:rowOff>
    </xdr:from>
    <xdr:to>
      <xdr:col>4</xdr:col>
      <xdr:colOff>533400</xdr:colOff>
      <xdr:row>66</xdr:row>
      <xdr:rowOff>40852</xdr:rowOff>
    </xdr:to>
    <xdr:sp macro="" textlink="">
      <xdr:nvSpPr>
        <xdr:cNvPr id="154" name="円/楕円 153"/>
        <xdr:cNvSpPr/>
      </xdr:nvSpPr>
      <xdr:spPr>
        <a:xfrm>
          <a:off x="3175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25629</xdr:rowOff>
    </xdr:from>
    <xdr:ext cx="762000" cy="259045"/>
    <xdr:sp macro="" textlink="">
      <xdr:nvSpPr>
        <xdr:cNvPr id="155" name="テキスト ボックス 154"/>
        <xdr:cNvSpPr txBox="1"/>
      </xdr:nvSpPr>
      <xdr:spPr>
        <a:xfrm>
          <a:off x="2844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6" name="円/楕円 155"/>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7" name="テキスト ボックス 156"/>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8" name="円/楕円 157"/>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9" name="テキスト ボックス 158"/>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600">
            <a:effectLst/>
          </a:endParaRPr>
        </a:p>
        <a:p>
          <a:r>
            <a:rPr kumimoji="1" lang="ja-JP" altLang="ja-JP" sz="1200">
              <a:solidFill>
                <a:schemeClr val="dk1"/>
              </a:solidFill>
              <a:effectLst/>
              <a:latin typeface="+mn-lt"/>
              <a:ea typeface="+mn-ea"/>
              <a:cs typeface="+mn-cs"/>
            </a:rPr>
            <a:t>　しかし、今後は施設の老朽化による修繕料等の</a:t>
          </a:r>
          <a:r>
            <a:rPr kumimoji="1" lang="ja-JP" altLang="en-US" sz="1200">
              <a:solidFill>
                <a:schemeClr val="dk1"/>
              </a:solidFill>
              <a:effectLst/>
              <a:latin typeface="+mn-lt"/>
              <a:ea typeface="+mn-ea"/>
              <a:cs typeface="+mn-cs"/>
            </a:rPr>
            <a:t>維持管理経費の</a:t>
          </a:r>
          <a:r>
            <a:rPr kumimoji="1" lang="ja-JP" altLang="ja-JP" sz="1200">
              <a:solidFill>
                <a:schemeClr val="dk1"/>
              </a:solidFill>
              <a:effectLst/>
              <a:latin typeface="+mn-lt"/>
              <a:ea typeface="+mn-ea"/>
              <a:cs typeface="+mn-cs"/>
            </a:rPr>
            <a:t>増加が見込まれるため、今後も人件費の抑制に努めるとともに、各公共施設の長寿命化修繕計画の策定を進めるなど、計画的な管理的経費の合理化、省力化を進め、経常的経費の圧縮を図る。</a:t>
          </a:r>
          <a:endParaRPr lang="ja-JP" altLang="ja-JP" sz="16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7714</xdr:rowOff>
    </xdr:from>
    <xdr:to>
      <xdr:col>7</xdr:col>
      <xdr:colOff>152400</xdr:colOff>
      <xdr:row>81</xdr:row>
      <xdr:rowOff>28515</xdr:rowOff>
    </xdr:to>
    <xdr:cxnSp macro="">
      <xdr:nvCxnSpPr>
        <xdr:cNvPr id="194" name="直線コネクタ 193"/>
        <xdr:cNvCxnSpPr/>
      </xdr:nvCxnSpPr>
      <xdr:spPr>
        <a:xfrm>
          <a:off x="4114800" y="13895164"/>
          <a:ext cx="8382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13290</xdr:rowOff>
    </xdr:from>
    <xdr:ext cx="762000" cy="259045"/>
    <xdr:sp macro="" textlink="">
      <xdr:nvSpPr>
        <xdr:cNvPr id="195" name="人件費・物件費等の状況平均値テキスト"/>
        <xdr:cNvSpPr txBox="1"/>
      </xdr:nvSpPr>
      <xdr:spPr>
        <a:xfrm>
          <a:off x="5041900" y="1390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147907</xdr:rowOff>
    </xdr:from>
    <xdr:to>
      <xdr:col>6</xdr:col>
      <xdr:colOff>0</xdr:colOff>
      <xdr:row>81</xdr:row>
      <xdr:rowOff>7714</xdr:rowOff>
    </xdr:to>
    <xdr:cxnSp macro="">
      <xdr:nvCxnSpPr>
        <xdr:cNvPr id="197" name="直線コネクタ 196"/>
        <xdr:cNvCxnSpPr/>
      </xdr:nvCxnSpPr>
      <xdr:spPr>
        <a:xfrm>
          <a:off x="3225800" y="13863907"/>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45840</xdr:rowOff>
    </xdr:from>
    <xdr:ext cx="736600" cy="259045"/>
    <xdr:sp macro="" textlink="">
      <xdr:nvSpPr>
        <xdr:cNvPr id="199" name="テキスト ボックス 198"/>
        <xdr:cNvSpPr txBox="1"/>
      </xdr:nvSpPr>
      <xdr:spPr>
        <a:xfrm>
          <a:off x="3733800" y="1393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147907</xdr:rowOff>
    </xdr:from>
    <xdr:to>
      <xdr:col>4</xdr:col>
      <xdr:colOff>482600</xdr:colOff>
      <xdr:row>80</xdr:row>
      <xdr:rowOff>153498</xdr:rowOff>
    </xdr:to>
    <xdr:cxnSp macro="">
      <xdr:nvCxnSpPr>
        <xdr:cNvPr id="200" name="直線コネクタ 199"/>
        <xdr:cNvCxnSpPr/>
      </xdr:nvCxnSpPr>
      <xdr:spPr>
        <a:xfrm flipV="1">
          <a:off x="2336800" y="13863907"/>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27052</xdr:rowOff>
    </xdr:from>
    <xdr:ext cx="762000" cy="259045"/>
    <xdr:sp macro="" textlink="">
      <xdr:nvSpPr>
        <xdr:cNvPr id="202" name="テキスト ボックス 201"/>
        <xdr:cNvSpPr txBox="1"/>
      </xdr:nvSpPr>
      <xdr:spPr>
        <a:xfrm>
          <a:off x="2844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153498</xdr:rowOff>
    </xdr:from>
    <xdr:to>
      <xdr:col>3</xdr:col>
      <xdr:colOff>279400</xdr:colOff>
      <xdr:row>80</xdr:row>
      <xdr:rowOff>170855</xdr:rowOff>
    </xdr:to>
    <xdr:cxnSp macro="">
      <xdr:nvCxnSpPr>
        <xdr:cNvPr id="203" name="直線コネクタ 202"/>
        <xdr:cNvCxnSpPr/>
      </xdr:nvCxnSpPr>
      <xdr:spPr>
        <a:xfrm flipV="1">
          <a:off x="1447800" y="13869498"/>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42422</xdr:rowOff>
    </xdr:from>
    <xdr:ext cx="762000" cy="259045"/>
    <xdr:sp macro="" textlink="">
      <xdr:nvSpPr>
        <xdr:cNvPr id="205" name="テキスト ボックス 204"/>
        <xdr:cNvSpPr txBox="1"/>
      </xdr:nvSpPr>
      <xdr:spPr>
        <a:xfrm>
          <a:off x="1955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56948</xdr:rowOff>
    </xdr:from>
    <xdr:ext cx="762000" cy="259045"/>
    <xdr:sp macro="" textlink="">
      <xdr:nvSpPr>
        <xdr:cNvPr id="207" name="テキスト ボックス 206"/>
        <xdr:cNvSpPr txBox="1"/>
      </xdr:nvSpPr>
      <xdr:spPr>
        <a:xfrm>
          <a:off x="1066800" y="139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149165</xdr:rowOff>
    </xdr:from>
    <xdr:to>
      <xdr:col>7</xdr:col>
      <xdr:colOff>203200</xdr:colOff>
      <xdr:row>81</xdr:row>
      <xdr:rowOff>79315</xdr:rowOff>
    </xdr:to>
    <xdr:sp macro="" textlink="">
      <xdr:nvSpPr>
        <xdr:cNvPr id="213" name="円/楕円 212"/>
        <xdr:cNvSpPr/>
      </xdr:nvSpPr>
      <xdr:spPr>
        <a:xfrm>
          <a:off x="4902200" y="13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70442</xdr:rowOff>
    </xdr:from>
    <xdr:ext cx="762000" cy="259045"/>
    <xdr:sp macro="" textlink="">
      <xdr:nvSpPr>
        <xdr:cNvPr id="214" name="人件費・物件費等の状況該当値テキスト"/>
        <xdr:cNvSpPr txBox="1"/>
      </xdr:nvSpPr>
      <xdr:spPr>
        <a:xfrm>
          <a:off x="5041900" y="1378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128364</xdr:rowOff>
    </xdr:from>
    <xdr:to>
      <xdr:col>6</xdr:col>
      <xdr:colOff>50800</xdr:colOff>
      <xdr:row>81</xdr:row>
      <xdr:rowOff>58514</xdr:rowOff>
    </xdr:to>
    <xdr:sp macro="" textlink="">
      <xdr:nvSpPr>
        <xdr:cNvPr id="215" name="円/楕円 214"/>
        <xdr:cNvSpPr/>
      </xdr:nvSpPr>
      <xdr:spPr>
        <a:xfrm>
          <a:off x="4064000" y="13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68691</xdr:rowOff>
    </xdr:from>
    <xdr:ext cx="736600" cy="259045"/>
    <xdr:sp macro="" textlink="">
      <xdr:nvSpPr>
        <xdr:cNvPr id="216" name="テキスト ボックス 215"/>
        <xdr:cNvSpPr txBox="1"/>
      </xdr:nvSpPr>
      <xdr:spPr>
        <a:xfrm>
          <a:off x="3733800" y="1361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97107</xdr:rowOff>
    </xdr:from>
    <xdr:to>
      <xdr:col>4</xdr:col>
      <xdr:colOff>533400</xdr:colOff>
      <xdr:row>81</xdr:row>
      <xdr:rowOff>27257</xdr:rowOff>
    </xdr:to>
    <xdr:sp macro="" textlink="">
      <xdr:nvSpPr>
        <xdr:cNvPr id="217" name="円/楕円 216"/>
        <xdr:cNvSpPr/>
      </xdr:nvSpPr>
      <xdr:spPr>
        <a:xfrm>
          <a:off x="3175000" y="13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37434</xdr:rowOff>
    </xdr:from>
    <xdr:ext cx="762000" cy="259045"/>
    <xdr:sp macro="" textlink="">
      <xdr:nvSpPr>
        <xdr:cNvPr id="218" name="テキスト ボックス 217"/>
        <xdr:cNvSpPr txBox="1"/>
      </xdr:nvSpPr>
      <xdr:spPr>
        <a:xfrm>
          <a:off x="2844800" y="1358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102698</xdr:rowOff>
    </xdr:from>
    <xdr:to>
      <xdr:col>3</xdr:col>
      <xdr:colOff>330200</xdr:colOff>
      <xdr:row>81</xdr:row>
      <xdr:rowOff>32848</xdr:rowOff>
    </xdr:to>
    <xdr:sp macro="" textlink="">
      <xdr:nvSpPr>
        <xdr:cNvPr id="219" name="円/楕円 218"/>
        <xdr:cNvSpPr/>
      </xdr:nvSpPr>
      <xdr:spPr>
        <a:xfrm>
          <a:off x="2286000" y="13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43025</xdr:rowOff>
    </xdr:from>
    <xdr:ext cx="762000" cy="259045"/>
    <xdr:sp macro="" textlink="">
      <xdr:nvSpPr>
        <xdr:cNvPr id="220" name="テキスト ボックス 219"/>
        <xdr:cNvSpPr txBox="1"/>
      </xdr:nvSpPr>
      <xdr:spPr>
        <a:xfrm>
          <a:off x="1955800" y="135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120055</xdr:rowOff>
    </xdr:from>
    <xdr:to>
      <xdr:col>2</xdr:col>
      <xdr:colOff>127000</xdr:colOff>
      <xdr:row>81</xdr:row>
      <xdr:rowOff>50205</xdr:rowOff>
    </xdr:to>
    <xdr:sp macro="" textlink="">
      <xdr:nvSpPr>
        <xdr:cNvPr id="221" name="円/楕円 220"/>
        <xdr:cNvSpPr/>
      </xdr:nvSpPr>
      <xdr:spPr>
        <a:xfrm>
          <a:off x="1397000" y="138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60382</xdr:rowOff>
    </xdr:from>
    <xdr:ext cx="762000" cy="259045"/>
    <xdr:sp macro="" textlink="">
      <xdr:nvSpPr>
        <xdr:cNvPr id="222" name="テキスト ボックス 221"/>
        <xdr:cNvSpPr txBox="1"/>
      </xdr:nvSpPr>
      <xdr:spPr>
        <a:xfrm>
          <a:off x="1066800" y="136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昨年度より</a:t>
          </a:r>
          <a:r>
            <a:rPr kumimoji="1" lang="ja-JP" altLang="en-US" sz="1200">
              <a:solidFill>
                <a:schemeClr val="dk1"/>
              </a:solidFill>
              <a:effectLst/>
              <a:latin typeface="+mn-lt"/>
              <a:ea typeface="+mn-ea"/>
              <a:cs typeface="+mn-cs"/>
            </a:rPr>
            <a:t>若干の減少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となり</a:t>
          </a:r>
          <a:r>
            <a:rPr kumimoji="1" lang="ja-JP" altLang="ja-JP" sz="1200">
              <a:solidFill>
                <a:schemeClr val="dk1"/>
              </a:solidFill>
              <a:effectLst/>
              <a:latin typeface="+mn-lt"/>
              <a:ea typeface="+mn-ea"/>
              <a:cs typeface="+mn-cs"/>
            </a:rPr>
            <a:t>、類似団体平均及び全国市平均を下回る結果となった。今後、さらに給料表の見直し、職務、職責に応じた昇級、昇格制度の導入を進め、引き続き給与の適正化に努める。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111277</xdr:rowOff>
    </xdr:to>
    <xdr:cxnSp macro="">
      <xdr:nvCxnSpPr>
        <xdr:cNvPr id="258" name="直線コネクタ 257"/>
        <xdr:cNvCxnSpPr/>
      </xdr:nvCxnSpPr>
      <xdr:spPr>
        <a:xfrm flipV="1">
          <a:off x="16179800" y="14340718"/>
          <a:ext cx="8382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111277</xdr:rowOff>
    </xdr:to>
    <xdr:cxnSp macro="">
      <xdr:nvCxnSpPr>
        <xdr:cNvPr id="261" name="直線コネクタ 260"/>
        <xdr:cNvCxnSpPr/>
      </xdr:nvCxnSpPr>
      <xdr:spPr>
        <a:xfrm>
          <a:off x="15290800" y="144096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163891</xdr:rowOff>
    </xdr:from>
    <xdr:to>
      <xdr:col>23</xdr:col>
      <xdr:colOff>457200</xdr:colOff>
      <xdr:row>85</xdr:row>
      <xdr:rowOff>94041</xdr:rowOff>
    </xdr:to>
    <xdr:sp macro="" textlink="">
      <xdr:nvSpPr>
        <xdr:cNvPr id="262" name="フローチャート : 判断 261"/>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63" name="テキスト ボックス 262"/>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23888</xdr:rowOff>
    </xdr:to>
    <xdr:cxnSp macro="">
      <xdr:nvCxnSpPr>
        <xdr:cNvPr id="264" name="直線コネクタ 263"/>
        <xdr:cNvCxnSpPr/>
      </xdr:nvCxnSpPr>
      <xdr:spPr>
        <a:xfrm flipV="1">
          <a:off x="14401800" y="14409662"/>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5" name="フローチャート : 判断 264"/>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66" name="テキスト ボックス 265"/>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89</xdr:row>
      <xdr:rowOff>23888</xdr:rowOff>
    </xdr:to>
    <xdr:cxnSp macro="">
      <xdr:nvCxnSpPr>
        <xdr:cNvPr id="267" name="直線コネクタ 266"/>
        <xdr:cNvCxnSpPr/>
      </xdr:nvCxnSpPr>
      <xdr:spPr>
        <a:xfrm>
          <a:off x="13512800" y="152025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8"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80" name="テキスト ボックス 27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2" name="テキスト ボックス 281"/>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84865</xdr:rowOff>
    </xdr:from>
    <xdr:ext cx="762000" cy="259045"/>
    <xdr:sp macro="" textlink="">
      <xdr:nvSpPr>
        <xdr:cNvPr id="284" name="テキスト ボックス 283"/>
        <xdr:cNvSpPr txBox="1"/>
      </xdr:nvSpPr>
      <xdr:spPr>
        <a:xfrm>
          <a:off x="14020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6" name="テキスト ボックス 285"/>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新規職員採用数を継続して抑制しており、人口千人当たり職員数は僅かながらに</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類似団体内ではほぼ平均並みの数値となっている。これまでは、平成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年度で最終となった「美濃市第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集中改革プラン」に沿い、着実に職員数は減少してきた。今後は、これまでの取り組みを踏まえて、職員数減による行政サービスの低下を回避しつつ、より効率的な行政運営を目指し、機構改革等を着実に推進する必要がある。</a:t>
          </a:r>
          <a:endParaRPr lang="ja-JP" altLang="ja-JP" sz="1600">
            <a:effectLst/>
          </a:endParaRPr>
        </a:p>
        <a:p>
          <a:endParaRPr kumimoji="1" lang="ja-JP" altLang="en-US" sz="16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50437</xdr:rowOff>
    </xdr:to>
    <xdr:cxnSp macro="">
      <xdr:nvCxnSpPr>
        <xdr:cNvPr id="323" name="直線コネクタ 322"/>
        <xdr:cNvCxnSpPr/>
      </xdr:nvCxnSpPr>
      <xdr:spPr>
        <a:xfrm>
          <a:off x="16179800" y="105037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45266</xdr:rowOff>
    </xdr:from>
    <xdr:to>
      <xdr:col>23</xdr:col>
      <xdr:colOff>406400</xdr:colOff>
      <xdr:row>61</xdr:row>
      <xdr:rowOff>46990</xdr:rowOff>
    </xdr:to>
    <xdr:cxnSp macro="">
      <xdr:nvCxnSpPr>
        <xdr:cNvPr id="326" name="直線コネクタ 325"/>
        <xdr:cNvCxnSpPr/>
      </xdr:nvCxnSpPr>
      <xdr:spPr>
        <a:xfrm flipV="1">
          <a:off x="15290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7" name="フローチャート : 判断 326"/>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163575</xdr:rowOff>
    </xdr:from>
    <xdr:ext cx="736600" cy="259045"/>
    <xdr:sp macro="" textlink="">
      <xdr:nvSpPr>
        <xdr:cNvPr id="328" name="テキスト ボックス 327"/>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12519</xdr:rowOff>
    </xdr:from>
    <xdr:to>
      <xdr:col>22</xdr:col>
      <xdr:colOff>203200</xdr:colOff>
      <xdr:row>61</xdr:row>
      <xdr:rowOff>46990</xdr:rowOff>
    </xdr:to>
    <xdr:cxnSp macro="">
      <xdr:nvCxnSpPr>
        <xdr:cNvPr id="329" name="直線コネクタ 328"/>
        <xdr:cNvCxnSpPr/>
      </xdr:nvCxnSpPr>
      <xdr:spPr>
        <a:xfrm>
          <a:off x="14401800" y="104709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30" name="フローチャート : 判断 329"/>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31" name="テキスト ボックス 330"/>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60778</xdr:rowOff>
    </xdr:to>
    <xdr:cxnSp macro="">
      <xdr:nvCxnSpPr>
        <xdr:cNvPr id="332" name="直線コネクタ 331"/>
        <xdr:cNvCxnSpPr/>
      </xdr:nvCxnSpPr>
      <xdr:spPr>
        <a:xfrm flipV="1">
          <a:off x="13512800" y="104709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33" name="フローチャート : 判断 332"/>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34" name="テキスト ボックス 333"/>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5" name="フローチャート : 判断 334"/>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50726</xdr:rowOff>
    </xdr:from>
    <xdr:ext cx="762000" cy="259045"/>
    <xdr:sp macro="" textlink="">
      <xdr:nvSpPr>
        <xdr:cNvPr id="336" name="テキスト ボックス 335"/>
        <xdr:cNvSpPr txBox="1"/>
      </xdr:nvSpPr>
      <xdr:spPr>
        <a:xfrm>
          <a:off x="13131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42" name="円/楕円 341"/>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16164</xdr:rowOff>
    </xdr:from>
    <xdr:ext cx="762000" cy="259045"/>
    <xdr:sp macro="" textlink="">
      <xdr:nvSpPr>
        <xdr:cNvPr id="343"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165916</xdr:rowOff>
    </xdr:from>
    <xdr:to>
      <xdr:col>23</xdr:col>
      <xdr:colOff>457200</xdr:colOff>
      <xdr:row>61</xdr:row>
      <xdr:rowOff>96066</xdr:rowOff>
    </xdr:to>
    <xdr:sp macro="" textlink="">
      <xdr:nvSpPr>
        <xdr:cNvPr id="344" name="円/楕円 343"/>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106243</xdr:rowOff>
    </xdr:from>
    <xdr:ext cx="736600" cy="259045"/>
    <xdr:sp macro="" textlink="">
      <xdr:nvSpPr>
        <xdr:cNvPr id="345" name="テキスト ボックス 344"/>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6" name="円/楕円 345"/>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7" name="テキスト ボックス 346"/>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8" name="円/楕円 347"/>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73496</xdr:rowOff>
    </xdr:from>
    <xdr:ext cx="762000" cy="259045"/>
    <xdr:sp macro="" textlink="">
      <xdr:nvSpPr>
        <xdr:cNvPr id="349" name="テキスト ボックス 348"/>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9978</xdr:rowOff>
    </xdr:from>
    <xdr:to>
      <xdr:col>19</xdr:col>
      <xdr:colOff>533400</xdr:colOff>
      <xdr:row>61</xdr:row>
      <xdr:rowOff>111578</xdr:rowOff>
    </xdr:to>
    <xdr:sp macro="" textlink="">
      <xdr:nvSpPr>
        <xdr:cNvPr id="350" name="円/楕円 349"/>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121755</xdr:rowOff>
    </xdr:from>
    <xdr:ext cx="762000" cy="259045"/>
    <xdr:sp macro="" textlink="">
      <xdr:nvSpPr>
        <xdr:cNvPr id="351" name="テキスト ボックス 350"/>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実質公債費比率については、前年度より僅かながら改善（△</a:t>
          </a:r>
          <a:r>
            <a:rPr kumimoji="1" lang="en-US" altLang="ja-JP" sz="1200">
              <a:solidFill>
                <a:schemeClr val="dk1"/>
              </a:solidFill>
              <a:effectLst/>
              <a:latin typeface="+mn-lt"/>
              <a:ea typeface="+mn-ea"/>
              <a:cs typeface="+mn-cs"/>
            </a:rPr>
            <a:t>0.9</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）されたものの、依然として類似団体平均より高い状況である。</a:t>
          </a:r>
          <a:endParaRPr lang="ja-JP" altLang="ja-JP" sz="1600">
            <a:effectLst/>
          </a:endParaRPr>
        </a:p>
        <a:p>
          <a:r>
            <a:rPr kumimoji="1" lang="ja-JP" altLang="ja-JP" sz="1200">
              <a:solidFill>
                <a:schemeClr val="dk1"/>
              </a:solidFill>
              <a:effectLst/>
              <a:latin typeface="+mn-lt"/>
              <a:ea typeface="+mn-ea"/>
              <a:cs typeface="+mn-cs"/>
            </a:rPr>
            <a:t>　大きな要因として、一般会計から公営企業への元利償還金繰出金等が公債費負担を引き上げ、財政状況を圧迫している。今後も引き続き、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1270</xdr:rowOff>
    </xdr:to>
    <xdr:cxnSp macro="">
      <xdr:nvCxnSpPr>
        <xdr:cNvPr id="385" name="直線コネクタ 384"/>
        <xdr:cNvCxnSpPr/>
      </xdr:nvCxnSpPr>
      <xdr:spPr>
        <a:xfrm flipV="1">
          <a:off x="16179800" y="712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33444</xdr:rowOff>
    </xdr:to>
    <xdr:cxnSp macro="">
      <xdr:nvCxnSpPr>
        <xdr:cNvPr id="388" name="直線コネクタ 387"/>
        <xdr:cNvCxnSpPr/>
      </xdr:nvCxnSpPr>
      <xdr:spPr>
        <a:xfrm flipV="1">
          <a:off x="15290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9" name="フローチャート : 判断 388"/>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90" name="テキスト ボックス 389"/>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42</xdr:row>
      <xdr:rowOff>73660</xdr:rowOff>
    </xdr:to>
    <xdr:cxnSp macro="">
      <xdr:nvCxnSpPr>
        <xdr:cNvPr id="391" name="直線コネクタ 390"/>
        <xdr:cNvCxnSpPr/>
      </xdr:nvCxnSpPr>
      <xdr:spPr>
        <a:xfrm flipV="1">
          <a:off x="14401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92" name="フローチャート : 判断 391"/>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393" name="テキスト ボックス 392"/>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73660</xdr:rowOff>
    </xdr:to>
    <xdr:cxnSp macro="">
      <xdr:nvCxnSpPr>
        <xdr:cNvPr id="394" name="直線コネクタ 393"/>
        <xdr:cNvCxnSpPr/>
      </xdr:nvCxnSpPr>
      <xdr:spPr>
        <a:xfrm>
          <a:off x="13512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5" name="フローチャート : 判断 394"/>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6" name="テキスト ボックス 39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7" name="フローチャート : 判断 396"/>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8" name="テキスト ボックス 39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4" name="円/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6" name="円/楕円 405"/>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7" name="テキスト ボックス 40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8" name="円/楕円 407"/>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409" name="テキスト ボックス 408"/>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10" name="円/楕円 40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1" name="テキスト ボックス 410"/>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12" name="円/楕円 411"/>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13" name="テキスト ボックス 41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50">
              <a:solidFill>
                <a:schemeClr val="dk1"/>
              </a:solidFill>
              <a:effectLst/>
              <a:latin typeface="+mn-lt"/>
              <a:ea typeface="+mn-ea"/>
              <a:cs typeface="+mn-cs"/>
            </a:rPr>
            <a:t> </a:t>
          </a:r>
        </a:p>
        <a:p>
          <a:r>
            <a:rPr kumimoji="1" lang="ja-JP" altLang="en-US" sz="1150">
              <a:solidFill>
                <a:schemeClr val="dk1"/>
              </a:solidFill>
              <a:effectLst/>
              <a:latin typeface="+mn-lt"/>
              <a:ea typeface="+mn-ea"/>
              <a:cs typeface="+mn-cs"/>
            </a:rPr>
            <a:t>　</a:t>
          </a:r>
          <a:r>
            <a:rPr kumimoji="1" lang="ja-JP" altLang="ja-JP" sz="1150">
              <a:solidFill>
                <a:schemeClr val="dk1"/>
              </a:solidFill>
              <a:effectLst/>
              <a:latin typeface="+mn-lt"/>
              <a:ea typeface="+mn-ea"/>
              <a:cs typeface="+mn-cs"/>
            </a:rPr>
            <a:t>将来負担比率について、過去に行った下水道の集中整備や新たな建設事業等により公営企業会計への繰出金が依然として多額になっている</a:t>
          </a:r>
          <a:r>
            <a:rPr kumimoji="1" lang="ja-JP" altLang="en-US" sz="1150">
              <a:solidFill>
                <a:schemeClr val="dk1"/>
              </a:solidFill>
              <a:effectLst/>
              <a:latin typeface="+mn-lt"/>
              <a:ea typeface="+mn-ea"/>
              <a:cs typeface="+mn-cs"/>
            </a:rPr>
            <a:t>が</a:t>
          </a:r>
          <a:r>
            <a:rPr kumimoji="1" lang="ja-JP" altLang="ja-JP" sz="1150">
              <a:solidFill>
                <a:schemeClr val="dk1"/>
              </a:solidFill>
              <a:effectLst/>
              <a:latin typeface="+mn-lt"/>
              <a:ea typeface="+mn-ea"/>
              <a:cs typeface="+mn-cs"/>
            </a:rPr>
            <a:t>、地方債現在高及び公営企業等債繰入見込額や債務負担行為に基づく支出予定額</a:t>
          </a:r>
          <a:r>
            <a:rPr kumimoji="1" lang="ja-JP" altLang="en-US" sz="1150">
              <a:solidFill>
                <a:schemeClr val="dk1"/>
              </a:solidFill>
              <a:effectLst/>
              <a:latin typeface="+mn-lt"/>
              <a:ea typeface="+mn-ea"/>
              <a:cs typeface="+mn-cs"/>
            </a:rPr>
            <a:t>の</a:t>
          </a:r>
          <a:r>
            <a:rPr kumimoji="1" lang="ja-JP" altLang="ja-JP" sz="1150">
              <a:solidFill>
                <a:schemeClr val="dk1"/>
              </a:solidFill>
              <a:effectLst/>
              <a:latin typeface="+mn-lt"/>
              <a:ea typeface="+mn-ea"/>
              <a:cs typeface="+mn-cs"/>
            </a:rPr>
            <a:t>減少</a:t>
          </a:r>
          <a:r>
            <a:rPr kumimoji="1" lang="ja-JP" altLang="en-US" sz="1150">
              <a:solidFill>
                <a:schemeClr val="dk1"/>
              </a:solidFill>
              <a:effectLst/>
              <a:latin typeface="+mn-lt"/>
              <a:ea typeface="+mn-ea"/>
              <a:cs typeface="+mn-cs"/>
            </a:rPr>
            <a:t>等により、</a:t>
          </a:r>
          <a:r>
            <a:rPr kumimoji="1" lang="ja-JP" altLang="ja-JP" sz="1150">
              <a:solidFill>
                <a:schemeClr val="dk1"/>
              </a:solidFill>
              <a:effectLst/>
              <a:latin typeface="+mn-lt"/>
              <a:ea typeface="+mn-ea"/>
              <a:cs typeface="+mn-cs"/>
            </a:rPr>
            <a:t>対前年度比で</a:t>
          </a:r>
          <a:r>
            <a:rPr kumimoji="1" lang="en-US" altLang="ja-JP" sz="1150">
              <a:solidFill>
                <a:schemeClr val="dk1"/>
              </a:solidFill>
              <a:effectLst/>
              <a:latin typeface="+mn-lt"/>
              <a:ea typeface="+mn-ea"/>
              <a:cs typeface="+mn-cs"/>
            </a:rPr>
            <a:t>24.8</a:t>
          </a:r>
          <a:r>
            <a:rPr kumimoji="1" lang="ja-JP" altLang="en-US" sz="1150">
              <a:solidFill>
                <a:schemeClr val="dk1"/>
              </a:solidFill>
              <a:effectLst/>
              <a:latin typeface="+mn-lt"/>
              <a:ea typeface="+mn-ea"/>
              <a:cs typeface="+mn-cs"/>
            </a:rPr>
            <a:t>ポイント減少</a:t>
          </a:r>
          <a:r>
            <a:rPr kumimoji="1" lang="ja-JP" altLang="ja-JP" sz="1150">
              <a:solidFill>
                <a:schemeClr val="dk1"/>
              </a:solidFill>
              <a:effectLst/>
              <a:latin typeface="+mn-lt"/>
              <a:ea typeface="+mn-ea"/>
              <a:cs typeface="+mn-cs"/>
            </a:rPr>
            <a:t>した。</a:t>
          </a:r>
          <a:r>
            <a:rPr kumimoji="1" lang="ja-JP" altLang="en-US" sz="1150">
              <a:solidFill>
                <a:schemeClr val="dk1"/>
              </a:solidFill>
              <a:effectLst/>
              <a:latin typeface="+mn-lt"/>
              <a:ea typeface="+mn-ea"/>
              <a:cs typeface="+mn-cs"/>
            </a:rPr>
            <a:t>しかし、依然として全国平均及び類似団体平均を上回っている。</a:t>
          </a:r>
          <a:r>
            <a:rPr kumimoji="1" lang="ja-JP" altLang="ja-JP" sz="1150">
              <a:solidFill>
                <a:schemeClr val="dk1"/>
              </a:solidFill>
              <a:effectLst/>
              <a:latin typeface="+mn-lt"/>
              <a:ea typeface="+mn-ea"/>
              <a:cs typeface="+mn-cs"/>
            </a:rPr>
            <a:t>今後も一部事務組合に対する負担金や公営企業会計への繰出金等、行政運営上不可欠な経費の大幅な削減は見込めない状況にある</a:t>
          </a:r>
          <a:r>
            <a:rPr kumimoji="1" lang="ja-JP" altLang="en-US" sz="1150">
              <a:solidFill>
                <a:schemeClr val="dk1"/>
              </a:solidFill>
              <a:effectLst/>
              <a:latin typeface="+mn-lt"/>
              <a:ea typeface="+mn-ea"/>
              <a:cs typeface="+mn-cs"/>
            </a:rPr>
            <a:t>が、</a:t>
          </a:r>
          <a:r>
            <a:rPr kumimoji="1" lang="ja-JP" altLang="ja-JP" sz="1150">
              <a:solidFill>
                <a:schemeClr val="dk1"/>
              </a:solidFill>
              <a:effectLst/>
              <a:latin typeface="+mn-lt"/>
              <a:ea typeface="+mn-ea"/>
              <a:cs typeface="+mn-cs"/>
            </a:rPr>
            <a:t>後世への負担軽減に留意し、特に多額の建設地方債の発行を伴う事業については、特に精査を行うなど財政の健全化を図る必要がある。</a:t>
          </a:r>
          <a:endParaRPr lang="ja-JP" altLang="ja-JP" sz="115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1556</xdr:rowOff>
    </xdr:from>
    <xdr:to>
      <xdr:col>24</xdr:col>
      <xdr:colOff>558800</xdr:colOff>
      <xdr:row>17</xdr:row>
      <xdr:rowOff>151162</xdr:rowOff>
    </xdr:to>
    <xdr:cxnSp macro="">
      <xdr:nvCxnSpPr>
        <xdr:cNvPr id="443" name="直線コネクタ 442"/>
        <xdr:cNvCxnSpPr/>
      </xdr:nvCxnSpPr>
      <xdr:spPr>
        <a:xfrm flipV="1">
          <a:off x="16179800" y="291620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138493</xdr:rowOff>
    </xdr:from>
    <xdr:to>
      <xdr:col>23</xdr:col>
      <xdr:colOff>406400</xdr:colOff>
      <xdr:row>17</xdr:row>
      <xdr:rowOff>151162</xdr:rowOff>
    </xdr:to>
    <xdr:cxnSp macro="">
      <xdr:nvCxnSpPr>
        <xdr:cNvPr id="446" name="直線コネクタ 445"/>
        <xdr:cNvCxnSpPr/>
      </xdr:nvCxnSpPr>
      <xdr:spPr>
        <a:xfrm>
          <a:off x="15290800" y="3053143"/>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7" name="フローチャート : 判断 446"/>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22528</xdr:rowOff>
    </xdr:from>
    <xdr:ext cx="736600" cy="259045"/>
    <xdr:sp macro="" textlink="">
      <xdr:nvSpPr>
        <xdr:cNvPr id="448" name="テキスト ボックス 447"/>
        <xdr:cNvSpPr txBox="1"/>
      </xdr:nvSpPr>
      <xdr:spPr>
        <a:xfrm>
          <a:off x="15798800" y="310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138493</xdr:rowOff>
    </xdr:from>
    <xdr:to>
      <xdr:col>22</xdr:col>
      <xdr:colOff>203200</xdr:colOff>
      <xdr:row>18</xdr:row>
      <xdr:rowOff>4445</xdr:rowOff>
    </xdr:to>
    <xdr:cxnSp macro="">
      <xdr:nvCxnSpPr>
        <xdr:cNvPr id="449" name="直線コネクタ 448"/>
        <xdr:cNvCxnSpPr/>
      </xdr:nvCxnSpPr>
      <xdr:spPr>
        <a:xfrm flipV="1">
          <a:off x="14401800" y="3053143"/>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91313</xdr:rowOff>
    </xdr:from>
    <xdr:to>
      <xdr:col>22</xdr:col>
      <xdr:colOff>254000</xdr:colOff>
      <xdr:row>18</xdr:row>
      <xdr:rowOff>21463</xdr:rowOff>
    </xdr:to>
    <xdr:sp macro="" textlink="">
      <xdr:nvSpPr>
        <xdr:cNvPr id="450" name="フローチャート : 判断 449"/>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6240</xdr:rowOff>
    </xdr:from>
    <xdr:ext cx="762000" cy="259045"/>
    <xdr:sp macro="" textlink="">
      <xdr:nvSpPr>
        <xdr:cNvPr id="451" name="テキスト ボックス 450"/>
        <xdr:cNvSpPr txBox="1"/>
      </xdr:nvSpPr>
      <xdr:spPr>
        <a:xfrm>
          <a:off x="14909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4445</xdr:rowOff>
    </xdr:from>
    <xdr:to>
      <xdr:col>21</xdr:col>
      <xdr:colOff>0</xdr:colOff>
      <xdr:row>18</xdr:row>
      <xdr:rowOff>49689</xdr:rowOff>
    </xdr:to>
    <xdr:cxnSp macro="">
      <xdr:nvCxnSpPr>
        <xdr:cNvPr id="452" name="直線コネクタ 451"/>
        <xdr:cNvCxnSpPr/>
      </xdr:nvCxnSpPr>
      <xdr:spPr>
        <a:xfrm flipV="1">
          <a:off x="13512800" y="309054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99155</xdr:rowOff>
    </xdr:from>
    <xdr:to>
      <xdr:col>21</xdr:col>
      <xdr:colOff>50800</xdr:colOff>
      <xdr:row>18</xdr:row>
      <xdr:rowOff>29305</xdr:rowOff>
    </xdr:to>
    <xdr:sp macro="" textlink="">
      <xdr:nvSpPr>
        <xdr:cNvPr id="453" name="フローチャート : 判断 452"/>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54" name="テキスト ボックス 453"/>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55" name="フローチャート : 判断 454"/>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96791</xdr:rowOff>
    </xdr:from>
    <xdr:ext cx="762000" cy="259045"/>
    <xdr:sp macro="" textlink="">
      <xdr:nvSpPr>
        <xdr:cNvPr id="456" name="テキスト ボックス 455"/>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122206</xdr:rowOff>
    </xdr:from>
    <xdr:to>
      <xdr:col>24</xdr:col>
      <xdr:colOff>609600</xdr:colOff>
      <xdr:row>17</xdr:row>
      <xdr:rowOff>52356</xdr:rowOff>
    </xdr:to>
    <xdr:sp macro="" textlink="">
      <xdr:nvSpPr>
        <xdr:cNvPr id="462" name="円/楕円 461"/>
        <xdr:cNvSpPr/>
      </xdr:nvSpPr>
      <xdr:spPr>
        <a:xfrm>
          <a:off x="16967200" y="2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94283</xdr:rowOff>
    </xdr:from>
    <xdr:ext cx="762000" cy="259045"/>
    <xdr:sp macro="" textlink="">
      <xdr:nvSpPr>
        <xdr:cNvPr id="463" name="将来負担の状況該当値テキスト"/>
        <xdr:cNvSpPr txBox="1"/>
      </xdr:nvSpPr>
      <xdr:spPr>
        <a:xfrm>
          <a:off x="17106900" y="28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100362</xdr:rowOff>
    </xdr:from>
    <xdr:to>
      <xdr:col>23</xdr:col>
      <xdr:colOff>457200</xdr:colOff>
      <xdr:row>18</xdr:row>
      <xdr:rowOff>30512</xdr:rowOff>
    </xdr:to>
    <xdr:sp macro="" textlink="">
      <xdr:nvSpPr>
        <xdr:cNvPr id="464" name="円/楕円 463"/>
        <xdr:cNvSpPr/>
      </xdr:nvSpPr>
      <xdr:spPr>
        <a:xfrm>
          <a:off x="16129000" y="30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40689</xdr:rowOff>
    </xdr:from>
    <xdr:ext cx="736600" cy="259045"/>
    <xdr:sp macro="" textlink="">
      <xdr:nvSpPr>
        <xdr:cNvPr id="465" name="テキスト ボックス 464"/>
        <xdr:cNvSpPr txBox="1"/>
      </xdr:nvSpPr>
      <xdr:spPr>
        <a:xfrm>
          <a:off x="15798800" y="278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87693</xdr:rowOff>
    </xdr:from>
    <xdr:to>
      <xdr:col>22</xdr:col>
      <xdr:colOff>254000</xdr:colOff>
      <xdr:row>18</xdr:row>
      <xdr:rowOff>17843</xdr:rowOff>
    </xdr:to>
    <xdr:sp macro="" textlink="">
      <xdr:nvSpPr>
        <xdr:cNvPr id="466" name="円/楕円 465"/>
        <xdr:cNvSpPr/>
      </xdr:nvSpPr>
      <xdr:spPr>
        <a:xfrm>
          <a:off x="152400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28020</xdr:rowOff>
    </xdr:from>
    <xdr:ext cx="762000" cy="259045"/>
    <xdr:sp macro="" textlink="">
      <xdr:nvSpPr>
        <xdr:cNvPr id="467" name="テキスト ボックス 466"/>
        <xdr:cNvSpPr txBox="1"/>
      </xdr:nvSpPr>
      <xdr:spPr>
        <a:xfrm>
          <a:off x="14909800" y="27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125095</xdr:rowOff>
    </xdr:from>
    <xdr:to>
      <xdr:col>21</xdr:col>
      <xdr:colOff>50800</xdr:colOff>
      <xdr:row>18</xdr:row>
      <xdr:rowOff>55245</xdr:rowOff>
    </xdr:to>
    <xdr:sp macro="" textlink="">
      <xdr:nvSpPr>
        <xdr:cNvPr id="468" name="円/楕円 467"/>
        <xdr:cNvSpPr/>
      </xdr:nvSpPr>
      <xdr:spPr>
        <a:xfrm>
          <a:off x="14351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40022</xdr:rowOff>
    </xdr:from>
    <xdr:ext cx="762000" cy="259045"/>
    <xdr:sp macro="" textlink="">
      <xdr:nvSpPr>
        <xdr:cNvPr id="469" name="テキスト ボックス 468"/>
        <xdr:cNvSpPr txBox="1"/>
      </xdr:nvSpPr>
      <xdr:spPr>
        <a:xfrm>
          <a:off x="14020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170339</xdr:rowOff>
    </xdr:from>
    <xdr:to>
      <xdr:col>19</xdr:col>
      <xdr:colOff>533400</xdr:colOff>
      <xdr:row>18</xdr:row>
      <xdr:rowOff>100489</xdr:rowOff>
    </xdr:to>
    <xdr:sp macro="" textlink="">
      <xdr:nvSpPr>
        <xdr:cNvPr id="470" name="円/楕円 469"/>
        <xdr:cNvSpPr/>
      </xdr:nvSpPr>
      <xdr:spPr>
        <a:xfrm>
          <a:off x="13462000" y="30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85266</xdr:rowOff>
    </xdr:from>
    <xdr:ext cx="762000" cy="259045"/>
    <xdr:sp macro="" textlink="">
      <xdr:nvSpPr>
        <xdr:cNvPr id="471" name="テキスト ボックス 470"/>
        <xdr:cNvSpPr txBox="1"/>
      </xdr:nvSpPr>
      <xdr:spPr>
        <a:xfrm>
          <a:off x="13131800" y="317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人件費に係る経常収支比率は、平成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年度と比較して</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ポイント減少しているが、</a:t>
          </a:r>
          <a:r>
            <a:rPr kumimoji="1" lang="ja-JP" altLang="ja-JP" sz="1200">
              <a:solidFill>
                <a:schemeClr val="dk1"/>
              </a:solidFill>
              <a:effectLst/>
              <a:latin typeface="+mn-lt"/>
              <a:ea typeface="+mn-ea"/>
              <a:cs typeface="+mn-cs"/>
            </a:rPr>
            <a:t>依然として類似団体平均を上回っている。</a:t>
          </a:r>
          <a:r>
            <a:rPr kumimoji="1" lang="ja-JP" altLang="en-US" sz="1200">
              <a:solidFill>
                <a:schemeClr val="dk1"/>
              </a:solidFill>
              <a:effectLst/>
              <a:latin typeface="+mn-lt"/>
              <a:ea typeface="+mn-ea"/>
              <a:cs typeface="+mn-cs"/>
            </a:rPr>
            <a:t>団塊世代の退職とともに新規採用を抑制しているが、</a:t>
          </a:r>
          <a:r>
            <a:rPr kumimoji="1" lang="ja-JP" altLang="ja-JP" sz="1200">
              <a:solidFill>
                <a:schemeClr val="dk1"/>
              </a:solidFill>
              <a:effectLst/>
              <a:latin typeface="+mn-lt"/>
              <a:ea typeface="+mn-ea"/>
              <a:cs typeface="+mn-cs"/>
            </a:rPr>
            <a:t>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106426</xdr:rowOff>
    </xdr:from>
    <xdr:to>
      <xdr:col>7</xdr:col>
      <xdr:colOff>15875</xdr:colOff>
      <xdr:row>37</xdr:row>
      <xdr:rowOff>170434</xdr:rowOff>
    </xdr:to>
    <xdr:cxnSp macro="">
      <xdr:nvCxnSpPr>
        <xdr:cNvPr id="64" name="直線コネクタ 63"/>
        <xdr:cNvCxnSpPr/>
      </xdr:nvCxnSpPr>
      <xdr:spPr>
        <a:xfrm flipV="1">
          <a:off x="3987800" y="6450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37</xdr:row>
      <xdr:rowOff>170434</xdr:rowOff>
    </xdr:to>
    <xdr:cxnSp macro="">
      <xdr:nvCxnSpPr>
        <xdr:cNvPr id="67" name="直線コネクタ 66"/>
        <xdr:cNvCxnSpPr/>
      </xdr:nvCxnSpPr>
      <xdr:spPr>
        <a:xfrm>
          <a:off x="3098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81280</xdr:rowOff>
    </xdr:to>
    <xdr:cxnSp macro="">
      <xdr:nvCxnSpPr>
        <xdr:cNvPr id="70" name="直線コネクタ 69"/>
        <xdr:cNvCxnSpPr/>
      </xdr:nvCxnSpPr>
      <xdr:spPr>
        <a:xfrm flipV="1">
          <a:off x="2209800" y="6514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10414</xdr:rowOff>
    </xdr:to>
    <xdr:cxnSp macro="">
      <xdr:nvCxnSpPr>
        <xdr:cNvPr id="73" name="直線コネクタ 72"/>
        <xdr:cNvCxnSpPr/>
      </xdr:nvCxnSpPr>
      <xdr:spPr>
        <a:xfrm flipV="1">
          <a:off x="1320800" y="65963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59961</xdr:rowOff>
    </xdr:from>
    <xdr:ext cx="762000" cy="259045"/>
    <xdr:sp macro="" textlink="">
      <xdr:nvSpPr>
        <xdr:cNvPr id="75" name="テキスト ボックス 74"/>
        <xdr:cNvSpPr txBox="1"/>
      </xdr:nvSpPr>
      <xdr:spPr>
        <a:xfrm>
          <a:off x="1828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114825</xdr:rowOff>
    </xdr:from>
    <xdr:ext cx="762000" cy="259045"/>
    <xdr:sp macro="" textlink="">
      <xdr:nvSpPr>
        <xdr:cNvPr id="77" name="テキスト ボックス 76"/>
        <xdr:cNvSpPr txBox="1"/>
      </xdr:nvSpPr>
      <xdr:spPr>
        <a:xfrm>
          <a:off x="9398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55626</xdr:rowOff>
    </xdr:from>
    <xdr:to>
      <xdr:col>7</xdr:col>
      <xdr:colOff>66675</xdr:colOff>
      <xdr:row>37</xdr:row>
      <xdr:rowOff>157226</xdr:rowOff>
    </xdr:to>
    <xdr:sp macro="" textlink="">
      <xdr:nvSpPr>
        <xdr:cNvPr id="83" name="円/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119634</xdr:rowOff>
    </xdr:from>
    <xdr:to>
      <xdr:col>5</xdr:col>
      <xdr:colOff>600075</xdr:colOff>
      <xdr:row>38</xdr:row>
      <xdr:rowOff>49785</xdr:rowOff>
    </xdr:to>
    <xdr:sp macro="" textlink="">
      <xdr:nvSpPr>
        <xdr:cNvPr id="85" name="円/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131064</xdr:rowOff>
    </xdr:from>
    <xdr:to>
      <xdr:col>1</xdr:col>
      <xdr:colOff>676275</xdr:colOff>
      <xdr:row>39</xdr:row>
      <xdr:rowOff>61214</xdr:rowOff>
    </xdr:to>
    <xdr:sp macro="" textlink="">
      <xdr:nvSpPr>
        <xdr:cNvPr id="91" name="円/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物件費に係る経常収支比率は、前年度より</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ea"/>
              <a:ea typeface="+mn-ea"/>
              <a:cs typeface="+mn-cs"/>
            </a:rPr>
            <a:t>ポイント</a:t>
          </a:r>
          <a:r>
            <a:rPr kumimoji="1" lang="ja-JP" altLang="ja-JP" sz="1200">
              <a:solidFill>
                <a:schemeClr val="dk1"/>
              </a:solidFill>
              <a:effectLst/>
              <a:latin typeface="+mn-ea"/>
              <a:ea typeface="+mn-ea"/>
              <a:cs typeface="+mn-cs"/>
            </a:rPr>
            <a:t>の増となった。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endParaRPr lang="ja-JP" altLang="ja-JP" sz="1600">
            <a:effectLst/>
            <a:latin typeface="+mn-ea"/>
            <a:ea typeface="+mn-ea"/>
          </a:endParaRPr>
        </a:p>
        <a:p>
          <a:endParaRPr kumimoji="1" lang="ja-JP" altLang="en-US" sz="14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53521</xdr:rowOff>
    </xdr:to>
    <xdr:cxnSp macro="">
      <xdr:nvCxnSpPr>
        <xdr:cNvPr id="127" name="直線コネクタ 126"/>
        <xdr:cNvCxnSpPr/>
      </xdr:nvCxnSpPr>
      <xdr:spPr>
        <a:xfrm>
          <a:off x="15671800" y="259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20864</xdr:rowOff>
    </xdr:to>
    <xdr:cxnSp macro="">
      <xdr:nvCxnSpPr>
        <xdr:cNvPr id="130" name="直線コネクタ 129"/>
        <xdr:cNvCxnSpPr/>
      </xdr:nvCxnSpPr>
      <xdr:spPr>
        <a:xfrm>
          <a:off x="14782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2" name="テキスト ボックス 131"/>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102507</xdr:rowOff>
    </xdr:from>
    <xdr:to>
      <xdr:col>21</xdr:col>
      <xdr:colOff>361950</xdr:colOff>
      <xdr:row>14</xdr:row>
      <xdr:rowOff>148771</xdr:rowOff>
    </xdr:to>
    <xdr:cxnSp macro="">
      <xdr:nvCxnSpPr>
        <xdr:cNvPr id="133" name="直線コネクタ 132"/>
        <xdr:cNvCxnSpPr/>
      </xdr:nvCxnSpPr>
      <xdr:spPr>
        <a:xfrm>
          <a:off x="13893800" y="23313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5" name="テキスト ボックス 134"/>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102507</xdr:rowOff>
    </xdr:to>
    <xdr:cxnSp macro="">
      <xdr:nvCxnSpPr>
        <xdr:cNvPr id="136" name="直線コネクタ 135"/>
        <xdr:cNvCxnSpPr/>
      </xdr:nvCxnSpPr>
      <xdr:spPr>
        <a:xfrm>
          <a:off x="13004800" y="229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38" name="テキスト ボックス 137"/>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0" name="テキスト ボックス 139"/>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6" name="円/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8" name="円/楕円 147"/>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49" name="テキスト ボックス 148"/>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0" name="円/楕円 149"/>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1" name="テキスト ボックス 150"/>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51707</xdr:rowOff>
    </xdr:from>
    <xdr:to>
      <xdr:col>20</xdr:col>
      <xdr:colOff>209550</xdr:colOff>
      <xdr:row>13</xdr:row>
      <xdr:rowOff>153307</xdr:rowOff>
    </xdr:to>
    <xdr:sp macro="" textlink="">
      <xdr:nvSpPr>
        <xdr:cNvPr id="152" name="円/楕円 151"/>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163484</xdr:rowOff>
    </xdr:from>
    <xdr:ext cx="762000" cy="259045"/>
    <xdr:sp macro="" textlink="">
      <xdr:nvSpPr>
        <xdr:cNvPr id="153" name="テキスト ボックス 152"/>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4" name="円/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9978</xdr:rowOff>
    </xdr:to>
    <xdr:cxnSp macro="">
      <xdr:nvCxnSpPr>
        <xdr:cNvPr id="190" name="直線コネクタ 189"/>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55</xdr:row>
      <xdr:rowOff>9978</xdr:rowOff>
    </xdr:to>
    <xdr:cxnSp macro="">
      <xdr:nvCxnSpPr>
        <xdr:cNvPr id="193" name="直線コネクタ 192"/>
        <xdr:cNvCxnSpPr/>
      </xdr:nvCxnSpPr>
      <xdr:spPr>
        <a:xfrm>
          <a:off x="3098800" y="9319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195" name="テキスト ボックス 194"/>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159657</xdr:rowOff>
    </xdr:to>
    <xdr:cxnSp macro="">
      <xdr:nvCxnSpPr>
        <xdr:cNvPr id="196" name="直線コネクタ 195"/>
        <xdr:cNvCxnSpPr/>
      </xdr:nvCxnSpPr>
      <xdr:spPr>
        <a:xfrm flipV="1">
          <a:off x="2209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198" name="テキスト ボックス 197"/>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9978</xdr:rowOff>
    </xdr:to>
    <xdr:cxnSp macro="">
      <xdr:nvCxnSpPr>
        <xdr:cNvPr id="199" name="直線コネクタ 198"/>
        <xdr:cNvCxnSpPr/>
      </xdr:nvCxnSpPr>
      <xdr:spPr>
        <a:xfrm flipV="1">
          <a:off x="1320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1" name="テキスト ボックス 200"/>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3" name="テキスト ボックス 202"/>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3" name="円/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7" name="円/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18" name="テキスト ボックス 217"/>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その他に係る経常収支比率は、前年度比</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ったものの</a:t>
          </a:r>
          <a:r>
            <a:rPr kumimoji="1" lang="ja-JP" altLang="ja-JP" sz="1200">
              <a:solidFill>
                <a:schemeClr val="dk1"/>
              </a:solidFill>
              <a:effectLst/>
              <a:latin typeface="+mn-lt"/>
              <a:ea typeface="+mn-ea"/>
              <a:cs typeface="+mn-cs"/>
            </a:rPr>
            <a:t>、類似団体平均・全国平均・岐阜県平均</a:t>
          </a:r>
          <a:r>
            <a:rPr kumimoji="1" lang="ja-JP" altLang="en-US" sz="1200">
              <a:solidFill>
                <a:schemeClr val="dk1"/>
              </a:solidFill>
              <a:effectLst/>
              <a:latin typeface="+mn-lt"/>
              <a:ea typeface="+mn-ea"/>
              <a:cs typeface="+mn-cs"/>
            </a:rPr>
            <a:t>ともに</a:t>
          </a:r>
          <a:r>
            <a:rPr kumimoji="1" lang="ja-JP" altLang="ja-JP" sz="1200">
              <a:solidFill>
                <a:schemeClr val="dk1"/>
              </a:solidFill>
              <a:effectLst/>
              <a:latin typeface="+mn-lt"/>
              <a:ea typeface="+mn-ea"/>
              <a:cs typeface="+mn-cs"/>
            </a:rPr>
            <a:t>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146050</xdr:rowOff>
    </xdr:to>
    <xdr:cxnSp macro="">
      <xdr:nvCxnSpPr>
        <xdr:cNvPr id="251" name="直線コネクタ 250"/>
        <xdr:cNvCxnSpPr/>
      </xdr:nvCxnSpPr>
      <xdr:spPr>
        <a:xfrm flipV="1">
          <a:off x="15671800" y="10490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69850</xdr:rowOff>
    </xdr:from>
    <xdr:to>
      <xdr:col>22</xdr:col>
      <xdr:colOff>565150</xdr:colOff>
      <xdr:row>61</xdr:row>
      <xdr:rowOff>146050</xdr:rowOff>
    </xdr:to>
    <xdr:cxnSp macro="">
      <xdr:nvCxnSpPr>
        <xdr:cNvPr id="254" name="直線コネクタ 253"/>
        <xdr:cNvCxnSpPr/>
      </xdr:nvCxnSpPr>
      <xdr:spPr>
        <a:xfrm>
          <a:off x="14782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100347</xdr:rowOff>
    </xdr:from>
    <xdr:ext cx="736600" cy="259045"/>
    <xdr:sp macro="" textlink="">
      <xdr:nvSpPr>
        <xdr:cNvPr id="256" name="テキスト ボックス 255"/>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119380</xdr:rowOff>
    </xdr:from>
    <xdr:to>
      <xdr:col>21</xdr:col>
      <xdr:colOff>361950</xdr:colOff>
      <xdr:row>61</xdr:row>
      <xdr:rowOff>69850</xdr:rowOff>
    </xdr:to>
    <xdr:cxnSp macro="">
      <xdr:nvCxnSpPr>
        <xdr:cNvPr id="257" name="直線コネクタ 256"/>
        <xdr:cNvCxnSpPr/>
      </xdr:nvCxnSpPr>
      <xdr:spPr>
        <a:xfrm>
          <a:off x="13893800" y="1040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66040</xdr:rowOff>
    </xdr:from>
    <xdr:to>
      <xdr:col>20</xdr:col>
      <xdr:colOff>158750</xdr:colOff>
      <xdr:row>60</xdr:row>
      <xdr:rowOff>119380</xdr:rowOff>
    </xdr:to>
    <xdr:cxnSp macro="">
      <xdr:nvCxnSpPr>
        <xdr:cNvPr id="260" name="直線コネクタ 259"/>
        <xdr:cNvCxnSpPr/>
      </xdr:nvCxnSpPr>
      <xdr:spPr>
        <a:xfrm>
          <a:off x="13004800" y="1035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62" name="テキスト ボックス 261"/>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4" name="テキスト ボックス 26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70" name="円/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124477</xdr:rowOff>
    </xdr:from>
    <xdr:ext cx="762000" cy="259045"/>
    <xdr:sp macro="" textlink="">
      <xdr:nvSpPr>
        <xdr:cNvPr id="271" name="その他該当値テキスト"/>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95250</xdr:rowOff>
    </xdr:from>
    <xdr:to>
      <xdr:col>22</xdr:col>
      <xdr:colOff>615950</xdr:colOff>
      <xdr:row>62</xdr:row>
      <xdr:rowOff>25400</xdr:rowOff>
    </xdr:to>
    <xdr:sp macro="" textlink="">
      <xdr:nvSpPr>
        <xdr:cNvPr id="272" name="円/楕円 271"/>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10177</xdr:rowOff>
    </xdr:from>
    <xdr:ext cx="736600" cy="259045"/>
    <xdr:sp macro="" textlink="">
      <xdr:nvSpPr>
        <xdr:cNvPr id="273" name="テキスト ボックス 272"/>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19050</xdr:rowOff>
    </xdr:from>
    <xdr:to>
      <xdr:col>21</xdr:col>
      <xdr:colOff>412750</xdr:colOff>
      <xdr:row>61</xdr:row>
      <xdr:rowOff>120650</xdr:rowOff>
    </xdr:to>
    <xdr:sp macro="" textlink="">
      <xdr:nvSpPr>
        <xdr:cNvPr id="274" name="円/楕円 273"/>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105427</xdr:rowOff>
    </xdr:from>
    <xdr:ext cx="762000" cy="259045"/>
    <xdr:sp macro="" textlink="">
      <xdr:nvSpPr>
        <xdr:cNvPr id="275" name="テキスト ボックス 274"/>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68580</xdr:rowOff>
    </xdr:from>
    <xdr:to>
      <xdr:col>20</xdr:col>
      <xdr:colOff>209550</xdr:colOff>
      <xdr:row>60</xdr:row>
      <xdr:rowOff>170180</xdr:rowOff>
    </xdr:to>
    <xdr:sp macro="" textlink="">
      <xdr:nvSpPr>
        <xdr:cNvPr id="276" name="円/楕円 275"/>
        <xdr:cNvSpPr/>
      </xdr:nvSpPr>
      <xdr:spPr>
        <a:xfrm>
          <a:off x="13843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154957</xdr:rowOff>
    </xdr:from>
    <xdr:ext cx="762000" cy="259045"/>
    <xdr:sp macro="" textlink="">
      <xdr:nvSpPr>
        <xdr:cNvPr id="277" name="テキスト ボックス 276"/>
        <xdr:cNvSpPr txBox="1"/>
      </xdr:nvSpPr>
      <xdr:spPr>
        <a:xfrm>
          <a:off x="13512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15240</xdr:rowOff>
    </xdr:from>
    <xdr:to>
      <xdr:col>19</xdr:col>
      <xdr:colOff>6350</xdr:colOff>
      <xdr:row>60</xdr:row>
      <xdr:rowOff>116840</xdr:rowOff>
    </xdr:to>
    <xdr:sp macro="" textlink="">
      <xdr:nvSpPr>
        <xdr:cNvPr id="278" name="円/楕円 277"/>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101617</xdr:rowOff>
    </xdr:from>
    <xdr:ext cx="762000" cy="259045"/>
    <xdr:sp macro="" textlink="">
      <xdr:nvSpPr>
        <xdr:cNvPr id="279" name="テキスト ボックス 278"/>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補助費等については、前年度比</a:t>
          </a:r>
          <a:r>
            <a:rPr kumimoji="1" lang="en-US" altLang="ja-JP" sz="1200">
              <a:solidFill>
                <a:schemeClr val="dk1"/>
              </a:solidFill>
              <a:effectLst/>
              <a:latin typeface="+mn-lt"/>
              <a:ea typeface="+mn-ea"/>
              <a:cs typeface="+mn-cs"/>
            </a:rPr>
            <a:t>0.3</a:t>
          </a:r>
          <a:r>
            <a:rPr kumimoji="1" lang="ja-JP" altLang="en-US" sz="1200">
              <a:solidFill>
                <a:schemeClr val="dk1"/>
              </a:solidFill>
              <a:effectLst/>
              <a:latin typeface="+mn-lt"/>
              <a:ea typeface="+mn-ea"/>
              <a:cs typeface="+mn-cs"/>
            </a:rPr>
            <a:t>ポイントの</a:t>
          </a:r>
          <a:r>
            <a:rPr kumimoji="1" lang="ja-JP" altLang="ja-JP" sz="1200">
              <a:solidFill>
                <a:schemeClr val="dk1"/>
              </a:solidFill>
              <a:effectLst/>
              <a:latin typeface="+mn-lt"/>
              <a:ea typeface="+mn-ea"/>
              <a:cs typeface="+mn-cs"/>
            </a:rPr>
            <a:t>減となったものの、依然として類似団体平均を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117856</xdr:rowOff>
    </xdr:to>
    <xdr:cxnSp macro="">
      <xdr:nvCxnSpPr>
        <xdr:cNvPr id="309" name="直線コネクタ 308"/>
        <xdr:cNvCxnSpPr/>
      </xdr:nvCxnSpPr>
      <xdr:spPr>
        <a:xfrm flipV="1">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149860</xdr:rowOff>
    </xdr:to>
    <xdr:cxnSp macro="">
      <xdr:nvCxnSpPr>
        <xdr:cNvPr id="312" name="直線コネクタ 311"/>
        <xdr:cNvCxnSpPr/>
      </xdr:nvCxnSpPr>
      <xdr:spPr>
        <a:xfrm flipV="1">
          <a:off x="14782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14" name="テキスト ボックス 313"/>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149860</xdr:rowOff>
    </xdr:to>
    <xdr:cxnSp macro="">
      <xdr:nvCxnSpPr>
        <xdr:cNvPr id="315" name="直線コネクタ 314"/>
        <xdr:cNvCxnSpPr/>
      </xdr:nvCxnSpPr>
      <xdr:spPr>
        <a:xfrm>
          <a:off x="13893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136144</xdr:rowOff>
    </xdr:to>
    <xdr:cxnSp macro="">
      <xdr:nvCxnSpPr>
        <xdr:cNvPr id="318" name="直線コネクタ 317"/>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9"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0" name="円/楕円 32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31" name="テキスト ボックス 330"/>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2" name="円/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3" name="テキスト ボックス 33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4" name="円/楕円 33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5" name="テキスト ボックス 334"/>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6" name="円/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0" i="0" u="none" strike="noStrike" kern="0" cap="none" spc="0" normalizeH="0" baseline="0" noProof="0">
              <a:ln>
                <a:noFill/>
              </a:ln>
              <a:solidFill>
                <a:prstClr val="black"/>
              </a:solidFill>
              <a:effectLst/>
              <a:uLnTx/>
              <a:uFillTx/>
              <a:latin typeface="ＭＳ Ｐゴシック"/>
              <a:ea typeface="+mn-ea"/>
            </a:rPr>
            <a:t>　公債費に係る経常収支比率は、類似団体平均・全国平均・岐阜県平均ともに下回っている。現在高も平成</a:t>
          </a:r>
          <a:r>
            <a:rPr kumimoji="1" lang="en-US" altLang="ja-JP" sz="1150" b="0" i="0" u="none" strike="noStrike" kern="0" cap="none" spc="0" normalizeH="0" baseline="0" noProof="0">
              <a:ln>
                <a:noFill/>
              </a:ln>
              <a:solidFill>
                <a:prstClr val="black"/>
              </a:solidFill>
              <a:effectLst/>
              <a:uLnTx/>
              <a:uFillTx/>
              <a:latin typeface="ＭＳ Ｐゴシック"/>
              <a:ea typeface="+mn-ea"/>
            </a:rPr>
            <a:t>13</a:t>
          </a:r>
          <a:r>
            <a:rPr kumimoji="1" lang="ja-JP" altLang="en-US" sz="1150" b="0" i="0" u="none" strike="noStrike" kern="0" cap="none" spc="0" normalizeH="0" baseline="0" noProof="0">
              <a:ln>
                <a:noFill/>
              </a:ln>
              <a:solidFill>
                <a:prstClr val="black"/>
              </a:solidFill>
              <a:effectLst/>
              <a:uLnTx/>
              <a:uFillTx/>
              <a:latin typeface="ＭＳ Ｐゴシック"/>
              <a:ea typeface="+mn-ea"/>
            </a:rPr>
            <a:t>年度以降は減少しており、建設地方債発行抑制により、公債費も減少する見込みである。ただし、下水道や病院等公営企業債の償還に充てたとされる繰入金の人口</a:t>
          </a:r>
          <a:r>
            <a:rPr kumimoji="1" lang="en-US" altLang="ja-JP" sz="1150" b="0" i="0" u="none" strike="noStrike" kern="0" cap="none" spc="0" normalizeH="0" baseline="0" noProof="0">
              <a:ln>
                <a:noFill/>
              </a:ln>
              <a:solidFill>
                <a:prstClr val="black"/>
              </a:solidFill>
              <a:effectLst/>
              <a:uLnTx/>
              <a:uFillTx/>
              <a:latin typeface="ＭＳ Ｐゴシック"/>
              <a:ea typeface="+mn-ea"/>
            </a:rPr>
            <a:t>1</a:t>
          </a:r>
          <a:r>
            <a:rPr kumimoji="1" lang="ja-JP" altLang="en-US" sz="1150" b="0" i="0" u="none" strike="noStrike" kern="0" cap="none" spc="0" normalizeH="0" baseline="0" noProof="0">
              <a:ln>
                <a:noFill/>
              </a:ln>
              <a:solidFill>
                <a:prstClr val="black"/>
              </a:solidFill>
              <a:effectLst/>
              <a:uLnTx/>
              <a:uFillTx/>
              <a:latin typeface="ＭＳ Ｐゴシック"/>
              <a:ea typeface="+mn-ea"/>
            </a:rPr>
            <a:t>人あたりの決算額は、類似団体平均を大幅に上回っており、今後も引き続き厳しい財政運営となることが予想される。そのため、地方債の発行抑制とともに、公営企業会計の料金適正化や経営の効率化、借入条件の見直しも含め、徹底した行財政改革を推進し、公債費の抑制に努める。</a:t>
          </a:r>
          <a:endParaRPr kumimoji="1" lang="ja-JP" altLang="en-US" sz="11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74</xdr:row>
      <xdr:rowOff>73660</xdr:rowOff>
    </xdr:to>
    <xdr:cxnSp macro="">
      <xdr:nvCxnSpPr>
        <xdr:cNvPr id="370" name="直線コネクタ 369"/>
        <xdr:cNvCxnSpPr/>
      </xdr:nvCxnSpPr>
      <xdr:spPr>
        <a:xfrm flipV="1">
          <a:off x="3987800" y="12623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119380</xdr:rowOff>
    </xdr:to>
    <xdr:cxnSp macro="">
      <xdr:nvCxnSpPr>
        <xdr:cNvPr id="373" name="直線コネクタ 372"/>
        <xdr:cNvCxnSpPr/>
      </xdr:nvCxnSpPr>
      <xdr:spPr>
        <a:xfrm flipV="1">
          <a:off x="3098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75</xdr:row>
      <xdr:rowOff>31750</xdr:rowOff>
    </xdr:to>
    <xdr:cxnSp macro="">
      <xdr:nvCxnSpPr>
        <xdr:cNvPr id="376" name="直線コネクタ 375"/>
        <xdr:cNvCxnSpPr/>
      </xdr:nvCxnSpPr>
      <xdr:spPr>
        <a:xfrm flipV="1">
          <a:off x="2209800" y="12806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78" name="テキスト ボックス 377"/>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46990</xdr:rowOff>
    </xdr:to>
    <xdr:cxnSp macro="">
      <xdr:nvCxnSpPr>
        <xdr:cNvPr id="379" name="直線コネクタ 378"/>
        <xdr:cNvCxnSpPr/>
      </xdr:nvCxnSpPr>
      <xdr:spPr>
        <a:xfrm flipV="1">
          <a:off x="1320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57150</xdr:rowOff>
    </xdr:from>
    <xdr:to>
      <xdr:col>7</xdr:col>
      <xdr:colOff>66675</xdr:colOff>
      <xdr:row>73</xdr:row>
      <xdr:rowOff>158750</xdr:rowOff>
    </xdr:to>
    <xdr:sp macro="" textlink="">
      <xdr:nvSpPr>
        <xdr:cNvPr id="389" name="円/楕円 388"/>
        <xdr:cNvSpPr/>
      </xdr:nvSpPr>
      <xdr:spPr>
        <a:xfrm>
          <a:off x="4775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73677</xdr:rowOff>
    </xdr:from>
    <xdr:ext cx="762000" cy="259045"/>
    <xdr:sp macro="" textlink="">
      <xdr:nvSpPr>
        <xdr:cNvPr id="390" name="公債費該当値テキスト"/>
        <xdr:cNvSpPr txBox="1"/>
      </xdr:nvSpPr>
      <xdr:spPr>
        <a:xfrm>
          <a:off x="4914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91" name="円/楕円 390"/>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92" name="テキスト ボックス 391"/>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3" name="円/楕円 392"/>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4" name="テキスト ボックス 393"/>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5" name="円/楕円 394"/>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6" name="テキスト ボックス 395"/>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7" name="円/楕円 39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8" name="テキスト ボックス 397"/>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公債費以外の経常収支比率についても、類似団体</a:t>
          </a:r>
          <a:r>
            <a:rPr kumimoji="1" lang="ja-JP" altLang="en-US" sz="1200">
              <a:solidFill>
                <a:schemeClr val="dk1"/>
              </a:solidFill>
              <a:effectLst/>
              <a:latin typeface="+mn-lt"/>
              <a:ea typeface="+mn-ea"/>
              <a:cs typeface="+mn-cs"/>
            </a:rPr>
            <a:t>平均・</a:t>
          </a:r>
          <a:r>
            <a:rPr kumimoji="1" lang="ja-JP" altLang="ja-JP" sz="1200">
              <a:solidFill>
                <a:schemeClr val="dk1"/>
              </a:solidFill>
              <a:effectLst/>
              <a:latin typeface="+mn-lt"/>
              <a:ea typeface="+mn-ea"/>
              <a:cs typeface="+mn-cs"/>
            </a:rPr>
            <a:t>全国</a:t>
          </a:r>
          <a:r>
            <a:rPr kumimoji="1" lang="ja-JP" altLang="en-US" sz="1200">
              <a:solidFill>
                <a:schemeClr val="dk1"/>
              </a:solidFill>
              <a:effectLst/>
              <a:latin typeface="+mn-lt"/>
              <a:ea typeface="+mn-ea"/>
              <a:cs typeface="+mn-cs"/>
            </a:rPr>
            <a:t>平均・岐阜県平均</a:t>
          </a:r>
          <a:r>
            <a:rPr kumimoji="1" lang="ja-JP" altLang="ja-JP" sz="1200">
              <a:solidFill>
                <a:schemeClr val="dk1"/>
              </a:solidFill>
              <a:effectLst/>
              <a:latin typeface="+mn-lt"/>
              <a:ea typeface="+mn-ea"/>
              <a:cs typeface="+mn-cs"/>
            </a:rPr>
            <a:t>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39370</xdr:rowOff>
    </xdr:from>
    <xdr:to>
      <xdr:col>24</xdr:col>
      <xdr:colOff>31750</xdr:colOff>
      <xdr:row>79</xdr:row>
      <xdr:rowOff>130811</xdr:rowOff>
    </xdr:to>
    <xdr:cxnSp macro="">
      <xdr:nvCxnSpPr>
        <xdr:cNvPr id="431" name="直線コネクタ 430"/>
        <xdr:cNvCxnSpPr/>
      </xdr:nvCxnSpPr>
      <xdr:spPr>
        <a:xfrm flipV="1">
          <a:off x="15671800" y="13583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62230</xdr:rowOff>
    </xdr:from>
    <xdr:to>
      <xdr:col>22</xdr:col>
      <xdr:colOff>565150</xdr:colOff>
      <xdr:row>79</xdr:row>
      <xdr:rowOff>130811</xdr:rowOff>
    </xdr:to>
    <xdr:cxnSp macro="">
      <xdr:nvCxnSpPr>
        <xdr:cNvPr id="434" name="直線コネクタ 433"/>
        <xdr:cNvCxnSpPr/>
      </xdr:nvCxnSpPr>
      <xdr:spPr>
        <a:xfrm>
          <a:off x="14782800" y="13606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6" name="テキスト ボックス 435"/>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79</xdr:row>
      <xdr:rowOff>62230</xdr:rowOff>
    </xdr:to>
    <xdr:cxnSp macro="">
      <xdr:nvCxnSpPr>
        <xdr:cNvPr id="437" name="直線コネクタ 436"/>
        <xdr:cNvCxnSpPr/>
      </xdr:nvCxnSpPr>
      <xdr:spPr>
        <a:xfrm>
          <a:off x="13893800" y="13515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9" name="テキスト ボックス 438"/>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142239</xdr:rowOff>
    </xdr:from>
    <xdr:to>
      <xdr:col>20</xdr:col>
      <xdr:colOff>158750</xdr:colOff>
      <xdr:row>78</xdr:row>
      <xdr:rowOff>165100</xdr:rowOff>
    </xdr:to>
    <xdr:cxnSp macro="">
      <xdr:nvCxnSpPr>
        <xdr:cNvPr id="440" name="直線コネクタ 439"/>
        <xdr:cNvCxnSpPr/>
      </xdr:nvCxnSpPr>
      <xdr:spPr>
        <a:xfrm flipV="1">
          <a:off x="13004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149877</xdr:rowOff>
    </xdr:from>
    <xdr:ext cx="762000" cy="259045"/>
    <xdr:sp macro="" textlink="">
      <xdr:nvSpPr>
        <xdr:cNvPr id="442" name="テキスト ボックス 441"/>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44" name="テキスト ボックス 443"/>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50" name="円/楕円 449"/>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132097</xdr:rowOff>
    </xdr:from>
    <xdr:ext cx="762000" cy="259045"/>
    <xdr:sp macro="" textlink="">
      <xdr:nvSpPr>
        <xdr:cNvPr id="451"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80011</xdr:rowOff>
    </xdr:from>
    <xdr:to>
      <xdr:col>22</xdr:col>
      <xdr:colOff>615950</xdr:colOff>
      <xdr:row>80</xdr:row>
      <xdr:rowOff>10161</xdr:rowOff>
    </xdr:to>
    <xdr:sp macro="" textlink="">
      <xdr:nvSpPr>
        <xdr:cNvPr id="452" name="円/楕円 451"/>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166388</xdr:rowOff>
    </xdr:from>
    <xdr:ext cx="736600" cy="259045"/>
    <xdr:sp macro="" textlink="">
      <xdr:nvSpPr>
        <xdr:cNvPr id="453" name="テキスト ボックス 452"/>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54" name="円/楕円 453"/>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55" name="テキスト ボックス 454"/>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91439</xdr:rowOff>
    </xdr:from>
    <xdr:to>
      <xdr:col>20</xdr:col>
      <xdr:colOff>209550</xdr:colOff>
      <xdr:row>79</xdr:row>
      <xdr:rowOff>21589</xdr:rowOff>
    </xdr:to>
    <xdr:sp macro="" textlink="">
      <xdr:nvSpPr>
        <xdr:cNvPr id="456" name="円/楕円 455"/>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57" name="テキスト ボックス 456"/>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8" name="円/楕円 457"/>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9" name="テキスト ボックス 458"/>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118561</xdr:rowOff>
    </xdr:from>
    <xdr:to>
      <xdr:col>4</xdr:col>
      <xdr:colOff>1117600</xdr:colOff>
      <xdr:row>15</xdr:row>
      <xdr:rowOff>150451</xdr:rowOff>
    </xdr:to>
    <xdr:cxnSp macro="">
      <xdr:nvCxnSpPr>
        <xdr:cNvPr id="50" name="直線コネクタ 49"/>
        <xdr:cNvCxnSpPr/>
      </xdr:nvCxnSpPr>
      <xdr:spPr bwMode="auto">
        <a:xfrm flipV="1">
          <a:off x="5003800" y="2737936"/>
          <a:ext cx="6477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150451</xdr:rowOff>
    </xdr:from>
    <xdr:to>
      <xdr:col>4</xdr:col>
      <xdr:colOff>469900</xdr:colOff>
      <xdr:row>15</xdr:row>
      <xdr:rowOff>167195</xdr:rowOff>
    </xdr:to>
    <xdr:cxnSp macro="">
      <xdr:nvCxnSpPr>
        <xdr:cNvPr id="53" name="直線コネクタ 52"/>
        <xdr:cNvCxnSpPr/>
      </xdr:nvCxnSpPr>
      <xdr:spPr bwMode="auto">
        <a:xfrm flipV="1">
          <a:off x="4305300" y="2769826"/>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92416</xdr:rowOff>
    </xdr:from>
    <xdr:ext cx="736600" cy="259045"/>
    <xdr:sp macro="" textlink="">
      <xdr:nvSpPr>
        <xdr:cNvPr id="55" name="テキスト ボックス 54"/>
        <xdr:cNvSpPr txBox="1"/>
      </xdr:nvSpPr>
      <xdr:spPr>
        <a:xfrm>
          <a:off x="4622800" y="288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107436</xdr:rowOff>
    </xdr:from>
    <xdr:to>
      <xdr:col>3</xdr:col>
      <xdr:colOff>904875</xdr:colOff>
      <xdr:row>15</xdr:row>
      <xdr:rowOff>167195</xdr:rowOff>
    </xdr:to>
    <xdr:cxnSp macro="">
      <xdr:nvCxnSpPr>
        <xdr:cNvPr id="56" name="直線コネクタ 55"/>
        <xdr:cNvCxnSpPr/>
      </xdr:nvCxnSpPr>
      <xdr:spPr bwMode="auto">
        <a:xfrm>
          <a:off x="3606800" y="2726811"/>
          <a:ext cx="698500" cy="5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121067</xdr:rowOff>
    </xdr:from>
    <xdr:ext cx="762000" cy="259045"/>
    <xdr:sp macro="" textlink="">
      <xdr:nvSpPr>
        <xdr:cNvPr id="58" name="テキスト ボックス 57"/>
        <xdr:cNvSpPr txBox="1"/>
      </xdr:nvSpPr>
      <xdr:spPr>
        <a:xfrm>
          <a:off x="3924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38818</xdr:rowOff>
    </xdr:from>
    <xdr:to>
      <xdr:col>3</xdr:col>
      <xdr:colOff>206375</xdr:colOff>
      <xdr:row>15</xdr:row>
      <xdr:rowOff>107436</xdr:rowOff>
    </xdr:to>
    <xdr:cxnSp macro="">
      <xdr:nvCxnSpPr>
        <xdr:cNvPr id="59" name="直線コネクタ 58"/>
        <xdr:cNvCxnSpPr/>
      </xdr:nvCxnSpPr>
      <xdr:spPr bwMode="auto">
        <a:xfrm>
          <a:off x="2908300" y="2658193"/>
          <a:ext cx="698500" cy="6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105808</xdr:rowOff>
    </xdr:from>
    <xdr:ext cx="762000" cy="259045"/>
    <xdr:sp macro="" textlink="">
      <xdr:nvSpPr>
        <xdr:cNvPr id="61" name="テキスト ボックス 60"/>
        <xdr:cNvSpPr txBox="1"/>
      </xdr:nvSpPr>
      <xdr:spPr>
        <a:xfrm>
          <a:off x="3225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42734</xdr:rowOff>
    </xdr:from>
    <xdr:ext cx="762000" cy="259045"/>
    <xdr:sp macro="" textlink="">
      <xdr:nvSpPr>
        <xdr:cNvPr id="63" name="テキスト ボックス 62"/>
        <xdr:cNvSpPr txBox="1"/>
      </xdr:nvSpPr>
      <xdr:spPr>
        <a:xfrm>
          <a:off x="2527300" y="283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67761</xdr:rowOff>
    </xdr:from>
    <xdr:to>
      <xdr:col>5</xdr:col>
      <xdr:colOff>34925</xdr:colOff>
      <xdr:row>15</xdr:row>
      <xdr:rowOff>169361</xdr:rowOff>
    </xdr:to>
    <xdr:sp macro="" textlink="">
      <xdr:nvSpPr>
        <xdr:cNvPr id="69" name="円/楕円 68"/>
        <xdr:cNvSpPr/>
      </xdr:nvSpPr>
      <xdr:spPr bwMode="auto">
        <a:xfrm>
          <a:off x="5600700" y="268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39838</xdr:rowOff>
    </xdr:from>
    <xdr:ext cx="762000" cy="259045"/>
    <xdr:sp macro="" textlink="">
      <xdr:nvSpPr>
        <xdr:cNvPr id="70" name="人口1人当たり決算額の推移該当値テキスト130"/>
        <xdr:cNvSpPr txBox="1"/>
      </xdr:nvSpPr>
      <xdr:spPr>
        <a:xfrm>
          <a:off x="5740400" y="26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99651</xdr:rowOff>
    </xdr:from>
    <xdr:to>
      <xdr:col>4</xdr:col>
      <xdr:colOff>520700</xdr:colOff>
      <xdr:row>16</xdr:row>
      <xdr:rowOff>29801</xdr:rowOff>
    </xdr:to>
    <xdr:sp macro="" textlink="">
      <xdr:nvSpPr>
        <xdr:cNvPr id="71" name="円/楕円 70"/>
        <xdr:cNvSpPr/>
      </xdr:nvSpPr>
      <xdr:spPr bwMode="auto">
        <a:xfrm>
          <a:off x="4953000" y="271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39978</xdr:rowOff>
    </xdr:from>
    <xdr:ext cx="736600" cy="259045"/>
    <xdr:sp macro="" textlink="">
      <xdr:nvSpPr>
        <xdr:cNvPr id="72" name="テキスト ボックス 71"/>
        <xdr:cNvSpPr txBox="1"/>
      </xdr:nvSpPr>
      <xdr:spPr>
        <a:xfrm>
          <a:off x="4622800" y="248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116395</xdr:rowOff>
    </xdr:from>
    <xdr:to>
      <xdr:col>3</xdr:col>
      <xdr:colOff>955675</xdr:colOff>
      <xdr:row>16</xdr:row>
      <xdr:rowOff>46545</xdr:rowOff>
    </xdr:to>
    <xdr:sp macro="" textlink="">
      <xdr:nvSpPr>
        <xdr:cNvPr id="73" name="円/楕円 72"/>
        <xdr:cNvSpPr/>
      </xdr:nvSpPr>
      <xdr:spPr bwMode="auto">
        <a:xfrm>
          <a:off x="42545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56722</xdr:rowOff>
    </xdr:from>
    <xdr:ext cx="762000" cy="259045"/>
    <xdr:sp macro="" textlink="">
      <xdr:nvSpPr>
        <xdr:cNvPr id="74" name="テキスト ボックス 73"/>
        <xdr:cNvSpPr txBox="1"/>
      </xdr:nvSpPr>
      <xdr:spPr>
        <a:xfrm>
          <a:off x="3924300" y="2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80,390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56636</xdr:rowOff>
    </xdr:from>
    <xdr:to>
      <xdr:col>3</xdr:col>
      <xdr:colOff>257175</xdr:colOff>
      <xdr:row>15</xdr:row>
      <xdr:rowOff>158236</xdr:rowOff>
    </xdr:to>
    <xdr:sp macro="" textlink="">
      <xdr:nvSpPr>
        <xdr:cNvPr id="75" name="円/楕円 74"/>
        <xdr:cNvSpPr/>
      </xdr:nvSpPr>
      <xdr:spPr bwMode="auto">
        <a:xfrm>
          <a:off x="3556000" y="267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168413</xdr:rowOff>
    </xdr:from>
    <xdr:ext cx="762000" cy="259045"/>
    <xdr:sp macro="" textlink="">
      <xdr:nvSpPr>
        <xdr:cNvPr id="76" name="テキスト ボックス 75"/>
        <xdr:cNvSpPr txBox="1"/>
      </xdr:nvSpPr>
      <xdr:spPr>
        <a:xfrm>
          <a:off x="3225800" y="24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159468</xdr:rowOff>
    </xdr:from>
    <xdr:to>
      <xdr:col>2</xdr:col>
      <xdr:colOff>692150</xdr:colOff>
      <xdr:row>15</xdr:row>
      <xdr:rowOff>89618</xdr:rowOff>
    </xdr:to>
    <xdr:sp macro="" textlink="">
      <xdr:nvSpPr>
        <xdr:cNvPr id="77" name="円/楕円 76"/>
        <xdr:cNvSpPr/>
      </xdr:nvSpPr>
      <xdr:spPr bwMode="auto">
        <a:xfrm>
          <a:off x="2857500" y="260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99795</xdr:rowOff>
    </xdr:from>
    <xdr:ext cx="762000" cy="259045"/>
    <xdr:sp macro="" textlink="">
      <xdr:nvSpPr>
        <xdr:cNvPr id="78" name="テキスト ボックス 77"/>
        <xdr:cNvSpPr txBox="1"/>
      </xdr:nvSpPr>
      <xdr:spPr>
        <a:xfrm>
          <a:off x="2527300" y="23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114688</xdr:rowOff>
    </xdr:from>
    <xdr:to>
      <xdr:col>4</xdr:col>
      <xdr:colOff>1117600</xdr:colOff>
      <xdr:row>35</xdr:row>
      <xdr:rowOff>193556</xdr:rowOff>
    </xdr:to>
    <xdr:cxnSp macro="">
      <xdr:nvCxnSpPr>
        <xdr:cNvPr id="114" name="直線コネクタ 113"/>
        <xdr:cNvCxnSpPr/>
      </xdr:nvCxnSpPr>
      <xdr:spPr bwMode="auto">
        <a:xfrm>
          <a:off x="5003800" y="6725038"/>
          <a:ext cx="647700" cy="78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114688</xdr:rowOff>
    </xdr:from>
    <xdr:to>
      <xdr:col>4</xdr:col>
      <xdr:colOff>469900</xdr:colOff>
      <xdr:row>35</xdr:row>
      <xdr:rowOff>133924</xdr:rowOff>
    </xdr:to>
    <xdr:cxnSp macro="">
      <xdr:nvCxnSpPr>
        <xdr:cNvPr id="117" name="直線コネクタ 116"/>
        <xdr:cNvCxnSpPr/>
      </xdr:nvCxnSpPr>
      <xdr:spPr bwMode="auto">
        <a:xfrm flipV="1">
          <a:off x="4305300" y="6725038"/>
          <a:ext cx="698500" cy="1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219694</xdr:rowOff>
    </xdr:from>
    <xdr:ext cx="736600" cy="259045"/>
    <xdr:sp macro="" textlink="">
      <xdr:nvSpPr>
        <xdr:cNvPr id="119" name="テキスト ボックス 118"/>
        <xdr:cNvSpPr txBox="1"/>
      </xdr:nvSpPr>
      <xdr:spPr>
        <a:xfrm>
          <a:off x="4622800" y="68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45749</xdr:rowOff>
    </xdr:from>
    <xdr:to>
      <xdr:col>3</xdr:col>
      <xdr:colOff>904875</xdr:colOff>
      <xdr:row>35</xdr:row>
      <xdr:rowOff>133924</xdr:rowOff>
    </xdr:to>
    <xdr:cxnSp macro="">
      <xdr:nvCxnSpPr>
        <xdr:cNvPr id="120" name="直線コネクタ 119"/>
        <xdr:cNvCxnSpPr/>
      </xdr:nvCxnSpPr>
      <xdr:spPr bwMode="auto">
        <a:xfrm>
          <a:off x="3606800" y="6656099"/>
          <a:ext cx="6985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185462</xdr:rowOff>
    </xdr:from>
    <xdr:ext cx="762000" cy="259045"/>
    <xdr:sp macro="" textlink="">
      <xdr:nvSpPr>
        <xdr:cNvPr id="122" name="テキスト ボックス 121"/>
        <xdr:cNvSpPr txBox="1"/>
      </xdr:nvSpPr>
      <xdr:spPr>
        <a:xfrm>
          <a:off x="3924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45749</xdr:rowOff>
    </xdr:from>
    <xdr:to>
      <xdr:col>3</xdr:col>
      <xdr:colOff>206375</xdr:colOff>
      <xdr:row>35</xdr:row>
      <xdr:rowOff>58420</xdr:rowOff>
    </xdr:to>
    <xdr:cxnSp macro="">
      <xdr:nvCxnSpPr>
        <xdr:cNvPr id="123" name="直線コネクタ 122"/>
        <xdr:cNvCxnSpPr/>
      </xdr:nvCxnSpPr>
      <xdr:spPr bwMode="auto">
        <a:xfrm flipV="1">
          <a:off x="2908300" y="665609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190956</xdr:rowOff>
    </xdr:from>
    <xdr:ext cx="762000" cy="259045"/>
    <xdr:sp macro="" textlink="">
      <xdr:nvSpPr>
        <xdr:cNvPr id="125" name="テキスト ボックス 124"/>
        <xdr:cNvSpPr txBox="1"/>
      </xdr:nvSpPr>
      <xdr:spPr>
        <a:xfrm>
          <a:off x="32258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150265</xdr:rowOff>
    </xdr:from>
    <xdr:ext cx="762000" cy="259045"/>
    <xdr:sp macro="" textlink="">
      <xdr:nvSpPr>
        <xdr:cNvPr id="127" name="テキスト ボックス 126"/>
        <xdr:cNvSpPr txBox="1"/>
      </xdr:nvSpPr>
      <xdr:spPr>
        <a:xfrm>
          <a:off x="2527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142756</xdr:rowOff>
    </xdr:from>
    <xdr:to>
      <xdr:col>5</xdr:col>
      <xdr:colOff>34925</xdr:colOff>
      <xdr:row>35</xdr:row>
      <xdr:rowOff>244356</xdr:rowOff>
    </xdr:to>
    <xdr:sp macro="" textlink="">
      <xdr:nvSpPr>
        <xdr:cNvPr id="133" name="円/楕円 132"/>
        <xdr:cNvSpPr/>
      </xdr:nvSpPr>
      <xdr:spPr bwMode="auto">
        <a:xfrm>
          <a:off x="5600700" y="675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330733</xdr:rowOff>
    </xdr:from>
    <xdr:ext cx="762000" cy="259045"/>
    <xdr:sp macro="" textlink="">
      <xdr:nvSpPr>
        <xdr:cNvPr id="134" name="人口1人当たり決算額の推移該当値テキスト445"/>
        <xdr:cNvSpPr txBox="1"/>
      </xdr:nvSpPr>
      <xdr:spPr>
        <a:xfrm>
          <a:off x="5740400" y="659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63888</xdr:rowOff>
    </xdr:from>
    <xdr:to>
      <xdr:col>4</xdr:col>
      <xdr:colOff>520700</xdr:colOff>
      <xdr:row>35</xdr:row>
      <xdr:rowOff>165488</xdr:rowOff>
    </xdr:to>
    <xdr:sp macro="" textlink="">
      <xdr:nvSpPr>
        <xdr:cNvPr id="135" name="円/楕円 134"/>
        <xdr:cNvSpPr/>
      </xdr:nvSpPr>
      <xdr:spPr bwMode="auto">
        <a:xfrm>
          <a:off x="4953000" y="66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175665</xdr:rowOff>
    </xdr:from>
    <xdr:ext cx="736600" cy="259045"/>
    <xdr:sp macro="" textlink="">
      <xdr:nvSpPr>
        <xdr:cNvPr id="136" name="テキスト ボックス 135"/>
        <xdr:cNvSpPr txBox="1"/>
      </xdr:nvSpPr>
      <xdr:spPr>
        <a:xfrm>
          <a:off x="4622800" y="644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83124</xdr:rowOff>
    </xdr:from>
    <xdr:to>
      <xdr:col>3</xdr:col>
      <xdr:colOff>955675</xdr:colOff>
      <xdr:row>35</xdr:row>
      <xdr:rowOff>184724</xdr:rowOff>
    </xdr:to>
    <xdr:sp macro="" textlink="">
      <xdr:nvSpPr>
        <xdr:cNvPr id="137" name="円/楕円 136"/>
        <xdr:cNvSpPr/>
      </xdr:nvSpPr>
      <xdr:spPr bwMode="auto">
        <a:xfrm>
          <a:off x="4254500" y="669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169501</xdr:rowOff>
    </xdr:from>
    <xdr:ext cx="762000" cy="259045"/>
    <xdr:sp macro="" textlink="">
      <xdr:nvSpPr>
        <xdr:cNvPr id="138" name="テキスト ボックス 137"/>
        <xdr:cNvSpPr txBox="1"/>
      </xdr:nvSpPr>
      <xdr:spPr>
        <a:xfrm>
          <a:off x="3924300" y="677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337849</xdr:rowOff>
    </xdr:from>
    <xdr:to>
      <xdr:col>3</xdr:col>
      <xdr:colOff>257175</xdr:colOff>
      <xdr:row>35</xdr:row>
      <xdr:rowOff>96549</xdr:rowOff>
    </xdr:to>
    <xdr:sp macro="" textlink="">
      <xdr:nvSpPr>
        <xdr:cNvPr id="139" name="円/楕円 138"/>
        <xdr:cNvSpPr/>
      </xdr:nvSpPr>
      <xdr:spPr bwMode="auto">
        <a:xfrm>
          <a:off x="35560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106726</xdr:rowOff>
    </xdr:from>
    <xdr:ext cx="762000" cy="259045"/>
    <xdr:sp macro="" textlink="">
      <xdr:nvSpPr>
        <xdr:cNvPr id="140" name="テキスト ボックス 139"/>
        <xdr:cNvSpPr txBox="1"/>
      </xdr:nvSpPr>
      <xdr:spPr>
        <a:xfrm>
          <a:off x="32258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7620</xdr:rowOff>
    </xdr:from>
    <xdr:to>
      <xdr:col>2</xdr:col>
      <xdr:colOff>692150</xdr:colOff>
      <xdr:row>35</xdr:row>
      <xdr:rowOff>109220</xdr:rowOff>
    </xdr:to>
    <xdr:sp macro="" textlink="">
      <xdr:nvSpPr>
        <xdr:cNvPr id="141" name="円/楕円 140"/>
        <xdr:cNvSpPr/>
      </xdr:nvSpPr>
      <xdr:spPr bwMode="auto">
        <a:xfrm>
          <a:off x="2857500" y="661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119397</xdr:rowOff>
    </xdr:from>
    <xdr:ext cx="762000" cy="259045"/>
    <xdr:sp macro="" textlink="">
      <xdr:nvSpPr>
        <xdr:cNvPr id="142" name="テキスト ボックス 141"/>
        <xdr:cNvSpPr txBox="1"/>
      </xdr:nvSpPr>
      <xdr:spPr>
        <a:xfrm>
          <a:off x="2527300" y="63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2025</xdr:rowOff>
    </xdr:from>
    <xdr:to>
      <xdr:col>6</xdr:col>
      <xdr:colOff>511175</xdr:colOff>
      <xdr:row>36</xdr:row>
      <xdr:rowOff>34525</xdr:rowOff>
    </xdr:to>
    <xdr:cxnSp macro="">
      <xdr:nvCxnSpPr>
        <xdr:cNvPr id="61" name="直線コネクタ 60"/>
        <xdr:cNvCxnSpPr/>
      </xdr:nvCxnSpPr>
      <xdr:spPr>
        <a:xfrm flipV="1">
          <a:off x="3797300" y="6174225"/>
          <a:ext cx="8382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34525</xdr:rowOff>
    </xdr:from>
    <xdr:to>
      <xdr:col>5</xdr:col>
      <xdr:colOff>358775</xdr:colOff>
      <xdr:row>36</xdr:row>
      <xdr:rowOff>67558</xdr:rowOff>
    </xdr:to>
    <xdr:cxnSp macro="">
      <xdr:nvCxnSpPr>
        <xdr:cNvPr id="64" name="直線コネクタ 63"/>
        <xdr:cNvCxnSpPr/>
      </xdr:nvCxnSpPr>
      <xdr:spPr>
        <a:xfrm flipV="1">
          <a:off x="2908300" y="6206725"/>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79900</xdr:rowOff>
    </xdr:from>
    <xdr:ext cx="534377" cy="259045"/>
    <xdr:sp macro="" textlink="">
      <xdr:nvSpPr>
        <xdr:cNvPr id="66" name="テキスト ボックス 65"/>
        <xdr:cNvSpPr txBox="1"/>
      </xdr:nvSpPr>
      <xdr:spPr>
        <a:xfrm>
          <a:off x="3530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154921</xdr:rowOff>
    </xdr:from>
    <xdr:to>
      <xdr:col>4</xdr:col>
      <xdr:colOff>155575</xdr:colOff>
      <xdr:row>36</xdr:row>
      <xdr:rowOff>67558</xdr:rowOff>
    </xdr:to>
    <xdr:cxnSp macro="">
      <xdr:nvCxnSpPr>
        <xdr:cNvPr id="67" name="直線コネクタ 66"/>
        <xdr:cNvCxnSpPr/>
      </xdr:nvCxnSpPr>
      <xdr:spPr>
        <a:xfrm>
          <a:off x="2019300" y="6155671"/>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132713</xdr:rowOff>
    </xdr:from>
    <xdr:ext cx="534377" cy="259045"/>
    <xdr:sp macro="" textlink="">
      <xdr:nvSpPr>
        <xdr:cNvPr id="69" name="テキスト ボックス 68"/>
        <xdr:cNvSpPr txBox="1"/>
      </xdr:nvSpPr>
      <xdr:spPr>
        <a:xfrm>
          <a:off x="2641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95599</xdr:rowOff>
    </xdr:from>
    <xdr:to>
      <xdr:col>2</xdr:col>
      <xdr:colOff>638175</xdr:colOff>
      <xdr:row>35</xdr:row>
      <xdr:rowOff>154921</xdr:rowOff>
    </xdr:to>
    <xdr:cxnSp macro="">
      <xdr:nvCxnSpPr>
        <xdr:cNvPr id="70" name="直線コネクタ 69"/>
        <xdr:cNvCxnSpPr/>
      </xdr:nvCxnSpPr>
      <xdr:spPr>
        <a:xfrm>
          <a:off x="1130300" y="6096349"/>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46512</xdr:rowOff>
    </xdr:from>
    <xdr:ext cx="534377" cy="259045"/>
    <xdr:sp macro="" textlink="">
      <xdr:nvSpPr>
        <xdr:cNvPr id="72" name="テキスト ボックス 71"/>
        <xdr:cNvSpPr txBox="1"/>
      </xdr:nvSpPr>
      <xdr:spPr>
        <a:xfrm>
          <a:off x="1752111" y="58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156386</xdr:rowOff>
    </xdr:from>
    <xdr:ext cx="534377" cy="259045"/>
    <xdr:sp macro="" textlink="">
      <xdr:nvSpPr>
        <xdr:cNvPr id="74" name="テキスト ボックス 73"/>
        <xdr:cNvSpPr txBox="1"/>
      </xdr:nvSpPr>
      <xdr:spPr>
        <a:xfrm>
          <a:off x="863111" y="6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122675</xdr:rowOff>
    </xdr:from>
    <xdr:to>
      <xdr:col>6</xdr:col>
      <xdr:colOff>561975</xdr:colOff>
      <xdr:row>36</xdr:row>
      <xdr:rowOff>52825</xdr:rowOff>
    </xdr:to>
    <xdr:sp macro="" textlink="">
      <xdr:nvSpPr>
        <xdr:cNvPr id="80" name="円/楕円 79"/>
        <xdr:cNvSpPr/>
      </xdr:nvSpPr>
      <xdr:spPr>
        <a:xfrm>
          <a:off x="4584700" y="61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101102</xdr:rowOff>
    </xdr:from>
    <xdr:ext cx="534377" cy="259045"/>
    <xdr:sp macro="" textlink="">
      <xdr:nvSpPr>
        <xdr:cNvPr id="81" name="人件費該当値テキスト"/>
        <xdr:cNvSpPr txBox="1"/>
      </xdr:nvSpPr>
      <xdr:spPr>
        <a:xfrm>
          <a:off x="4686300" y="61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155175</xdr:rowOff>
    </xdr:from>
    <xdr:to>
      <xdr:col>5</xdr:col>
      <xdr:colOff>409575</xdr:colOff>
      <xdr:row>36</xdr:row>
      <xdr:rowOff>85325</xdr:rowOff>
    </xdr:to>
    <xdr:sp macro="" textlink="">
      <xdr:nvSpPr>
        <xdr:cNvPr id="82" name="円/楕円 81"/>
        <xdr:cNvSpPr/>
      </xdr:nvSpPr>
      <xdr:spPr>
        <a:xfrm>
          <a:off x="3746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101852</xdr:rowOff>
    </xdr:from>
    <xdr:ext cx="534377" cy="259045"/>
    <xdr:sp macro="" textlink="">
      <xdr:nvSpPr>
        <xdr:cNvPr id="83" name="テキスト ボックス 82"/>
        <xdr:cNvSpPr txBox="1"/>
      </xdr:nvSpPr>
      <xdr:spPr>
        <a:xfrm>
          <a:off x="3530111" y="59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16758</xdr:rowOff>
    </xdr:from>
    <xdr:to>
      <xdr:col>4</xdr:col>
      <xdr:colOff>206375</xdr:colOff>
      <xdr:row>36</xdr:row>
      <xdr:rowOff>118358</xdr:rowOff>
    </xdr:to>
    <xdr:sp macro="" textlink="">
      <xdr:nvSpPr>
        <xdr:cNvPr id="84" name="円/楕円 83"/>
        <xdr:cNvSpPr/>
      </xdr:nvSpPr>
      <xdr:spPr>
        <a:xfrm>
          <a:off x="2857500" y="61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109485</xdr:rowOff>
    </xdr:from>
    <xdr:ext cx="534377" cy="259045"/>
    <xdr:sp macro="" textlink="">
      <xdr:nvSpPr>
        <xdr:cNvPr id="85" name="テキスト ボックス 84"/>
        <xdr:cNvSpPr txBox="1"/>
      </xdr:nvSpPr>
      <xdr:spPr>
        <a:xfrm>
          <a:off x="2641111" y="62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104121</xdr:rowOff>
    </xdr:from>
    <xdr:to>
      <xdr:col>3</xdr:col>
      <xdr:colOff>3175</xdr:colOff>
      <xdr:row>36</xdr:row>
      <xdr:rowOff>34271</xdr:rowOff>
    </xdr:to>
    <xdr:sp macro="" textlink="">
      <xdr:nvSpPr>
        <xdr:cNvPr id="86" name="円/楕円 85"/>
        <xdr:cNvSpPr/>
      </xdr:nvSpPr>
      <xdr:spPr>
        <a:xfrm>
          <a:off x="1968500" y="610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25398</xdr:rowOff>
    </xdr:from>
    <xdr:ext cx="534377" cy="259045"/>
    <xdr:sp macro="" textlink="">
      <xdr:nvSpPr>
        <xdr:cNvPr id="87" name="テキスト ボックス 86"/>
        <xdr:cNvSpPr txBox="1"/>
      </xdr:nvSpPr>
      <xdr:spPr>
        <a:xfrm>
          <a:off x="1752111" y="61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44799</xdr:rowOff>
    </xdr:from>
    <xdr:to>
      <xdr:col>1</xdr:col>
      <xdr:colOff>485775</xdr:colOff>
      <xdr:row>35</xdr:row>
      <xdr:rowOff>146399</xdr:rowOff>
    </xdr:to>
    <xdr:sp macro="" textlink="">
      <xdr:nvSpPr>
        <xdr:cNvPr id="88" name="円/楕円 87"/>
        <xdr:cNvSpPr/>
      </xdr:nvSpPr>
      <xdr:spPr>
        <a:xfrm>
          <a:off x="1079500" y="60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162926</xdr:rowOff>
    </xdr:from>
    <xdr:ext cx="534377" cy="259045"/>
    <xdr:sp macro="" textlink="">
      <xdr:nvSpPr>
        <xdr:cNvPr id="89" name="テキスト ボックス 88"/>
        <xdr:cNvSpPr txBox="1"/>
      </xdr:nvSpPr>
      <xdr:spPr>
        <a:xfrm>
          <a:off x="863111" y="58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162488</xdr:rowOff>
    </xdr:from>
    <xdr:to>
      <xdr:col>6</xdr:col>
      <xdr:colOff>511175</xdr:colOff>
      <xdr:row>58</xdr:row>
      <xdr:rowOff>5340</xdr:rowOff>
    </xdr:to>
    <xdr:cxnSp macro="">
      <xdr:nvCxnSpPr>
        <xdr:cNvPr id="118" name="直線コネクタ 117"/>
        <xdr:cNvCxnSpPr/>
      </xdr:nvCxnSpPr>
      <xdr:spPr>
        <a:xfrm flipV="1">
          <a:off x="3797300" y="9935138"/>
          <a:ext cx="8382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5340</xdr:rowOff>
    </xdr:from>
    <xdr:to>
      <xdr:col>5</xdr:col>
      <xdr:colOff>358775</xdr:colOff>
      <xdr:row>58</xdr:row>
      <xdr:rowOff>22855</xdr:rowOff>
    </xdr:to>
    <xdr:cxnSp macro="">
      <xdr:nvCxnSpPr>
        <xdr:cNvPr id="121" name="直線コネクタ 120"/>
        <xdr:cNvCxnSpPr/>
      </xdr:nvCxnSpPr>
      <xdr:spPr>
        <a:xfrm flipV="1">
          <a:off x="2908300" y="994944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63531</xdr:rowOff>
    </xdr:from>
    <xdr:ext cx="534377" cy="259045"/>
    <xdr:sp macro="" textlink="">
      <xdr:nvSpPr>
        <xdr:cNvPr id="123" name="テキスト ボックス 122"/>
        <xdr:cNvSpPr txBox="1"/>
      </xdr:nvSpPr>
      <xdr:spPr>
        <a:xfrm>
          <a:off x="3530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22855</xdr:rowOff>
    </xdr:from>
    <xdr:to>
      <xdr:col>4</xdr:col>
      <xdr:colOff>155575</xdr:colOff>
      <xdr:row>58</xdr:row>
      <xdr:rowOff>33759</xdr:rowOff>
    </xdr:to>
    <xdr:cxnSp macro="">
      <xdr:nvCxnSpPr>
        <xdr:cNvPr id="124" name="直線コネクタ 123"/>
        <xdr:cNvCxnSpPr/>
      </xdr:nvCxnSpPr>
      <xdr:spPr>
        <a:xfrm flipV="1">
          <a:off x="2019300" y="9966955"/>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76836</xdr:rowOff>
    </xdr:from>
    <xdr:ext cx="534377" cy="259045"/>
    <xdr:sp macro="" textlink="">
      <xdr:nvSpPr>
        <xdr:cNvPr id="126" name="テキスト ボックス 125"/>
        <xdr:cNvSpPr txBox="1"/>
      </xdr:nvSpPr>
      <xdr:spPr>
        <a:xfrm>
          <a:off x="2641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26288</xdr:rowOff>
    </xdr:from>
    <xdr:to>
      <xdr:col>2</xdr:col>
      <xdr:colOff>638175</xdr:colOff>
      <xdr:row>58</xdr:row>
      <xdr:rowOff>33759</xdr:rowOff>
    </xdr:to>
    <xdr:cxnSp macro="">
      <xdr:nvCxnSpPr>
        <xdr:cNvPr id="127" name="直線コネクタ 126"/>
        <xdr:cNvCxnSpPr/>
      </xdr:nvCxnSpPr>
      <xdr:spPr>
        <a:xfrm>
          <a:off x="1130300" y="9970388"/>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72245</xdr:rowOff>
    </xdr:from>
    <xdr:ext cx="534377" cy="259045"/>
    <xdr:sp macro="" textlink="">
      <xdr:nvSpPr>
        <xdr:cNvPr id="129" name="テキスト ボックス 128"/>
        <xdr:cNvSpPr txBox="1"/>
      </xdr:nvSpPr>
      <xdr:spPr>
        <a:xfrm>
          <a:off x="1752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68648</xdr:rowOff>
    </xdr:from>
    <xdr:ext cx="534377" cy="259045"/>
    <xdr:sp macro="" textlink="">
      <xdr:nvSpPr>
        <xdr:cNvPr id="131" name="テキスト ボックス 130"/>
        <xdr:cNvSpPr txBox="1"/>
      </xdr:nvSpPr>
      <xdr:spPr>
        <a:xfrm>
          <a:off x="863111" y="96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111688</xdr:rowOff>
    </xdr:from>
    <xdr:to>
      <xdr:col>6</xdr:col>
      <xdr:colOff>561975</xdr:colOff>
      <xdr:row>58</xdr:row>
      <xdr:rowOff>41838</xdr:rowOff>
    </xdr:to>
    <xdr:sp macro="" textlink="">
      <xdr:nvSpPr>
        <xdr:cNvPr id="137" name="円/楕円 136"/>
        <xdr:cNvSpPr/>
      </xdr:nvSpPr>
      <xdr:spPr>
        <a:xfrm>
          <a:off x="4584700" y="9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125990</xdr:rowOff>
    </xdr:from>
    <xdr:to>
      <xdr:col>5</xdr:col>
      <xdr:colOff>409575</xdr:colOff>
      <xdr:row>58</xdr:row>
      <xdr:rowOff>56140</xdr:rowOff>
    </xdr:to>
    <xdr:sp macro="" textlink="">
      <xdr:nvSpPr>
        <xdr:cNvPr id="139" name="円/楕円 138"/>
        <xdr:cNvSpPr/>
      </xdr:nvSpPr>
      <xdr:spPr>
        <a:xfrm>
          <a:off x="3746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47267</xdr:rowOff>
    </xdr:from>
    <xdr:ext cx="534377" cy="259045"/>
    <xdr:sp macro="" textlink="">
      <xdr:nvSpPr>
        <xdr:cNvPr id="140" name="テキスト ボックス 139"/>
        <xdr:cNvSpPr txBox="1"/>
      </xdr:nvSpPr>
      <xdr:spPr>
        <a:xfrm>
          <a:off x="3530111" y="99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143505</xdr:rowOff>
    </xdr:from>
    <xdr:to>
      <xdr:col>4</xdr:col>
      <xdr:colOff>206375</xdr:colOff>
      <xdr:row>58</xdr:row>
      <xdr:rowOff>73655</xdr:rowOff>
    </xdr:to>
    <xdr:sp macro="" textlink="">
      <xdr:nvSpPr>
        <xdr:cNvPr id="141" name="円/楕円 140"/>
        <xdr:cNvSpPr/>
      </xdr:nvSpPr>
      <xdr:spPr>
        <a:xfrm>
          <a:off x="2857500" y="9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64782</xdr:rowOff>
    </xdr:from>
    <xdr:ext cx="534377" cy="259045"/>
    <xdr:sp macro="" textlink="">
      <xdr:nvSpPr>
        <xdr:cNvPr id="142" name="テキスト ボックス 141"/>
        <xdr:cNvSpPr txBox="1"/>
      </xdr:nvSpPr>
      <xdr:spPr>
        <a:xfrm>
          <a:off x="2641111" y="100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154409</xdr:rowOff>
    </xdr:from>
    <xdr:to>
      <xdr:col>3</xdr:col>
      <xdr:colOff>3175</xdr:colOff>
      <xdr:row>58</xdr:row>
      <xdr:rowOff>84559</xdr:rowOff>
    </xdr:to>
    <xdr:sp macro="" textlink="">
      <xdr:nvSpPr>
        <xdr:cNvPr id="143" name="円/楕円 142"/>
        <xdr:cNvSpPr/>
      </xdr:nvSpPr>
      <xdr:spPr>
        <a:xfrm>
          <a:off x="1968500" y="99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75686</xdr:rowOff>
    </xdr:from>
    <xdr:ext cx="534377" cy="259045"/>
    <xdr:sp macro="" textlink="">
      <xdr:nvSpPr>
        <xdr:cNvPr id="144" name="テキスト ボックス 143"/>
        <xdr:cNvSpPr txBox="1"/>
      </xdr:nvSpPr>
      <xdr:spPr>
        <a:xfrm>
          <a:off x="1752111" y="100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146938</xdr:rowOff>
    </xdr:from>
    <xdr:to>
      <xdr:col>1</xdr:col>
      <xdr:colOff>485775</xdr:colOff>
      <xdr:row>58</xdr:row>
      <xdr:rowOff>77088</xdr:rowOff>
    </xdr:to>
    <xdr:sp macro="" textlink="">
      <xdr:nvSpPr>
        <xdr:cNvPr id="145" name="円/楕円 144"/>
        <xdr:cNvSpPr/>
      </xdr:nvSpPr>
      <xdr:spPr>
        <a:xfrm>
          <a:off x="1079500" y="99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68215</xdr:rowOff>
    </xdr:from>
    <xdr:ext cx="534377" cy="259045"/>
    <xdr:sp macro="" textlink="">
      <xdr:nvSpPr>
        <xdr:cNvPr id="146" name="テキスト ボックス 145"/>
        <xdr:cNvSpPr txBox="1"/>
      </xdr:nvSpPr>
      <xdr:spPr>
        <a:xfrm>
          <a:off x="863111" y="100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92380</xdr:rowOff>
    </xdr:from>
    <xdr:to>
      <xdr:col>6</xdr:col>
      <xdr:colOff>511175</xdr:colOff>
      <xdr:row>77</xdr:row>
      <xdr:rowOff>93523</xdr:rowOff>
    </xdr:to>
    <xdr:cxnSp macro="">
      <xdr:nvCxnSpPr>
        <xdr:cNvPr id="173" name="直線コネクタ 172"/>
        <xdr:cNvCxnSpPr/>
      </xdr:nvCxnSpPr>
      <xdr:spPr>
        <a:xfrm>
          <a:off x="3797300" y="1329403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92380</xdr:rowOff>
    </xdr:from>
    <xdr:to>
      <xdr:col>5</xdr:col>
      <xdr:colOff>358775</xdr:colOff>
      <xdr:row>77</xdr:row>
      <xdr:rowOff>162240</xdr:rowOff>
    </xdr:to>
    <xdr:cxnSp macro="">
      <xdr:nvCxnSpPr>
        <xdr:cNvPr id="176" name="直線コネクタ 175"/>
        <xdr:cNvCxnSpPr/>
      </xdr:nvCxnSpPr>
      <xdr:spPr>
        <a:xfrm flipV="1">
          <a:off x="2908300" y="13294030"/>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159314</xdr:rowOff>
    </xdr:from>
    <xdr:to>
      <xdr:col>4</xdr:col>
      <xdr:colOff>155575</xdr:colOff>
      <xdr:row>77</xdr:row>
      <xdr:rowOff>162240</xdr:rowOff>
    </xdr:to>
    <xdr:cxnSp macro="">
      <xdr:nvCxnSpPr>
        <xdr:cNvPr id="179" name="直線コネクタ 178"/>
        <xdr:cNvCxnSpPr/>
      </xdr:nvCxnSpPr>
      <xdr:spPr>
        <a:xfrm>
          <a:off x="2019300" y="1336096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125463</xdr:rowOff>
    </xdr:from>
    <xdr:ext cx="469744" cy="259045"/>
    <xdr:sp macro="" textlink="">
      <xdr:nvSpPr>
        <xdr:cNvPr id="181" name="テキスト ボックス 180"/>
        <xdr:cNvSpPr txBox="1"/>
      </xdr:nvSpPr>
      <xdr:spPr>
        <a:xfrm>
          <a:off x="2673427" y="1298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159314</xdr:rowOff>
    </xdr:from>
    <xdr:to>
      <xdr:col>2</xdr:col>
      <xdr:colOff>638175</xdr:colOff>
      <xdr:row>78</xdr:row>
      <xdr:rowOff>25949</xdr:rowOff>
    </xdr:to>
    <xdr:cxnSp macro="">
      <xdr:nvCxnSpPr>
        <xdr:cNvPr id="182" name="直線コネクタ 181"/>
        <xdr:cNvCxnSpPr/>
      </xdr:nvCxnSpPr>
      <xdr:spPr>
        <a:xfrm flipV="1">
          <a:off x="1130300" y="13360964"/>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1241</xdr:rowOff>
    </xdr:from>
    <xdr:ext cx="469744" cy="259045"/>
    <xdr:sp macro="" textlink="">
      <xdr:nvSpPr>
        <xdr:cNvPr id="184" name="テキスト ボックス 183"/>
        <xdr:cNvSpPr txBox="1"/>
      </xdr:nvSpPr>
      <xdr:spPr>
        <a:xfrm>
          <a:off x="1784427" y="130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149192</xdr:rowOff>
    </xdr:from>
    <xdr:ext cx="469744" cy="259045"/>
    <xdr:sp macro="" textlink="">
      <xdr:nvSpPr>
        <xdr:cNvPr id="186" name="テキスト ボックス 185"/>
        <xdr:cNvSpPr txBox="1"/>
      </xdr:nvSpPr>
      <xdr:spPr>
        <a:xfrm>
          <a:off x="895427"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42723</xdr:rowOff>
    </xdr:from>
    <xdr:to>
      <xdr:col>6</xdr:col>
      <xdr:colOff>561975</xdr:colOff>
      <xdr:row>77</xdr:row>
      <xdr:rowOff>144323</xdr:rowOff>
    </xdr:to>
    <xdr:sp macro="" textlink="">
      <xdr:nvSpPr>
        <xdr:cNvPr id="192" name="円/楕円 191"/>
        <xdr:cNvSpPr/>
      </xdr:nvSpPr>
      <xdr:spPr>
        <a:xfrm>
          <a:off x="45847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21150</xdr:rowOff>
    </xdr:from>
    <xdr:ext cx="469744" cy="259045"/>
    <xdr:sp macro="" textlink="">
      <xdr:nvSpPr>
        <xdr:cNvPr id="193" name="維持補修費該当値テキスト"/>
        <xdr:cNvSpPr txBox="1"/>
      </xdr:nvSpPr>
      <xdr:spPr>
        <a:xfrm>
          <a:off x="4686300"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41580</xdr:rowOff>
    </xdr:from>
    <xdr:to>
      <xdr:col>5</xdr:col>
      <xdr:colOff>409575</xdr:colOff>
      <xdr:row>77</xdr:row>
      <xdr:rowOff>143180</xdr:rowOff>
    </xdr:to>
    <xdr:sp macro="" textlink="">
      <xdr:nvSpPr>
        <xdr:cNvPr id="194" name="円/楕円 193"/>
        <xdr:cNvSpPr/>
      </xdr:nvSpPr>
      <xdr:spPr>
        <a:xfrm>
          <a:off x="37465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134307</xdr:rowOff>
    </xdr:from>
    <xdr:ext cx="469744" cy="259045"/>
    <xdr:sp macro="" textlink="">
      <xdr:nvSpPr>
        <xdr:cNvPr id="195" name="テキスト ボックス 194"/>
        <xdr:cNvSpPr txBox="1"/>
      </xdr:nvSpPr>
      <xdr:spPr>
        <a:xfrm>
          <a:off x="3562427" y="1333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111440</xdr:rowOff>
    </xdr:from>
    <xdr:to>
      <xdr:col>4</xdr:col>
      <xdr:colOff>206375</xdr:colOff>
      <xdr:row>78</xdr:row>
      <xdr:rowOff>41590</xdr:rowOff>
    </xdr:to>
    <xdr:sp macro="" textlink="">
      <xdr:nvSpPr>
        <xdr:cNvPr id="196" name="円/楕円 195"/>
        <xdr:cNvSpPr/>
      </xdr:nvSpPr>
      <xdr:spPr>
        <a:xfrm>
          <a:off x="28575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32717</xdr:rowOff>
    </xdr:from>
    <xdr:ext cx="469744" cy="259045"/>
    <xdr:sp macro="" textlink="">
      <xdr:nvSpPr>
        <xdr:cNvPr id="197" name="テキスト ボックス 196"/>
        <xdr:cNvSpPr txBox="1"/>
      </xdr:nvSpPr>
      <xdr:spPr>
        <a:xfrm>
          <a:off x="2673427" y="134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108514</xdr:rowOff>
    </xdr:from>
    <xdr:to>
      <xdr:col>3</xdr:col>
      <xdr:colOff>3175</xdr:colOff>
      <xdr:row>78</xdr:row>
      <xdr:rowOff>38664</xdr:rowOff>
    </xdr:to>
    <xdr:sp macro="" textlink="">
      <xdr:nvSpPr>
        <xdr:cNvPr id="198" name="円/楕円 197"/>
        <xdr:cNvSpPr/>
      </xdr:nvSpPr>
      <xdr:spPr>
        <a:xfrm>
          <a:off x="1968500" y="133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29791</xdr:rowOff>
    </xdr:from>
    <xdr:ext cx="469744" cy="259045"/>
    <xdr:sp macro="" textlink="">
      <xdr:nvSpPr>
        <xdr:cNvPr id="199" name="テキスト ボックス 198"/>
        <xdr:cNvSpPr txBox="1"/>
      </xdr:nvSpPr>
      <xdr:spPr>
        <a:xfrm>
          <a:off x="1784427" y="134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146599</xdr:rowOff>
    </xdr:from>
    <xdr:to>
      <xdr:col>1</xdr:col>
      <xdr:colOff>485775</xdr:colOff>
      <xdr:row>78</xdr:row>
      <xdr:rowOff>76749</xdr:rowOff>
    </xdr:to>
    <xdr:sp macro="" textlink="">
      <xdr:nvSpPr>
        <xdr:cNvPr id="200" name="円/楕円 199"/>
        <xdr:cNvSpPr/>
      </xdr:nvSpPr>
      <xdr:spPr>
        <a:xfrm>
          <a:off x="1079500" y="13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67876</xdr:rowOff>
    </xdr:from>
    <xdr:ext cx="469744" cy="259045"/>
    <xdr:sp macro="" textlink="">
      <xdr:nvSpPr>
        <xdr:cNvPr id="201" name="テキスト ボックス 200"/>
        <xdr:cNvSpPr txBox="1"/>
      </xdr:nvSpPr>
      <xdr:spPr>
        <a:xfrm>
          <a:off x="895427" y="134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141539</xdr:rowOff>
    </xdr:from>
    <xdr:to>
      <xdr:col>6</xdr:col>
      <xdr:colOff>511175</xdr:colOff>
      <xdr:row>97</xdr:row>
      <xdr:rowOff>163131</xdr:rowOff>
    </xdr:to>
    <xdr:cxnSp macro="">
      <xdr:nvCxnSpPr>
        <xdr:cNvPr id="235" name="直線コネクタ 234"/>
        <xdr:cNvCxnSpPr/>
      </xdr:nvCxnSpPr>
      <xdr:spPr>
        <a:xfrm flipV="1">
          <a:off x="3797300" y="16772189"/>
          <a:ext cx="8382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163131</xdr:rowOff>
    </xdr:from>
    <xdr:to>
      <xdr:col>5</xdr:col>
      <xdr:colOff>358775</xdr:colOff>
      <xdr:row>98</xdr:row>
      <xdr:rowOff>43117</xdr:rowOff>
    </xdr:to>
    <xdr:cxnSp macro="">
      <xdr:nvCxnSpPr>
        <xdr:cNvPr id="238" name="直線コネクタ 237"/>
        <xdr:cNvCxnSpPr/>
      </xdr:nvCxnSpPr>
      <xdr:spPr>
        <a:xfrm flipV="1">
          <a:off x="2908300" y="16793781"/>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28461</xdr:rowOff>
    </xdr:from>
    <xdr:ext cx="534377" cy="259045"/>
    <xdr:sp macro="" textlink="">
      <xdr:nvSpPr>
        <xdr:cNvPr id="240" name="テキスト ボックス 239"/>
        <xdr:cNvSpPr txBox="1"/>
      </xdr:nvSpPr>
      <xdr:spPr>
        <a:xfrm>
          <a:off x="3530111" y="16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43117</xdr:rowOff>
    </xdr:from>
    <xdr:to>
      <xdr:col>4</xdr:col>
      <xdr:colOff>155575</xdr:colOff>
      <xdr:row>98</xdr:row>
      <xdr:rowOff>43974</xdr:rowOff>
    </xdr:to>
    <xdr:cxnSp macro="">
      <xdr:nvCxnSpPr>
        <xdr:cNvPr id="241" name="直線コネクタ 240"/>
        <xdr:cNvCxnSpPr/>
      </xdr:nvCxnSpPr>
      <xdr:spPr>
        <a:xfrm flipV="1">
          <a:off x="2019300" y="1684521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67496</xdr:rowOff>
    </xdr:from>
    <xdr:ext cx="534377" cy="259045"/>
    <xdr:sp macro="" textlink="">
      <xdr:nvSpPr>
        <xdr:cNvPr id="243" name="テキスト ボックス 242"/>
        <xdr:cNvSpPr txBox="1"/>
      </xdr:nvSpPr>
      <xdr:spPr>
        <a:xfrm>
          <a:off x="2641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36249</xdr:rowOff>
    </xdr:from>
    <xdr:to>
      <xdr:col>2</xdr:col>
      <xdr:colOff>638175</xdr:colOff>
      <xdr:row>98</xdr:row>
      <xdr:rowOff>43974</xdr:rowOff>
    </xdr:to>
    <xdr:cxnSp macro="">
      <xdr:nvCxnSpPr>
        <xdr:cNvPr id="244" name="直線コネクタ 243"/>
        <xdr:cNvCxnSpPr/>
      </xdr:nvCxnSpPr>
      <xdr:spPr>
        <a:xfrm>
          <a:off x="1130300" y="16838349"/>
          <a:ext cx="8890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79382</xdr:rowOff>
    </xdr:from>
    <xdr:ext cx="534377" cy="259045"/>
    <xdr:sp macro="" textlink="">
      <xdr:nvSpPr>
        <xdr:cNvPr id="246" name="テキスト ボックス 245"/>
        <xdr:cNvSpPr txBox="1"/>
      </xdr:nvSpPr>
      <xdr:spPr>
        <a:xfrm>
          <a:off x="1752111" y="165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89727</xdr:rowOff>
    </xdr:from>
    <xdr:ext cx="534377" cy="259045"/>
    <xdr:sp macro="" textlink="">
      <xdr:nvSpPr>
        <xdr:cNvPr id="248" name="テキスト ボックス 247"/>
        <xdr:cNvSpPr txBox="1"/>
      </xdr:nvSpPr>
      <xdr:spPr>
        <a:xfrm>
          <a:off x="863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90739</xdr:rowOff>
    </xdr:from>
    <xdr:to>
      <xdr:col>6</xdr:col>
      <xdr:colOff>561975</xdr:colOff>
      <xdr:row>98</xdr:row>
      <xdr:rowOff>20889</xdr:rowOff>
    </xdr:to>
    <xdr:sp macro="" textlink="">
      <xdr:nvSpPr>
        <xdr:cNvPr id="254" name="円/楕円 253"/>
        <xdr:cNvSpPr/>
      </xdr:nvSpPr>
      <xdr:spPr>
        <a:xfrm>
          <a:off x="4584700" y="167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69166</xdr:rowOff>
    </xdr:from>
    <xdr:ext cx="534377" cy="259045"/>
    <xdr:sp macro="" textlink="">
      <xdr:nvSpPr>
        <xdr:cNvPr id="255" name="扶助費該当値テキスト"/>
        <xdr:cNvSpPr txBox="1"/>
      </xdr:nvSpPr>
      <xdr:spPr>
        <a:xfrm>
          <a:off x="4686300" y="166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112331</xdr:rowOff>
    </xdr:from>
    <xdr:to>
      <xdr:col>5</xdr:col>
      <xdr:colOff>409575</xdr:colOff>
      <xdr:row>98</xdr:row>
      <xdr:rowOff>42481</xdr:rowOff>
    </xdr:to>
    <xdr:sp macro="" textlink="">
      <xdr:nvSpPr>
        <xdr:cNvPr id="256" name="円/楕円 255"/>
        <xdr:cNvSpPr/>
      </xdr:nvSpPr>
      <xdr:spPr>
        <a:xfrm>
          <a:off x="3746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33608</xdr:rowOff>
    </xdr:from>
    <xdr:ext cx="534377" cy="259045"/>
    <xdr:sp macro="" textlink="">
      <xdr:nvSpPr>
        <xdr:cNvPr id="257" name="テキスト ボックス 256"/>
        <xdr:cNvSpPr txBox="1"/>
      </xdr:nvSpPr>
      <xdr:spPr>
        <a:xfrm>
          <a:off x="3530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163767</xdr:rowOff>
    </xdr:from>
    <xdr:to>
      <xdr:col>4</xdr:col>
      <xdr:colOff>206375</xdr:colOff>
      <xdr:row>98</xdr:row>
      <xdr:rowOff>93917</xdr:rowOff>
    </xdr:to>
    <xdr:sp macro="" textlink="">
      <xdr:nvSpPr>
        <xdr:cNvPr id="258" name="円/楕円 257"/>
        <xdr:cNvSpPr/>
      </xdr:nvSpPr>
      <xdr:spPr>
        <a:xfrm>
          <a:off x="2857500" y="167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85044</xdr:rowOff>
    </xdr:from>
    <xdr:ext cx="534377" cy="259045"/>
    <xdr:sp macro="" textlink="">
      <xdr:nvSpPr>
        <xdr:cNvPr id="259" name="テキスト ボックス 258"/>
        <xdr:cNvSpPr txBox="1"/>
      </xdr:nvSpPr>
      <xdr:spPr>
        <a:xfrm>
          <a:off x="2641111" y="168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164624</xdr:rowOff>
    </xdr:from>
    <xdr:to>
      <xdr:col>3</xdr:col>
      <xdr:colOff>3175</xdr:colOff>
      <xdr:row>98</xdr:row>
      <xdr:rowOff>94774</xdr:rowOff>
    </xdr:to>
    <xdr:sp macro="" textlink="">
      <xdr:nvSpPr>
        <xdr:cNvPr id="260" name="円/楕円 259"/>
        <xdr:cNvSpPr/>
      </xdr:nvSpPr>
      <xdr:spPr>
        <a:xfrm>
          <a:off x="1968500" y="167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85901</xdr:rowOff>
    </xdr:from>
    <xdr:ext cx="534377" cy="259045"/>
    <xdr:sp macro="" textlink="">
      <xdr:nvSpPr>
        <xdr:cNvPr id="261" name="テキスト ボックス 260"/>
        <xdr:cNvSpPr txBox="1"/>
      </xdr:nvSpPr>
      <xdr:spPr>
        <a:xfrm>
          <a:off x="1752111" y="168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156899</xdr:rowOff>
    </xdr:from>
    <xdr:to>
      <xdr:col>1</xdr:col>
      <xdr:colOff>485775</xdr:colOff>
      <xdr:row>98</xdr:row>
      <xdr:rowOff>87049</xdr:rowOff>
    </xdr:to>
    <xdr:sp macro="" textlink="">
      <xdr:nvSpPr>
        <xdr:cNvPr id="262" name="円/楕円 261"/>
        <xdr:cNvSpPr/>
      </xdr:nvSpPr>
      <xdr:spPr>
        <a:xfrm>
          <a:off x="1079500" y="167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78176</xdr:rowOff>
    </xdr:from>
    <xdr:ext cx="534377" cy="259045"/>
    <xdr:sp macro="" textlink="">
      <xdr:nvSpPr>
        <xdr:cNvPr id="263" name="テキスト ボックス 262"/>
        <xdr:cNvSpPr txBox="1"/>
      </xdr:nvSpPr>
      <xdr:spPr>
        <a:xfrm>
          <a:off x="863111" y="1688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144414</xdr:rowOff>
    </xdr:from>
    <xdr:to>
      <xdr:col>15</xdr:col>
      <xdr:colOff>180975</xdr:colOff>
      <xdr:row>36</xdr:row>
      <xdr:rowOff>14569</xdr:rowOff>
    </xdr:to>
    <xdr:cxnSp macro="">
      <xdr:nvCxnSpPr>
        <xdr:cNvPr id="294" name="直線コネクタ 293"/>
        <xdr:cNvCxnSpPr/>
      </xdr:nvCxnSpPr>
      <xdr:spPr>
        <a:xfrm>
          <a:off x="9639300" y="6145164"/>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144414</xdr:rowOff>
    </xdr:from>
    <xdr:to>
      <xdr:col>14</xdr:col>
      <xdr:colOff>28575</xdr:colOff>
      <xdr:row>35</xdr:row>
      <xdr:rowOff>150466</xdr:rowOff>
    </xdr:to>
    <xdr:cxnSp macro="">
      <xdr:nvCxnSpPr>
        <xdr:cNvPr id="297" name="直線コネクタ 296"/>
        <xdr:cNvCxnSpPr/>
      </xdr:nvCxnSpPr>
      <xdr:spPr>
        <a:xfrm flipV="1">
          <a:off x="8750300" y="6145164"/>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123563</xdr:rowOff>
    </xdr:from>
    <xdr:ext cx="534377" cy="259045"/>
    <xdr:sp macro="" textlink="">
      <xdr:nvSpPr>
        <xdr:cNvPr id="299" name="テキスト ボックス 298"/>
        <xdr:cNvSpPr txBox="1"/>
      </xdr:nvSpPr>
      <xdr:spPr>
        <a:xfrm>
          <a:off x="9372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150466</xdr:rowOff>
    </xdr:from>
    <xdr:to>
      <xdr:col>12</xdr:col>
      <xdr:colOff>511175</xdr:colOff>
      <xdr:row>36</xdr:row>
      <xdr:rowOff>38953</xdr:rowOff>
    </xdr:to>
    <xdr:cxnSp macro="">
      <xdr:nvCxnSpPr>
        <xdr:cNvPr id="300" name="直線コネクタ 299"/>
        <xdr:cNvCxnSpPr/>
      </xdr:nvCxnSpPr>
      <xdr:spPr>
        <a:xfrm flipV="1">
          <a:off x="7861300" y="6151216"/>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46191</xdr:rowOff>
    </xdr:from>
    <xdr:ext cx="534377" cy="259045"/>
    <xdr:sp macro="" textlink="">
      <xdr:nvSpPr>
        <xdr:cNvPr id="302" name="テキスト ボックス 301"/>
        <xdr:cNvSpPr txBox="1"/>
      </xdr:nvSpPr>
      <xdr:spPr>
        <a:xfrm>
          <a:off x="8483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38953</xdr:rowOff>
    </xdr:from>
    <xdr:to>
      <xdr:col>11</xdr:col>
      <xdr:colOff>307975</xdr:colOff>
      <xdr:row>36</xdr:row>
      <xdr:rowOff>44635</xdr:rowOff>
    </xdr:to>
    <xdr:cxnSp macro="">
      <xdr:nvCxnSpPr>
        <xdr:cNvPr id="303" name="直線コネクタ 302"/>
        <xdr:cNvCxnSpPr/>
      </xdr:nvCxnSpPr>
      <xdr:spPr>
        <a:xfrm flipV="1">
          <a:off x="6972300" y="6211153"/>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166061</xdr:rowOff>
    </xdr:from>
    <xdr:ext cx="534377" cy="259045"/>
    <xdr:sp macro="" textlink="">
      <xdr:nvSpPr>
        <xdr:cNvPr id="305" name="テキスト ボックス 304"/>
        <xdr:cNvSpPr txBox="1"/>
      </xdr:nvSpPr>
      <xdr:spPr>
        <a:xfrm>
          <a:off x="7594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104708</xdr:rowOff>
    </xdr:from>
    <xdr:ext cx="534377" cy="259045"/>
    <xdr:sp macro="" textlink="">
      <xdr:nvSpPr>
        <xdr:cNvPr id="307" name="テキスト ボックス 306"/>
        <xdr:cNvSpPr txBox="1"/>
      </xdr:nvSpPr>
      <xdr:spPr>
        <a:xfrm>
          <a:off x="6705111" y="62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135219</xdr:rowOff>
    </xdr:from>
    <xdr:to>
      <xdr:col>15</xdr:col>
      <xdr:colOff>231775</xdr:colOff>
      <xdr:row>36</xdr:row>
      <xdr:rowOff>65369</xdr:rowOff>
    </xdr:to>
    <xdr:sp macro="" textlink="">
      <xdr:nvSpPr>
        <xdr:cNvPr id="313" name="円/楕円 312"/>
        <xdr:cNvSpPr/>
      </xdr:nvSpPr>
      <xdr:spPr>
        <a:xfrm>
          <a:off x="10426700" y="61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113646</xdr:rowOff>
    </xdr:from>
    <xdr:ext cx="534377" cy="259045"/>
    <xdr:sp macro="" textlink="">
      <xdr:nvSpPr>
        <xdr:cNvPr id="314" name="補助費等該当値テキスト"/>
        <xdr:cNvSpPr txBox="1"/>
      </xdr:nvSpPr>
      <xdr:spPr>
        <a:xfrm>
          <a:off x="10528300" y="61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93614</xdr:rowOff>
    </xdr:from>
    <xdr:to>
      <xdr:col>14</xdr:col>
      <xdr:colOff>79375</xdr:colOff>
      <xdr:row>36</xdr:row>
      <xdr:rowOff>23764</xdr:rowOff>
    </xdr:to>
    <xdr:sp macro="" textlink="">
      <xdr:nvSpPr>
        <xdr:cNvPr id="315" name="円/楕円 314"/>
        <xdr:cNvSpPr/>
      </xdr:nvSpPr>
      <xdr:spPr>
        <a:xfrm>
          <a:off x="9588500" y="60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40291</xdr:rowOff>
    </xdr:from>
    <xdr:ext cx="534377" cy="259045"/>
    <xdr:sp macro="" textlink="">
      <xdr:nvSpPr>
        <xdr:cNvPr id="316" name="テキスト ボックス 315"/>
        <xdr:cNvSpPr txBox="1"/>
      </xdr:nvSpPr>
      <xdr:spPr>
        <a:xfrm>
          <a:off x="9372111" y="58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99666</xdr:rowOff>
    </xdr:from>
    <xdr:to>
      <xdr:col>12</xdr:col>
      <xdr:colOff>561975</xdr:colOff>
      <xdr:row>36</xdr:row>
      <xdr:rowOff>29816</xdr:rowOff>
    </xdr:to>
    <xdr:sp macro="" textlink="">
      <xdr:nvSpPr>
        <xdr:cNvPr id="317" name="円/楕円 316"/>
        <xdr:cNvSpPr/>
      </xdr:nvSpPr>
      <xdr:spPr>
        <a:xfrm>
          <a:off x="8699500" y="61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20943</xdr:rowOff>
    </xdr:from>
    <xdr:ext cx="534377" cy="259045"/>
    <xdr:sp macro="" textlink="">
      <xdr:nvSpPr>
        <xdr:cNvPr id="318" name="テキスト ボックス 317"/>
        <xdr:cNvSpPr txBox="1"/>
      </xdr:nvSpPr>
      <xdr:spPr>
        <a:xfrm>
          <a:off x="8483111" y="61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159603</xdr:rowOff>
    </xdr:from>
    <xdr:to>
      <xdr:col>11</xdr:col>
      <xdr:colOff>358775</xdr:colOff>
      <xdr:row>36</xdr:row>
      <xdr:rowOff>89753</xdr:rowOff>
    </xdr:to>
    <xdr:sp macro="" textlink="">
      <xdr:nvSpPr>
        <xdr:cNvPr id="319" name="円/楕円 318"/>
        <xdr:cNvSpPr/>
      </xdr:nvSpPr>
      <xdr:spPr>
        <a:xfrm>
          <a:off x="7810500" y="61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106280</xdr:rowOff>
    </xdr:from>
    <xdr:ext cx="534377" cy="259045"/>
    <xdr:sp macro="" textlink="">
      <xdr:nvSpPr>
        <xdr:cNvPr id="320" name="テキスト ボックス 319"/>
        <xdr:cNvSpPr txBox="1"/>
      </xdr:nvSpPr>
      <xdr:spPr>
        <a:xfrm>
          <a:off x="7594111" y="59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165285</xdr:rowOff>
    </xdr:from>
    <xdr:to>
      <xdr:col>10</xdr:col>
      <xdr:colOff>155575</xdr:colOff>
      <xdr:row>36</xdr:row>
      <xdr:rowOff>95435</xdr:rowOff>
    </xdr:to>
    <xdr:sp macro="" textlink="">
      <xdr:nvSpPr>
        <xdr:cNvPr id="321" name="円/楕円 320"/>
        <xdr:cNvSpPr/>
      </xdr:nvSpPr>
      <xdr:spPr>
        <a:xfrm>
          <a:off x="6921500" y="6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111962</xdr:rowOff>
    </xdr:from>
    <xdr:ext cx="534377" cy="259045"/>
    <xdr:sp macro="" textlink="">
      <xdr:nvSpPr>
        <xdr:cNvPr id="322" name="テキスト ボックス 321"/>
        <xdr:cNvSpPr txBox="1"/>
      </xdr:nvSpPr>
      <xdr:spPr>
        <a:xfrm>
          <a:off x="6705111" y="59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144476</xdr:rowOff>
    </xdr:from>
    <xdr:to>
      <xdr:col>15</xdr:col>
      <xdr:colOff>180975</xdr:colOff>
      <xdr:row>58</xdr:row>
      <xdr:rowOff>152447</xdr:rowOff>
    </xdr:to>
    <xdr:cxnSp macro="">
      <xdr:nvCxnSpPr>
        <xdr:cNvPr id="351" name="直線コネクタ 350"/>
        <xdr:cNvCxnSpPr/>
      </xdr:nvCxnSpPr>
      <xdr:spPr>
        <a:xfrm flipV="1">
          <a:off x="9639300" y="10088576"/>
          <a:ext cx="8382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125460</xdr:rowOff>
    </xdr:from>
    <xdr:to>
      <xdr:col>14</xdr:col>
      <xdr:colOff>28575</xdr:colOff>
      <xdr:row>58</xdr:row>
      <xdr:rowOff>152447</xdr:rowOff>
    </xdr:to>
    <xdr:cxnSp macro="">
      <xdr:nvCxnSpPr>
        <xdr:cNvPr id="354" name="直線コネクタ 353"/>
        <xdr:cNvCxnSpPr/>
      </xdr:nvCxnSpPr>
      <xdr:spPr>
        <a:xfrm>
          <a:off x="8750300" y="100695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128341</xdr:rowOff>
    </xdr:from>
    <xdr:ext cx="534377" cy="259045"/>
    <xdr:sp macro="" textlink="">
      <xdr:nvSpPr>
        <xdr:cNvPr id="356" name="テキスト ボックス 355"/>
        <xdr:cNvSpPr txBox="1"/>
      </xdr:nvSpPr>
      <xdr:spPr>
        <a:xfrm>
          <a:off x="9372111" y="97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125460</xdr:rowOff>
    </xdr:from>
    <xdr:to>
      <xdr:col>12</xdr:col>
      <xdr:colOff>511175</xdr:colOff>
      <xdr:row>58</xdr:row>
      <xdr:rowOff>132207</xdr:rowOff>
    </xdr:to>
    <xdr:cxnSp macro="">
      <xdr:nvCxnSpPr>
        <xdr:cNvPr id="357" name="直線コネクタ 356"/>
        <xdr:cNvCxnSpPr/>
      </xdr:nvCxnSpPr>
      <xdr:spPr>
        <a:xfrm flipV="1">
          <a:off x="7861300" y="10069560"/>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152952</xdr:rowOff>
    </xdr:from>
    <xdr:ext cx="534377" cy="259045"/>
    <xdr:sp macro="" textlink="">
      <xdr:nvSpPr>
        <xdr:cNvPr id="359" name="テキスト ボックス 358"/>
        <xdr:cNvSpPr txBox="1"/>
      </xdr:nvSpPr>
      <xdr:spPr>
        <a:xfrm>
          <a:off x="8483111" y="9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132207</xdr:rowOff>
    </xdr:from>
    <xdr:to>
      <xdr:col>11</xdr:col>
      <xdr:colOff>307975</xdr:colOff>
      <xdr:row>58</xdr:row>
      <xdr:rowOff>147438</xdr:rowOff>
    </xdr:to>
    <xdr:cxnSp macro="">
      <xdr:nvCxnSpPr>
        <xdr:cNvPr id="360" name="直線コネクタ 359"/>
        <xdr:cNvCxnSpPr/>
      </xdr:nvCxnSpPr>
      <xdr:spPr>
        <a:xfrm flipV="1">
          <a:off x="6972300" y="10076307"/>
          <a:ext cx="889000" cy="1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168460</xdr:rowOff>
    </xdr:from>
    <xdr:ext cx="534377" cy="259045"/>
    <xdr:sp macro="" textlink="">
      <xdr:nvSpPr>
        <xdr:cNvPr id="362" name="テキスト ボックス 361"/>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4" name="テキスト ボックス 363"/>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93676</xdr:rowOff>
    </xdr:from>
    <xdr:to>
      <xdr:col>15</xdr:col>
      <xdr:colOff>231775</xdr:colOff>
      <xdr:row>59</xdr:row>
      <xdr:rowOff>23826</xdr:rowOff>
    </xdr:to>
    <xdr:sp macro="" textlink="">
      <xdr:nvSpPr>
        <xdr:cNvPr id="370" name="円/楕円 369"/>
        <xdr:cNvSpPr/>
      </xdr:nvSpPr>
      <xdr:spPr>
        <a:xfrm>
          <a:off x="10426700" y="100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8603</xdr:rowOff>
    </xdr:from>
    <xdr:ext cx="534377" cy="259045"/>
    <xdr:sp macro="" textlink="">
      <xdr:nvSpPr>
        <xdr:cNvPr id="371" name="普通建設事業費該当値テキスト"/>
        <xdr:cNvSpPr txBox="1"/>
      </xdr:nvSpPr>
      <xdr:spPr>
        <a:xfrm>
          <a:off x="10528300" y="99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101647</xdr:rowOff>
    </xdr:from>
    <xdr:to>
      <xdr:col>14</xdr:col>
      <xdr:colOff>79375</xdr:colOff>
      <xdr:row>59</xdr:row>
      <xdr:rowOff>31797</xdr:rowOff>
    </xdr:to>
    <xdr:sp macro="" textlink="">
      <xdr:nvSpPr>
        <xdr:cNvPr id="372" name="円/楕円 371"/>
        <xdr:cNvSpPr/>
      </xdr:nvSpPr>
      <xdr:spPr>
        <a:xfrm>
          <a:off x="9588500" y="100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22924</xdr:rowOff>
    </xdr:from>
    <xdr:ext cx="534377" cy="259045"/>
    <xdr:sp macro="" textlink="">
      <xdr:nvSpPr>
        <xdr:cNvPr id="373" name="テキスト ボックス 372"/>
        <xdr:cNvSpPr txBox="1"/>
      </xdr:nvSpPr>
      <xdr:spPr>
        <a:xfrm>
          <a:off x="9372111" y="101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74660</xdr:rowOff>
    </xdr:from>
    <xdr:to>
      <xdr:col>12</xdr:col>
      <xdr:colOff>561975</xdr:colOff>
      <xdr:row>59</xdr:row>
      <xdr:rowOff>4810</xdr:rowOff>
    </xdr:to>
    <xdr:sp macro="" textlink="">
      <xdr:nvSpPr>
        <xdr:cNvPr id="374" name="円/楕円 373"/>
        <xdr:cNvSpPr/>
      </xdr:nvSpPr>
      <xdr:spPr>
        <a:xfrm>
          <a:off x="8699500" y="100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167387</xdr:rowOff>
    </xdr:from>
    <xdr:ext cx="534377" cy="259045"/>
    <xdr:sp macro="" textlink="">
      <xdr:nvSpPr>
        <xdr:cNvPr id="375" name="テキスト ボックス 374"/>
        <xdr:cNvSpPr txBox="1"/>
      </xdr:nvSpPr>
      <xdr:spPr>
        <a:xfrm>
          <a:off x="8483111" y="101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81407</xdr:rowOff>
    </xdr:from>
    <xdr:to>
      <xdr:col>11</xdr:col>
      <xdr:colOff>358775</xdr:colOff>
      <xdr:row>59</xdr:row>
      <xdr:rowOff>11557</xdr:rowOff>
    </xdr:to>
    <xdr:sp macro="" textlink="">
      <xdr:nvSpPr>
        <xdr:cNvPr id="376" name="円/楕円 375"/>
        <xdr:cNvSpPr/>
      </xdr:nvSpPr>
      <xdr:spPr>
        <a:xfrm>
          <a:off x="7810500" y="100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2684</xdr:rowOff>
    </xdr:from>
    <xdr:ext cx="534377" cy="259045"/>
    <xdr:sp macro="" textlink="">
      <xdr:nvSpPr>
        <xdr:cNvPr id="377" name="テキスト ボックス 376"/>
        <xdr:cNvSpPr txBox="1"/>
      </xdr:nvSpPr>
      <xdr:spPr>
        <a:xfrm>
          <a:off x="7594111" y="101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96638</xdr:rowOff>
    </xdr:from>
    <xdr:to>
      <xdr:col>10</xdr:col>
      <xdr:colOff>155575</xdr:colOff>
      <xdr:row>59</xdr:row>
      <xdr:rowOff>26788</xdr:rowOff>
    </xdr:to>
    <xdr:sp macro="" textlink="">
      <xdr:nvSpPr>
        <xdr:cNvPr id="378" name="円/楕円 377"/>
        <xdr:cNvSpPr/>
      </xdr:nvSpPr>
      <xdr:spPr>
        <a:xfrm>
          <a:off x="6921500" y="100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17915</xdr:rowOff>
    </xdr:from>
    <xdr:ext cx="534377" cy="259045"/>
    <xdr:sp macro="" textlink="">
      <xdr:nvSpPr>
        <xdr:cNvPr id="379" name="テキスト ボックス 378"/>
        <xdr:cNvSpPr txBox="1"/>
      </xdr:nvSpPr>
      <xdr:spPr>
        <a:xfrm>
          <a:off x="6705111" y="101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129594</xdr:rowOff>
    </xdr:from>
    <xdr:to>
      <xdr:col>15</xdr:col>
      <xdr:colOff>180975</xdr:colOff>
      <xdr:row>78</xdr:row>
      <xdr:rowOff>133010</xdr:rowOff>
    </xdr:to>
    <xdr:cxnSp macro="">
      <xdr:nvCxnSpPr>
        <xdr:cNvPr id="406" name="直線コネクタ 405"/>
        <xdr:cNvCxnSpPr/>
      </xdr:nvCxnSpPr>
      <xdr:spPr>
        <a:xfrm flipV="1">
          <a:off x="9639300" y="13502694"/>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122514</xdr:rowOff>
    </xdr:from>
    <xdr:ext cx="534377" cy="259045"/>
    <xdr:sp macro="" textlink="">
      <xdr:nvSpPr>
        <xdr:cNvPr id="410" name="テキスト ボックス 409"/>
        <xdr:cNvSpPr txBox="1"/>
      </xdr:nvSpPr>
      <xdr:spPr>
        <a:xfrm>
          <a:off x="9372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78794</xdr:rowOff>
    </xdr:from>
    <xdr:to>
      <xdr:col>15</xdr:col>
      <xdr:colOff>231775</xdr:colOff>
      <xdr:row>79</xdr:row>
      <xdr:rowOff>8944</xdr:rowOff>
    </xdr:to>
    <xdr:sp macro="" textlink="">
      <xdr:nvSpPr>
        <xdr:cNvPr id="416" name="円/楕円 415"/>
        <xdr:cNvSpPr/>
      </xdr:nvSpPr>
      <xdr:spPr>
        <a:xfrm>
          <a:off x="10426700" y="134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165171</xdr:rowOff>
    </xdr:from>
    <xdr:ext cx="469744" cy="259045"/>
    <xdr:sp macro="" textlink="">
      <xdr:nvSpPr>
        <xdr:cNvPr id="417" name="普通建設事業費 （ うち新規整備　）該当値テキスト"/>
        <xdr:cNvSpPr txBox="1"/>
      </xdr:nvSpPr>
      <xdr:spPr>
        <a:xfrm>
          <a:off x="10528300" y="1336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82210</xdr:rowOff>
    </xdr:from>
    <xdr:to>
      <xdr:col>14</xdr:col>
      <xdr:colOff>79375</xdr:colOff>
      <xdr:row>79</xdr:row>
      <xdr:rowOff>12360</xdr:rowOff>
    </xdr:to>
    <xdr:sp macro="" textlink="">
      <xdr:nvSpPr>
        <xdr:cNvPr id="418" name="円/楕円 417"/>
        <xdr:cNvSpPr/>
      </xdr:nvSpPr>
      <xdr:spPr>
        <a:xfrm>
          <a:off x="9588500" y="134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3487</xdr:rowOff>
    </xdr:from>
    <xdr:ext cx="469744" cy="259045"/>
    <xdr:sp macro="" textlink="">
      <xdr:nvSpPr>
        <xdr:cNvPr id="419" name="テキスト ボックス 418"/>
        <xdr:cNvSpPr txBox="1"/>
      </xdr:nvSpPr>
      <xdr:spPr>
        <a:xfrm>
          <a:off x="9404427" y="13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68670</xdr:rowOff>
    </xdr:from>
    <xdr:to>
      <xdr:col>15</xdr:col>
      <xdr:colOff>180975</xdr:colOff>
      <xdr:row>98</xdr:row>
      <xdr:rowOff>89146</xdr:rowOff>
    </xdr:to>
    <xdr:cxnSp macro="">
      <xdr:nvCxnSpPr>
        <xdr:cNvPr id="450" name="直線コネクタ 449"/>
        <xdr:cNvCxnSpPr/>
      </xdr:nvCxnSpPr>
      <xdr:spPr>
        <a:xfrm>
          <a:off x="9639300" y="16699320"/>
          <a:ext cx="838200" cy="19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58388</xdr:rowOff>
    </xdr:from>
    <xdr:ext cx="534377" cy="259045"/>
    <xdr:sp macro="" textlink="">
      <xdr:nvSpPr>
        <xdr:cNvPr id="454" name="テキスト ボックス 453"/>
        <xdr:cNvSpPr txBox="1"/>
      </xdr:nvSpPr>
      <xdr:spPr>
        <a:xfrm>
          <a:off x="9372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38346</xdr:rowOff>
    </xdr:from>
    <xdr:to>
      <xdr:col>15</xdr:col>
      <xdr:colOff>231775</xdr:colOff>
      <xdr:row>98</xdr:row>
      <xdr:rowOff>139946</xdr:rowOff>
    </xdr:to>
    <xdr:sp macro="" textlink="">
      <xdr:nvSpPr>
        <xdr:cNvPr id="460" name="円/楕円 459"/>
        <xdr:cNvSpPr/>
      </xdr:nvSpPr>
      <xdr:spPr>
        <a:xfrm>
          <a:off x="10426700" y="168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16773</xdr:rowOff>
    </xdr:from>
    <xdr:ext cx="534377" cy="259045"/>
    <xdr:sp macro="" textlink="">
      <xdr:nvSpPr>
        <xdr:cNvPr id="461" name="普通建設事業費 （ うち更新整備　）該当値テキスト"/>
        <xdr:cNvSpPr txBox="1"/>
      </xdr:nvSpPr>
      <xdr:spPr>
        <a:xfrm>
          <a:off x="10528300" y="168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17870</xdr:rowOff>
    </xdr:from>
    <xdr:to>
      <xdr:col>14</xdr:col>
      <xdr:colOff>79375</xdr:colOff>
      <xdr:row>97</xdr:row>
      <xdr:rowOff>119470</xdr:rowOff>
    </xdr:to>
    <xdr:sp macro="" textlink="">
      <xdr:nvSpPr>
        <xdr:cNvPr id="462" name="円/楕円 461"/>
        <xdr:cNvSpPr/>
      </xdr:nvSpPr>
      <xdr:spPr>
        <a:xfrm>
          <a:off x="9588500" y="166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110597</xdr:rowOff>
    </xdr:from>
    <xdr:ext cx="534377" cy="259045"/>
    <xdr:sp macro="" textlink="">
      <xdr:nvSpPr>
        <xdr:cNvPr id="463" name="テキスト ボックス 462"/>
        <xdr:cNvSpPr txBox="1"/>
      </xdr:nvSpPr>
      <xdr:spPr>
        <a:xfrm>
          <a:off x="9372111" y="167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23223</xdr:rowOff>
    </xdr:from>
    <xdr:to>
      <xdr:col>23</xdr:col>
      <xdr:colOff>517525</xdr:colOff>
      <xdr:row>38</xdr:row>
      <xdr:rowOff>25400</xdr:rowOff>
    </xdr:to>
    <xdr:cxnSp macro="">
      <xdr:nvCxnSpPr>
        <xdr:cNvPr id="488" name="直線コネクタ 487"/>
        <xdr:cNvCxnSpPr/>
      </xdr:nvCxnSpPr>
      <xdr:spPr>
        <a:xfrm>
          <a:off x="15481300" y="65383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23223</xdr:rowOff>
    </xdr:from>
    <xdr:to>
      <xdr:col>22</xdr:col>
      <xdr:colOff>365125</xdr:colOff>
      <xdr:row>38</xdr:row>
      <xdr:rowOff>24960</xdr:rowOff>
    </xdr:to>
    <xdr:cxnSp macro="">
      <xdr:nvCxnSpPr>
        <xdr:cNvPr id="491" name="直線コネクタ 490"/>
        <xdr:cNvCxnSpPr/>
      </xdr:nvCxnSpPr>
      <xdr:spPr>
        <a:xfrm flipV="1">
          <a:off x="14592300" y="653832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85835</xdr:rowOff>
    </xdr:from>
    <xdr:ext cx="469744" cy="259045"/>
    <xdr:sp macro="" textlink="">
      <xdr:nvSpPr>
        <xdr:cNvPr id="493" name="テキスト ボックス 492"/>
        <xdr:cNvSpPr txBox="1"/>
      </xdr:nvSpPr>
      <xdr:spPr>
        <a:xfrm>
          <a:off x="15246427"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24960</xdr:rowOff>
    </xdr:from>
    <xdr:to>
      <xdr:col>21</xdr:col>
      <xdr:colOff>161925</xdr:colOff>
      <xdr:row>38</xdr:row>
      <xdr:rowOff>25400</xdr:rowOff>
    </xdr:to>
    <xdr:cxnSp macro="">
      <xdr:nvCxnSpPr>
        <xdr:cNvPr id="494" name="直線コネクタ 493"/>
        <xdr:cNvCxnSpPr/>
      </xdr:nvCxnSpPr>
      <xdr:spPr>
        <a:xfrm flipV="1">
          <a:off x="13703300" y="6540060"/>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90452</xdr:rowOff>
    </xdr:from>
    <xdr:ext cx="378565" cy="259045"/>
    <xdr:sp macro="" textlink="">
      <xdr:nvSpPr>
        <xdr:cNvPr id="496" name="テキスト ボックス 495"/>
        <xdr:cNvSpPr txBox="1"/>
      </xdr:nvSpPr>
      <xdr:spPr>
        <a:xfrm>
          <a:off x="14403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24011</xdr:rowOff>
    </xdr:from>
    <xdr:to>
      <xdr:col>19</xdr:col>
      <xdr:colOff>644525</xdr:colOff>
      <xdr:row>38</xdr:row>
      <xdr:rowOff>25400</xdr:rowOff>
    </xdr:to>
    <xdr:cxnSp macro="">
      <xdr:nvCxnSpPr>
        <xdr:cNvPr id="497" name="直線コネクタ 496"/>
        <xdr:cNvCxnSpPr/>
      </xdr:nvCxnSpPr>
      <xdr:spPr>
        <a:xfrm>
          <a:off x="12814300" y="6539111"/>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9" name="テキスト ボックス 498"/>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86424</xdr:rowOff>
    </xdr:from>
    <xdr:ext cx="469744" cy="259045"/>
    <xdr:sp macro="" textlink="">
      <xdr:nvSpPr>
        <xdr:cNvPr id="501" name="テキスト ボックス 500"/>
        <xdr:cNvSpPr txBox="1"/>
      </xdr:nvSpPr>
      <xdr:spPr>
        <a:xfrm>
          <a:off x="12579427" y="625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143873</xdr:rowOff>
    </xdr:from>
    <xdr:to>
      <xdr:col>22</xdr:col>
      <xdr:colOff>415925</xdr:colOff>
      <xdr:row>38</xdr:row>
      <xdr:rowOff>74023</xdr:rowOff>
    </xdr:to>
    <xdr:sp macro="" textlink="">
      <xdr:nvSpPr>
        <xdr:cNvPr id="509" name="円/楕円 508"/>
        <xdr:cNvSpPr/>
      </xdr:nvSpPr>
      <xdr:spPr>
        <a:xfrm>
          <a:off x="15430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65150</xdr:rowOff>
    </xdr:from>
    <xdr:ext cx="378565" cy="259045"/>
    <xdr:sp macro="" textlink="">
      <xdr:nvSpPr>
        <xdr:cNvPr id="510" name="テキスト ボックス 509"/>
        <xdr:cNvSpPr txBox="1"/>
      </xdr:nvSpPr>
      <xdr:spPr>
        <a:xfrm>
          <a:off x="15292017" y="658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145610</xdr:rowOff>
    </xdr:from>
    <xdr:to>
      <xdr:col>21</xdr:col>
      <xdr:colOff>212725</xdr:colOff>
      <xdr:row>38</xdr:row>
      <xdr:rowOff>75760</xdr:rowOff>
    </xdr:to>
    <xdr:sp macro="" textlink="">
      <xdr:nvSpPr>
        <xdr:cNvPr id="511" name="円/楕円 510"/>
        <xdr:cNvSpPr/>
      </xdr:nvSpPr>
      <xdr:spPr>
        <a:xfrm>
          <a:off x="14541500" y="6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66887</xdr:rowOff>
    </xdr:from>
    <xdr:ext cx="313932" cy="259045"/>
    <xdr:sp macro="" textlink="">
      <xdr:nvSpPr>
        <xdr:cNvPr id="512" name="テキスト ボックス 511"/>
        <xdr:cNvSpPr txBox="1"/>
      </xdr:nvSpPr>
      <xdr:spPr>
        <a:xfrm>
          <a:off x="14435333" y="6581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144661</xdr:rowOff>
    </xdr:from>
    <xdr:to>
      <xdr:col>18</xdr:col>
      <xdr:colOff>492125</xdr:colOff>
      <xdr:row>38</xdr:row>
      <xdr:rowOff>74811</xdr:rowOff>
    </xdr:to>
    <xdr:sp macro="" textlink="">
      <xdr:nvSpPr>
        <xdr:cNvPr id="515" name="円/楕円 514"/>
        <xdr:cNvSpPr/>
      </xdr:nvSpPr>
      <xdr:spPr>
        <a:xfrm>
          <a:off x="12763500" y="64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65938</xdr:rowOff>
    </xdr:from>
    <xdr:ext cx="378565" cy="259045"/>
    <xdr:sp macro="" textlink="">
      <xdr:nvSpPr>
        <xdr:cNvPr id="516" name="テキスト ボックス 515"/>
        <xdr:cNvSpPr txBox="1"/>
      </xdr:nvSpPr>
      <xdr:spPr>
        <a:xfrm>
          <a:off x="12625017" y="658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124479</xdr:rowOff>
    </xdr:from>
    <xdr:to>
      <xdr:col>23</xdr:col>
      <xdr:colOff>517525</xdr:colOff>
      <xdr:row>77</xdr:row>
      <xdr:rowOff>160483</xdr:rowOff>
    </xdr:to>
    <xdr:cxnSp macro="">
      <xdr:nvCxnSpPr>
        <xdr:cNvPr id="598" name="直線コネクタ 597"/>
        <xdr:cNvCxnSpPr/>
      </xdr:nvCxnSpPr>
      <xdr:spPr>
        <a:xfrm>
          <a:off x="15481300" y="13326129"/>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116839</xdr:rowOff>
    </xdr:from>
    <xdr:to>
      <xdr:col>22</xdr:col>
      <xdr:colOff>365125</xdr:colOff>
      <xdr:row>77</xdr:row>
      <xdr:rowOff>124479</xdr:rowOff>
    </xdr:to>
    <xdr:cxnSp macro="">
      <xdr:nvCxnSpPr>
        <xdr:cNvPr id="601" name="直線コネクタ 600"/>
        <xdr:cNvCxnSpPr/>
      </xdr:nvCxnSpPr>
      <xdr:spPr>
        <a:xfrm>
          <a:off x="14592300" y="13318489"/>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50417</xdr:rowOff>
    </xdr:from>
    <xdr:ext cx="534377" cy="259045"/>
    <xdr:sp macro="" textlink="">
      <xdr:nvSpPr>
        <xdr:cNvPr id="603" name="テキスト ボックス 602"/>
        <xdr:cNvSpPr txBox="1"/>
      </xdr:nvSpPr>
      <xdr:spPr>
        <a:xfrm>
          <a:off x="15214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79254</xdr:rowOff>
    </xdr:from>
    <xdr:to>
      <xdr:col>21</xdr:col>
      <xdr:colOff>161925</xdr:colOff>
      <xdr:row>77</xdr:row>
      <xdr:rowOff>116839</xdr:rowOff>
    </xdr:to>
    <xdr:cxnSp macro="">
      <xdr:nvCxnSpPr>
        <xdr:cNvPr id="604" name="直線コネクタ 603"/>
        <xdr:cNvCxnSpPr/>
      </xdr:nvCxnSpPr>
      <xdr:spPr>
        <a:xfrm>
          <a:off x="13703300" y="13280904"/>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49865</xdr:rowOff>
    </xdr:from>
    <xdr:ext cx="534377" cy="259045"/>
    <xdr:sp macro="" textlink="">
      <xdr:nvSpPr>
        <xdr:cNvPr id="606" name="テキスト ボックス 605"/>
        <xdr:cNvSpPr txBox="1"/>
      </xdr:nvSpPr>
      <xdr:spPr>
        <a:xfrm>
          <a:off x="14325111" y="12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74482</xdr:rowOff>
    </xdr:from>
    <xdr:to>
      <xdr:col>19</xdr:col>
      <xdr:colOff>644525</xdr:colOff>
      <xdr:row>77</xdr:row>
      <xdr:rowOff>79254</xdr:rowOff>
    </xdr:to>
    <xdr:cxnSp macro="">
      <xdr:nvCxnSpPr>
        <xdr:cNvPr id="607" name="直線コネクタ 606"/>
        <xdr:cNvCxnSpPr/>
      </xdr:nvCxnSpPr>
      <xdr:spPr>
        <a:xfrm>
          <a:off x="12814300" y="13276132"/>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60333</xdr:rowOff>
    </xdr:from>
    <xdr:ext cx="534377" cy="259045"/>
    <xdr:sp macro="" textlink="">
      <xdr:nvSpPr>
        <xdr:cNvPr id="609" name="テキスト ボックス 608"/>
        <xdr:cNvSpPr txBox="1"/>
      </xdr:nvSpPr>
      <xdr:spPr>
        <a:xfrm>
          <a:off x="13436111" y="12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51741</xdr:rowOff>
    </xdr:from>
    <xdr:ext cx="534377" cy="259045"/>
    <xdr:sp macro="" textlink="">
      <xdr:nvSpPr>
        <xdr:cNvPr id="611" name="テキスト ボックス 610"/>
        <xdr:cNvSpPr txBox="1"/>
      </xdr:nvSpPr>
      <xdr:spPr>
        <a:xfrm>
          <a:off x="12547111" y="129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109683</xdr:rowOff>
    </xdr:from>
    <xdr:to>
      <xdr:col>23</xdr:col>
      <xdr:colOff>568325</xdr:colOff>
      <xdr:row>78</xdr:row>
      <xdr:rowOff>39833</xdr:rowOff>
    </xdr:to>
    <xdr:sp macro="" textlink="">
      <xdr:nvSpPr>
        <xdr:cNvPr id="617" name="円/楕円 616"/>
        <xdr:cNvSpPr/>
      </xdr:nvSpPr>
      <xdr:spPr>
        <a:xfrm>
          <a:off x="16268700" y="133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88110</xdr:rowOff>
    </xdr:from>
    <xdr:ext cx="534377" cy="259045"/>
    <xdr:sp macro="" textlink="">
      <xdr:nvSpPr>
        <xdr:cNvPr id="618" name="公債費該当値テキスト"/>
        <xdr:cNvSpPr txBox="1"/>
      </xdr:nvSpPr>
      <xdr:spPr>
        <a:xfrm>
          <a:off x="16370300" y="132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73679</xdr:rowOff>
    </xdr:from>
    <xdr:to>
      <xdr:col>22</xdr:col>
      <xdr:colOff>415925</xdr:colOff>
      <xdr:row>78</xdr:row>
      <xdr:rowOff>3829</xdr:rowOff>
    </xdr:to>
    <xdr:sp macro="" textlink="">
      <xdr:nvSpPr>
        <xdr:cNvPr id="619" name="円/楕円 618"/>
        <xdr:cNvSpPr/>
      </xdr:nvSpPr>
      <xdr:spPr>
        <a:xfrm>
          <a:off x="15430500" y="132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166406</xdr:rowOff>
    </xdr:from>
    <xdr:ext cx="534377" cy="259045"/>
    <xdr:sp macro="" textlink="">
      <xdr:nvSpPr>
        <xdr:cNvPr id="620" name="テキスト ボックス 619"/>
        <xdr:cNvSpPr txBox="1"/>
      </xdr:nvSpPr>
      <xdr:spPr>
        <a:xfrm>
          <a:off x="15214111" y="1336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66039</xdr:rowOff>
    </xdr:from>
    <xdr:to>
      <xdr:col>21</xdr:col>
      <xdr:colOff>212725</xdr:colOff>
      <xdr:row>77</xdr:row>
      <xdr:rowOff>167639</xdr:rowOff>
    </xdr:to>
    <xdr:sp macro="" textlink="">
      <xdr:nvSpPr>
        <xdr:cNvPr id="621" name="円/楕円 620"/>
        <xdr:cNvSpPr/>
      </xdr:nvSpPr>
      <xdr:spPr>
        <a:xfrm>
          <a:off x="14541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158766</xdr:rowOff>
    </xdr:from>
    <xdr:ext cx="534377" cy="259045"/>
    <xdr:sp macro="" textlink="">
      <xdr:nvSpPr>
        <xdr:cNvPr id="622" name="テキスト ボックス 621"/>
        <xdr:cNvSpPr txBox="1"/>
      </xdr:nvSpPr>
      <xdr:spPr>
        <a:xfrm>
          <a:off x="14325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28454</xdr:rowOff>
    </xdr:from>
    <xdr:to>
      <xdr:col>20</xdr:col>
      <xdr:colOff>9525</xdr:colOff>
      <xdr:row>77</xdr:row>
      <xdr:rowOff>130054</xdr:rowOff>
    </xdr:to>
    <xdr:sp macro="" textlink="">
      <xdr:nvSpPr>
        <xdr:cNvPr id="623" name="円/楕円 622"/>
        <xdr:cNvSpPr/>
      </xdr:nvSpPr>
      <xdr:spPr>
        <a:xfrm>
          <a:off x="13652500" y="13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121181</xdr:rowOff>
    </xdr:from>
    <xdr:ext cx="534377" cy="259045"/>
    <xdr:sp macro="" textlink="">
      <xdr:nvSpPr>
        <xdr:cNvPr id="624" name="テキスト ボックス 623"/>
        <xdr:cNvSpPr txBox="1"/>
      </xdr:nvSpPr>
      <xdr:spPr>
        <a:xfrm>
          <a:off x="13436111" y="133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23682</xdr:rowOff>
    </xdr:from>
    <xdr:to>
      <xdr:col>18</xdr:col>
      <xdr:colOff>492125</xdr:colOff>
      <xdr:row>77</xdr:row>
      <xdr:rowOff>125282</xdr:rowOff>
    </xdr:to>
    <xdr:sp macro="" textlink="">
      <xdr:nvSpPr>
        <xdr:cNvPr id="625" name="円/楕円 624"/>
        <xdr:cNvSpPr/>
      </xdr:nvSpPr>
      <xdr:spPr>
        <a:xfrm>
          <a:off x="12763500" y="132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116409</xdr:rowOff>
    </xdr:from>
    <xdr:ext cx="534377" cy="259045"/>
    <xdr:sp macro="" textlink="">
      <xdr:nvSpPr>
        <xdr:cNvPr id="626" name="テキスト ボックス 625"/>
        <xdr:cNvSpPr txBox="1"/>
      </xdr:nvSpPr>
      <xdr:spPr>
        <a:xfrm>
          <a:off x="12547111" y="133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65405</xdr:rowOff>
    </xdr:from>
    <xdr:to>
      <xdr:col>23</xdr:col>
      <xdr:colOff>517525</xdr:colOff>
      <xdr:row>98</xdr:row>
      <xdr:rowOff>77228</xdr:rowOff>
    </xdr:to>
    <xdr:cxnSp macro="">
      <xdr:nvCxnSpPr>
        <xdr:cNvPr id="653" name="直線コネクタ 652"/>
        <xdr:cNvCxnSpPr/>
      </xdr:nvCxnSpPr>
      <xdr:spPr>
        <a:xfrm>
          <a:off x="15481300" y="16867505"/>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65405</xdr:rowOff>
    </xdr:from>
    <xdr:to>
      <xdr:col>22</xdr:col>
      <xdr:colOff>365125</xdr:colOff>
      <xdr:row>98</xdr:row>
      <xdr:rowOff>105639</xdr:rowOff>
    </xdr:to>
    <xdr:cxnSp macro="">
      <xdr:nvCxnSpPr>
        <xdr:cNvPr id="656" name="直線コネクタ 655"/>
        <xdr:cNvCxnSpPr/>
      </xdr:nvCxnSpPr>
      <xdr:spPr>
        <a:xfrm flipV="1">
          <a:off x="14592300" y="1686750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117157</xdr:rowOff>
    </xdr:from>
    <xdr:ext cx="534377" cy="259045"/>
    <xdr:sp macro="" textlink="">
      <xdr:nvSpPr>
        <xdr:cNvPr id="658" name="テキスト ボックス 657"/>
        <xdr:cNvSpPr txBox="1"/>
      </xdr:nvSpPr>
      <xdr:spPr>
        <a:xfrm>
          <a:off x="15214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75710</xdr:rowOff>
    </xdr:from>
    <xdr:to>
      <xdr:col>21</xdr:col>
      <xdr:colOff>161925</xdr:colOff>
      <xdr:row>98</xdr:row>
      <xdr:rowOff>105639</xdr:rowOff>
    </xdr:to>
    <xdr:cxnSp macro="">
      <xdr:nvCxnSpPr>
        <xdr:cNvPr id="659" name="直線コネクタ 658"/>
        <xdr:cNvCxnSpPr/>
      </xdr:nvCxnSpPr>
      <xdr:spPr>
        <a:xfrm>
          <a:off x="13703300" y="16877810"/>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117781</xdr:rowOff>
    </xdr:from>
    <xdr:ext cx="534377" cy="259045"/>
    <xdr:sp macro="" textlink="">
      <xdr:nvSpPr>
        <xdr:cNvPr id="661" name="テキスト ボックス 660"/>
        <xdr:cNvSpPr txBox="1"/>
      </xdr:nvSpPr>
      <xdr:spPr>
        <a:xfrm>
          <a:off x="14325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75710</xdr:rowOff>
    </xdr:from>
    <xdr:to>
      <xdr:col>19</xdr:col>
      <xdr:colOff>644525</xdr:colOff>
      <xdr:row>98</xdr:row>
      <xdr:rowOff>138438</xdr:rowOff>
    </xdr:to>
    <xdr:cxnSp macro="">
      <xdr:nvCxnSpPr>
        <xdr:cNvPr id="662" name="直線コネクタ 661"/>
        <xdr:cNvCxnSpPr/>
      </xdr:nvCxnSpPr>
      <xdr:spPr>
        <a:xfrm flipV="1">
          <a:off x="12814300" y="16877810"/>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129047</xdr:rowOff>
    </xdr:from>
    <xdr:ext cx="534377" cy="259045"/>
    <xdr:sp macro="" textlink="">
      <xdr:nvSpPr>
        <xdr:cNvPr id="664" name="テキスト ボックス 663"/>
        <xdr:cNvSpPr txBox="1"/>
      </xdr:nvSpPr>
      <xdr:spPr>
        <a:xfrm>
          <a:off x="13436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139777</xdr:rowOff>
    </xdr:from>
    <xdr:ext cx="534377" cy="259045"/>
    <xdr:sp macro="" textlink="">
      <xdr:nvSpPr>
        <xdr:cNvPr id="666" name="テキスト ボックス 665"/>
        <xdr:cNvSpPr txBox="1"/>
      </xdr:nvSpPr>
      <xdr:spPr>
        <a:xfrm>
          <a:off x="12547111" y="16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26428</xdr:rowOff>
    </xdr:from>
    <xdr:to>
      <xdr:col>23</xdr:col>
      <xdr:colOff>568325</xdr:colOff>
      <xdr:row>98</xdr:row>
      <xdr:rowOff>128028</xdr:rowOff>
    </xdr:to>
    <xdr:sp macro="" textlink="">
      <xdr:nvSpPr>
        <xdr:cNvPr id="672" name="円/楕円 671"/>
        <xdr:cNvSpPr/>
      </xdr:nvSpPr>
      <xdr:spPr>
        <a:xfrm>
          <a:off x="16268700" y="168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3"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14605</xdr:rowOff>
    </xdr:from>
    <xdr:to>
      <xdr:col>22</xdr:col>
      <xdr:colOff>415925</xdr:colOff>
      <xdr:row>98</xdr:row>
      <xdr:rowOff>116205</xdr:rowOff>
    </xdr:to>
    <xdr:sp macro="" textlink="">
      <xdr:nvSpPr>
        <xdr:cNvPr id="674" name="円/楕円 673"/>
        <xdr:cNvSpPr/>
      </xdr:nvSpPr>
      <xdr:spPr>
        <a:xfrm>
          <a:off x="15430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132732</xdr:rowOff>
    </xdr:from>
    <xdr:ext cx="534377" cy="259045"/>
    <xdr:sp macro="" textlink="">
      <xdr:nvSpPr>
        <xdr:cNvPr id="675" name="テキスト ボックス 674"/>
        <xdr:cNvSpPr txBox="1"/>
      </xdr:nvSpPr>
      <xdr:spPr>
        <a:xfrm>
          <a:off x="15214111" y="165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54839</xdr:rowOff>
    </xdr:from>
    <xdr:to>
      <xdr:col>21</xdr:col>
      <xdr:colOff>212725</xdr:colOff>
      <xdr:row>98</xdr:row>
      <xdr:rowOff>156439</xdr:rowOff>
    </xdr:to>
    <xdr:sp macro="" textlink="">
      <xdr:nvSpPr>
        <xdr:cNvPr id="676" name="円/楕円 675"/>
        <xdr:cNvSpPr/>
      </xdr:nvSpPr>
      <xdr:spPr>
        <a:xfrm>
          <a:off x="14541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147566</xdr:rowOff>
    </xdr:from>
    <xdr:ext cx="469744" cy="259045"/>
    <xdr:sp macro="" textlink="">
      <xdr:nvSpPr>
        <xdr:cNvPr id="677" name="テキスト ボックス 676"/>
        <xdr:cNvSpPr txBox="1"/>
      </xdr:nvSpPr>
      <xdr:spPr>
        <a:xfrm>
          <a:off x="14357427" y="169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24910</xdr:rowOff>
    </xdr:from>
    <xdr:to>
      <xdr:col>20</xdr:col>
      <xdr:colOff>9525</xdr:colOff>
      <xdr:row>98</xdr:row>
      <xdr:rowOff>126510</xdr:rowOff>
    </xdr:to>
    <xdr:sp macro="" textlink="">
      <xdr:nvSpPr>
        <xdr:cNvPr id="678" name="円/楕円 677"/>
        <xdr:cNvSpPr/>
      </xdr:nvSpPr>
      <xdr:spPr>
        <a:xfrm>
          <a:off x="13652500" y="16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117637</xdr:rowOff>
    </xdr:from>
    <xdr:ext cx="534377" cy="259045"/>
    <xdr:sp macro="" textlink="">
      <xdr:nvSpPr>
        <xdr:cNvPr id="679" name="テキスト ボックス 678"/>
        <xdr:cNvSpPr txBox="1"/>
      </xdr:nvSpPr>
      <xdr:spPr>
        <a:xfrm>
          <a:off x="13436111" y="169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87638</xdr:rowOff>
    </xdr:from>
    <xdr:to>
      <xdr:col>18</xdr:col>
      <xdr:colOff>492125</xdr:colOff>
      <xdr:row>99</xdr:row>
      <xdr:rowOff>17788</xdr:rowOff>
    </xdr:to>
    <xdr:sp macro="" textlink="">
      <xdr:nvSpPr>
        <xdr:cNvPr id="680" name="円/楕円 679"/>
        <xdr:cNvSpPr/>
      </xdr:nvSpPr>
      <xdr:spPr>
        <a:xfrm>
          <a:off x="12763500" y="168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8915</xdr:rowOff>
    </xdr:from>
    <xdr:ext cx="378565" cy="259045"/>
    <xdr:sp macro="" textlink="">
      <xdr:nvSpPr>
        <xdr:cNvPr id="681" name="テキスト ボックス 680"/>
        <xdr:cNvSpPr txBox="1"/>
      </xdr:nvSpPr>
      <xdr:spPr>
        <a:xfrm>
          <a:off x="12625017" y="1698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08" name="直線コネクタ 707"/>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119126</xdr:rowOff>
    </xdr:from>
    <xdr:to>
      <xdr:col>31</xdr:col>
      <xdr:colOff>34925</xdr:colOff>
      <xdr:row>38</xdr:row>
      <xdr:rowOff>139654</xdr:rowOff>
    </xdr:to>
    <xdr:cxnSp macro="">
      <xdr:nvCxnSpPr>
        <xdr:cNvPr id="711" name="直線コネクタ 710"/>
        <xdr:cNvCxnSpPr/>
      </xdr:nvCxnSpPr>
      <xdr:spPr>
        <a:xfrm>
          <a:off x="20434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121256</xdr:rowOff>
    </xdr:from>
    <xdr:ext cx="469744" cy="259045"/>
    <xdr:sp macro="" textlink="">
      <xdr:nvSpPr>
        <xdr:cNvPr id="713" name="テキスト ボックス 712"/>
        <xdr:cNvSpPr txBox="1"/>
      </xdr:nvSpPr>
      <xdr:spPr>
        <a:xfrm>
          <a:off x="21088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119126</xdr:rowOff>
    </xdr:from>
    <xdr:to>
      <xdr:col>29</xdr:col>
      <xdr:colOff>517525</xdr:colOff>
      <xdr:row>38</xdr:row>
      <xdr:rowOff>139654</xdr:rowOff>
    </xdr:to>
    <xdr:cxnSp macro="">
      <xdr:nvCxnSpPr>
        <xdr:cNvPr id="714" name="直線コネクタ 713"/>
        <xdr:cNvCxnSpPr/>
      </xdr:nvCxnSpPr>
      <xdr:spPr>
        <a:xfrm flipV="1">
          <a:off x="19545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6" name="テキスト ボックス 715"/>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17" name="直線コネクタ 716"/>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9" name="テキスト ボックス 718"/>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163273</xdr:rowOff>
    </xdr:from>
    <xdr:ext cx="378565" cy="259045"/>
    <xdr:sp macro="" textlink="">
      <xdr:nvSpPr>
        <xdr:cNvPr id="721" name="テキスト ボックス 720"/>
        <xdr:cNvSpPr txBox="1"/>
      </xdr:nvSpPr>
      <xdr:spPr>
        <a:xfrm>
          <a:off x="18467017" y="633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27" name="円/楕円 726"/>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28"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29" name="円/楕円 728"/>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30" name="テキスト ボックス 729"/>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68326</xdr:rowOff>
    </xdr:from>
    <xdr:to>
      <xdr:col>29</xdr:col>
      <xdr:colOff>568325</xdr:colOff>
      <xdr:row>38</xdr:row>
      <xdr:rowOff>169926</xdr:rowOff>
    </xdr:to>
    <xdr:sp macro="" textlink="">
      <xdr:nvSpPr>
        <xdr:cNvPr id="731" name="円/楕円 730"/>
        <xdr:cNvSpPr/>
      </xdr:nvSpPr>
      <xdr:spPr>
        <a:xfrm>
          <a:off x="2038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161053</xdr:rowOff>
    </xdr:from>
    <xdr:ext cx="378565" cy="259045"/>
    <xdr:sp macro="" textlink="">
      <xdr:nvSpPr>
        <xdr:cNvPr id="732" name="テキスト ボックス 731"/>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33" name="円/楕円 732"/>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34" name="テキスト ボックス 733"/>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35" name="円/楕円 734"/>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36" name="テキスト ボックス 735"/>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6617</xdr:rowOff>
    </xdr:from>
    <xdr:to>
      <xdr:col>32</xdr:col>
      <xdr:colOff>187325</xdr:colOff>
      <xdr:row>59</xdr:row>
      <xdr:rowOff>13589</xdr:rowOff>
    </xdr:to>
    <xdr:cxnSp macro="">
      <xdr:nvCxnSpPr>
        <xdr:cNvPr id="765" name="直線コネクタ 764"/>
        <xdr:cNvCxnSpPr/>
      </xdr:nvCxnSpPr>
      <xdr:spPr>
        <a:xfrm flipV="1">
          <a:off x="21323300" y="10122167"/>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163855</xdr:rowOff>
    </xdr:from>
    <xdr:to>
      <xdr:col>31</xdr:col>
      <xdr:colOff>34925</xdr:colOff>
      <xdr:row>59</xdr:row>
      <xdr:rowOff>13589</xdr:rowOff>
    </xdr:to>
    <xdr:cxnSp macro="">
      <xdr:nvCxnSpPr>
        <xdr:cNvPr id="768" name="直線コネクタ 767"/>
        <xdr:cNvCxnSpPr/>
      </xdr:nvCxnSpPr>
      <xdr:spPr>
        <a:xfrm>
          <a:off x="20434300" y="1010795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134370</xdr:rowOff>
    </xdr:from>
    <xdr:ext cx="469744" cy="259045"/>
    <xdr:sp macro="" textlink="">
      <xdr:nvSpPr>
        <xdr:cNvPr id="770" name="テキスト ボックス 769"/>
        <xdr:cNvSpPr txBox="1"/>
      </xdr:nvSpPr>
      <xdr:spPr>
        <a:xfrm>
          <a:off x="21088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163855</xdr:rowOff>
    </xdr:from>
    <xdr:to>
      <xdr:col>29</xdr:col>
      <xdr:colOff>517525</xdr:colOff>
      <xdr:row>58</xdr:row>
      <xdr:rowOff>164656</xdr:rowOff>
    </xdr:to>
    <xdr:cxnSp macro="">
      <xdr:nvCxnSpPr>
        <xdr:cNvPr id="771" name="直線コネクタ 770"/>
        <xdr:cNvCxnSpPr/>
      </xdr:nvCxnSpPr>
      <xdr:spPr>
        <a:xfrm flipV="1">
          <a:off x="19545300" y="10107955"/>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3" name="テキスト ボックス 772"/>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164656</xdr:rowOff>
    </xdr:from>
    <xdr:to>
      <xdr:col>28</xdr:col>
      <xdr:colOff>314325</xdr:colOff>
      <xdr:row>59</xdr:row>
      <xdr:rowOff>2007</xdr:rowOff>
    </xdr:to>
    <xdr:cxnSp macro="">
      <xdr:nvCxnSpPr>
        <xdr:cNvPr id="774" name="直線コネクタ 773"/>
        <xdr:cNvCxnSpPr/>
      </xdr:nvCxnSpPr>
      <xdr:spPr>
        <a:xfrm flipV="1">
          <a:off x="18656300" y="1010875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6" name="テキスト ボックス 775"/>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8" name="テキスト ボックス 777"/>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127267</xdr:rowOff>
    </xdr:from>
    <xdr:to>
      <xdr:col>32</xdr:col>
      <xdr:colOff>238125</xdr:colOff>
      <xdr:row>59</xdr:row>
      <xdr:rowOff>57417</xdr:rowOff>
    </xdr:to>
    <xdr:sp macro="" textlink="">
      <xdr:nvSpPr>
        <xdr:cNvPr id="784" name="円/楕円 783"/>
        <xdr:cNvSpPr/>
      </xdr:nvSpPr>
      <xdr:spPr>
        <a:xfrm>
          <a:off x="221107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42194</xdr:rowOff>
    </xdr:from>
    <xdr:ext cx="378565" cy="259045"/>
    <xdr:sp macro="" textlink="">
      <xdr:nvSpPr>
        <xdr:cNvPr id="785" name="貸付金該当値テキスト"/>
        <xdr:cNvSpPr txBox="1"/>
      </xdr:nvSpPr>
      <xdr:spPr>
        <a:xfrm>
          <a:off x="22212300" y="9986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134239</xdr:rowOff>
    </xdr:from>
    <xdr:to>
      <xdr:col>31</xdr:col>
      <xdr:colOff>85725</xdr:colOff>
      <xdr:row>59</xdr:row>
      <xdr:rowOff>64389</xdr:rowOff>
    </xdr:to>
    <xdr:sp macro="" textlink="">
      <xdr:nvSpPr>
        <xdr:cNvPr id="786" name="円/楕円 785"/>
        <xdr:cNvSpPr/>
      </xdr:nvSpPr>
      <xdr:spPr>
        <a:xfrm>
          <a:off x="21272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55516</xdr:rowOff>
    </xdr:from>
    <xdr:ext cx="378565" cy="259045"/>
    <xdr:sp macro="" textlink="">
      <xdr:nvSpPr>
        <xdr:cNvPr id="787" name="テキスト ボックス 786"/>
        <xdr:cNvSpPr txBox="1"/>
      </xdr:nvSpPr>
      <xdr:spPr>
        <a:xfrm>
          <a:off x="21134017" y="1017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113055</xdr:rowOff>
    </xdr:from>
    <xdr:to>
      <xdr:col>29</xdr:col>
      <xdr:colOff>568325</xdr:colOff>
      <xdr:row>59</xdr:row>
      <xdr:rowOff>43205</xdr:rowOff>
    </xdr:to>
    <xdr:sp macro="" textlink="">
      <xdr:nvSpPr>
        <xdr:cNvPr id="788" name="円/楕円 787"/>
        <xdr:cNvSpPr/>
      </xdr:nvSpPr>
      <xdr:spPr>
        <a:xfrm>
          <a:off x="20383500" y="100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34332</xdr:rowOff>
    </xdr:from>
    <xdr:ext cx="469744" cy="259045"/>
    <xdr:sp macro="" textlink="">
      <xdr:nvSpPr>
        <xdr:cNvPr id="789" name="テキスト ボックス 788"/>
        <xdr:cNvSpPr txBox="1"/>
      </xdr:nvSpPr>
      <xdr:spPr>
        <a:xfrm>
          <a:off x="20199427" y="1014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113856</xdr:rowOff>
    </xdr:from>
    <xdr:to>
      <xdr:col>28</xdr:col>
      <xdr:colOff>365125</xdr:colOff>
      <xdr:row>59</xdr:row>
      <xdr:rowOff>44006</xdr:rowOff>
    </xdr:to>
    <xdr:sp macro="" textlink="">
      <xdr:nvSpPr>
        <xdr:cNvPr id="790" name="円/楕円 789"/>
        <xdr:cNvSpPr/>
      </xdr:nvSpPr>
      <xdr:spPr>
        <a:xfrm>
          <a:off x="19494500" y="100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35133</xdr:rowOff>
    </xdr:from>
    <xdr:ext cx="469744" cy="259045"/>
    <xdr:sp macro="" textlink="">
      <xdr:nvSpPr>
        <xdr:cNvPr id="791" name="テキスト ボックス 790"/>
        <xdr:cNvSpPr txBox="1"/>
      </xdr:nvSpPr>
      <xdr:spPr>
        <a:xfrm>
          <a:off x="19310427" y="1015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122657</xdr:rowOff>
    </xdr:from>
    <xdr:to>
      <xdr:col>27</xdr:col>
      <xdr:colOff>161925</xdr:colOff>
      <xdr:row>59</xdr:row>
      <xdr:rowOff>52807</xdr:rowOff>
    </xdr:to>
    <xdr:sp macro="" textlink="">
      <xdr:nvSpPr>
        <xdr:cNvPr id="792" name="円/楕円 791"/>
        <xdr:cNvSpPr/>
      </xdr:nvSpPr>
      <xdr:spPr>
        <a:xfrm>
          <a:off x="18605500" y="100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43934</xdr:rowOff>
    </xdr:from>
    <xdr:ext cx="469744" cy="259045"/>
    <xdr:sp macro="" textlink="">
      <xdr:nvSpPr>
        <xdr:cNvPr id="793" name="テキスト ボックス 792"/>
        <xdr:cNvSpPr txBox="1"/>
      </xdr:nvSpPr>
      <xdr:spPr>
        <a:xfrm>
          <a:off x="18421427"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155103</xdr:rowOff>
    </xdr:from>
    <xdr:to>
      <xdr:col>32</xdr:col>
      <xdr:colOff>187325</xdr:colOff>
      <xdr:row>74</xdr:row>
      <xdr:rowOff>165564</xdr:rowOff>
    </xdr:to>
    <xdr:cxnSp macro="">
      <xdr:nvCxnSpPr>
        <xdr:cNvPr id="824" name="直線コネクタ 823"/>
        <xdr:cNvCxnSpPr/>
      </xdr:nvCxnSpPr>
      <xdr:spPr>
        <a:xfrm>
          <a:off x="21323300" y="12842403"/>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155103</xdr:rowOff>
    </xdr:from>
    <xdr:to>
      <xdr:col>31</xdr:col>
      <xdr:colOff>34925</xdr:colOff>
      <xdr:row>75</xdr:row>
      <xdr:rowOff>36188</xdr:rowOff>
    </xdr:to>
    <xdr:cxnSp macro="">
      <xdr:nvCxnSpPr>
        <xdr:cNvPr id="827" name="直線コネクタ 826"/>
        <xdr:cNvCxnSpPr/>
      </xdr:nvCxnSpPr>
      <xdr:spPr>
        <a:xfrm flipV="1">
          <a:off x="20434300" y="12842403"/>
          <a:ext cx="8890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163405</xdr:rowOff>
    </xdr:from>
    <xdr:ext cx="534377" cy="259045"/>
    <xdr:sp macro="" textlink="">
      <xdr:nvSpPr>
        <xdr:cNvPr id="829" name="テキスト ボックス 828"/>
        <xdr:cNvSpPr txBox="1"/>
      </xdr:nvSpPr>
      <xdr:spPr>
        <a:xfrm>
          <a:off x="21056111" y="131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36188</xdr:rowOff>
    </xdr:from>
    <xdr:to>
      <xdr:col>29</xdr:col>
      <xdr:colOff>517525</xdr:colOff>
      <xdr:row>75</xdr:row>
      <xdr:rowOff>66222</xdr:rowOff>
    </xdr:to>
    <xdr:cxnSp macro="">
      <xdr:nvCxnSpPr>
        <xdr:cNvPr id="830" name="直線コネクタ 829"/>
        <xdr:cNvCxnSpPr/>
      </xdr:nvCxnSpPr>
      <xdr:spPr>
        <a:xfrm flipV="1">
          <a:off x="19545300" y="12894938"/>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19854</xdr:rowOff>
    </xdr:from>
    <xdr:ext cx="534377" cy="259045"/>
    <xdr:sp macro="" textlink="">
      <xdr:nvSpPr>
        <xdr:cNvPr id="832" name="テキスト ボックス 831"/>
        <xdr:cNvSpPr txBox="1"/>
      </xdr:nvSpPr>
      <xdr:spPr>
        <a:xfrm>
          <a:off x="20167111" y="13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42328</xdr:rowOff>
    </xdr:from>
    <xdr:to>
      <xdr:col>28</xdr:col>
      <xdr:colOff>314325</xdr:colOff>
      <xdr:row>75</xdr:row>
      <xdr:rowOff>66222</xdr:rowOff>
    </xdr:to>
    <xdr:cxnSp macro="">
      <xdr:nvCxnSpPr>
        <xdr:cNvPr id="833" name="直線コネクタ 832"/>
        <xdr:cNvCxnSpPr/>
      </xdr:nvCxnSpPr>
      <xdr:spPr>
        <a:xfrm>
          <a:off x="18656300" y="12901078"/>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14172</xdr:rowOff>
    </xdr:from>
    <xdr:ext cx="534377" cy="259045"/>
    <xdr:sp macro="" textlink="">
      <xdr:nvSpPr>
        <xdr:cNvPr id="835" name="テキスト ボックス 834"/>
        <xdr:cNvSpPr txBox="1"/>
      </xdr:nvSpPr>
      <xdr:spPr>
        <a:xfrm>
          <a:off x="19278111" y="132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19310</xdr:rowOff>
    </xdr:from>
    <xdr:ext cx="534377" cy="259045"/>
    <xdr:sp macro="" textlink="">
      <xdr:nvSpPr>
        <xdr:cNvPr id="837" name="テキスト ボックス 836"/>
        <xdr:cNvSpPr txBox="1"/>
      </xdr:nvSpPr>
      <xdr:spPr>
        <a:xfrm>
          <a:off x="18389111" y="132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114764</xdr:rowOff>
    </xdr:from>
    <xdr:to>
      <xdr:col>32</xdr:col>
      <xdr:colOff>238125</xdr:colOff>
      <xdr:row>75</xdr:row>
      <xdr:rowOff>44914</xdr:rowOff>
    </xdr:to>
    <xdr:sp macro="" textlink="">
      <xdr:nvSpPr>
        <xdr:cNvPr id="843" name="円/楕円 842"/>
        <xdr:cNvSpPr/>
      </xdr:nvSpPr>
      <xdr:spPr>
        <a:xfrm>
          <a:off x="22110700" y="128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137641</xdr:rowOff>
    </xdr:from>
    <xdr:ext cx="534377" cy="259045"/>
    <xdr:sp macro="" textlink="">
      <xdr:nvSpPr>
        <xdr:cNvPr id="844" name="繰出金該当値テキスト"/>
        <xdr:cNvSpPr txBox="1"/>
      </xdr:nvSpPr>
      <xdr:spPr>
        <a:xfrm>
          <a:off x="22212300" y="126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104303</xdr:rowOff>
    </xdr:from>
    <xdr:to>
      <xdr:col>31</xdr:col>
      <xdr:colOff>85725</xdr:colOff>
      <xdr:row>75</xdr:row>
      <xdr:rowOff>34453</xdr:rowOff>
    </xdr:to>
    <xdr:sp macro="" textlink="">
      <xdr:nvSpPr>
        <xdr:cNvPr id="845" name="円/楕円 844"/>
        <xdr:cNvSpPr/>
      </xdr:nvSpPr>
      <xdr:spPr>
        <a:xfrm>
          <a:off x="21272500" y="127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50980</xdr:rowOff>
    </xdr:from>
    <xdr:ext cx="534377" cy="259045"/>
    <xdr:sp macro="" textlink="">
      <xdr:nvSpPr>
        <xdr:cNvPr id="846" name="テキスト ボックス 845"/>
        <xdr:cNvSpPr txBox="1"/>
      </xdr:nvSpPr>
      <xdr:spPr>
        <a:xfrm>
          <a:off x="21056111" y="125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156838</xdr:rowOff>
    </xdr:from>
    <xdr:to>
      <xdr:col>29</xdr:col>
      <xdr:colOff>568325</xdr:colOff>
      <xdr:row>75</xdr:row>
      <xdr:rowOff>86988</xdr:rowOff>
    </xdr:to>
    <xdr:sp macro="" textlink="">
      <xdr:nvSpPr>
        <xdr:cNvPr id="847" name="円/楕円 846"/>
        <xdr:cNvSpPr/>
      </xdr:nvSpPr>
      <xdr:spPr>
        <a:xfrm>
          <a:off x="20383500" y="12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103515</xdr:rowOff>
    </xdr:from>
    <xdr:ext cx="534377" cy="259045"/>
    <xdr:sp macro="" textlink="">
      <xdr:nvSpPr>
        <xdr:cNvPr id="848" name="テキスト ボックス 847"/>
        <xdr:cNvSpPr txBox="1"/>
      </xdr:nvSpPr>
      <xdr:spPr>
        <a:xfrm>
          <a:off x="20167111" y="12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15422</xdr:rowOff>
    </xdr:from>
    <xdr:to>
      <xdr:col>28</xdr:col>
      <xdr:colOff>365125</xdr:colOff>
      <xdr:row>75</xdr:row>
      <xdr:rowOff>117022</xdr:rowOff>
    </xdr:to>
    <xdr:sp macro="" textlink="">
      <xdr:nvSpPr>
        <xdr:cNvPr id="849" name="円/楕円 848"/>
        <xdr:cNvSpPr/>
      </xdr:nvSpPr>
      <xdr:spPr>
        <a:xfrm>
          <a:off x="19494500" y="128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133549</xdr:rowOff>
    </xdr:from>
    <xdr:ext cx="534377" cy="259045"/>
    <xdr:sp macro="" textlink="">
      <xdr:nvSpPr>
        <xdr:cNvPr id="850" name="テキスト ボックス 849"/>
        <xdr:cNvSpPr txBox="1"/>
      </xdr:nvSpPr>
      <xdr:spPr>
        <a:xfrm>
          <a:off x="19278111" y="126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162978</xdr:rowOff>
    </xdr:from>
    <xdr:to>
      <xdr:col>27</xdr:col>
      <xdr:colOff>161925</xdr:colOff>
      <xdr:row>75</xdr:row>
      <xdr:rowOff>93128</xdr:rowOff>
    </xdr:to>
    <xdr:sp macro="" textlink="">
      <xdr:nvSpPr>
        <xdr:cNvPr id="851" name="円/楕円 850"/>
        <xdr:cNvSpPr/>
      </xdr:nvSpPr>
      <xdr:spPr>
        <a:xfrm>
          <a:off x="18605500" y="128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109655</xdr:rowOff>
    </xdr:from>
    <xdr:ext cx="534377" cy="259045"/>
    <xdr:sp macro="" textlink="">
      <xdr:nvSpPr>
        <xdr:cNvPr id="852" name="テキスト ボックス 851"/>
        <xdr:cNvSpPr txBox="1"/>
      </xdr:nvSpPr>
      <xdr:spPr>
        <a:xfrm>
          <a:off x="18389111" y="126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歳出決算総額は、住民一人当たり</a:t>
          </a:r>
          <a:r>
            <a:rPr kumimoji="1" lang="en-US" altLang="ja-JP" sz="1400">
              <a:latin typeface="+mn-ea"/>
              <a:ea typeface="+mn-ea"/>
            </a:rPr>
            <a:t>412,403</a:t>
          </a:r>
          <a:r>
            <a:rPr kumimoji="1" lang="ja-JP" altLang="en-US" sz="1400">
              <a:latin typeface="+mn-ea"/>
              <a:ea typeface="+mn-ea"/>
            </a:rPr>
            <a:t>円となっている。主な構成項目である人件費は、住民一人当たり</a:t>
          </a:r>
          <a:r>
            <a:rPr kumimoji="1" lang="en-US" altLang="ja-JP" sz="1400">
              <a:latin typeface="+mn-ea"/>
              <a:ea typeface="+mn-ea"/>
            </a:rPr>
            <a:t>69,227</a:t>
          </a:r>
          <a:r>
            <a:rPr kumimoji="1" lang="ja-JP" altLang="en-US" sz="1400">
              <a:latin typeface="+mn-ea"/>
              <a:ea typeface="+mn-ea"/>
            </a:rPr>
            <a:t>円となっており、平成</a:t>
          </a:r>
          <a:r>
            <a:rPr kumimoji="1" lang="en-US" altLang="ja-JP" sz="1400">
              <a:latin typeface="+mn-ea"/>
              <a:ea typeface="+mn-ea"/>
            </a:rPr>
            <a:t>26</a:t>
          </a:r>
          <a:r>
            <a:rPr kumimoji="1" lang="ja-JP" altLang="en-US" sz="1400">
              <a:latin typeface="+mn-ea"/>
              <a:ea typeface="+mn-ea"/>
            </a:rPr>
            <a:t>年度と比較すると</a:t>
          </a:r>
          <a:r>
            <a:rPr kumimoji="1" lang="en-US" altLang="ja-JP" sz="1400">
              <a:latin typeface="+mn-ea"/>
              <a:ea typeface="+mn-ea"/>
            </a:rPr>
            <a:t>2.5</a:t>
          </a:r>
          <a:r>
            <a:rPr kumimoji="1" lang="ja-JP" altLang="en-US" sz="1400">
              <a:latin typeface="+mn-ea"/>
              <a:ea typeface="+mn-ea"/>
            </a:rPr>
            <a:t>％増加していることから、全国平均・岐阜県平均ともに上回っている。</a:t>
          </a:r>
          <a:r>
            <a:rPr kumimoji="1" lang="ja-JP" altLang="ja-JP" sz="1400">
              <a:solidFill>
                <a:schemeClr val="dk1"/>
              </a:solidFill>
              <a:effectLst/>
              <a:latin typeface="+mn-ea"/>
              <a:ea typeface="+mn-ea"/>
              <a:cs typeface="+mn-cs"/>
            </a:rPr>
            <a:t>団塊世代の退職とともに新規採用を抑制しているが、ごみ収集業務や各施設運営を直営で行っているため、行政サービスの提供方法に差違があることが要因と考えられる。</a:t>
          </a:r>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b="0" i="0" u="none" strike="noStrike" kern="0" cap="none" spc="0" normalizeH="0" baseline="0" noProof="0">
              <a:ln>
                <a:noFill/>
              </a:ln>
              <a:solidFill>
                <a:prstClr val="black"/>
              </a:solidFill>
              <a:effectLst/>
              <a:uLnTx/>
              <a:uFillTx/>
              <a:latin typeface="+mn-ea"/>
              <a:ea typeface="+mn-ea"/>
              <a:cs typeface="+mn-cs"/>
            </a:rPr>
            <a:t>下水道事業や農業集落排水事業をはじめ、介護事業や後期高齢者医療事業など他会計事業への</a:t>
          </a:r>
          <a:r>
            <a:rPr kumimoji="1" lang="ja-JP" altLang="en-US" sz="1400" b="0" i="0" u="none" strike="noStrike" kern="0" cap="none" spc="0" normalizeH="0" baseline="0" noProof="0">
              <a:ln>
                <a:noFill/>
              </a:ln>
              <a:solidFill>
                <a:prstClr val="black"/>
              </a:solidFill>
              <a:effectLst/>
              <a:uLnTx/>
              <a:uFillTx/>
              <a:latin typeface="+mn-ea"/>
              <a:ea typeface="+mn-ea"/>
              <a:cs typeface="+mn-cs"/>
            </a:rPr>
            <a:t>繰出金は住民一人当たり</a:t>
          </a:r>
          <a:r>
            <a:rPr kumimoji="1" lang="en-US" altLang="ja-JP" sz="1400" b="0" i="0" u="none" strike="noStrike" kern="0" cap="none" spc="0" normalizeH="0" baseline="0" noProof="0">
              <a:ln>
                <a:noFill/>
              </a:ln>
              <a:solidFill>
                <a:prstClr val="black"/>
              </a:solidFill>
              <a:effectLst/>
              <a:uLnTx/>
              <a:uFillTx/>
              <a:latin typeface="+mn-ea"/>
              <a:ea typeface="+mn-ea"/>
              <a:cs typeface="+mn-cs"/>
            </a:rPr>
            <a:t>72,624</a:t>
          </a:r>
          <a:r>
            <a:rPr kumimoji="1" lang="ja-JP" altLang="en-US" sz="1400" b="0" i="0" u="none" strike="noStrike" kern="0" cap="none" spc="0" normalizeH="0" baseline="0" noProof="0">
              <a:ln>
                <a:noFill/>
              </a:ln>
              <a:solidFill>
                <a:prstClr val="black"/>
              </a:solidFill>
              <a:effectLst/>
              <a:uLnTx/>
              <a:uFillTx/>
              <a:latin typeface="+mn-ea"/>
              <a:ea typeface="+mn-ea"/>
              <a:cs typeface="+mn-cs"/>
            </a:rPr>
            <a:t>円となっており、全国平均・岐阜県平均・類似団体平均ともに上回っている。</a:t>
          </a:r>
          <a:r>
            <a:rPr kumimoji="1" lang="ja-JP" altLang="ja-JP" sz="1400" b="0" i="0" u="none" strike="noStrike" kern="0" cap="none" spc="0" normalizeH="0" baseline="0" noProof="0">
              <a:ln>
                <a:noFill/>
              </a:ln>
              <a:solidFill>
                <a:prstClr val="black"/>
              </a:solidFill>
              <a:effectLst/>
              <a:uLnTx/>
              <a:uFillTx/>
              <a:latin typeface="+mn-ea"/>
              <a:ea typeface="+mn-ea"/>
              <a:cs typeface="+mn-cs"/>
            </a:rPr>
            <a:t>今後も、下水道に係る建設事業や高齢化率の上昇による多額の繰出金が必要となる見込みである。よって、各事業会計の料金適正化や、経営の合理化</a:t>
          </a:r>
          <a:r>
            <a:rPr kumimoji="1" lang="ja-JP" altLang="en-US" sz="1400" b="0" i="0" u="none" strike="noStrike" kern="0" cap="none" spc="0" normalizeH="0" baseline="0" noProof="0">
              <a:ln>
                <a:noFill/>
              </a:ln>
              <a:solidFill>
                <a:prstClr val="black"/>
              </a:solidFill>
              <a:effectLst/>
              <a:uLnTx/>
              <a:uFillTx/>
              <a:latin typeface="+mn-ea"/>
              <a:ea typeface="+mn-ea"/>
              <a:cs typeface="+mn-cs"/>
            </a:rPr>
            <a:t>、経営戦略の策定</a:t>
          </a:r>
          <a:r>
            <a:rPr kumimoji="1" lang="ja-JP" altLang="ja-JP" sz="1400" b="0" i="0" u="none" strike="noStrike" kern="0" cap="none" spc="0" normalizeH="0" baseline="0" noProof="0">
              <a:ln>
                <a:noFill/>
              </a:ln>
              <a:solidFill>
                <a:prstClr val="black"/>
              </a:solidFill>
              <a:effectLst/>
              <a:uLnTx/>
              <a:uFillTx/>
              <a:latin typeface="+mn-ea"/>
              <a:ea typeface="+mn-ea"/>
              <a:cs typeface="+mn-cs"/>
            </a:rPr>
            <a:t>等の経営努力により、繰出金の抑制に努める必要がある。</a:t>
          </a:r>
          <a:endParaRPr kumimoji="0" lang="ja-JP" altLang="ja-JP" sz="1400" b="0" i="0" u="none" strike="noStrike" kern="0" cap="none" spc="0" normalizeH="0" baseline="0" noProof="0">
            <a:ln>
              <a:noFill/>
            </a:ln>
            <a:solidFill>
              <a:prstClr val="black"/>
            </a:solidFill>
            <a:effectLst/>
            <a:uLnTx/>
            <a:uFillTx/>
            <a:latin typeface="+mn-ea"/>
            <a:ea typeface="+mn-ea"/>
          </a:endParaRPr>
        </a:p>
        <a:p>
          <a:endParaRPr kumimoji="1" lang="en-US" altLang="ja-JP" sz="14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74712</xdr:rowOff>
    </xdr:from>
    <xdr:to>
      <xdr:col>6</xdr:col>
      <xdr:colOff>511175</xdr:colOff>
      <xdr:row>34</xdr:row>
      <xdr:rowOff>99858</xdr:rowOff>
    </xdr:to>
    <xdr:cxnSp macro="">
      <xdr:nvCxnSpPr>
        <xdr:cNvPr id="63" name="直線コネクタ 62"/>
        <xdr:cNvCxnSpPr/>
      </xdr:nvCxnSpPr>
      <xdr:spPr>
        <a:xfrm flipV="1">
          <a:off x="3797300" y="573256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17236</xdr:rowOff>
    </xdr:from>
    <xdr:to>
      <xdr:col>5</xdr:col>
      <xdr:colOff>358775</xdr:colOff>
      <xdr:row>34</xdr:row>
      <xdr:rowOff>99858</xdr:rowOff>
    </xdr:to>
    <xdr:cxnSp macro="">
      <xdr:nvCxnSpPr>
        <xdr:cNvPr id="66" name="直線コネクタ 65"/>
        <xdr:cNvCxnSpPr/>
      </xdr:nvCxnSpPr>
      <xdr:spPr>
        <a:xfrm>
          <a:off x="2908300" y="5846536"/>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99984</xdr:rowOff>
    </xdr:from>
    <xdr:ext cx="469744" cy="259045"/>
    <xdr:sp macro="" textlink="">
      <xdr:nvSpPr>
        <xdr:cNvPr id="68" name="テキスト ボックス 67"/>
        <xdr:cNvSpPr txBox="1"/>
      </xdr:nvSpPr>
      <xdr:spPr>
        <a:xfrm>
          <a:off x="3562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148517</xdr:rowOff>
    </xdr:from>
    <xdr:to>
      <xdr:col>4</xdr:col>
      <xdr:colOff>155575</xdr:colOff>
      <xdr:row>34</xdr:row>
      <xdr:rowOff>17236</xdr:rowOff>
    </xdr:to>
    <xdr:cxnSp macro="">
      <xdr:nvCxnSpPr>
        <xdr:cNvPr id="69" name="直線コネクタ 68"/>
        <xdr:cNvCxnSpPr/>
      </xdr:nvCxnSpPr>
      <xdr:spPr>
        <a:xfrm>
          <a:off x="2019300" y="5806367"/>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140805</xdr:rowOff>
    </xdr:from>
    <xdr:ext cx="469744" cy="259045"/>
    <xdr:sp macro="" textlink="">
      <xdr:nvSpPr>
        <xdr:cNvPr id="71" name="テキスト ボックス 70"/>
        <xdr:cNvSpPr txBox="1"/>
      </xdr:nvSpPr>
      <xdr:spPr>
        <a:xfrm>
          <a:off x="2673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158968</xdr:rowOff>
    </xdr:from>
    <xdr:to>
      <xdr:col>2</xdr:col>
      <xdr:colOff>638175</xdr:colOff>
      <xdr:row>33</xdr:row>
      <xdr:rowOff>148517</xdr:rowOff>
    </xdr:to>
    <xdr:cxnSp macro="">
      <xdr:nvCxnSpPr>
        <xdr:cNvPr id="72" name="直線コネクタ 71"/>
        <xdr:cNvCxnSpPr/>
      </xdr:nvCxnSpPr>
      <xdr:spPr>
        <a:xfrm>
          <a:off x="1130300" y="5473918"/>
          <a:ext cx="889000" cy="3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75165</xdr:rowOff>
    </xdr:from>
    <xdr:ext cx="469744" cy="259045"/>
    <xdr:sp macro="" textlink="">
      <xdr:nvSpPr>
        <xdr:cNvPr id="76" name="テキスト ボックス 75"/>
        <xdr:cNvSpPr txBox="1"/>
      </xdr:nvSpPr>
      <xdr:spPr>
        <a:xfrm>
          <a:off x="895427" y="590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23912</xdr:rowOff>
    </xdr:from>
    <xdr:to>
      <xdr:col>6</xdr:col>
      <xdr:colOff>561975</xdr:colOff>
      <xdr:row>33</xdr:row>
      <xdr:rowOff>125512</xdr:rowOff>
    </xdr:to>
    <xdr:sp macro="" textlink="">
      <xdr:nvSpPr>
        <xdr:cNvPr id="82" name="円/楕円 81"/>
        <xdr:cNvSpPr/>
      </xdr:nvSpPr>
      <xdr:spPr>
        <a:xfrm>
          <a:off x="45847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46789</xdr:rowOff>
    </xdr:from>
    <xdr:ext cx="469744" cy="259045"/>
    <xdr:sp macro="" textlink="">
      <xdr:nvSpPr>
        <xdr:cNvPr id="83" name="議会費該当値テキスト"/>
        <xdr:cNvSpPr txBox="1"/>
      </xdr:nvSpPr>
      <xdr:spPr>
        <a:xfrm>
          <a:off x="4686300" y="55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49058</xdr:rowOff>
    </xdr:from>
    <xdr:to>
      <xdr:col>5</xdr:col>
      <xdr:colOff>409575</xdr:colOff>
      <xdr:row>34</xdr:row>
      <xdr:rowOff>150658</xdr:rowOff>
    </xdr:to>
    <xdr:sp macro="" textlink="">
      <xdr:nvSpPr>
        <xdr:cNvPr id="84" name="円/楕円 83"/>
        <xdr:cNvSpPr/>
      </xdr:nvSpPr>
      <xdr:spPr>
        <a:xfrm>
          <a:off x="3746500" y="5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167185</xdr:rowOff>
    </xdr:from>
    <xdr:ext cx="469744" cy="259045"/>
    <xdr:sp macro="" textlink="">
      <xdr:nvSpPr>
        <xdr:cNvPr id="85" name="テキスト ボックス 84"/>
        <xdr:cNvSpPr txBox="1"/>
      </xdr:nvSpPr>
      <xdr:spPr>
        <a:xfrm>
          <a:off x="3562427" y="56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137886</xdr:rowOff>
    </xdr:from>
    <xdr:to>
      <xdr:col>4</xdr:col>
      <xdr:colOff>206375</xdr:colOff>
      <xdr:row>34</xdr:row>
      <xdr:rowOff>68036</xdr:rowOff>
    </xdr:to>
    <xdr:sp macro="" textlink="">
      <xdr:nvSpPr>
        <xdr:cNvPr id="86" name="円/楕円 85"/>
        <xdr:cNvSpPr/>
      </xdr:nvSpPr>
      <xdr:spPr>
        <a:xfrm>
          <a:off x="2857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84563</xdr:rowOff>
    </xdr:from>
    <xdr:ext cx="469744" cy="259045"/>
    <xdr:sp macro="" textlink="">
      <xdr:nvSpPr>
        <xdr:cNvPr id="87" name="テキスト ボックス 86"/>
        <xdr:cNvSpPr txBox="1"/>
      </xdr:nvSpPr>
      <xdr:spPr>
        <a:xfrm>
          <a:off x="2673427"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97717</xdr:rowOff>
    </xdr:from>
    <xdr:to>
      <xdr:col>3</xdr:col>
      <xdr:colOff>3175</xdr:colOff>
      <xdr:row>34</xdr:row>
      <xdr:rowOff>27867</xdr:rowOff>
    </xdr:to>
    <xdr:sp macro="" textlink="">
      <xdr:nvSpPr>
        <xdr:cNvPr id="88" name="円/楕円 87"/>
        <xdr:cNvSpPr/>
      </xdr:nvSpPr>
      <xdr:spPr>
        <a:xfrm>
          <a:off x="1968500" y="57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44394</xdr:rowOff>
    </xdr:from>
    <xdr:ext cx="469744" cy="259045"/>
    <xdr:sp macro="" textlink="">
      <xdr:nvSpPr>
        <xdr:cNvPr id="89" name="テキスト ボックス 88"/>
        <xdr:cNvSpPr txBox="1"/>
      </xdr:nvSpPr>
      <xdr:spPr>
        <a:xfrm>
          <a:off x="1784427" y="553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108168</xdr:rowOff>
    </xdr:from>
    <xdr:to>
      <xdr:col>1</xdr:col>
      <xdr:colOff>485775</xdr:colOff>
      <xdr:row>32</xdr:row>
      <xdr:rowOff>38318</xdr:rowOff>
    </xdr:to>
    <xdr:sp macro="" textlink="">
      <xdr:nvSpPr>
        <xdr:cNvPr id="90" name="円/楕円 89"/>
        <xdr:cNvSpPr/>
      </xdr:nvSpPr>
      <xdr:spPr>
        <a:xfrm>
          <a:off x="1079500" y="54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54845</xdr:rowOff>
    </xdr:from>
    <xdr:ext cx="469744" cy="259045"/>
    <xdr:sp macro="" textlink="">
      <xdr:nvSpPr>
        <xdr:cNvPr id="91" name="テキスト ボックス 90"/>
        <xdr:cNvSpPr txBox="1"/>
      </xdr:nvSpPr>
      <xdr:spPr>
        <a:xfrm>
          <a:off x="895427" y="51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152772</xdr:rowOff>
    </xdr:from>
    <xdr:to>
      <xdr:col>6</xdr:col>
      <xdr:colOff>511175</xdr:colOff>
      <xdr:row>57</xdr:row>
      <xdr:rowOff>164298</xdr:rowOff>
    </xdr:to>
    <xdr:cxnSp macro="">
      <xdr:nvCxnSpPr>
        <xdr:cNvPr id="120" name="直線コネクタ 119"/>
        <xdr:cNvCxnSpPr/>
      </xdr:nvCxnSpPr>
      <xdr:spPr>
        <a:xfrm>
          <a:off x="3797300" y="9925422"/>
          <a:ext cx="8382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152772</xdr:rowOff>
    </xdr:from>
    <xdr:to>
      <xdr:col>5</xdr:col>
      <xdr:colOff>358775</xdr:colOff>
      <xdr:row>58</xdr:row>
      <xdr:rowOff>24394</xdr:rowOff>
    </xdr:to>
    <xdr:cxnSp macro="">
      <xdr:nvCxnSpPr>
        <xdr:cNvPr id="123" name="直線コネクタ 122"/>
        <xdr:cNvCxnSpPr/>
      </xdr:nvCxnSpPr>
      <xdr:spPr>
        <a:xfrm flipV="1">
          <a:off x="2908300" y="9925422"/>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23581</xdr:rowOff>
    </xdr:from>
    <xdr:ext cx="534377" cy="259045"/>
    <xdr:sp macro="" textlink="">
      <xdr:nvSpPr>
        <xdr:cNvPr id="125" name="テキスト ボックス 124"/>
        <xdr:cNvSpPr txBox="1"/>
      </xdr:nvSpPr>
      <xdr:spPr>
        <a:xfrm>
          <a:off x="3530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164770</xdr:rowOff>
    </xdr:from>
    <xdr:to>
      <xdr:col>4</xdr:col>
      <xdr:colOff>155575</xdr:colOff>
      <xdr:row>58</xdr:row>
      <xdr:rowOff>24394</xdr:rowOff>
    </xdr:to>
    <xdr:cxnSp macro="">
      <xdr:nvCxnSpPr>
        <xdr:cNvPr id="126" name="直線コネクタ 125"/>
        <xdr:cNvCxnSpPr/>
      </xdr:nvCxnSpPr>
      <xdr:spPr>
        <a:xfrm>
          <a:off x="2019300" y="9937420"/>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125630</xdr:rowOff>
    </xdr:from>
    <xdr:ext cx="534377" cy="259045"/>
    <xdr:sp macro="" textlink="">
      <xdr:nvSpPr>
        <xdr:cNvPr id="128" name="テキスト ボックス 127"/>
        <xdr:cNvSpPr txBox="1"/>
      </xdr:nvSpPr>
      <xdr:spPr>
        <a:xfrm>
          <a:off x="2641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164770</xdr:rowOff>
    </xdr:from>
    <xdr:to>
      <xdr:col>2</xdr:col>
      <xdr:colOff>638175</xdr:colOff>
      <xdr:row>58</xdr:row>
      <xdr:rowOff>41063</xdr:rowOff>
    </xdr:to>
    <xdr:cxnSp macro="">
      <xdr:nvCxnSpPr>
        <xdr:cNvPr id="129" name="直線コネクタ 128"/>
        <xdr:cNvCxnSpPr/>
      </xdr:nvCxnSpPr>
      <xdr:spPr>
        <a:xfrm flipV="1">
          <a:off x="1130300" y="9937420"/>
          <a:ext cx="889000" cy="4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50847</xdr:rowOff>
    </xdr:from>
    <xdr:ext cx="534377" cy="259045"/>
    <xdr:sp macro="" textlink="">
      <xdr:nvSpPr>
        <xdr:cNvPr id="131" name="テキスト ボックス 130"/>
        <xdr:cNvSpPr txBox="1"/>
      </xdr:nvSpPr>
      <xdr:spPr>
        <a:xfrm>
          <a:off x="1752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41597</xdr:rowOff>
    </xdr:from>
    <xdr:ext cx="534377" cy="259045"/>
    <xdr:sp macro="" textlink="">
      <xdr:nvSpPr>
        <xdr:cNvPr id="133" name="テキスト ボックス 132"/>
        <xdr:cNvSpPr txBox="1"/>
      </xdr:nvSpPr>
      <xdr:spPr>
        <a:xfrm>
          <a:off x="863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113498</xdr:rowOff>
    </xdr:from>
    <xdr:to>
      <xdr:col>6</xdr:col>
      <xdr:colOff>561975</xdr:colOff>
      <xdr:row>58</xdr:row>
      <xdr:rowOff>43648</xdr:rowOff>
    </xdr:to>
    <xdr:sp macro="" textlink="">
      <xdr:nvSpPr>
        <xdr:cNvPr id="139" name="円/楕円 138"/>
        <xdr:cNvSpPr/>
      </xdr:nvSpPr>
      <xdr:spPr>
        <a:xfrm>
          <a:off x="45847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101972</xdr:rowOff>
    </xdr:from>
    <xdr:to>
      <xdr:col>5</xdr:col>
      <xdr:colOff>409575</xdr:colOff>
      <xdr:row>58</xdr:row>
      <xdr:rowOff>32122</xdr:rowOff>
    </xdr:to>
    <xdr:sp macro="" textlink="">
      <xdr:nvSpPr>
        <xdr:cNvPr id="141" name="円/楕円 140"/>
        <xdr:cNvSpPr/>
      </xdr:nvSpPr>
      <xdr:spPr>
        <a:xfrm>
          <a:off x="3746500" y="98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48649</xdr:rowOff>
    </xdr:from>
    <xdr:ext cx="534377" cy="259045"/>
    <xdr:sp macro="" textlink="">
      <xdr:nvSpPr>
        <xdr:cNvPr id="142" name="テキスト ボックス 141"/>
        <xdr:cNvSpPr txBox="1"/>
      </xdr:nvSpPr>
      <xdr:spPr>
        <a:xfrm>
          <a:off x="3530111" y="96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145044</xdr:rowOff>
    </xdr:from>
    <xdr:to>
      <xdr:col>4</xdr:col>
      <xdr:colOff>206375</xdr:colOff>
      <xdr:row>58</xdr:row>
      <xdr:rowOff>75194</xdr:rowOff>
    </xdr:to>
    <xdr:sp macro="" textlink="">
      <xdr:nvSpPr>
        <xdr:cNvPr id="143" name="円/楕円 142"/>
        <xdr:cNvSpPr/>
      </xdr:nvSpPr>
      <xdr:spPr>
        <a:xfrm>
          <a:off x="2857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66321</xdr:rowOff>
    </xdr:from>
    <xdr:ext cx="534377" cy="259045"/>
    <xdr:sp macro="" textlink="">
      <xdr:nvSpPr>
        <xdr:cNvPr id="144" name="テキスト ボックス 143"/>
        <xdr:cNvSpPr txBox="1"/>
      </xdr:nvSpPr>
      <xdr:spPr>
        <a:xfrm>
          <a:off x="2641111" y="100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113970</xdr:rowOff>
    </xdr:from>
    <xdr:to>
      <xdr:col>3</xdr:col>
      <xdr:colOff>3175</xdr:colOff>
      <xdr:row>58</xdr:row>
      <xdr:rowOff>44120</xdr:rowOff>
    </xdr:to>
    <xdr:sp macro="" textlink="">
      <xdr:nvSpPr>
        <xdr:cNvPr id="145" name="円/楕円 144"/>
        <xdr:cNvSpPr/>
      </xdr:nvSpPr>
      <xdr:spPr>
        <a:xfrm>
          <a:off x="1968500" y="98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35247</xdr:rowOff>
    </xdr:from>
    <xdr:ext cx="534377" cy="259045"/>
    <xdr:sp macro="" textlink="">
      <xdr:nvSpPr>
        <xdr:cNvPr id="146" name="テキスト ボックス 145"/>
        <xdr:cNvSpPr txBox="1"/>
      </xdr:nvSpPr>
      <xdr:spPr>
        <a:xfrm>
          <a:off x="1752111" y="99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161713</xdr:rowOff>
    </xdr:from>
    <xdr:to>
      <xdr:col>1</xdr:col>
      <xdr:colOff>485775</xdr:colOff>
      <xdr:row>58</xdr:row>
      <xdr:rowOff>91863</xdr:rowOff>
    </xdr:to>
    <xdr:sp macro="" textlink="">
      <xdr:nvSpPr>
        <xdr:cNvPr id="147" name="円/楕円 146"/>
        <xdr:cNvSpPr/>
      </xdr:nvSpPr>
      <xdr:spPr>
        <a:xfrm>
          <a:off x="1079500" y="99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82990</xdr:rowOff>
    </xdr:from>
    <xdr:ext cx="534377" cy="259045"/>
    <xdr:sp macro="" textlink="">
      <xdr:nvSpPr>
        <xdr:cNvPr id="148" name="テキスト ボックス 147"/>
        <xdr:cNvSpPr txBox="1"/>
      </xdr:nvSpPr>
      <xdr:spPr>
        <a:xfrm>
          <a:off x="863111" y="10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139064</xdr:rowOff>
    </xdr:from>
    <xdr:to>
      <xdr:col>6</xdr:col>
      <xdr:colOff>511175</xdr:colOff>
      <xdr:row>78</xdr:row>
      <xdr:rowOff>140515</xdr:rowOff>
    </xdr:to>
    <xdr:cxnSp macro="">
      <xdr:nvCxnSpPr>
        <xdr:cNvPr id="178" name="直線コネクタ 177"/>
        <xdr:cNvCxnSpPr/>
      </xdr:nvCxnSpPr>
      <xdr:spPr>
        <a:xfrm>
          <a:off x="3797300" y="13512164"/>
          <a:ext cx="8382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139064</xdr:rowOff>
    </xdr:from>
    <xdr:to>
      <xdr:col>5</xdr:col>
      <xdr:colOff>358775</xdr:colOff>
      <xdr:row>79</xdr:row>
      <xdr:rowOff>4319</xdr:rowOff>
    </xdr:to>
    <xdr:cxnSp macro="">
      <xdr:nvCxnSpPr>
        <xdr:cNvPr id="181" name="直線コネクタ 180"/>
        <xdr:cNvCxnSpPr/>
      </xdr:nvCxnSpPr>
      <xdr:spPr>
        <a:xfrm flipV="1">
          <a:off x="2908300" y="13512164"/>
          <a:ext cx="889000" cy="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161875</xdr:rowOff>
    </xdr:from>
    <xdr:ext cx="599010" cy="259045"/>
    <xdr:sp macro="" textlink="">
      <xdr:nvSpPr>
        <xdr:cNvPr id="183" name="テキスト ボックス 182"/>
        <xdr:cNvSpPr txBox="1"/>
      </xdr:nvSpPr>
      <xdr:spPr>
        <a:xfrm>
          <a:off x="3497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4319</xdr:rowOff>
    </xdr:from>
    <xdr:to>
      <xdr:col>4</xdr:col>
      <xdr:colOff>155575</xdr:colOff>
      <xdr:row>79</xdr:row>
      <xdr:rowOff>9424</xdr:rowOff>
    </xdr:to>
    <xdr:cxnSp macro="">
      <xdr:nvCxnSpPr>
        <xdr:cNvPr id="184" name="直線コネクタ 183"/>
        <xdr:cNvCxnSpPr/>
      </xdr:nvCxnSpPr>
      <xdr:spPr>
        <a:xfrm flipV="1">
          <a:off x="2019300" y="135488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29142</xdr:rowOff>
    </xdr:from>
    <xdr:ext cx="599010" cy="259045"/>
    <xdr:sp macro="" textlink="">
      <xdr:nvSpPr>
        <xdr:cNvPr id="186" name="テキスト ボックス 185"/>
        <xdr:cNvSpPr txBox="1"/>
      </xdr:nvSpPr>
      <xdr:spPr>
        <a:xfrm>
          <a:off x="2608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159200</xdr:rowOff>
    </xdr:from>
    <xdr:to>
      <xdr:col>2</xdr:col>
      <xdr:colOff>638175</xdr:colOff>
      <xdr:row>79</xdr:row>
      <xdr:rowOff>9424</xdr:rowOff>
    </xdr:to>
    <xdr:cxnSp macro="">
      <xdr:nvCxnSpPr>
        <xdr:cNvPr id="187" name="直線コネクタ 186"/>
        <xdr:cNvCxnSpPr/>
      </xdr:nvCxnSpPr>
      <xdr:spPr>
        <a:xfrm>
          <a:off x="1130300" y="13532300"/>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42485</xdr:rowOff>
    </xdr:from>
    <xdr:ext cx="599010" cy="259045"/>
    <xdr:sp macro="" textlink="">
      <xdr:nvSpPr>
        <xdr:cNvPr id="189" name="テキスト ボックス 188"/>
        <xdr:cNvSpPr txBox="1"/>
      </xdr:nvSpPr>
      <xdr:spPr>
        <a:xfrm>
          <a:off x="1719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43479</xdr:rowOff>
    </xdr:from>
    <xdr:ext cx="599010" cy="259045"/>
    <xdr:sp macro="" textlink="">
      <xdr:nvSpPr>
        <xdr:cNvPr id="191" name="テキスト ボックス 190"/>
        <xdr:cNvSpPr txBox="1"/>
      </xdr:nvSpPr>
      <xdr:spPr>
        <a:xfrm>
          <a:off x="830794" y="132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89715</xdr:rowOff>
    </xdr:from>
    <xdr:to>
      <xdr:col>6</xdr:col>
      <xdr:colOff>561975</xdr:colOff>
      <xdr:row>79</xdr:row>
      <xdr:rowOff>19865</xdr:rowOff>
    </xdr:to>
    <xdr:sp macro="" textlink="">
      <xdr:nvSpPr>
        <xdr:cNvPr id="197" name="円/楕円 196"/>
        <xdr:cNvSpPr/>
      </xdr:nvSpPr>
      <xdr:spPr>
        <a:xfrm>
          <a:off x="4584700" y="13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4642</xdr:rowOff>
    </xdr:from>
    <xdr:ext cx="599010" cy="259045"/>
    <xdr:sp macro="" textlink="">
      <xdr:nvSpPr>
        <xdr:cNvPr id="198" name="民生費該当値テキスト"/>
        <xdr:cNvSpPr txBox="1"/>
      </xdr:nvSpPr>
      <xdr:spPr>
        <a:xfrm>
          <a:off x="4686300" y="1337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88264</xdr:rowOff>
    </xdr:from>
    <xdr:to>
      <xdr:col>5</xdr:col>
      <xdr:colOff>409575</xdr:colOff>
      <xdr:row>79</xdr:row>
      <xdr:rowOff>18414</xdr:rowOff>
    </xdr:to>
    <xdr:sp macro="" textlink="">
      <xdr:nvSpPr>
        <xdr:cNvPr id="199" name="円/楕円 198"/>
        <xdr:cNvSpPr/>
      </xdr:nvSpPr>
      <xdr:spPr>
        <a:xfrm>
          <a:off x="3746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9541</xdr:rowOff>
    </xdr:from>
    <xdr:ext cx="599010" cy="259045"/>
    <xdr:sp macro="" textlink="">
      <xdr:nvSpPr>
        <xdr:cNvPr id="200" name="テキスト ボックス 199"/>
        <xdr:cNvSpPr txBox="1"/>
      </xdr:nvSpPr>
      <xdr:spPr>
        <a:xfrm>
          <a:off x="3497794" y="1355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124969</xdr:rowOff>
    </xdr:from>
    <xdr:to>
      <xdr:col>4</xdr:col>
      <xdr:colOff>206375</xdr:colOff>
      <xdr:row>79</xdr:row>
      <xdr:rowOff>55119</xdr:rowOff>
    </xdr:to>
    <xdr:sp macro="" textlink="">
      <xdr:nvSpPr>
        <xdr:cNvPr id="201" name="円/楕円 200"/>
        <xdr:cNvSpPr/>
      </xdr:nvSpPr>
      <xdr:spPr>
        <a:xfrm>
          <a:off x="2857500" y="134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46246</xdr:rowOff>
    </xdr:from>
    <xdr:ext cx="599010" cy="259045"/>
    <xdr:sp macro="" textlink="">
      <xdr:nvSpPr>
        <xdr:cNvPr id="202" name="テキスト ボックス 201"/>
        <xdr:cNvSpPr txBox="1"/>
      </xdr:nvSpPr>
      <xdr:spPr>
        <a:xfrm>
          <a:off x="2608794" y="135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130074</xdr:rowOff>
    </xdr:from>
    <xdr:to>
      <xdr:col>3</xdr:col>
      <xdr:colOff>3175</xdr:colOff>
      <xdr:row>79</xdr:row>
      <xdr:rowOff>60224</xdr:rowOff>
    </xdr:to>
    <xdr:sp macro="" textlink="">
      <xdr:nvSpPr>
        <xdr:cNvPr id="203" name="円/楕円 202"/>
        <xdr:cNvSpPr/>
      </xdr:nvSpPr>
      <xdr:spPr>
        <a:xfrm>
          <a:off x="1968500" y="13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51351</xdr:rowOff>
    </xdr:from>
    <xdr:ext cx="599010" cy="259045"/>
    <xdr:sp macro="" textlink="">
      <xdr:nvSpPr>
        <xdr:cNvPr id="204" name="テキスト ボックス 203"/>
        <xdr:cNvSpPr txBox="1"/>
      </xdr:nvSpPr>
      <xdr:spPr>
        <a:xfrm>
          <a:off x="1719794" y="135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108400</xdr:rowOff>
    </xdr:from>
    <xdr:to>
      <xdr:col>1</xdr:col>
      <xdr:colOff>485775</xdr:colOff>
      <xdr:row>79</xdr:row>
      <xdr:rowOff>38550</xdr:rowOff>
    </xdr:to>
    <xdr:sp macro="" textlink="">
      <xdr:nvSpPr>
        <xdr:cNvPr id="205" name="円/楕円 204"/>
        <xdr:cNvSpPr/>
      </xdr:nvSpPr>
      <xdr:spPr>
        <a:xfrm>
          <a:off x="1079500" y="134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29677</xdr:rowOff>
    </xdr:from>
    <xdr:ext cx="599010" cy="259045"/>
    <xdr:sp macro="" textlink="">
      <xdr:nvSpPr>
        <xdr:cNvPr id="206" name="テキスト ボックス 205"/>
        <xdr:cNvSpPr txBox="1"/>
      </xdr:nvSpPr>
      <xdr:spPr>
        <a:xfrm>
          <a:off x="830794" y="1357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120628</xdr:rowOff>
    </xdr:from>
    <xdr:to>
      <xdr:col>6</xdr:col>
      <xdr:colOff>511175</xdr:colOff>
      <xdr:row>97</xdr:row>
      <xdr:rowOff>150575</xdr:rowOff>
    </xdr:to>
    <xdr:cxnSp macro="">
      <xdr:nvCxnSpPr>
        <xdr:cNvPr id="238" name="直線コネクタ 237"/>
        <xdr:cNvCxnSpPr/>
      </xdr:nvCxnSpPr>
      <xdr:spPr>
        <a:xfrm>
          <a:off x="3797300" y="16751278"/>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120628</xdr:rowOff>
    </xdr:from>
    <xdr:to>
      <xdr:col>5</xdr:col>
      <xdr:colOff>358775</xdr:colOff>
      <xdr:row>97</xdr:row>
      <xdr:rowOff>168080</xdr:rowOff>
    </xdr:to>
    <xdr:cxnSp macro="">
      <xdr:nvCxnSpPr>
        <xdr:cNvPr id="241" name="直線コネクタ 240"/>
        <xdr:cNvCxnSpPr/>
      </xdr:nvCxnSpPr>
      <xdr:spPr>
        <a:xfrm flipV="1">
          <a:off x="2908300" y="16751278"/>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9679</xdr:rowOff>
    </xdr:from>
    <xdr:ext cx="534377" cy="259045"/>
    <xdr:sp macro="" textlink="">
      <xdr:nvSpPr>
        <xdr:cNvPr id="243" name="テキスト ボックス 242"/>
        <xdr:cNvSpPr txBox="1"/>
      </xdr:nvSpPr>
      <xdr:spPr>
        <a:xfrm>
          <a:off x="3530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127340</xdr:rowOff>
    </xdr:from>
    <xdr:to>
      <xdr:col>4</xdr:col>
      <xdr:colOff>155575</xdr:colOff>
      <xdr:row>97</xdr:row>
      <xdr:rowOff>168080</xdr:rowOff>
    </xdr:to>
    <xdr:cxnSp macro="">
      <xdr:nvCxnSpPr>
        <xdr:cNvPr id="244" name="直線コネクタ 243"/>
        <xdr:cNvCxnSpPr/>
      </xdr:nvCxnSpPr>
      <xdr:spPr>
        <a:xfrm>
          <a:off x="2019300" y="16586540"/>
          <a:ext cx="889000" cy="2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63597</xdr:rowOff>
    </xdr:from>
    <xdr:ext cx="534377" cy="259045"/>
    <xdr:sp macro="" textlink="">
      <xdr:nvSpPr>
        <xdr:cNvPr id="246" name="テキスト ボックス 245"/>
        <xdr:cNvSpPr txBox="1"/>
      </xdr:nvSpPr>
      <xdr:spPr>
        <a:xfrm>
          <a:off x="2641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127340</xdr:rowOff>
    </xdr:from>
    <xdr:to>
      <xdr:col>2</xdr:col>
      <xdr:colOff>638175</xdr:colOff>
      <xdr:row>97</xdr:row>
      <xdr:rowOff>127944</xdr:rowOff>
    </xdr:to>
    <xdr:cxnSp macro="">
      <xdr:nvCxnSpPr>
        <xdr:cNvPr id="247" name="直線コネクタ 246"/>
        <xdr:cNvCxnSpPr/>
      </xdr:nvCxnSpPr>
      <xdr:spPr>
        <a:xfrm flipV="1">
          <a:off x="1130300" y="16586540"/>
          <a:ext cx="889000" cy="17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160890</xdr:rowOff>
    </xdr:from>
    <xdr:ext cx="534377" cy="259045"/>
    <xdr:sp macro="" textlink="">
      <xdr:nvSpPr>
        <xdr:cNvPr id="249" name="テキスト ボックス 248"/>
        <xdr:cNvSpPr txBox="1"/>
      </xdr:nvSpPr>
      <xdr:spPr>
        <a:xfrm>
          <a:off x="1752111" y="1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42541</xdr:rowOff>
    </xdr:from>
    <xdr:ext cx="534377" cy="259045"/>
    <xdr:sp macro="" textlink="">
      <xdr:nvSpPr>
        <xdr:cNvPr id="251" name="テキスト ボックス 250"/>
        <xdr:cNvSpPr txBox="1"/>
      </xdr:nvSpPr>
      <xdr:spPr>
        <a:xfrm>
          <a:off x="863111" y="168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99775</xdr:rowOff>
    </xdr:from>
    <xdr:to>
      <xdr:col>6</xdr:col>
      <xdr:colOff>561975</xdr:colOff>
      <xdr:row>98</xdr:row>
      <xdr:rowOff>29925</xdr:rowOff>
    </xdr:to>
    <xdr:sp macro="" textlink="">
      <xdr:nvSpPr>
        <xdr:cNvPr id="257" name="円/楕円 256"/>
        <xdr:cNvSpPr/>
      </xdr:nvSpPr>
      <xdr:spPr>
        <a:xfrm>
          <a:off x="4584700" y="16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78202</xdr:rowOff>
    </xdr:from>
    <xdr:ext cx="534377" cy="259045"/>
    <xdr:sp macro="" textlink="">
      <xdr:nvSpPr>
        <xdr:cNvPr id="258" name="衛生費該当値テキスト"/>
        <xdr:cNvSpPr txBox="1"/>
      </xdr:nvSpPr>
      <xdr:spPr>
        <a:xfrm>
          <a:off x="4686300" y="1670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69828</xdr:rowOff>
    </xdr:from>
    <xdr:to>
      <xdr:col>5</xdr:col>
      <xdr:colOff>409575</xdr:colOff>
      <xdr:row>97</xdr:row>
      <xdr:rowOff>171428</xdr:rowOff>
    </xdr:to>
    <xdr:sp macro="" textlink="">
      <xdr:nvSpPr>
        <xdr:cNvPr id="259" name="円/楕円 258"/>
        <xdr:cNvSpPr/>
      </xdr:nvSpPr>
      <xdr:spPr>
        <a:xfrm>
          <a:off x="3746500" y="1670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162555</xdr:rowOff>
    </xdr:from>
    <xdr:ext cx="534377" cy="259045"/>
    <xdr:sp macro="" textlink="">
      <xdr:nvSpPr>
        <xdr:cNvPr id="260" name="テキスト ボックス 259"/>
        <xdr:cNvSpPr txBox="1"/>
      </xdr:nvSpPr>
      <xdr:spPr>
        <a:xfrm>
          <a:off x="3530111" y="167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117280</xdr:rowOff>
    </xdr:from>
    <xdr:to>
      <xdr:col>4</xdr:col>
      <xdr:colOff>206375</xdr:colOff>
      <xdr:row>98</xdr:row>
      <xdr:rowOff>47430</xdr:rowOff>
    </xdr:to>
    <xdr:sp macro="" textlink="">
      <xdr:nvSpPr>
        <xdr:cNvPr id="261" name="円/楕円 260"/>
        <xdr:cNvSpPr/>
      </xdr:nvSpPr>
      <xdr:spPr>
        <a:xfrm>
          <a:off x="2857500" y="16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38557</xdr:rowOff>
    </xdr:from>
    <xdr:ext cx="534377" cy="259045"/>
    <xdr:sp macro="" textlink="">
      <xdr:nvSpPr>
        <xdr:cNvPr id="262" name="テキスト ボックス 261"/>
        <xdr:cNvSpPr txBox="1"/>
      </xdr:nvSpPr>
      <xdr:spPr>
        <a:xfrm>
          <a:off x="2641111" y="168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76540</xdr:rowOff>
    </xdr:from>
    <xdr:to>
      <xdr:col>3</xdr:col>
      <xdr:colOff>3175</xdr:colOff>
      <xdr:row>97</xdr:row>
      <xdr:rowOff>6690</xdr:rowOff>
    </xdr:to>
    <xdr:sp macro="" textlink="">
      <xdr:nvSpPr>
        <xdr:cNvPr id="263" name="円/楕円 262"/>
        <xdr:cNvSpPr/>
      </xdr:nvSpPr>
      <xdr:spPr>
        <a:xfrm>
          <a:off x="1968500" y="1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23217</xdr:rowOff>
    </xdr:from>
    <xdr:ext cx="534377" cy="259045"/>
    <xdr:sp macro="" textlink="">
      <xdr:nvSpPr>
        <xdr:cNvPr id="264" name="テキスト ボックス 263"/>
        <xdr:cNvSpPr txBox="1"/>
      </xdr:nvSpPr>
      <xdr:spPr>
        <a:xfrm>
          <a:off x="1752111" y="163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77144</xdr:rowOff>
    </xdr:from>
    <xdr:to>
      <xdr:col>1</xdr:col>
      <xdr:colOff>485775</xdr:colOff>
      <xdr:row>98</xdr:row>
      <xdr:rowOff>7294</xdr:rowOff>
    </xdr:to>
    <xdr:sp macro="" textlink="">
      <xdr:nvSpPr>
        <xdr:cNvPr id="265" name="円/楕円 264"/>
        <xdr:cNvSpPr/>
      </xdr:nvSpPr>
      <xdr:spPr>
        <a:xfrm>
          <a:off x="1079500" y="167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23821</xdr:rowOff>
    </xdr:from>
    <xdr:ext cx="534377" cy="259045"/>
    <xdr:sp macro="" textlink="">
      <xdr:nvSpPr>
        <xdr:cNvPr id="266" name="テキスト ボックス 265"/>
        <xdr:cNvSpPr txBox="1"/>
      </xdr:nvSpPr>
      <xdr:spPr>
        <a:xfrm>
          <a:off x="863111" y="164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94170</xdr:rowOff>
    </xdr:from>
    <xdr:to>
      <xdr:col>15</xdr:col>
      <xdr:colOff>180975</xdr:colOff>
      <xdr:row>38</xdr:row>
      <xdr:rowOff>113982</xdr:rowOff>
    </xdr:to>
    <xdr:cxnSp macro="">
      <xdr:nvCxnSpPr>
        <xdr:cNvPr id="295" name="直線コネクタ 294"/>
        <xdr:cNvCxnSpPr/>
      </xdr:nvCxnSpPr>
      <xdr:spPr>
        <a:xfrm flipV="1">
          <a:off x="9639300" y="660927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113982</xdr:rowOff>
    </xdr:from>
    <xdr:to>
      <xdr:col>14</xdr:col>
      <xdr:colOff>28575</xdr:colOff>
      <xdr:row>38</xdr:row>
      <xdr:rowOff>116840</xdr:rowOff>
    </xdr:to>
    <xdr:cxnSp macro="">
      <xdr:nvCxnSpPr>
        <xdr:cNvPr id="298" name="直線コネクタ 297"/>
        <xdr:cNvCxnSpPr/>
      </xdr:nvCxnSpPr>
      <xdr:spPr>
        <a:xfrm flipV="1">
          <a:off x="8750300" y="66290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19575</xdr:rowOff>
    </xdr:from>
    <xdr:ext cx="469744" cy="259045"/>
    <xdr:sp macro="" textlink="">
      <xdr:nvSpPr>
        <xdr:cNvPr id="300" name="テキスト ボックス 299"/>
        <xdr:cNvSpPr txBox="1"/>
      </xdr:nvSpPr>
      <xdr:spPr>
        <a:xfrm>
          <a:off x="9404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116840</xdr:rowOff>
    </xdr:from>
    <xdr:to>
      <xdr:col>12</xdr:col>
      <xdr:colOff>511175</xdr:colOff>
      <xdr:row>38</xdr:row>
      <xdr:rowOff>117602</xdr:rowOff>
    </xdr:to>
    <xdr:cxnSp macro="">
      <xdr:nvCxnSpPr>
        <xdr:cNvPr id="301" name="直線コネクタ 300"/>
        <xdr:cNvCxnSpPr/>
      </xdr:nvCxnSpPr>
      <xdr:spPr>
        <a:xfrm flipV="1">
          <a:off x="7861300" y="6631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147210</xdr:rowOff>
    </xdr:from>
    <xdr:ext cx="469744" cy="259045"/>
    <xdr:sp macro="" textlink="">
      <xdr:nvSpPr>
        <xdr:cNvPr id="303" name="テキスト ボックス 302"/>
        <xdr:cNvSpPr txBox="1"/>
      </xdr:nvSpPr>
      <xdr:spPr>
        <a:xfrm>
          <a:off x="8515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55118</xdr:rowOff>
    </xdr:from>
    <xdr:to>
      <xdr:col>11</xdr:col>
      <xdr:colOff>307975</xdr:colOff>
      <xdr:row>38</xdr:row>
      <xdr:rowOff>117602</xdr:rowOff>
    </xdr:to>
    <xdr:cxnSp macro="">
      <xdr:nvCxnSpPr>
        <xdr:cNvPr id="304" name="直線コネクタ 303"/>
        <xdr:cNvCxnSpPr/>
      </xdr:nvCxnSpPr>
      <xdr:spPr>
        <a:xfrm>
          <a:off x="6972300" y="6055868"/>
          <a:ext cx="889000" cy="5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130446</xdr:rowOff>
    </xdr:from>
    <xdr:ext cx="469744" cy="259045"/>
    <xdr:sp macro="" textlink="">
      <xdr:nvSpPr>
        <xdr:cNvPr id="306" name="テキスト ボックス 305"/>
        <xdr:cNvSpPr txBox="1"/>
      </xdr:nvSpPr>
      <xdr:spPr>
        <a:xfrm>
          <a:off x="7626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26560</xdr:rowOff>
    </xdr:from>
    <xdr:ext cx="469744" cy="259045"/>
    <xdr:sp macro="" textlink="">
      <xdr:nvSpPr>
        <xdr:cNvPr id="308" name="テキスト ボックス 307"/>
        <xdr:cNvSpPr txBox="1"/>
      </xdr:nvSpPr>
      <xdr:spPr>
        <a:xfrm>
          <a:off x="6737427"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43370</xdr:rowOff>
    </xdr:from>
    <xdr:to>
      <xdr:col>15</xdr:col>
      <xdr:colOff>231775</xdr:colOff>
      <xdr:row>38</xdr:row>
      <xdr:rowOff>144970</xdr:rowOff>
    </xdr:to>
    <xdr:sp macro="" textlink="">
      <xdr:nvSpPr>
        <xdr:cNvPr id="314" name="円/楕円 313"/>
        <xdr:cNvSpPr/>
      </xdr:nvSpPr>
      <xdr:spPr>
        <a:xfrm>
          <a:off x="10426700" y="65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129747</xdr:rowOff>
    </xdr:from>
    <xdr:ext cx="378565" cy="259045"/>
    <xdr:sp macro="" textlink="">
      <xdr:nvSpPr>
        <xdr:cNvPr id="315" name="労働費該当値テキスト"/>
        <xdr:cNvSpPr txBox="1"/>
      </xdr:nvSpPr>
      <xdr:spPr>
        <a:xfrm>
          <a:off x="10528300" y="647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63182</xdr:rowOff>
    </xdr:from>
    <xdr:to>
      <xdr:col>14</xdr:col>
      <xdr:colOff>79375</xdr:colOff>
      <xdr:row>38</xdr:row>
      <xdr:rowOff>164782</xdr:rowOff>
    </xdr:to>
    <xdr:sp macro="" textlink="">
      <xdr:nvSpPr>
        <xdr:cNvPr id="316" name="円/楕円 315"/>
        <xdr:cNvSpPr/>
      </xdr:nvSpPr>
      <xdr:spPr>
        <a:xfrm>
          <a:off x="95885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155909</xdr:rowOff>
    </xdr:from>
    <xdr:ext cx="378565" cy="259045"/>
    <xdr:sp macro="" textlink="">
      <xdr:nvSpPr>
        <xdr:cNvPr id="317" name="テキスト ボックス 316"/>
        <xdr:cNvSpPr txBox="1"/>
      </xdr:nvSpPr>
      <xdr:spPr>
        <a:xfrm>
          <a:off x="9450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66040</xdr:rowOff>
    </xdr:from>
    <xdr:to>
      <xdr:col>12</xdr:col>
      <xdr:colOff>561975</xdr:colOff>
      <xdr:row>38</xdr:row>
      <xdr:rowOff>167640</xdr:rowOff>
    </xdr:to>
    <xdr:sp macro="" textlink="">
      <xdr:nvSpPr>
        <xdr:cNvPr id="318" name="円/楕円 317"/>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158767</xdr:rowOff>
    </xdr:from>
    <xdr:ext cx="378565" cy="259045"/>
    <xdr:sp macro="" textlink="">
      <xdr:nvSpPr>
        <xdr:cNvPr id="319" name="テキスト ボックス 318"/>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66802</xdr:rowOff>
    </xdr:from>
    <xdr:to>
      <xdr:col>11</xdr:col>
      <xdr:colOff>358775</xdr:colOff>
      <xdr:row>38</xdr:row>
      <xdr:rowOff>168402</xdr:rowOff>
    </xdr:to>
    <xdr:sp macro="" textlink="">
      <xdr:nvSpPr>
        <xdr:cNvPr id="320" name="円/楕円 319"/>
        <xdr:cNvSpPr/>
      </xdr:nvSpPr>
      <xdr:spPr>
        <a:xfrm>
          <a:off x="7810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159529</xdr:rowOff>
    </xdr:from>
    <xdr:ext cx="378565" cy="259045"/>
    <xdr:sp macro="" textlink="">
      <xdr:nvSpPr>
        <xdr:cNvPr id="321" name="テキスト ボックス 320"/>
        <xdr:cNvSpPr txBox="1"/>
      </xdr:nvSpPr>
      <xdr:spPr>
        <a:xfrm>
          <a:off x="7672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4318</xdr:rowOff>
    </xdr:from>
    <xdr:to>
      <xdr:col>10</xdr:col>
      <xdr:colOff>155575</xdr:colOff>
      <xdr:row>35</xdr:row>
      <xdr:rowOff>105918</xdr:rowOff>
    </xdr:to>
    <xdr:sp macro="" textlink="">
      <xdr:nvSpPr>
        <xdr:cNvPr id="322" name="円/楕円 321"/>
        <xdr:cNvSpPr/>
      </xdr:nvSpPr>
      <xdr:spPr>
        <a:xfrm>
          <a:off x="6921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122445</xdr:rowOff>
    </xdr:from>
    <xdr:ext cx="469744" cy="259045"/>
    <xdr:sp macro="" textlink="">
      <xdr:nvSpPr>
        <xdr:cNvPr id="323" name="テキスト ボックス 322"/>
        <xdr:cNvSpPr txBox="1"/>
      </xdr:nvSpPr>
      <xdr:spPr>
        <a:xfrm>
          <a:off x="6737427"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78294</xdr:rowOff>
    </xdr:from>
    <xdr:to>
      <xdr:col>15</xdr:col>
      <xdr:colOff>180975</xdr:colOff>
      <xdr:row>58</xdr:row>
      <xdr:rowOff>78394</xdr:rowOff>
    </xdr:to>
    <xdr:cxnSp macro="">
      <xdr:nvCxnSpPr>
        <xdr:cNvPr id="350" name="直線コネクタ 349"/>
        <xdr:cNvCxnSpPr/>
      </xdr:nvCxnSpPr>
      <xdr:spPr>
        <a:xfrm>
          <a:off x="9639300" y="10022394"/>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77622</xdr:rowOff>
    </xdr:from>
    <xdr:to>
      <xdr:col>14</xdr:col>
      <xdr:colOff>28575</xdr:colOff>
      <xdr:row>58</xdr:row>
      <xdr:rowOff>78294</xdr:rowOff>
    </xdr:to>
    <xdr:cxnSp macro="">
      <xdr:nvCxnSpPr>
        <xdr:cNvPr id="353" name="直線コネクタ 352"/>
        <xdr:cNvCxnSpPr/>
      </xdr:nvCxnSpPr>
      <xdr:spPr>
        <a:xfrm>
          <a:off x="8750300" y="10021722"/>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122813</xdr:rowOff>
    </xdr:from>
    <xdr:ext cx="534377" cy="259045"/>
    <xdr:sp macro="" textlink="">
      <xdr:nvSpPr>
        <xdr:cNvPr id="355" name="テキスト ボックス 354"/>
        <xdr:cNvSpPr txBox="1"/>
      </xdr:nvSpPr>
      <xdr:spPr>
        <a:xfrm>
          <a:off x="9372111" y="100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77622</xdr:rowOff>
    </xdr:from>
    <xdr:to>
      <xdr:col>12</xdr:col>
      <xdr:colOff>511175</xdr:colOff>
      <xdr:row>58</xdr:row>
      <xdr:rowOff>80356</xdr:rowOff>
    </xdr:to>
    <xdr:cxnSp macro="">
      <xdr:nvCxnSpPr>
        <xdr:cNvPr id="356" name="直線コネクタ 355"/>
        <xdr:cNvCxnSpPr/>
      </xdr:nvCxnSpPr>
      <xdr:spPr>
        <a:xfrm flipV="1">
          <a:off x="7861300" y="1002172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123869</xdr:rowOff>
    </xdr:from>
    <xdr:ext cx="534377" cy="259045"/>
    <xdr:sp macro="" textlink="">
      <xdr:nvSpPr>
        <xdr:cNvPr id="358" name="テキスト ボックス 357"/>
        <xdr:cNvSpPr txBox="1"/>
      </xdr:nvSpPr>
      <xdr:spPr>
        <a:xfrm>
          <a:off x="8483111" y="100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80356</xdr:rowOff>
    </xdr:from>
    <xdr:to>
      <xdr:col>11</xdr:col>
      <xdr:colOff>307975</xdr:colOff>
      <xdr:row>58</xdr:row>
      <xdr:rowOff>83785</xdr:rowOff>
    </xdr:to>
    <xdr:cxnSp macro="">
      <xdr:nvCxnSpPr>
        <xdr:cNvPr id="359" name="直線コネクタ 358"/>
        <xdr:cNvCxnSpPr/>
      </xdr:nvCxnSpPr>
      <xdr:spPr>
        <a:xfrm flipV="1">
          <a:off x="6972300" y="1002445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126228</xdr:rowOff>
    </xdr:from>
    <xdr:ext cx="534377" cy="259045"/>
    <xdr:sp macro="" textlink="">
      <xdr:nvSpPr>
        <xdr:cNvPr id="363" name="テキスト ボックス 362"/>
        <xdr:cNvSpPr txBox="1"/>
      </xdr:nvSpPr>
      <xdr:spPr>
        <a:xfrm>
          <a:off x="6705111" y="100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27594</xdr:rowOff>
    </xdr:from>
    <xdr:to>
      <xdr:col>15</xdr:col>
      <xdr:colOff>231775</xdr:colOff>
      <xdr:row>58</xdr:row>
      <xdr:rowOff>129194</xdr:rowOff>
    </xdr:to>
    <xdr:sp macro="" textlink="">
      <xdr:nvSpPr>
        <xdr:cNvPr id="369" name="円/楕円 368"/>
        <xdr:cNvSpPr/>
      </xdr:nvSpPr>
      <xdr:spPr>
        <a:xfrm>
          <a:off x="10426700" y="99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27494</xdr:rowOff>
    </xdr:from>
    <xdr:to>
      <xdr:col>14</xdr:col>
      <xdr:colOff>79375</xdr:colOff>
      <xdr:row>58</xdr:row>
      <xdr:rowOff>129094</xdr:rowOff>
    </xdr:to>
    <xdr:sp macro="" textlink="">
      <xdr:nvSpPr>
        <xdr:cNvPr id="371" name="円/楕円 370"/>
        <xdr:cNvSpPr/>
      </xdr:nvSpPr>
      <xdr:spPr>
        <a:xfrm>
          <a:off x="9588500" y="997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145621</xdr:rowOff>
    </xdr:from>
    <xdr:ext cx="534377" cy="259045"/>
    <xdr:sp macro="" textlink="">
      <xdr:nvSpPr>
        <xdr:cNvPr id="372" name="テキスト ボックス 371"/>
        <xdr:cNvSpPr txBox="1"/>
      </xdr:nvSpPr>
      <xdr:spPr>
        <a:xfrm>
          <a:off x="9372111" y="974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26822</xdr:rowOff>
    </xdr:from>
    <xdr:to>
      <xdr:col>12</xdr:col>
      <xdr:colOff>561975</xdr:colOff>
      <xdr:row>58</xdr:row>
      <xdr:rowOff>128422</xdr:rowOff>
    </xdr:to>
    <xdr:sp macro="" textlink="">
      <xdr:nvSpPr>
        <xdr:cNvPr id="373" name="円/楕円 372"/>
        <xdr:cNvSpPr/>
      </xdr:nvSpPr>
      <xdr:spPr>
        <a:xfrm>
          <a:off x="8699500" y="99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144949</xdr:rowOff>
    </xdr:from>
    <xdr:ext cx="534377" cy="259045"/>
    <xdr:sp macro="" textlink="">
      <xdr:nvSpPr>
        <xdr:cNvPr id="374" name="テキスト ボックス 373"/>
        <xdr:cNvSpPr txBox="1"/>
      </xdr:nvSpPr>
      <xdr:spPr>
        <a:xfrm>
          <a:off x="8483111" y="97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29556</xdr:rowOff>
    </xdr:from>
    <xdr:to>
      <xdr:col>11</xdr:col>
      <xdr:colOff>358775</xdr:colOff>
      <xdr:row>58</xdr:row>
      <xdr:rowOff>131156</xdr:rowOff>
    </xdr:to>
    <xdr:sp macro="" textlink="">
      <xdr:nvSpPr>
        <xdr:cNvPr id="375" name="円/楕円 374"/>
        <xdr:cNvSpPr/>
      </xdr:nvSpPr>
      <xdr:spPr>
        <a:xfrm>
          <a:off x="7810500" y="9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122283</xdr:rowOff>
    </xdr:from>
    <xdr:ext cx="534377" cy="259045"/>
    <xdr:sp macro="" textlink="">
      <xdr:nvSpPr>
        <xdr:cNvPr id="376" name="テキスト ボックス 375"/>
        <xdr:cNvSpPr txBox="1"/>
      </xdr:nvSpPr>
      <xdr:spPr>
        <a:xfrm>
          <a:off x="7594111" y="100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32985</xdr:rowOff>
    </xdr:from>
    <xdr:to>
      <xdr:col>10</xdr:col>
      <xdr:colOff>155575</xdr:colOff>
      <xdr:row>58</xdr:row>
      <xdr:rowOff>134585</xdr:rowOff>
    </xdr:to>
    <xdr:sp macro="" textlink="">
      <xdr:nvSpPr>
        <xdr:cNvPr id="377" name="円/楕円 376"/>
        <xdr:cNvSpPr/>
      </xdr:nvSpPr>
      <xdr:spPr>
        <a:xfrm>
          <a:off x="69215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151112</xdr:rowOff>
    </xdr:from>
    <xdr:ext cx="534377" cy="259045"/>
    <xdr:sp macro="" textlink="">
      <xdr:nvSpPr>
        <xdr:cNvPr id="378" name="テキスト ボックス 377"/>
        <xdr:cNvSpPr txBox="1"/>
      </xdr:nvSpPr>
      <xdr:spPr>
        <a:xfrm>
          <a:off x="6705111" y="97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153448</xdr:rowOff>
    </xdr:from>
    <xdr:to>
      <xdr:col>15</xdr:col>
      <xdr:colOff>180975</xdr:colOff>
      <xdr:row>77</xdr:row>
      <xdr:rowOff>54987</xdr:rowOff>
    </xdr:to>
    <xdr:cxnSp macro="">
      <xdr:nvCxnSpPr>
        <xdr:cNvPr id="409" name="直線コネクタ 408"/>
        <xdr:cNvCxnSpPr/>
      </xdr:nvCxnSpPr>
      <xdr:spPr>
        <a:xfrm flipV="1">
          <a:off x="9639300" y="13012198"/>
          <a:ext cx="838200" cy="2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39050</xdr:rowOff>
    </xdr:from>
    <xdr:to>
      <xdr:col>14</xdr:col>
      <xdr:colOff>28575</xdr:colOff>
      <xdr:row>77</xdr:row>
      <xdr:rowOff>54987</xdr:rowOff>
    </xdr:to>
    <xdr:cxnSp macro="">
      <xdr:nvCxnSpPr>
        <xdr:cNvPr id="412" name="直線コネクタ 411"/>
        <xdr:cNvCxnSpPr/>
      </xdr:nvCxnSpPr>
      <xdr:spPr>
        <a:xfrm>
          <a:off x="8750300" y="13240700"/>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101538</xdr:rowOff>
    </xdr:from>
    <xdr:to>
      <xdr:col>14</xdr:col>
      <xdr:colOff>79375</xdr:colOff>
      <xdr:row>78</xdr:row>
      <xdr:rowOff>31688</xdr:rowOff>
    </xdr:to>
    <xdr:sp macro="" textlink="">
      <xdr:nvSpPr>
        <xdr:cNvPr id="413" name="フローチャート : 判断 412"/>
        <xdr:cNvSpPr/>
      </xdr:nvSpPr>
      <xdr:spPr>
        <a:xfrm>
          <a:off x="9588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22815</xdr:rowOff>
    </xdr:from>
    <xdr:ext cx="469744" cy="259045"/>
    <xdr:sp macro="" textlink="">
      <xdr:nvSpPr>
        <xdr:cNvPr id="414" name="テキスト ボックス 413"/>
        <xdr:cNvSpPr txBox="1"/>
      </xdr:nvSpPr>
      <xdr:spPr>
        <a:xfrm>
          <a:off x="9404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39050</xdr:rowOff>
    </xdr:from>
    <xdr:to>
      <xdr:col>12</xdr:col>
      <xdr:colOff>511175</xdr:colOff>
      <xdr:row>77</xdr:row>
      <xdr:rowOff>67463</xdr:rowOff>
    </xdr:to>
    <xdr:cxnSp macro="">
      <xdr:nvCxnSpPr>
        <xdr:cNvPr id="415" name="直線コネクタ 414"/>
        <xdr:cNvCxnSpPr/>
      </xdr:nvCxnSpPr>
      <xdr:spPr>
        <a:xfrm flipV="1">
          <a:off x="7861300" y="13240700"/>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18230</xdr:rowOff>
    </xdr:from>
    <xdr:to>
      <xdr:col>12</xdr:col>
      <xdr:colOff>561975</xdr:colOff>
      <xdr:row>77</xdr:row>
      <xdr:rowOff>119830</xdr:rowOff>
    </xdr:to>
    <xdr:sp macro="" textlink="">
      <xdr:nvSpPr>
        <xdr:cNvPr id="416" name="フローチャート : 判断 415"/>
        <xdr:cNvSpPr/>
      </xdr:nvSpPr>
      <xdr:spPr>
        <a:xfrm>
          <a:off x="8699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110957</xdr:rowOff>
    </xdr:from>
    <xdr:ext cx="534377" cy="259045"/>
    <xdr:sp macro="" textlink="">
      <xdr:nvSpPr>
        <xdr:cNvPr id="417" name="テキスト ボックス 416"/>
        <xdr:cNvSpPr txBox="1"/>
      </xdr:nvSpPr>
      <xdr:spPr>
        <a:xfrm>
          <a:off x="8483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66842</xdr:rowOff>
    </xdr:from>
    <xdr:to>
      <xdr:col>11</xdr:col>
      <xdr:colOff>307975</xdr:colOff>
      <xdr:row>77</xdr:row>
      <xdr:rowOff>67463</xdr:rowOff>
    </xdr:to>
    <xdr:cxnSp macro="">
      <xdr:nvCxnSpPr>
        <xdr:cNvPr id="418" name="直線コネクタ 417"/>
        <xdr:cNvCxnSpPr/>
      </xdr:nvCxnSpPr>
      <xdr:spPr>
        <a:xfrm>
          <a:off x="6972300" y="1326849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98208</xdr:rowOff>
    </xdr:from>
    <xdr:to>
      <xdr:col>11</xdr:col>
      <xdr:colOff>358775</xdr:colOff>
      <xdr:row>78</xdr:row>
      <xdr:rowOff>28358</xdr:rowOff>
    </xdr:to>
    <xdr:sp macro="" textlink="">
      <xdr:nvSpPr>
        <xdr:cNvPr id="419" name="フローチャート : 判断 418"/>
        <xdr:cNvSpPr/>
      </xdr:nvSpPr>
      <xdr:spPr>
        <a:xfrm>
          <a:off x="7810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19485</xdr:rowOff>
    </xdr:from>
    <xdr:ext cx="469744" cy="259045"/>
    <xdr:sp macro="" textlink="">
      <xdr:nvSpPr>
        <xdr:cNvPr id="420" name="テキスト ボックス 419"/>
        <xdr:cNvSpPr txBox="1"/>
      </xdr:nvSpPr>
      <xdr:spPr>
        <a:xfrm>
          <a:off x="7626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35472</xdr:rowOff>
    </xdr:from>
    <xdr:to>
      <xdr:col>10</xdr:col>
      <xdr:colOff>155575</xdr:colOff>
      <xdr:row>77</xdr:row>
      <xdr:rowOff>137072</xdr:rowOff>
    </xdr:to>
    <xdr:sp macro="" textlink="">
      <xdr:nvSpPr>
        <xdr:cNvPr id="421" name="フローチャート : 判断 420"/>
        <xdr:cNvSpPr/>
      </xdr:nvSpPr>
      <xdr:spPr>
        <a:xfrm>
          <a:off x="6921500" y="132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128199</xdr:rowOff>
    </xdr:from>
    <xdr:ext cx="534377" cy="259045"/>
    <xdr:sp macro="" textlink="">
      <xdr:nvSpPr>
        <xdr:cNvPr id="422" name="テキスト ボックス 421"/>
        <xdr:cNvSpPr txBox="1"/>
      </xdr:nvSpPr>
      <xdr:spPr>
        <a:xfrm>
          <a:off x="6705111" y="133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102649</xdr:rowOff>
    </xdr:from>
    <xdr:to>
      <xdr:col>15</xdr:col>
      <xdr:colOff>231775</xdr:colOff>
      <xdr:row>76</xdr:row>
      <xdr:rowOff>32798</xdr:rowOff>
    </xdr:to>
    <xdr:sp macro="" textlink="">
      <xdr:nvSpPr>
        <xdr:cNvPr id="428" name="円/楕円 427"/>
        <xdr:cNvSpPr/>
      </xdr:nvSpPr>
      <xdr:spPr>
        <a:xfrm>
          <a:off x="10426700" y="12961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125526</xdr:rowOff>
    </xdr:from>
    <xdr:ext cx="534377" cy="259045"/>
    <xdr:sp macro="" textlink="">
      <xdr:nvSpPr>
        <xdr:cNvPr id="429" name="商工費該当値テキスト"/>
        <xdr:cNvSpPr txBox="1"/>
      </xdr:nvSpPr>
      <xdr:spPr>
        <a:xfrm>
          <a:off x="10528300" y="128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4187</xdr:rowOff>
    </xdr:from>
    <xdr:to>
      <xdr:col>14</xdr:col>
      <xdr:colOff>79375</xdr:colOff>
      <xdr:row>77</xdr:row>
      <xdr:rowOff>105787</xdr:rowOff>
    </xdr:to>
    <xdr:sp macro="" textlink="">
      <xdr:nvSpPr>
        <xdr:cNvPr id="430" name="円/楕円 429"/>
        <xdr:cNvSpPr/>
      </xdr:nvSpPr>
      <xdr:spPr>
        <a:xfrm>
          <a:off x="9588500" y="132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122314</xdr:rowOff>
    </xdr:from>
    <xdr:ext cx="534377" cy="259045"/>
    <xdr:sp macro="" textlink="">
      <xdr:nvSpPr>
        <xdr:cNvPr id="431" name="テキスト ボックス 430"/>
        <xdr:cNvSpPr txBox="1"/>
      </xdr:nvSpPr>
      <xdr:spPr>
        <a:xfrm>
          <a:off x="9372111" y="129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159700</xdr:rowOff>
    </xdr:from>
    <xdr:to>
      <xdr:col>12</xdr:col>
      <xdr:colOff>561975</xdr:colOff>
      <xdr:row>77</xdr:row>
      <xdr:rowOff>89850</xdr:rowOff>
    </xdr:to>
    <xdr:sp macro="" textlink="">
      <xdr:nvSpPr>
        <xdr:cNvPr id="432" name="円/楕円 431"/>
        <xdr:cNvSpPr/>
      </xdr:nvSpPr>
      <xdr:spPr>
        <a:xfrm>
          <a:off x="8699500" y="13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106377</xdr:rowOff>
    </xdr:from>
    <xdr:ext cx="534377" cy="259045"/>
    <xdr:sp macro="" textlink="">
      <xdr:nvSpPr>
        <xdr:cNvPr id="433" name="テキスト ボックス 432"/>
        <xdr:cNvSpPr txBox="1"/>
      </xdr:nvSpPr>
      <xdr:spPr>
        <a:xfrm>
          <a:off x="8483111" y="12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16663</xdr:rowOff>
    </xdr:from>
    <xdr:to>
      <xdr:col>11</xdr:col>
      <xdr:colOff>358775</xdr:colOff>
      <xdr:row>77</xdr:row>
      <xdr:rowOff>118263</xdr:rowOff>
    </xdr:to>
    <xdr:sp macro="" textlink="">
      <xdr:nvSpPr>
        <xdr:cNvPr id="434" name="円/楕円 433"/>
        <xdr:cNvSpPr/>
      </xdr:nvSpPr>
      <xdr:spPr>
        <a:xfrm>
          <a:off x="7810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134790</xdr:rowOff>
    </xdr:from>
    <xdr:ext cx="534377" cy="259045"/>
    <xdr:sp macro="" textlink="">
      <xdr:nvSpPr>
        <xdr:cNvPr id="435" name="テキスト ボックス 434"/>
        <xdr:cNvSpPr txBox="1"/>
      </xdr:nvSpPr>
      <xdr:spPr>
        <a:xfrm>
          <a:off x="7594111" y="129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16042</xdr:rowOff>
    </xdr:from>
    <xdr:to>
      <xdr:col>10</xdr:col>
      <xdr:colOff>155575</xdr:colOff>
      <xdr:row>77</xdr:row>
      <xdr:rowOff>117642</xdr:rowOff>
    </xdr:to>
    <xdr:sp macro="" textlink="">
      <xdr:nvSpPr>
        <xdr:cNvPr id="436" name="円/楕円 435"/>
        <xdr:cNvSpPr/>
      </xdr:nvSpPr>
      <xdr:spPr>
        <a:xfrm>
          <a:off x="6921500" y="132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134169</xdr:rowOff>
    </xdr:from>
    <xdr:ext cx="534377" cy="259045"/>
    <xdr:sp macro="" textlink="">
      <xdr:nvSpPr>
        <xdr:cNvPr id="437" name="テキスト ボックス 436"/>
        <xdr:cNvSpPr txBox="1"/>
      </xdr:nvSpPr>
      <xdr:spPr>
        <a:xfrm>
          <a:off x="6705111" y="129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11512</xdr:rowOff>
    </xdr:from>
    <xdr:to>
      <xdr:col>15</xdr:col>
      <xdr:colOff>180975</xdr:colOff>
      <xdr:row>98</xdr:row>
      <xdr:rowOff>28501</xdr:rowOff>
    </xdr:to>
    <xdr:cxnSp macro="">
      <xdr:nvCxnSpPr>
        <xdr:cNvPr id="464" name="直線コネクタ 463"/>
        <xdr:cNvCxnSpPr/>
      </xdr:nvCxnSpPr>
      <xdr:spPr>
        <a:xfrm>
          <a:off x="9639300" y="16813612"/>
          <a:ext cx="8382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11512</xdr:rowOff>
    </xdr:from>
    <xdr:to>
      <xdr:col>14</xdr:col>
      <xdr:colOff>28575</xdr:colOff>
      <xdr:row>98</xdr:row>
      <xdr:rowOff>27277</xdr:rowOff>
    </xdr:to>
    <xdr:cxnSp macro="">
      <xdr:nvCxnSpPr>
        <xdr:cNvPr id="467" name="直線コネクタ 466"/>
        <xdr:cNvCxnSpPr/>
      </xdr:nvCxnSpPr>
      <xdr:spPr>
        <a:xfrm flipV="1">
          <a:off x="8750300" y="16813612"/>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8" name="フローチャート : 判断 467"/>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55818</xdr:rowOff>
    </xdr:from>
    <xdr:ext cx="534377" cy="259045"/>
    <xdr:sp macro="" textlink="">
      <xdr:nvSpPr>
        <xdr:cNvPr id="469" name="テキスト ボックス 468"/>
        <xdr:cNvSpPr txBox="1"/>
      </xdr:nvSpPr>
      <xdr:spPr>
        <a:xfrm>
          <a:off x="9372111"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27277</xdr:rowOff>
    </xdr:from>
    <xdr:to>
      <xdr:col>12</xdr:col>
      <xdr:colOff>511175</xdr:colOff>
      <xdr:row>98</xdr:row>
      <xdr:rowOff>41566</xdr:rowOff>
    </xdr:to>
    <xdr:cxnSp macro="">
      <xdr:nvCxnSpPr>
        <xdr:cNvPr id="470" name="直線コネクタ 469"/>
        <xdr:cNvCxnSpPr/>
      </xdr:nvCxnSpPr>
      <xdr:spPr>
        <a:xfrm flipV="1">
          <a:off x="7861300" y="16829377"/>
          <a:ext cx="8890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71" name="フローチャート : 判断 470"/>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72" name="テキスト ボックス 471"/>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40943</xdr:rowOff>
    </xdr:from>
    <xdr:to>
      <xdr:col>11</xdr:col>
      <xdr:colOff>307975</xdr:colOff>
      <xdr:row>98</xdr:row>
      <xdr:rowOff>41566</xdr:rowOff>
    </xdr:to>
    <xdr:cxnSp macro="">
      <xdr:nvCxnSpPr>
        <xdr:cNvPr id="473" name="直線コネクタ 472"/>
        <xdr:cNvCxnSpPr/>
      </xdr:nvCxnSpPr>
      <xdr:spPr>
        <a:xfrm>
          <a:off x="6972300" y="16843043"/>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4" name="フローチャート : 判断 473"/>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5" name="テキスト ボックス 474"/>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6" name="フローチャート : 判断 475"/>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7" name="テキスト ボックス 476"/>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149151</xdr:rowOff>
    </xdr:from>
    <xdr:to>
      <xdr:col>15</xdr:col>
      <xdr:colOff>231775</xdr:colOff>
      <xdr:row>98</xdr:row>
      <xdr:rowOff>79301</xdr:rowOff>
    </xdr:to>
    <xdr:sp macro="" textlink="">
      <xdr:nvSpPr>
        <xdr:cNvPr id="483" name="円/楕円 482"/>
        <xdr:cNvSpPr/>
      </xdr:nvSpPr>
      <xdr:spPr>
        <a:xfrm>
          <a:off x="10426700" y="167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102462</xdr:rowOff>
    </xdr:from>
    <xdr:ext cx="534377" cy="259045"/>
    <xdr:sp macro="" textlink="">
      <xdr:nvSpPr>
        <xdr:cNvPr id="484" name="土木費該当値テキスト"/>
        <xdr:cNvSpPr txBox="1"/>
      </xdr:nvSpPr>
      <xdr:spPr>
        <a:xfrm>
          <a:off x="10528300" y="167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132162</xdr:rowOff>
    </xdr:from>
    <xdr:to>
      <xdr:col>14</xdr:col>
      <xdr:colOff>79375</xdr:colOff>
      <xdr:row>98</xdr:row>
      <xdr:rowOff>62312</xdr:rowOff>
    </xdr:to>
    <xdr:sp macro="" textlink="">
      <xdr:nvSpPr>
        <xdr:cNvPr id="485" name="円/楕円 484"/>
        <xdr:cNvSpPr/>
      </xdr:nvSpPr>
      <xdr:spPr>
        <a:xfrm>
          <a:off x="9588500" y="167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78839</xdr:rowOff>
    </xdr:from>
    <xdr:ext cx="534377" cy="259045"/>
    <xdr:sp macro="" textlink="">
      <xdr:nvSpPr>
        <xdr:cNvPr id="486" name="テキスト ボックス 485"/>
        <xdr:cNvSpPr txBox="1"/>
      </xdr:nvSpPr>
      <xdr:spPr>
        <a:xfrm>
          <a:off x="9372111" y="165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147927</xdr:rowOff>
    </xdr:from>
    <xdr:to>
      <xdr:col>12</xdr:col>
      <xdr:colOff>561975</xdr:colOff>
      <xdr:row>98</xdr:row>
      <xdr:rowOff>78077</xdr:rowOff>
    </xdr:to>
    <xdr:sp macro="" textlink="">
      <xdr:nvSpPr>
        <xdr:cNvPr id="487" name="円/楕円 486"/>
        <xdr:cNvSpPr/>
      </xdr:nvSpPr>
      <xdr:spPr>
        <a:xfrm>
          <a:off x="8699500" y="167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69204</xdr:rowOff>
    </xdr:from>
    <xdr:ext cx="534377" cy="259045"/>
    <xdr:sp macro="" textlink="">
      <xdr:nvSpPr>
        <xdr:cNvPr id="488" name="テキスト ボックス 487"/>
        <xdr:cNvSpPr txBox="1"/>
      </xdr:nvSpPr>
      <xdr:spPr>
        <a:xfrm>
          <a:off x="8483111" y="168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162216</xdr:rowOff>
    </xdr:from>
    <xdr:to>
      <xdr:col>11</xdr:col>
      <xdr:colOff>358775</xdr:colOff>
      <xdr:row>98</xdr:row>
      <xdr:rowOff>92366</xdr:rowOff>
    </xdr:to>
    <xdr:sp macro="" textlink="">
      <xdr:nvSpPr>
        <xdr:cNvPr id="489" name="円/楕円 488"/>
        <xdr:cNvSpPr/>
      </xdr:nvSpPr>
      <xdr:spPr>
        <a:xfrm>
          <a:off x="7810500" y="167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83493</xdr:rowOff>
    </xdr:from>
    <xdr:ext cx="534377" cy="259045"/>
    <xdr:sp macro="" textlink="">
      <xdr:nvSpPr>
        <xdr:cNvPr id="490" name="テキスト ボックス 489"/>
        <xdr:cNvSpPr txBox="1"/>
      </xdr:nvSpPr>
      <xdr:spPr>
        <a:xfrm>
          <a:off x="7594111" y="1688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161593</xdr:rowOff>
    </xdr:from>
    <xdr:to>
      <xdr:col>10</xdr:col>
      <xdr:colOff>155575</xdr:colOff>
      <xdr:row>98</xdr:row>
      <xdr:rowOff>91743</xdr:rowOff>
    </xdr:to>
    <xdr:sp macro="" textlink="">
      <xdr:nvSpPr>
        <xdr:cNvPr id="491" name="円/楕円 490"/>
        <xdr:cNvSpPr/>
      </xdr:nvSpPr>
      <xdr:spPr>
        <a:xfrm>
          <a:off x="6921500" y="167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82870</xdr:rowOff>
    </xdr:from>
    <xdr:ext cx="534377" cy="259045"/>
    <xdr:sp macro="" textlink="">
      <xdr:nvSpPr>
        <xdr:cNvPr id="492" name="テキスト ボックス 491"/>
        <xdr:cNvSpPr txBox="1"/>
      </xdr:nvSpPr>
      <xdr:spPr>
        <a:xfrm>
          <a:off x="6705111" y="168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83731</xdr:rowOff>
    </xdr:from>
    <xdr:to>
      <xdr:col>23</xdr:col>
      <xdr:colOff>517525</xdr:colOff>
      <xdr:row>37</xdr:row>
      <xdr:rowOff>90437</xdr:rowOff>
    </xdr:to>
    <xdr:cxnSp macro="">
      <xdr:nvCxnSpPr>
        <xdr:cNvPr id="522" name="直線コネクタ 521"/>
        <xdr:cNvCxnSpPr/>
      </xdr:nvCxnSpPr>
      <xdr:spPr>
        <a:xfrm flipV="1">
          <a:off x="15481300" y="6427381"/>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27991</xdr:rowOff>
    </xdr:from>
    <xdr:to>
      <xdr:col>22</xdr:col>
      <xdr:colOff>365125</xdr:colOff>
      <xdr:row>37</xdr:row>
      <xdr:rowOff>90437</xdr:rowOff>
    </xdr:to>
    <xdr:cxnSp macro="">
      <xdr:nvCxnSpPr>
        <xdr:cNvPr id="525" name="直線コネクタ 524"/>
        <xdr:cNvCxnSpPr/>
      </xdr:nvCxnSpPr>
      <xdr:spPr>
        <a:xfrm>
          <a:off x="14592300" y="6200191"/>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6" name="フローチャート : 判断 525"/>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39197</xdr:rowOff>
    </xdr:from>
    <xdr:ext cx="534377" cy="259045"/>
    <xdr:sp macro="" textlink="">
      <xdr:nvSpPr>
        <xdr:cNvPr id="527" name="テキスト ボックス 526"/>
        <xdr:cNvSpPr txBox="1"/>
      </xdr:nvSpPr>
      <xdr:spPr>
        <a:xfrm>
          <a:off x="15214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27991</xdr:rowOff>
    </xdr:from>
    <xdr:to>
      <xdr:col>21</xdr:col>
      <xdr:colOff>161925</xdr:colOff>
      <xdr:row>37</xdr:row>
      <xdr:rowOff>98857</xdr:rowOff>
    </xdr:to>
    <xdr:cxnSp macro="">
      <xdr:nvCxnSpPr>
        <xdr:cNvPr id="528" name="直線コネクタ 527"/>
        <xdr:cNvCxnSpPr/>
      </xdr:nvCxnSpPr>
      <xdr:spPr>
        <a:xfrm flipV="1">
          <a:off x="13703300" y="6200191"/>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9" name="フローチャート : 判断 528"/>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119486</xdr:rowOff>
    </xdr:from>
    <xdr:ext cx="534377" cy="259045"/>
    <xdr:sp macro="" textlink="">
      <xdr:nvSpPr>
        <xdr:cNvPr id="530" name="テキスト ボックス 529"/>
        <xdr:cNvSpPr txBox="1"/>
      </xdr:nvSpPr>
      <xdr:spPr>
        <a:xfrm>
          <a:off x="14325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98857</xdr:rowOff>
    </xdr:from>
    <xdr:to>
      <xdr:col>19</xdr:col>
      <xdr:colOff>644525</xdr:colOff>
      <xdr:row>37</xdr:row>
      <xdr:rowOff>109258</xdr:rowOff>
    </xdr:to>
    <xdr:cxnSp macro="">
      <xdr:nvCxnSpPr>
        <xdr:cNvPr id="531" name="直線コネクタ 530"/>
        <xdr:cNvCxnSpPr/>
      </xdr:nvCxnSpPr>
      <xdr:spPr>
        <a:xfrm flipV="1">
          <a:off x="12814300" y="6442507"/>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32" name="フローチャート : 判断 531"/>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156925</xdr:rowOff>
    </xdr:from>
    <xdr:ext cx="534377" cy="259045"/>
    <xdr:sp macro="" textlink="">
      <xdr:nvSpPr>
        <xdr:cNvPr id="533" name="テキスト ボックス 532"/>
        <xdr:cNvSpPr txBox="1"/>
      </xdr:nvSpPr>
      <xdr:spPr>
        <a:xfrm>
          <a:off x="13436111" y="61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4" name="フローチャート : 判断 533"/>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43477</xdr:rowOff>
    </xdr:from>
    <xdr:ext cx="534377" cy="259045"/>
    <xdr:sp macro="" textlink="">
      <xdr:nvSpPr>
        <xdr:cNvPr id="535" name="テキスト ボックス 534"/>
        <xdr:cNvSpPr txBox="1"/>
      </xdr:nvSpPr>
      <xdr:spPr>
        <a:xfrm>
          <a:off x="12547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32931</xdr:rowOff>
    </xdr:from>
    <xdr:to>
      <xdr:col>23</xdr:col>
      <xdr:colOff>568325</xdr:colOff>
      <xdr:row>37</xdr:row>
      <xdr:rowOff>134531</xdr:rowOff>
    </xdr:to>
    <xdr:sp macro="" textlink="">
      <xdr:nvSpPr>
        <xdr:cNvPr id="541" name="円/楕円 540"/>
        <xdr:cNvSpPr/>
      </xdr:nvSpPr>
      <xdr:spPr>
        <a:xfrm>
          <a:off x="16268700" y="63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11358</xdr:rowOff>
    </xdr:from>
    <xdr:ext cx="534377" cy="259045"/>
    <xdr:sp macro="" textlink="">
      <xdr:nvSpPr>
        <xdr:cNvPr id="542" name="消防費該当値テキスト"/>
        <xdr:cNvSpPr txBox="1"/>
      </xdr:nvSpPr>
      <xdr:spPr>
        <a:xfrm>
          <a:off x="16370300" y="63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39637</xdr:rowOff>
    </xdr:from>
    <xdr:to>
      <xdr:col>22</xdr:col>
      <xdr:colOff>415925</xdr:colOff>
      <xdr:row>37</xdr:row>
      <xdr:rowOff>141237</xdr:rowOff>
    </xdr:to>
    <xdr:sp macro="" textlink="">
      <xdr:nvSpPr>
        <xdr:cNvPr id="543" name="円/楕円 542"/>
        <xdr:cNvSpPr/>
      </xdr:nvSpPr>
      <xdr:spPr>
        <a:xfrm>
          <a:off x="15430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132363</xdr:rowOff>
    </xdr:from>
    <xdr:ext cx="534377" cy="259045"/>
    <xdr:sp macro="" textlink="">
      <xdr:nvSpPr>
        <xdr:cNvPr id="544" name="テキスト ボックス 543"/>
        <xdr:cNvSpPr txBox="1"/>
      </xdr:nvSpPr>
      <xdr:spPr>
        <a:xfrm>
          <a:off x="15214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148641</xdr:rowOff>
    </xdr:from>
    <xdr:to>
      <xdr:col>21</xdr:col>
      <xdr:colOff>212725</xdr:colOff>
      <xdr:row>36</xdr:row>
      <xdr:rowOff>78791</xdr:rowOff>
    </xdr:to>
    <xdr:sp macro="" textlink="">
      <xdr:nvSpPr>
        <xdr:cNvPr id="545" name="円/楕円 544"/>
        <xdr:cNvSpPr/>
      </xdr:nvSpPr>
      <xdr:spPr>
        <a:xfrm>
          <a:off x="14541500" y="61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95318</xdr:rowOff>
    </xdr:from>
    <xdr:ext cx="534377" cy="259045"/>
    <xdr:sp macro="" textlink="">
      <xdr:nvSpPr>
        <xdr:cNvPr id="546" name="テキスト ボックス 545"/>
        <xdr:cNvSpPr txBox="1"/>
      </xdr:nvSpPr>
      <xdr:spPr>
        <a:xfrm>
          <a:off x="14325111" y="5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48057</xdr:rowOff>
    </xdr:from>
    <xdr:to>
      <xdr:col>20</xdr:col>
      <xdr:colOff>9525</xdr:colOff>
      <xdr:row>37</xdr:row>
      <xdr:rowOff>149657</xdr:rowOff>
    </xdr:to>
    <xdr:sp macro="" textlink="">
      <xdr:nvSpPr>
        <xdr:cNvPr id="547" name="円/楕円 546"/>
        <xdr:cNvSpPr/>
      </xdr:nvSpPr>
      <xdr:spPr>
        <a:xfrm>
          <a:off x="13652500" y="63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140784</xdr:rowOff>
    </xdr:from>
    <xdr:ext cx="534377" cy="259045"/>
    <xdr:sp macro="" textlink="">
      <xdr:nvSpPr>
        <xdr:cNvPr id="548" name="テキスト ボックス 547"/>
        <xdr:cNvSpPr txBox="1"/>
      </xdr:nvSpPr>
      <xdr:spPr>
        <a:xfrm>
          <a:off x="13436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58458</xdr:rowOff>
    </xdr:from>
    <xdr:to>
      <xdr:col>18</xdr:col>
      <xdr:colOff>492125</xdr:colOff>
      <xdr:row>37</xdr:row>
      <xdr:rowOff>160058</xdr:rowOff>
    </xdr:to>
    <xdr:sp macro="" textlink="">
      <xdr:nvSpPr>
        <xdr:cNvPr id="549" name="円/楕円 548"/>
        <xdr:cNvSpPr/>
      </xdr:nvSpPr>
      <xdr:spPr>
        <a:xfrm>
          <a:off x="12763500" y="6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5135</xdr:rowOff>
    </xdr:from>
    <xdr:ext cx="534377" cy="259045"/>
    <xdr:sp macro="" textlink="">
      <xdr:nvSpPr>
        <xdr:cNvPr id="550" name="テキスト ボックス 549"/>
        <xdr:cNvSpPr txBox="1"/>
      </xdr:nvSpPr>
      <xdr:spPr>
        <a:xfrm>
          <a:off x="12547111" y="617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39198</xdr:rowOff>
    </xdr:from>
    <xdr:to>
      <xdr:col>23</xdr:col>
      <xdr:colOff>517525</xdr:colOff>
      <xdr:row>57</xdr:row>
      <xdr:rowOff>77047</xdr:rowOff>
    </xdr:to>
    <xdr:cxnSp macro="">
      <xdr:nvCxnSpPr>
        <xdr:cNvPr id="582" name="直線コネクタ 581"/>
        <xdr:cNvCxnSpPr/>
      </xdr:nvCxnSpPr>
      <xdr:spPr>
        <a:xfrm>
          <a:off x="15481300" y="9811848"/>
          <a:ext cx="8382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6655</xdr:rowOff>
    </xdr:from>
    <xdr:to>
      <xdr:col>22</xdr:col>
      <xdr:colOff>365125</xdr:colOff>
      <xdr:row>57</xdr:row>
      <xdr:rowOff>39198</xdr:rowOff>
    </xdr:to>
    <xdr:cxnSp macro="">
      <xdr:nvCxnSpPr>
        <xdr:cNvPr id="585" name="直線コネクタ 584"/>
        <xdr:cNvCxnSpPr/>
      </xdr:nvCxnSpPr>
      <xdr:spPr>
        <a:xfrm>
          <a:off x="14592300" y="9607855"/>
          <a:ext cx="889000" cy="20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6" name="フローチャート : 判断 585"/>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23412</xdr:rowOff>
    </xdr:from>
    <xdr:ext cx="534377" cy="259045"/>
    <xdr:sp macro="" textlink="">
      <xdr:nvSpPr>
        <xdr:cNvPr id="587" name="テキスト ボックス 586"/>
        <xdr:cNvSpPr txBox="1"/>
      </xdr:nvSpPr>
      <xdr:spPr>
        <a:xfrm>
          <a:off x="15214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6655</xdr:rowOff>
    </xdr:from>
    <xdr:to>
      <xdr:col>21</xdr:col>
      <xdr:colOff>161925</xdr:colOff>
      <xdr:row>57</xdr:row>
      <xdr:rowOff>12778</xdr:rowOff>
    </xdr:to>
    <xdr:cxnSp macro="">
      <xdr:nvCxnSpPr>
        <xdr:cNvPr id="588" name="直線コネクタ 587"/>
        <xdr:cNvCxnSpPr/>
      </xdr:nvCxnSpPr>
      <xdr:spPr>
        <a:xfrm flipV="1">
          <a:off x="13703300" y="9607855"/>
          <a:ext cx="889000" cy="17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9" name="フローチャート : 判断 588"/>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8871</xdr:rowOff>
    </xdr:from>
    <xdr:ext cx="534377" cy="259045"/>
    <xdr:sp macro="" textlink="">
      <xdr:nvSpPr>
        <xdr:cNvPr id="590" name="テキスト ボックス 589"/>
        <xdr:cNvSpPr txBox="1"/>
      </xdr:nvSpPr>
      <xdr:spPr>
        <a:xfrm>
          <a:off x="14325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12778</xdr:rowOff>
    </xdr:from>
    <xdr:to>
      <xdr:col>19</xdr:col>
      <xdr:colOff>644525</xdr:colOff>
      <xdr:row>57</xdr:row>
      <xdr:rowOff>82011</xdr:rowOff>
    </xdr:to>
    <xdr:cxnSp macro="">
      <xdr:nvCxnSpPr>
        <xdr:cNvPr id="591" name="直線コネクタ 590"/>
        <xdr:cNvCxnSpPr/>
      </xdr:nvCxnSpPr>
      <xdr:spPr>
        <a:xfrm flipV="1">
          <a:off x="12814300" y="9785428"/>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92" name="フローチャート : 判断 591"/>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126054</xdr:rowOff>
    </xdr:from>
    <xdr:ext cx="534377" cy="259045"/>
    <xdr:sp macro="" textlink="">
      <xdr:nvSpPr>
        <xdr:cNvPr id="593" name="テキスト ボックス 592"/>
        <xdr:cNvSpPr txBox="1"/>
      </xdr:nvSpPr>
      <xdr:spPr>
        <a:xfrm>
          <a:off x="13436111" y="9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4" name="フローチャート : 判断 593"/>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101577</xdr:rowOff>
    </xdr:from>
    <xdr:ext cx="534377" cy="259045"/>
    <xdr:sp macro="" textlink="">
      <xdr:nvSpPr>
        <xdr:cNvPr id="595" name="テキスト ボックス 594"/>
        <xdr:cNvSpPr txBox="1"/>
      </xdr:nvSpPr>
      <xdr:spPr>
        <a:xfrm>
          <a:off x="12547111" y="9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26247</xdr:rowOff>
    </xdr:from>
    <xdr:to>
      <xdr:col>23</xdr:col>
      <xdr:colOff>568325</xdr:colOff>
      <xdr:row>57</xdr:row>
      <xdr:rowOff>127847</xdr:rowOff>
    </xdr:to>
    <xdr:sp macro="" textlink="">
      <xdr:nvSpPr>
        <xdr:cNvPr id="601" name="円/楕円 600"/>
        <xdr:cNvSpPr/>
      </xdr:nvSpPr>
      <xdr:spPr>
        <a:xfrm>
          <a:off x="16268700" y="97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4674</xdr:rowOff>
    </xdr:from>
    <xdr:ext cx="534377" cy="259045"/>
    <xdr:sp macro="" textlink="">
      <xdr:nvSpPr>
        <xdr:cNvPr id="602" name="教育費該当値テキスト"/>
        <xdr:cNvSpPr txBox="1"/>
      </xdr:nvSpPr>
      <xdr:spPr>
        <a:xfrm>
          <a:off x="16370300" y="97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159848</xdr:rowOff>
    </xdr:from>
    <xdr:to>
      <xdr:col>22</xdr:col>
      <xdr:colOff>415925</xdr:colOff>
      <xdr:row>57</xdr:row>
      <xdr:rowOff>89998</xdr:rowOff>
    </xdr:to>
    <xdr:sp macro="" textlink="">
      <xdr:nvSpPr>
        <xdr:cNvPr id="603" name="円/楕円 602"/>
        <xdr:cNvSpPr/>
      </xdr:nvSpPr>
      <xdr:spPr>
        <a:xfrm>
          <a:off x="154305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81125</xdr:rowOff>
    </xdr:from>
    <xdr:ext cx="534377" cy="259045"/>
    <xdr:sp macro="" textlink="">
      <xdr:nvSpPr>
        <xdr:cNvPr id="604" name="テキスト ボックス 603"/>
        <xdr:cNvSpPr txBox="1"/>
      </xdr:nvSpPr>
      <xdr:spPr>
        <a:xfrm>
          <a:off x="15214111" y="98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127305</xdr:rowOff>
    </xdr:from>
    <xdr:to>
      <xdr:col>21</xdr:col>
      <xdr:colOff>212725</xdr:colOff>
      <xdr:row>56</xdr:row>
      <xdr:rowOff>57455</xdr:rowOff>
    </xdr:to>
    <xdr:sp macro="" textlink="">
      <xdr:nvSpPr>
        <xdr:cNvPr id="605" name="円/楕円 604"/>
        <xdr:cNvSpPr/>
      </xdr:nvSpPr>
      <xdr:spPr>
        <a:xfrm>
          <a:off x="14541500" y="95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73982</xdr:rowOff>
    </xdr:from>
    <xdr:ext cx="534377" cy="259045"/>
    <xdr:sp macro="" textlink="">
      <xdr:nvSpPr>
        <xdr:cNvPr id="606" name="テキスト ボックス 605"/>
        <xdr:cNvSpPr txBox="1"/>
      </xdr:nvSpPr>
      <xdr:spPr>
        <a:xfrm>
          <a:off x="14325111" y="93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133428</xdr:rowOff>
    </xdr:from>
    <xdr:to>
      <xdr:col>20</xdr:col>
      <xdr:colOff>9525</xdr:colOff>
      <xdr:row>57</xdr:row>
      <xdr:rowOff>63578</xdr:rowOff>
    </xdr:to>
    <xdr:sp macro="" textlink="">
      <xdr:nvSpPr>
        <xdr:cNvPr id="607" name="円/楕円 606"/>
        <xdr:cNvSpPr/>
      </xdr:nvSpPr>
      <xdr:spPr>
        <a:xfrm>
          <a:off x="13652500" y="9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54705</xdr:rowOff>
    </xdr:from>
    <xdr:ext cx="534377" cy="259045"/>
    <xdr:sp macro="" textlink="">
      <xdr:nvSpPr>
        <xdr:cNvPr id="608" name="テキスト ボックス 607"/>
        <xdr:cNvSpPr txBox="1"/>
      </xdr:nvSpPr>
      <xdr:spPr>
        <a:xfrm>
          <a:off x="13436111" y="98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31211</xdr:rowOff>
    </xdr:from>
    <xdr:to>
      <xdr:col>18</xdr:col>
      <xdr:colOff>492125</xdr:colOff>
      <xdr:row>57</xdr:row>
      <xdr:rowOff>132811</xdr:rowOff>
    </xdr:to>
    <xdr:sp macro="" textlink="">
      <xdr:nvSpPr>
        <xdr:cNvPr id="609" name="円/楕円 608"/>
        <xdr:cNvSpPr/>
      </xdr:nvSpPr>
      <xdr:spPr>
        <a:xfrm>
          <a:off x="12763500" y="98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123938</xdr:rowOff>
    </xdr:from>
    <xdr:ext cx="534377" cy="259045"/>
    <xdr:sp macro="" textlink="">
      <xdr:nvSpPr>
        <xdr:cNvPr id="610" name="テキスト ボックス 609"/>
        <xdr:cNvSpPr txBox="1"/>
      </xdr:nvSpPr>
      <xdr:spPr>
        <a:xfrm>
          <a:off x="12547111" y="98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23222</xdr:rowOff>
    </xdr:from>
    <xdr:to>
      <xdr:col>23</xdr:col>
      <xdr:colOff>517525</xdr:colOff>
      <xdr:row>78</xdr:row>
      <xdr:rowOff>25400</xdr:rowOff>
    </xdr:to>
    <xdr:cxnSp macro="">
      <xdr:nvCxnSpPr>
        <xdr:cNvPr id="635" name="直線コネクタ 634"/>
        <xdr:cNvCxnSpPr/>
      </xdr:nvCxnSpPr>
      <xdr:spPr>
        <a:xfrm>
          <a:off x="15481300" y="13396322"/>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23222</xdr:rowOff>
    </xdr:from>
    <xdr:to>
      <xdr:col>22</xdr:col>
      <xdr:colOff>365125</xdr:colOff>
      <xdr:row>78</xdr:row>
      <xdr:rowOff>24960</xdr:rowOff>
    </xdr:to>
    <xdr:cxnSp macro="">
      <xdr:nvCxnSpPr>
        <xdr:cNvPr id="638" name="直線コネクタ 637"/>
        <xdr:cNvCxnSpPr/>
      </xdr:nvCxnSpPr>
      <xdr:spPr>
        <a:xfrm flipV="1">
          <a:off x="14592300" y="1339632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9" name="フローチャート : 判断 638"/>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85834</xdr:rowOff>
    </xdr:from>
    <xdr:ext cx="469744" cy="259045"/>
    <xdr:sp macro="" textlink="">
      <xdr:nvSpPr>
        <xdr:cNvPr id="640" name="テキスト ボックス 639"/>
        <xdr:cNvSpPr txBox="1"/>
      </xdr:nvSpPr>
      <xdr:spPr>
        <a:xfrm>
          <a:off x="15246427"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24960</xdr:rowOff>
    </xdr:from>
    <xdr:to>
      <xdr:col>21</xdr:col>
      <xdr:colOff>161925</xdr:colOff>
      <xdr:row>78</xdr:row>
      <xdr:rowOff>25400</xdr:rowOff>
    </xdr:to>
    <xdr:cxnSp macro="">
      <xdr:nvCxnSpPr>
        <xdr:cNvPr id="641" name="直線コネクタ 640"/>
        <xdr:cNvCxnSpPr/>
      </xdr:nvCxnSpPr>
      <xdr:spPr>
        <a:xfrm flipV="1">
          <a:off x="13703300" y="13398060"/>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42" name="フローチャート : 判断 641"/>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90453</xdr:rowOff>
    </xdr:from>
    <xdr:ext cx="378565" cy="259045"/>
    <xdr:sp macro="" textlink="">
      <xdr:nvSpPr>
        <xdr:cNvPr id="643" name="テキスト ボックス 642"/>
        <xdr:cNvSpPr txBox="1"/>
      </xdr:nvSpPr>
      <xdr:spPr>
        <a:xfrm>
          <a:off x="14403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24011</xdr:rowOff>
    </xdr:from>
    <xdr:to>
      <xdr:col>19</xdr:col>
      <xdr:colOff>644525</xdr:colOff>
      <xdr:row>78</xdr:row>
      <xdr:rowOff>25400</xdr:rowOff>
    </xdr:to>
    <xdr:cxnSp macro="">
      <xdr:nvCxnSpPr>
        <xdr:cNvPr id="644" name="直線コネクタ 643"/>
        <xdr:cNvCxnSpPr/>
      </xdr:nvCxnSpPr>
      <xdr:spPr>
        <a:xfrm>
          <a:off x="12814300" y="13397111"/>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5" name="フローチャート : 判断 644"/>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6" name="テキスト ボックス 645"/>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7" name="フローチャート : 判断 646"/>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86424</xdr:rowOff>
    </xdr:from>
    <xdr:ext cx="469744" cy="259045"/>
    <xdr:sp macro="" textlink="">
      <xdr:nvSpPr>
        <xdr:cNvPr id="648" name="テキスト ボックス 647"/>
        <xdr:cNvSpPr txBox="1"/>
      </xdr:nvSpPr>
      <xdr:spPr>
        <a:xfrm>
          <a:off x="12579427" y="1311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143872</xdr:rowOff>
    </xdr:from>
    <xdr:to>
      <xdr:col>22</xdr:col>
      <xdr:colOff>415925</xdr:colOff>
      <xdr:row>78</xdr:row>
      <xdr:rowOff>74022</xdr:rowOff>
    </xdr:to>
    <xdr:sp macro="" textlink="">
      <xdr:nvSpPr>
        <xdr:cNvPr id="656" name="円/楕円 655"/>
        <xdr:cNvSpPr/>
      </xdr:nvSpPr>
      <xdr:spPr>
        <a:xfrm>
          <a:off x="15430500" y="13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65149</xdr:rowOff>
    </xdr:from>
    <xdr:ext cx="378565" cy="259045"/>
    <xdr:sp macro="" textlink="">
      <xdr:nvSpPr>
        <xdr:cNvPr id="657" name="テキスト ボックス 656"/>
        <xdr:cNvSpPr txBox="1"/>
      </xdr:nvSpPr>
      <xdr:spPr>
        <a:xfrm>
          <a:off x="15292017" y="1343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145610</xdr:rowOff>
    </xdr:from>
    <xdr:to>
      <xdr:col>21</xdr:col>
      <xdr:colOff>212725</xdr:colOff>
      <xdr:row>78</xdr:row>
      <xdr:rowOff>75760</xdr:rowOff>
    </xdr:to>
    <xdr:sp macro="" textlink="">
      <xdr:nvSpPr>
        <xdr:cNvPr id="658" name="円/楕円 657"/>
        <xdr:cNvSpPr/>
      </xdr:nvSpPr>
      <xdr:spPr>
        <a:xfrm>
          <a:off x="14541500" y="133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66887</xdr:rowOff>
    </xdr:from>
    <xdr:ext cx="313932" cy="259045"/>
    <xdr:sp macro="" textlink="">
      <xdr:nvSpPr>
        <xdr:cNvPr id="659" name="テキスト ボックス 658"/>
        <xdr:cNvSpPr txBox="1"/>
      </xdr:nvSpPr>
      <xdr:spPr>
        <a:xfrm>
          <a:off x="14435333" y="13439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144661</xdr:rowOff>
    </xdr:from>
    <xdr:to>
      <xdr:col>18</xdr:col>
      <xdr:colOff>492125</xdr:colOff>
      <xdr:row>78</xdr:row>
      <xdr:rowOff>74811</xdr:rowOff>
    </xdr:to>
    <xdr:sp macro="" textlink="">
      <xdr:nvSpPr>
        <xdr:cNvPr id="662" name="円/楕円 661"/>
        <xdr:cNvSpPr/>
      </xdr:nvSpPr>
      <xdr:spPr>
        <a:xfrm>
          <a:off x="12763500" y="133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65938</xdr:rowOff>
    </xdr:from>
    <xdr:ext cx="378565" cy="259045"/>
    <xdr:sp macro="" textlink="">
      <xdr:nvSpPr>
        <xdr:cNvPr id="663" name="テキスト ボックス 662"/>
        <xdr:cNvSpPr txBox="1"/>
      </xdr:nvSpPr>
      <xdr:spPr>
        <a:xfrm>
          <a:off x="12625017" y="1343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100853</xdr:rowOff>
    </xdr:from>
    <xdr:to>
      <xdr:col>23</xdr:col>
      <xdr:colOff>517525</xdr:colOff>
      <xdr:row>97</xdr:row>
      <xdr:rowOff>129657</xdr:rowOff>
    </xdr:to>
    <xdr:cxnSp macro="">
      <xdr:nvCxnSpPr>
        <xdr:cNvPr id="692" name="直線コネクタ 691"/>
        <xdr:cNvCxnSpPr/>
      </xdr:nvCxnSpPr>
      <xdr:spPr>
        <a:xfrm>
          <a:off x="15481300" y="16731503"/>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94742</xdr:rowOff>
    </xdr:from>
    <xdr:to>
      <xdr:col>22</xdr:col>
      <xdr:colOff>365125</xdr:colOff>
      <xdr:row>97</xdr:row>
      <xdr:rowOff>100853</xdr:rowOff>
    </xdr:to>
    <xdr:cxnSp macro="">
      <xdr:nvCxnSpPr>
        <xdr:cNvPr id="695" name="直線コネクタ 694"/>
        <xdr:cNvCxnSpPr/>
      </xdr:nvCxnSpPr>
      <xdr:spPr>
        <a:xfrm>
          <a:off x="14592300" y="16725392"/>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6" name="フローチャート : 判断 695"/>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55016</xdr:rowOff>
    </xdr:from>
    <xdr:ext cx="534377" cy="259045"/>
    <xdr:sp macro="" textlink="">
      <xdr:nvSpPr>
        <xdr:cNvPr id="697" name="テキスト ボックス 696"/>
        <xdr:cNvSpPr txBox="1"/>
      </xdr:nvSpPr>
      <xdr:spPr>
        <a:xfrm>
          <a:off x="15214111" y="163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64674</xdr:rowOff>
    </xdr:from>
    <xdr:to>
      <xdr:col>21</xdr:col>
      <xdr:colOff>161925</xdr:colOff>
      <xdr:row>97</xdr:row>
      <xdr:rowOff>94742</xdr:rowOff>
    </xdr:to>
    <xdr:cxnSp macro="">
      <xdr:nvCxnSpPr>
        <xdr:cNvPr id="698" name="直線コネクタ 697"/>
        <xdr:cNvCxnSpPr/>
      </xdr:nvCxnSpPr>
      <xdr:spPr>
        <a:xfrm>
          <a:off x="13703300" y="16695324"/>
          <a:ext cx="889000" cy="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9" name="フローチャート : 判断 698"/>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54567</xdr:rowOff>
    </xdr:from>
    <xdr:ext cx="534377" cy="259045"/>
    <xdr:sp macro="" textlink="">
      <xdr:nvSpPr>
        <xdr:cNvPr id="700" name="テキスト ボックス 699"/>
        <xdr:cNvSpPr txBox="1"/>
      </xdr:nvSpPr>
      <xdr:spPr>
        <a:xfrm>
          <a:off x="14325111" y="163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60855</xdr:rowOff>
    </xdr:from>
    <xdr:to>
      <xdr:col>19</xdr:col>
      <xdr:colOff>644525</xdr:colOff>
      <xdr:row>97</xdr:row>
      <xdr:rowOff>64674</xdr:rowOff>
    </xdr:to>
    <xdr:cxnSp macro="">
      <xdr:nvCxnSpPr>
        <xdr:cNvPr id="701" name="直線コネクタ 700"/>
        <xdr:cNvCxnSpPr/>
      </xdr:nvCxnSpPr>
      <xdr:spPr>
        <a:xfrm>
          <a:off x="12814300" y="16691505"/>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702" name="フローチャート : 判断 701"/>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62978</xdr:rowOff>
    </xdr:from>
    <xdr:ext cx="534377" cy="259045"/>
    <xdr:sp macro="" textlink="">
      <xdr:nvSpPr>
        <xdr:cNvPr id="703" name="テキスト ボックス 702"/>
        <xdr:cNvSpPr txBox="1"/>
      </xdr:nvSpPr>
      <xdr:spPr>
        <a:xfrm>
          <a:off x="13436111" y="1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4" name="フローチャート : 判断 703"/>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56098</xdr:rowOff>
    </xdr:from>
    <xdr:ext cx="534377" cy="259045"/>
    <xdr:sp macro="" textlink="">
      <xdr:nvSpPr>
        <xdr:cNvPr id="705" name="テキスト ボックス 704"/>
        <xdr:cNvSpPr txBox="1"/>
      </xdr:nvSpPr>
      <xdr:spPr>
        <a:xfrm>
          <a:off x="12547111" y="16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78857</xdr:rowOff>
    </xdr:from>
    <xdr:to>
      <xdr:col>23</xdr:col>
      <xdr:colOff>568325</xdr:colOff>
      <xdr:row>98</xdr:row>
      <xdr:rowOff>9007</xdr:rowOff>
    </xdr:to>
    <xdr:sp macro="" textlink="">
      <xdr:nvSpPr>
        <xdr:cNvPr id="711" name="円/楕円 710"/>
        <xdr:cNvSpPr/>
      </xdr:nvSpPr>
      <xdr:spPr>
        <a:xfrm>
          <a:off x="16268700" y="167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165234</xdr:rowOff>
    </xdr:from>
    <xdr:ext cx="534377" cy="259045"/>
    <xdr:sp macro="" textlink="">
      <xdr:nvSpPr>
        <xdr:cNvPr id="712" name="公債費該当値テキスト"/>
        <xdr:cNvSpPr txBox="1"/>
      </xdr:nvSpPr>
      <xdr:spPr>
        <a:xfrm>
          <a:off x="16370300" y="166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50053</xdr:rowOff>
    </xdr:from>
    <xdr:to>
      <xdr:col>22</xdr:col>
      <xdr:colOff>415925</xdr:colOff>
      <xdr:row>97</xdr:row>
      <xdr:rowOff>151653</xdr:rowOff>
    </xdr:to>
    <xdr:sp macro="" textlink="">
      <xdr:nvSpPr>
        <xdr:cNvPr id="713" name="円/楕円 712"/>
        <xdr:cNvSpPr/>
      </xdr:nvSpPr>
      <xdr:spPr>
        <a:xfrm>
          <a:off x="15430500" y="166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142780</xdr:rowOff>
    </xdr:from>
    <xdr:ext cx="534377" cy="259045"/>
    <xdr:sp macro="" textlink="">
      <xdr:nvSpPr>
        <xdr:cNvPr id="714" name="テキスト ボックス 713"/>
        <xdr:cNvSpPr txBox="1"/>
      </xdr:nvSpPr>
      <xdr:spPr>
        <a:xfrm>
          <a:off x="15214111" y="167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43942</xdr:rowOff>
    </xdr:from>
    <xdr:to>
      <xdr:col>21</xdr:col>
      <xdr:colOff>212725</xdr:colOff>
      <xdr:row>97</xdr:row>
      <xdr:rowOff>145542</xdr:rowOff>
    </xdr:to>
    <xdr:sp macro="" textlink="">
      <xdr:nvSpPr>
        <xdr:cNvPr id="715" name="円/楕円 714"/>
        <xdr:cNvSpPr/>
      </xdr:nvSpPr>
      <xdr:spPr>
        <a:xfrm>
          <a:off x="14541500" y="166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136669</xdr:rowOff>
    </xdr:from>
    <xdr:ext cx="534377" cy="259045"/>
    <xdr:sp macro="" textlink="">
      <xdr:nvSpPr>
        <xdr:cNvPr id="716" name="テキスト ボックス 715"/>
        <xdr:cNvSpPr txBox="1"/>
      </xdr:nvSpPr>
      <xdr:spPr>
        <a:xfrm>
          <a:off x="14325111" y="167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13874</xdr:rowOff>
    </xdr:from>
    <xdr:to>
      <xdr:col>20</xdr:col>
      <xdr:colOff>9525</xdr:colOff>
      <xdr:row>97</xdr:row>
      <xdr:rowOff>115474</xdr:rowOff>
    </xdr:to>
    <xdr:sp macro="" textlink="">
      <xdr:nvSpPr>
        <xdr:cNvPr id="717" name="円/楕円 716"/>
        <xdr:cNvSpPr/>
      </xdr:nvSpPr>
      <xdr:spPr>
        <a:xfrm>
          <a:off x="13652500" y="166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106601</xdr:rowOff>
    </xdr:from>
    <xdr:ext cx="534377" cy="259045"/>
    <xdr:sp macro="" textlink="">
      <xdr:nvSpPr>
        <xdr:cNvPr id="718" name="テキスト ボックス 717"/>
        <xdr:cNvSpPr txBox="1"/>
      </xdr:nvSpPr>
      <xdr:spPr>
        <a:xfrm>
          <a:off x="13436111" y="1673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10055</xdr:rowOff>
    </xdr:from>
    <xdr:to>
      <xdr:col>18</xdr:col>
      <xdr:colOff>492125</xdr:colOff>
      <xdr:row>97</xdr:row>
      <xdr:rowOff>111655</xdr:rowOff>
    </xdr:to>
    <xdr:sp macro="" textlink="">
      <xdr:nvSpPr>
        <xdr:cNvPr id="719" name="円/楕円 718"/>
        <xdr:cNvSpPr/>
      </xdr:nvSpPr>
      <xdr:spPr>
        <a:xfrm>
          <a:off x="12763500" y="166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102782</xdr:rowOff>
    </xdr:from>
    <xdr:ext cx="534377" cy="259045"/>
    <xdr:sp macro="" textlink="">
      <xdr:nvSpPr>
        <xdr:cNvPr id="720" name="テキスト ボックス 719"/>
        <xdr:cNvSpPr txBox="1"/>
      </xdr:nvSpPr>
      <xdr:spPr>
        <a:xfrm>
          <a:off x="12547111" y="167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132189</xdr:rowOff>
    </xdr:from>
    <xdr:to>
      <xdr:col>32</xdr:col>
      <xdr:colOff>187325</xdr:colOff>
      <xdr:row>37</xdr:row>
      <xdr:rowOff>166805</xdr:rowOff>
    </xdr:to>
    <xdr:cxnSp macro="">
      <xdr:nvCxnSpPr>
        <xdr:cNvPr id="751" name="直線コネクタ 750"/>
        <xdr:cNvCxnSpPr/>
      </xdr:nvCxnSpPr>
      <xdr:spPr>
        <a:xfrm flipV="1">
          <a:off x="21323300" y="5275689"/>
          <a:ext cx="838200" cy="12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6803</xdr:rowOff>
    </xdr:from>
    <xdr:ext cx="378565" cy="259045"/>
    <xdr:sp macro="" textlink="">
      <xdr:nvSpPr>
        <xdr:cNvPr id="752" name="諸支出金平均値テキスト"/>
        <xdr:cNvSpPr txBox="1"/>
      </xdr:nvSpPr>
      <xdr:spPr>
        <a:xfrm>
          <a:off x="22212300" y="6693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166805</xdr:rowOff>
    </xdr:from>
    <xdr:to>
      <xdr:col>31</xdr:col>
      <xdr:colOff>34925</xdr:colOff>
      <xdr:row>38</xdr:row>
      <xdr:rowOff>108240</xdr:rowOff>
    </xdr:to>
    <xdr:cxnSp macro="">
      <xdr:nvCxnSpPr>
        <xdr:cNvPr id="754" name="直線コネクタ 753"/>
        <xdr:cNvCxnSpPr/>
      </xdr:nvCxnSpPr>
      <xdr:spPr>
        <a:xfrm flipV="1">
          <a:off x="20434300" y="6510455"/>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5" name="フローチャート : 判断 754"/>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121755</xdr:rowOff>
    </xdr:from>
    <xdr:ext cx="378565" cy="259045"/>
    <xdr:sp macro="" textlink="">
      <xdr:nvSpPr>
        <xdr:cNvPr id="756" name="テキスト ボックス 755"/>
        <xdr:cNvSpPr txBox="1"/>
      </xdr:nvSpPr>
      <xdr:spPr>
        <a:xfrm>
          <a:off x="21134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18869</xdr:rowOff>
    </xdr:from>
    <xdr:to>
      <xdr:col>29</xdr:col>
      <xdr:colOff>517525</xdr:colOff>
      <xdr:row>38</xdr:row>
      <xdr:rowOff>108240</xdr:rowOff>
    </xdr:to>
    <xdr:cxnSp macro="">
      <xdr:nvCxnSpPr>
        <xdr:cNvPr id="757" name="直線コネクタ 756"/>
        <xdr:cNvCxnSpPr/>
      </xdr:nvCxnSpPr>
      <xdr:spPr>
        <a:xfrm>
          <a:off x="19545300" y="6533969"/>
          <a:ext cx="889000" cy="8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58" name="フローチャート : 判断 757"/>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131226</xdr:rowOff>
    </xdr:from>
    <xdr:ext cx="313932" cy="259045"/>
    <xdr:sp macro="" textlink="">
      <xdr:nvSpPr>
        <xdr:cNvPr id="759" name="テキスト ボックス 758"/>
        <xdr:cNvSpPr txBox="1"/>
      </xdr:nvSpPr>
      <xdr:spPr>
        <a:xfrm>
          <a:off x="20277333" y="6817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26053</xdr:rowOff>
    </xdr:from>
    <xdr:to>
      <xdr:col>28</xdr:col>
      <xdr:colOff>314325</xdr:colOff>
      <xdr:row>38</xdr:row>
      <xdr:rowOff>18869</xdr:rowOff>
    </xdr:to>
    <xdr:cxnSp macro="">
      <xdr:nvCxnSpPr>
        <xdr:cNvPr id="760" name="直線コネクタ 759"/>
        <xdr:cNvCxnSpPr/>
      </xdr:nvCxnSpPr>
      <xdr:spPr>
        <a:xfrm>
          <a:off x="18656300" y="6198253"/>
          <a:ext cx="889000" cy="3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61" name="フローチャート : 判断 760"/>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169870</xdr:rowOff>
    </xdr:from>
    <xdr:ext cx="469744" cy="259045"/>
    <xdr:sp macro="" textlink="">
      <xdr:nvSpPr>
        <xdr:cNvPr id="762" name="テキスト ボックス 761"/>
        <xdr:cNvSpPr txBox="1"/>
      </xdr:nvSpPr>
      <xdr:spPr>
        <a:xfrm>
          <a:off x="19310427" y="66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63" name="フローチャート : 判断 762"/>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108475</xdr:rowOff>
    </xdr:from>
    <xdr:ext cx="378565" cy="259045"/>
    <xdr:sp macro="" textlink="">
      <xdr:nvSpPr>
        <xdr:cNvPr id="764" name="テキスト ボックス 763"/>
        <xdr:cNvSpPr txBox="1"/>
      </xdr:nvSpPr>
      <xdr:spPr>
        <a:xfrm>
          <a:off x="18467017" y="679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81389</xdr:rowOff>
    </xdr:from>
    <xdr:to>
      <xdr:col>32</xdr:col>
      <xdr:colOff>238125</xdr:colOff>
      <xdr:row>31</xdr:row>
      <xdr:rowOff>11539</xdr:rowOff>
    </xdr:to>
    <xdr:sp macro="" textlink="">
      <xdr:nvSpPr>
        <xdr:cNvPr id="770" name="円/楕円 769"/>
        <xdr:cNvSpPr/>
      </xdr:nvSpPr>
      <xdr:spPr>
        <a:xfrm>
          <a:off x="221107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34416</xdr:rowOff>
    </xdr:from>
    <xdr:ext cx="534377" cy="259045"/>
    <xdr:sp macro="" textlink="">
      <xdr:nvSpPr>
        <xdr:cNvPr id="771" name="諸支出金該当値テキスト"/>
        <xdr:cNvSpPr txBox="1"/>
      </xdr:nvSpPr>
      <xdr:spPr>
        <a:xfrm>
          <a:off x="22212300" y="51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116005</xdr:rowOff>
    </xdr:from>
    <xdr:to>
      <xdr:col>31</xdr:col>
      <xdr:colOff>85725</xdr:colOff>
      <xdr:row>38</xdr:row>
      <xdr:rowOff>46155</xdr:rowOff>
    </xdr:to>
    <xdr:sp macro="" textlink="">
      <xdr:nvSpPr>
        <xdr:cNvPr id="772" name="円/楕円 771"/>
        <xdr:cNvSpPr/>
      </xdr:nvSpPr>
      <xdr:spPr>
        <a:xfrm>
          <a:off x="21272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62682</xdr:rowOff>
    </xdr:from>
    <xdr:ext cx="469744" cy="259045"/>
    <xdr:sp macro="" textlink="">
      <xdr:nvSpPr>
        <xdr:cNvPr id="773" name="テキスト ボックス 772"/>
        <xdr:cNvSpPr txBox="1"/>
      </xdr:nvSpPr>
      <xdr:spPr>
        <a:xfrm>
          <a:off x="21088427" y="62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57440</xdr:rowOff>
    </xdr:from>
    <xdr:to>
      <xdr:col>29</xdr:col>
      <xdr:colOff>568325</xdr:colOff>
      <xdr:row>38</xdr:row>
      <xdr:rowOff>159040</xdr:rowOff>
    </xdr:to>
    <xdr:sp macro="" textlink="">
      <xdr:nvSpPr>
        <xdr:cNvPr id="774" name="円/楕円 773"/>
        <xdr:cNvSpPr/>
      </xdr:nvSpPr>
      <xdr:spPr>
        <a:xfrm>
          <a:off x="20383500" y="65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4117</xdr:rowOff>
    </xdr:from>
    <xdr:ext cx="469744" cy="259045"/>
    <xdr:sp macro="" textlink="">
      <xdr:nvSpPr>
        <xdr:cNvPr id="775" name="テキスト ボックス 774"/>
        <xdr:cNvSpPr txBox="1"/>
      </xdr:nvSpPr>
      <xdr:spPr>
        <a:xfrm>
          <a:off x="20199427" y="63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139519</xdr:rowOff>
    </xdr:from>
    <xdr:to>
      <xdr:col>28</xdr:col>
      <xdr:colOff>365125</xdr:colOff>
      <xdr:row>38</xdr:row>
      <xdr:rowOff>69669</xdr:rowOff>
    </xdr:to>
    <xdr:sp macro="" textlink="">
      <xdr:nvSpPr>
        <xdr:cNvPr id="776" name="円/楕円 775"/>
        <xdr:cNvSpPr/>
      </xdr:nvSpPr>
      <xdr:spPr>
        <a:xfrm>
          <a:off x="19494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86196</xdr:rowOff>
    </xdr:from>
    <xdr:ext cx="469744" cy="259045"/>
    <xdr:sp macro="" textlink="">
      <xdr:nvSpPr>
        <xdr:cNvPr id="777" name="テキスト ボックス 776"/>
        <xdr:cNvSpPr txBox="1"/>
      </xdr:nvSpPr>
      <xdr:spPr>
        <a:xfrm>
          <a:off x="19310427" y="625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146703</xdr:rowOff>
    </xdr:from>
    <xdr:to>
      <xdr:col>27</xdr:col>
      <xdr:colOff>161925</xdr:colOff>
      <xdr:row>36</xdr:row>
      <xdr:rowOff>76853</xdr:rowOff>
    </xdr:to>
    <xdr:sp macro="" textlink="">
      <xdr:nvSpPr>
        <xdr:cNvPr id="778" name="円/楕円 777"/>
        <xdr:cNvSpPr/>
      </xdr:nvSpPr>
      <xdr:spPr>
        <a:xfrm>
          <a:off x="18605500" y="61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93380</xdr:rowOff>
    </xdr:from>
    <xdr:ext cx="469744" cy="259045"/>
    <xdr:sp macro="" textlink="">
      <xdr:nvSpPr>
        <xdr:cNvPr id="779" name="テキスト ボックス 778"/>
        <xdr:cNvSpPr txBox="1"/>
      </xdr:nvSpPr>
      <xdr:spPr>
        <a:xfrm>
          <a:off x="18421427" y="592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商工費については、住民一人当たり</a:t>
          </a:r>
          <a:r>
            <a:rPr kumimoji="1" lang="en-US" altLang="ja-JP" sz="1400">
              <a:latin typeface="+mn-ea"/>
              <a:ea typeface="+mn-ea"/>
            </a:rPr>
            <a:t>19,329</a:t>
          </a:r>
          <a:r>
            <a:rPr kumimoji="1" lang="ja-JP" altLang="en-US" sz="1400">
              <a:latin typeface="+mn-ea"/>
              <a:ea typeface="+mn-ea"/>
            </a:rPr>
            <a:t>円となっており、平成</a:t>
          </a:r>
          <a:r>
            <a:rPr kumimoji="1" lang="en-US" altLang="ja-JP" sz="1400">
              <a:latin typeface="+mn-ea"/>
              <a:ea typeface="+mn-ea"/>
            </a:rPr>
            <a:t>26</a:t>
          </a:r>
          <a:r>
            <a:rPr kumimoji="1" lang="ja-JP" altLang="en-US" sz="1400">
              <a:latin typeface="+mn-ea"/>
              <a:ea typeface="+mn-ea"/>
            </a:rPr>
            <a:t>年度と比較すると</a:t>
          </a:r>
          <a:r>
            <a:rPr kumimoji="1" lang="en-US" altLang="ja-JP" sz="1400">
              <a:latin typeface="+mn-ea"/>
              <a:ea typeface="+mn-ea"/>
            </a:rPr>
            <a:t>63.2</a:t>
          </a:r>
          <a:r>
            <a:rPr kumimoji="1" lang="ja-JP" altLang="en-US" sz="1400">
              <a:latin typeface="+mn-ea"/>
              <a:ea typeface="+mn-ea"/>
            </a:rPr>
            <a:t>％増加している。これは、平成</a:t>
          </a:r>
          <a:r>
            <a:rPr kumimoji="1" lang="en-US" altLang="ja-JP" sz="1400">
              <a:latin typeface="+mn-ea"/>
              <a:ea typeface="+mn-ea"/>
            </a:rPr>
            <a:t>26</a:t>
          </a:r>
          <a:r>
            <a:rPr kumimoji="1" lang="ja-JP" altLang="en-US" sz="1400">
              <a:latin typeface="+mn-ea"/>
              <a:ea typeface="+mn-ea"/>
            </a:rPr>
            <a:t>年</a:t>
          </a:r>
          <a:r>
            <a:rPr kumimoji="1" lang="en-US" altLang="ja-JP" sz="1400">
              <a:latin typeface="+mn-ea"/>
              <a:ea typeface="+mn-ea"/>
            </a:rPr>
            <a:t>11</a:t>
          </a:r>
          <a:r>
            <a:rPr kumimoji="1" lang="ja-JP" altLang="en-US" sz="1400">
              <a:latin typeface="+mn-ea"/>
              <a:ea typeface="+mn-ea"/>
            </a:rPr>
            <a:t>月</a:t>
          </a:r>
          <a:r>
            <a:rPr kumimoji="1" lang="en-US" altLang="ja-JP" sz="1400">
              <a:latin typeface="+mn-ea"/>
              <a:ea typeface="+mn-ea"/>
            </a:rPr>
            <a:t>28</a:t>
          </a:r>
          <a:r>
            <a:rPr kumimoji="1" lang="ja-JP" altLang="en-US" sz="1400">
              <a:latin typeface="+mn-ea"/>
              <a:ea typeface="+mn-ea"/>
            </a:rPr>
            <a:t>日に本美濃紙がユネスコ無形文化遺産に登録されたことを受け、施設整備・情報発信・後継者育成等に重点的に取り組んできたことが要因となっている。</a:t>
          </a:r>
          <a:endParaRPr kumimoji="1" lang="en-US" altLang="ja-JP" sz="1400">
            <a:latin typeface="+mn-ea"/>
            <a:ea typeface="+mn-ea"/>
          </a:endParaRPr>
        </a:p>
        <a:p>
          <a:r>
            <a:rPr kumimoji="1" lang="ja-JP" altLang="en-US" sz="1400">
              <a:latin typeface="+mn-ea"/>
              <a:ea typeface="+mn-ea"/>
            </a:rPr>
            <a:t>　諸支出金については、住民一人当たり</a:t>
          </a:r>
          <a:r>
            <a:rPr kumimoji="1" lang="en-US" altLang="ja-JP" sz="1400">
              <a:latin typeface="+mn-ea"/>
              <a:ea typeface="+mn-ea"/>
            </a:rPr>
            <a:t>13,869</a:t>
          </a:r>
          <a:r>
            <a:rPr kumimoji="1" lang="ja-JP" altLang="en-US" sz="1400">
              <a:latin typeface="+mn-ea"/>
              <a:ea typeface="+mn-ea"/>
            </a:rPr>
            <a:t>円となっており、平成</a:t>
          </a:r>
          <a:r>
            <a:rPr kumimoji="1" lang="en-US" altLang="ja-JP" sz="1400">
              <a:latin typeface="+mn-ea"/>
              <a:ea typeface="+mn-ea"/>
            </a:rPr>
            <a:t>26</a:t>
          </a:r>
          <a:r>
            <a:rPr kumimoji="1" lang="ja-JP" altLang="en-US" sz="1400">
              <a:latin typeface="+mn-ea"/>
              <a:ea typeface="+mn-ea"/>
            </a:rPr>
            <a:t>年度と比較すると</a:t>
          </a:r>
          <a:r>
            <a:rPr kumimoji="1" lang="en-US" altLang="ja-JP" sz="1400">
              <a:latin typeface="+mn-ea"/>
              <a:ea typeface="+mn-ea"/>
            </a:rPr>
            <a:t>449</a:t>
          </a:r>
          <a:r>
            <a:rPr kumimoji="1" lang="ja-JP" altLang="en-US" sz="1400">
              <a:latin typeface="+mn-ea"/>
              <a:ea typeface="+mn-ea"/>
            </a:rPr>
            <a:t>％増加している。これは、土地開発公社の土地の買い戻しによるものである。</a:t>
          </a:r>
          <a:endParaRPr kumimoji="1" lang="en-US" altLang="ja-JP" sz="1400">
            <a:latin typeface="+mn-ea"/>
            <a:ea typeface="+mn-ea"/>
          </a:endParaRPr>
        </a:p>
        <a:p>
          <a:r>
            <a:rPr kumimoji="1" lang="ja-JP" altLang="en-US" sz="1400">
              <a:latin typeface="+mn-ea"/>
              <a:ea typeface="+mn-ea"/>
            </a:rPr>
            <a:t>　公債費については、住民一人当たり</a:t>
          </a:r>
          <a:r>
            <a:rPr kumimoji="1" lang="en-US" altLang="ja-JP" sz="1400">
              <a:latin typeface="+mn-ea"/>
              <a:ea typeface="+mn-ea"/>
            </a:rPr>
            <a:t>33,818</a:t>
          </a:r>
          <a:r>
            <a:rPr kumimoji="1" lang="ja-JP" altLang="en-US" sz="1400">
              <a:latin typeface="+mn-ea"/>
              <a:ea typeface="+mn-ea"/>
            </a:rPr>
            <a:t>円となっており、類似団体平均・全国平均・岐阜県平均ともに下回っている。地方債現在高についても平成</a:t>
          </a:r>
          <a:r>
            <a:rPr kumimoji="1" lang="en-US" altLang="ja-JP" sz="1400">
              <a:latin typeface="+mn-ea"/>
              <a:ea typeface="+mn-ea"/>
            </a:rPr>
            <a:t>13</a:t>
          </a:r>
          <a:r>
            <a:rPr kumimoji="1" lang="ja-JP" altLang="en-US" sz="1400">
              <a:latin typeface="+mn-ea"/>
              <a:ea typeface="+mn-ea"/>
            </a:rPr>
            <a:t>年度以降は継続して減少している。今後も、引き続き地方債の発行抑制とともに、借入条件の見直しも含め、徹底した行財政改革を推進し、公債費の抑制に努める。</a:t>
          </a:r>
          <a:endParaRPr kumimoji="1" lang="en-US" altLang="ja-JP" sz="1400">
            <a:latin typeface="+mn-ea"/>
            <a:ea typeface="+mn-ea"/>
          </a:endParaRPr>
        </a:p>
        <a:p>
          <a:endParaRPr kumimoji="1" lang="en-US" altLang="ja-JP" sz="14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財政調整基金については、残高の標準財政規模比が</a:t>
          </a:r>
          <a:r>
            <a:rPr kumimoji="1" lang="en-US" altLang="ja-JP" sz="1150">
              <a:latin typeface="ＭＳ ゴシック" pitchFamily="49" charset="-128"/>
              <a:ea typeface="ＭＳ ゴシック" pitchFamily="49" charset="-128"/>
            </a:rPr>
            <a:t>36.9</a:t>
          </a:r>
          <a:r>
            <a:rPr kumimoji="1" lang="ja-JP" altLang="en-US" sz="1150">
              <a:latin typeface="ＭＳ ゴシック" pitchFamily="49" charset="-128"/>
              <a:ea typeface="ＭＳ ゴシック" pitchFamily="49" charset="-128"/>
            </a:rPr>
            <a:t>％となり、</a:t>
          </a:r>
          <a:r>
            <a:rPr kumimoji="1" lang="en-US" altLang="ja-JP" sz="1150">
              <a:latin typeface="ＭＳ ゴシック" pitchFamily="49" charset="-128"/>
              <a:ea typeface="ＭＳ ゴシック" pitchFamily="49" charset="-128"/>
            </a:rPr>
            <a:t>H23</a:t>
          </a:r>
          <a:r>
            <a:rPr kumimoji="1" lang="ja-JP" altLang="en-US" sz="1150">
              <a:latin typeface="ＭＳ ゴシック" pitchFamily="49" charset="-128"/>
              <a:ea typeface="ＭＳ ゴシック" pitchFamily="49" charset="-128"/>
            </a:rPr>
            <a:t>年度と比較して</a:t>
          </a:r>
          <a:r>
            <a:rPr kumimoji="1" lang="en-US" altLang="ja-JP" sz="1150">
              <a:latin typeface="ＭＳ ゴシック" pitchFamily="49" charset="-128"/>
              <a:ea typeface="ＭＳ ゴシック" pitchFamily="49" charset="-128"/>
            </a:rPr>
            <a:t>13.3</a:t>
          </a:r>
          <a:r>
            <a:rPr kumimoji="1" lang="ja-JP" altLang="en-US" sz="1150">
              <a:latin typeface="ＭＳ ゴシック" pitchFamily="49" charset="-128"/>
              <a:ea typeface="ＭＳ ゴシック" pitchFamily="49" charset="-128"/>
            </a:rPr>
            <a:t>ポイント増加している。これは、公共施設の老朽化による大規模な施設の更新や長寿命化に備えるため、財政運営に基づき、財政調整基金の取り崩しを行わず、堅実に積立てを継続してきたためである。また、実質収支・実質単年度収支については、歳入の確保及び歳出の抑制の結果として決算額の歳入歳出差が増加したことにより</a:t>
          </a:r>
          <a:r>
            <a:rPr kumimoji="1" lang="ja-JP" altLang="en-US" sz="1150">
              <a:solidFill>
                <a:schemeClr val="dk1"/>
              </a:solidFill>
              <a:effectLst/>
              <a:latin typeface="+mn-lt"/>
              <a:ea typeface="+mn-ea"/>
              <a:cs typeface="+mn-cs"/>
            </a:rPr>
            <a:t>増加している</a:t>
          </a:r>
          <a:r>
            <a:rPr kumimoji="1" lang="ja-JP" altLang="en-US" sz="1150">
              <a:latin typeface="ＭＳ ゴシック" pitchFamily="49" charset="-128"/>
              <a:ea typeface="ＭＳ ゴシック" pitchFamily="49" charset="-128"/>
            </a:rPr>
            <a:t>。今後も、景気の低迷による自主財源の減少が見込まれるため、財政調整基金の残高に留意しつつ健全な財政運営を継続して行う必要がある。</a:t>
          </a:r>
        </a:p>
        <a:p>
          <a:endParaRPr kumimoji="1" lang="ja-JP" altLang="en-US" sz="11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全会計において赤字額は算出されておらず、病院事業会計の標準財政規模比が前年度比で</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ポイントの増となっている。美濃病院改革プランに基づく経営の効率化、経費の節減などを継続した成果として黒字額に表れている。その他の会計については、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9466224</v>
      </c>
      <c r="BO4" s="379"/>
      <c r="BP4" s="379"/>
      <c r="BQ4" s="379"/>
      <c r="BR4" s="379"/>
      <c r="BS4" s="379"/>
      <c r="BT4" s="379"/>
      <c r="BU4" s="380"/>
      <c r="BV4" s="378">
        <v>9453450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5.6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8929754</v>
      </c>
      <c r="BO5" s="416"/>
      <c r="BP5" s="416"/>
      <c r="BQ5" s="416"/>
      <c r="BR5" s="416"/>
      <c r="BS5" s="416"/>
      <c r="BT5" s="416"/>
      <c r="BU5" s="417"/>
      <c r="BV5" s="415">
        <v>9068002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89.7</v>
      </c>
      <c r="CU5" s="413"/>
      <c r="CV5" s="413"/>
      <c r="CW5" s="413"/>
      <c r="CX5" s="413"/>
      <c r="CY5" s="413"/>
      <c r="CZ5" s="413"/>
      <c r="DA5" s="414"/>
      <c r="DB5" s="412">
        <v>93.9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536470</v>
      </c>
      <c r="BO6" s="416"/>
      <c r="BP6" s="416"/>
      <c r="BQ6" s="416"/>
      <c r="BR6" s="416"/>
      <c r="BS6" s="416"/>
      <c r="BT6" s="416"/>
      <c r="BU6" s="417"/>
      <c r="BV6" s="415">
        <v>385448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96.4</v>
      </c>
      <c r="CU6" s="453"/>
      <c r="CV6" s="453"/>
      <c r="CW6" s="453"/>
      <c r="CX6" s="453"/>
      <c r="CY6" s="453"/>
      <c r="CZ6" s="453"/>
      <c r="DA6" s="454"/>
      <c r="DB6" s="452">
        <v>101.9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139547</v>
      </c>
      <c r="BO7" s="416"/>
      <c r="BP7" s="416"/>
      <c r="BQ7" s="416"/>
      <c r="BR7" s="416"/>
      <c r="BS7" s="416"/>
      <c r="BT7" s="416"/>
      <c r="BU7" s="417"/>
      <c r="BV7" s="415">
        <v>60019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5911235</v>
      </c>
      <c r="CU7" s="416"/>
      <c r="CV7" s="416"/>
      <c r="CW7" s="416"/>
      <c r="CX7" s="416"/>
      <c r="CY7" s="416"/>
      <c r="CZ7" s="416"/>
      <c r="DA7" s="417"/>
      <c r="DB7" s="415">
        <v>5810997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396923</v>
      </c>
      <c r="BO8" s="416"/>
      <c r="BP8" s="416"/>
      <c r="BQ8" s="416"/>
      <c r="BR8" s="416"/>
      <c r="BS8" s="416"/>
      <c r="BT8" s="416"/>
      <c r="BU8" s="417"/>
      <c r="BV8" s="415">
        <v>325429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20760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71494</v>
      </c>
      <c r="BO9" s="416"/>
      <c r="BP9" s="416"/>
      <c r="BQ9" s="416"/>
      <c r="BR9" s="416"/>
      <c r="BS9" s="416"/>
      <c r="BT9" s="416"/>
      <c r="BU9" s="417"/>
      <c r="BV9" s="415">
        <v>-377351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9.4</v>
      </c>
      <c r="CU9" s="413"/>
      <c r="CV9" s="413"/>
      <c r="CW9" s="413"/>
      <c r="CX9" s="413"/>
      <c r="CY9" s="413"/>
      <c r="CZ9" s="413"/>
      <c r="DA9" s="414"/>
      <c r="DB9" s="412">
        <v>10.8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22629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206880</v>
      </c>
      <c r="BO10" s="416"/>
      <c r="BP10" s="416"/>
      <c r="BQ10" s="416"/>
      <c r="BR10" s="416"/>
      <c r="BS10" s="416"/>
      <c r="BT10" s="416"/>
      <c r="BU10" s="417"/>
      <c r="BV10" s="415">
        <v>156580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21653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21274</v>
      </c>
      <c r="S13" s="497"/>
      <c r="T13" s="497"/>
      <c r="U13" s="497"/>
      <c r="V13" s="498"/>
      <c r="W13" s="431" t="s">
        <v>121</v>
      </c>
      <c r="X13" s="432"/>
      <c r="Y13" s="432"/>
      <c r="Z13" s="432"/>
      <c r="AA13" s="432"/>
      <c r="AB13" s="422"/>
      <c r="AC13" s="466">
        <v>199</v>
      </c>
      <c r="AD13" s="467"/>
      <c r="AE13" s="467"/>
      <c r="AF13" s="467"/>
      <c r="AG13" s="506"/>
      <c r="AH13" s="466">
        <v>287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278374</v>
      </c>
      <c r="BO13" s="416"/>
      <c r="BP13" s="416"/>
      <c r="BQ13" s="416"/>
      <c r="BR13" s="416"/>
      <c r="BS13" s="416"/>
      <c r="BT13" s="416"/>
      <c r="BU13" s="417"/>
      <c r="BV13" s="415">
        <v>-220771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11.8</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22017</v>
      </c>
      <c r="S14" s="497"/>
      <c r="T14" s="497"/>
      <c r="U14" s="497"/>
      <c r="V14" s="498"/>
      <c r="W14" s="405"/>
      <c r="X14" s="406"/>
      <c r="Y14" s="406"/>
      <c r="Z14" s="406"/>
      <c r="AA14" s="406"/>
      <c r="AB14" s="395"/>
      <c r="AC14" s="499">
        <v>1.8</v>
      </c>
      <c r="AD14" s="500"/>
      <c r="AE14" s="500"/>
      <c r="AF14" s="500"/>
      <c r="AG14" s="501"/>
      <c r="AH14" s="499">
        <v>2.2999999999999998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57.1</v>
      </c>
      <c r="CU14" s="511"/>
      <c r="CV14" s="511"/>
      <c r="CW14" s="511"/>
      <c r="CX14" s="511"/>
      <c r="CY14" s="511"/>
      <c r="CZ14" s="511"/>
      <c r="DA14" s="512"/>
      <c r="DB14" s="510">
        <v>81.900000000000006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21638</v>
      </c>
      <c r="S15" s="497"/>
      <c r="T15" s="497"/>
      <c r="U15" s="497"/>
      <c r="V15" s="498"/>
      <c r="W15" s="431" t="s">
        <v>128</v>
      </c>
      <c r="X15" s="432"/>
      <c r="Y15" s="432"/>
      <c r="Z15" s="432"/>
      <c r="AA15" s="432"/>
      <c r="AB15" s="422"/>
      <c r="AC15" s="466">
        <v>5465</v>
      </c>
      <c r="AD15" s="467"/>
      <c r="AE15" s="467"/>
      <c r="AF15" s="467"/>
      <c r="AG15" s="506"/>
      <c r="AH15" s="466">
        <v>6136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2535526</v>
      </c>
      <c r="BO15" s="379"/>
      <c r="BP15" s="379"/>
      <c r="BQ15" s="379"/>
      <c r="BR15" s="379"/>
      <c r="BS15" s="379"/>
      <c r="BT15" s="379"/>
      <c r="BU15" s="380"/>
      <c r="BV15" s="378">
        <v>2444853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48.9</v>
      </c>
      <c r="AD16" s="500"/>
      <c r="AE16" s="500"/>
      <c r="AF16" s="500"/>
      <c r="AG16" s="501"/>
      <c r="AH16" s="499">
        <v>49.9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4795437</v>
      </c>
      <c r="BO16" s="416"/>
      <c r="BP16" s="416"/>
      <c r="BQ16" s="416"/>
      <c r="BR16" s="416"/>
      <c r="BS16" s="416"/>
      <c r="BT16" s="416"/>
      <c r="BU16" s="417"/>
      <c r="BV16" s="415">
        <v>4654234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5507</v>
      </c>
      <c r="AD17" s="467"/>
      <c r="AE17" s="467"/>
      <c r="AF17" s="467"/>
      <c r="AG17" s="506"/>
      <c r="AH17" s="466">
        <v>5829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3221651</v>
      </c>
      <c r="BO17" s="416"/>
      <c r="BP17" s="416"/>
      <c r="BQ17" s="416"/>
      <c r="BR17" s="416"/>
      <c r="BS17" s="416"/>
      <c r="BT17" s="416"/>
      <c r="BU17" s="417"/>
      <c r="BV17" s="415">
        <v>3138075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117.01</v>
      </c>
      <c r="M18" s="528"/>
      <c r="N18" s="528"/>
      <c r="O18" s="528"/>
      <c r="P18" s="528"/>
      <c r="Q18" s="528"/>
      <c r="R18" s="529"/>
      <c r="S18" s="529"/>
      <c r="T18" s="529"/>
      <c r="U18" s="529"/>
      <c r="V18" s="530"/>
      <c r="W18" s="433"/>
      <c r="X18" s="434"/>
      <c r="Y18" s="434"/>
      <c r="Z18" s="434"/>
      <c r="AA18" s="434"/>
      <c r="AB18" s="425"/>
      <c r="AC18" s="531">
        <v>49.3</v>
      </c>
      <c r="AD18" s="532"/>
      <c r="AE18" s="532"/>
      <c r="AF18" s="532"/>
      <c r="AG18" s="533"/>
      <c r="AH18" s="531">
        <v>47.4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5483390</v>
      </c>
      <c r="BO18" s="416"/>
      <c r="BP18" s="416"/>
      <c r="BQ18" s="416"/>
      <c r="BR18" s="416"/>
      <c r="BS18" s="416"/>
      <c r="BT18" s="416"/>
      <c r="BU18" s="417"/>
      <c r="BV18" s="415">
        <v>5585614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177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7474883</v>
      </c>
      <c r="BO19" s="416"/>
      <c r="BP19" s="416"/>
      <c r="BQ19" s="416"/>
      <c r="BR19" s="416"/>
      <c r="BS19" s="416"/>
      <c r="BT19" s="416"/>
      <c r="BU19" s="417"/>
      <c r="BV19" s="415">
        <v>7298289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7508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6730445</v>
      </c>
      <c r="BO23" s="416"/>
      <c r="BP23" s="416"/>
      <c r="BQ23" s="416"/>
      <c r="BR23" s="416"/>
      <c r="BS23" s="416"/>
      <c r="BT23" s="416"/>
      <c r="BU23" s="417"/>
      <c r="BV23" s="415">
        <v>6922873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7350</v>
      </c>
      <c r="R24" s="467"/>
      <c r="S24" s="467"/>
      <c r="T24" s="467"/>
      <c r="U24" s="467"/>
      <c r="V24" s="506"/>
      <c r="W24" s="561"/>
      <c r="X24" s="549"/>
      <c r="Y24" s="550"/>
      <c r="Z24" s="465" t="s">
        <v>151</v>
      </c>
      <c r="AA24" s="445"/>
      <c r="AB24" s="445"/>
      <c r="AC24" s="445"/>
      <c r="AD24" s="445"/>
      <c r="AE24" s="445"/>
      <c r="AF24" s="445"/>
      <c r="AG24" s="446"/>
      <c r="AH24" s="466">
        <v>156</v>
      </c>
      <c r="AI24" s="467"/>
      <c r="AJ24" s="467"/>
      <c r="AK24" s="467"/>
      <c r="AL24" s="506"/>
      <c r="AM24" s="466">
        <v>472056</v>
      </c>
      <c r="AN24" s="467"/>
      <c r="AO24" s="467"/>
      <c r="AP24" s="467"/>
      <c r="AQ24" s="467"/>
      <c r="AR24" s="506"/>
      <c r="AS24" s="466">
        <v>3026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6131258</v>
      </c>
      <c r="BO24" s="416"/>
      <c r="BP24" s="416"/>
      <c r="BQ24" s="416"/>
      <c r="BR24" s="416"/>
      <c r="BS24" s="416"/>
      <c r="BT24" s="416"/>
      <c r="BU24" s="417"/>
      <c r="BV24" s="415">
        <v>6231621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6390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698331</v>
      </c>
      <c r="BO25" s="379"/>
      <c r="BP25" s="379"/>
      <c r="BQ25" s="379"/>
      <c r="BR25" s="379"/>
      <c r="BS25" s="379"/>
      <c r="BT25" s="379"/>
      <c r="BU25" s="380"/>
      <c r="BV25" s="378">
        <v>893405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5490</v>
      </c>
      <c r="R26" s="467"/>
      <c r="S26" s="467"/>
      <c r="T26" s="467"/>
      <c r="U26" s="467"/>
      <c r="V26" s="506"/>
      <c r="W26" s="561"/>
      <c r="X26" s="549"/>
      <c r="Y26" s="550"/>
      <c r="Z26" s="465" t="s">
        <v>157</v>
      </c>
      <c r="AA26" s="571"/>
      <c r="AB26" s="571"/>
      <c r="AC26" s="571"/>
      <c r="AD26" s="571"/>
      <c r="AE26" s="571"/>
      <c r="AF26" s="571"/>
      <c r="AG26" s="572"/>
      <c r="AH26" s="466">
        <v>18</v>
      </c>
      <c r="AI26" s="467"/>
      <c r="AJ26" s="467"/>
      <c r="AK26" s="467"/>
      <c r="AL26" s="506"/>
      <c r="AM26" s="466">
        <v>47358</v>
      </c>
      <c r="AN26" s="467"/>
      <c r="AO26" s="467"/>
      <c r="AP26" s="467"/>
      <c r="AQ26" s="467"/>
      <c r="AR26" s="506"/>
      <c r="AS26" s="466">
        <v>2631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3860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12738</v>
      </c>
      <c r="AN27" s="467"/>
      <c r="AO27" s="467"/>
      <c r="AP27" s="467"/>
      <c r="AQ27" s="467"/>
      <c r="AR27" s="506"/>
      <c r="AS27" s="466">
        <v>4246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458000</v>
      </c>
      <c r="BO27" s="585"/>
      <c r="BP27" s="585"/>
      <c r="BQ27" s="585"/>
      <c r="BR27" s="585"/>
      <c r="BS27" s="585"/>
      <c r="BT27" s="585"/>
      <c r="BU27" s="586"/>
      <c r="BV27" s="584">
        <v>458000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3420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2181410</v>
      </c>
      <c r="BO28" s="379"/>
      <c r="BP28" s="379"/>
      <c r="BQ28" s="379"/>
      <c r="BR28" s="379"/>
      <c r="BS28" s="379"/>
      <c r="BT28" s="379"/>
      <c r="BU28" s="380"/>
      <c r="BV28" s="378">
        <v>1974530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11</v>
      </c>
      <c r="M29" s="467"/>
      <c r="N29" s="467"/>
      <c r="O29" s="467"/>
      <c r="P29" s="506"/>
      <c r="Q29" s="466">
        <v>3220</v>
      </c>
      <c r="R29" s="467"/>
      <c r="S29" s="467"/>
      <c r="T29" s="467"/>
      <c r="U29" s="467"/>
      <c r="V29" s="506"/>
      <c r="W29" s="562"/>
      <c r="X29" s="563"/>
      <c r="Y29" s="564"/>
      <c r="Z29" s="465" t="s">
        <v>167</v>
      </c>
      <c r="AA29" s="445"/>
      <c r="AB29" s="445"/>
      <c r="AC29" s="445"/>
      <c r="AD29" s="445"/>
      <c r="AE29" s="445"/>
      <c r="AF29" s="445"/>
      <c r="AG29" s="446"/>
      <c r="AH29" s="466">
        <v>159</v>
      </c>
      <c r="AI29" s="467"/>
      <c r="AJ29" s="467"/>
      <c r="AK29" s="467"/>
      <c r="AL29" s="506"/>
      <c r="AM29" s="466">
        <v>484794</v>
      </c>
      <c r="AN29" s="467"/>
      <c r="AO29" s="467"/>
      <c r="AP29" s="467"/>
      <c r="AQ29" s="467"/>
      <c r="AR29" s="506"/>
      <c r="AS29" s="466">
        <v>3049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106120</v>
      </c>
      <c r="BO29" s="416"/>
      <c r="BP29" s="416"/>
      <c r="BQ29" s="416"/>
      <c r="BR29" s="416"/>
      <c r="BS29" s="416"/>
      <c r="BT29" s="416"/>
      <c r="BU29" s="417"/>
      <c r="BV29" s="415">
        <v>105740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1380450</v>
      </c>
      <c r="BO30" s="585"/>
      <c r="BP30" s="585"/>
      <c r="BQ30" s="585"/>
      <c r="BR30" s="585"/>
      <c r="BS30" s="585"/>
      <c r="BT30" s="585"/>
      <c r="BU30" s="586"/>
      <c r="BV30" s="584">
        <v>1364006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交通災害共済事業特別会計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中濃地域広域行政事務組合（一般会計）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美濃市土地開発公社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上水道事業会計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中濃地域広域行政事務組合（介護保険事業特別会計）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株式会社にわか茶屋</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下水道特別会計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中濃地域広域行政事務組合（造林事業特別会計）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長良川鉄道株式会社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中濃地域広域行政事務組合（障害者総合支援事業特別会計）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中濃消防組合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岐阜県市町村職員退職手当組合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岐阜県市町村会館組合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中濃地域農業共済事務組合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岐阜地域児童発達支援センター組合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岐阜県後期高齢者医療広域連合（一般会計）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529</v>
      </c>
      <c r="D34" s="1184"/>
      <c r="E34" s="1185"/>
      <c r="F34" s="32">
        <v>35.29</v>
      </c>
      <c r="G34" s="33">
        <v>40.83</v>
      </c>
      <c r="H34" s="33">
        <v>45.63</v>
      </c>
      <c r="I34" s="33">
        <v>50.88</v>
      </c>
      <c r="J34" s="34">
        <v>54.43</v>
      </c>
      <c r="K34" s="22"/>
      <c r="L34" s="22"/>
      <c r="M34" s="22"/>
      <c r="N34" s="22"/>
      <c r="O34" s="22"/>
      <c r="P34" s="22"/>
    </row>
    <row r="35" spans="1:16" ht="39" customHeight="1">
      <c r="A35" s="22"/>
      <c r="B35" s="35"/>
      <c r="C35" s="1178" t="s">
        <v>530</v>
      </c>
      <c r="D35" s="1179"/>
      <c r="E35" s="1180"/>
      <c r="F35" s="36">
        <v>7.4</v>
      </c>
      <c r="G35" s="37">
        <v>7.13</v>
      </c>
      <c r="H35" s="37">
        <v>11.86</v>
      </c>
      <c r="I35" s="37">
        <v>5.6</v>
      </c>
      <c r="J35" s="38">
        <v>6.71</v>
      </c>
      <c r="K35" s="22"/>
      <c r="L35" s="22"/>
      <c r="M35" s="22"/>
      <c r="N35" s="22"/>
      <c r="O35" s="22"/>
      <c r="P35" s="22"/>
    </row>
    <row r="36" spans="1:16" ht="39" customHeight="1">
      <c r="A36" s="22"/>
      <c r="B36" s="35"/>
      <c r="C36" s="1178" t="s">
        <v>531</v>
      </c>
      <c r="D36" s="1179"/>
      <c r="E36" s="1180"/>
      <c r="F36" s="36">
        <v>6</v>
      </c>
      <c r="G36" s="37">
        <v>5.79</v>
      </c>
      <c r="H36" s="37">
        <v>5.53</v>
      </c>
      <c r="I36" s="37">
        <v>5.65</v>
      </c>
      <c r="J36" s="38">
        <v>5.51</v>
      </c>
      <c r="K36" s="22"/>
      <c r="L36" s="22"/>
      <c r="M36" s="22"/>
      <c r="N36" s="22"/>
      <c r="O36" s="22"/>
      <c r="P36" s="22"/>
    </row>
    <row r="37" spans="1:16" ht="39" customHeight="1">
      <c r="A37" s="22"/>
      <c r="B37" s="35"/>
      <c r="C37" s="1178" t="s">
        <v>532</v>
      </c>
      <c r="D37" s="1179"/>
      <c r="E37" s="1180"/>
      <c r="F37" s="36">
        <v>2.19</v>
      </c>
      <c r="G37" s="37">
        <v>2.5299999999999998</v>
      </c>
      <c r="H37" s="37">
        <v>2.98</v>
      </c>
      <c r="I37" s="37">
        <v>2.59</v>
      </c>
      <c r="J37" s="38">
        <v>1.25</v>
      </c>
      <c r="K37" s="22"/>
      <c r="L37" s="22"/>
      <c r="M37" s="22"/>
      <c r="N37" s="22"/>
      <c r="O37" s="22"/>
      <c r="P37" s="22"/>
    </row>
    <row r="38" spans="1:16" ht="39" customHeight="1">
      <c r="A38" s="22"/>
      <c r="B38" s="35"/>
      <c r="C38" s="1178" t="s">
        <v>533</v>
      </c>
      <c r="D38" s="1179"/>
      <c r="E38" s="1180"/>
      <c r="F38" s="36">
        <v>0.56000000000000005</v>
      </c>
      <c r="G38" s="37">
        <v>0.27</v>
      </c>
      <c r="H38" s="37">
        <v>0.18</v>
      </c>
      <c r="I38" s="37">
        <v>0.18</v>
      </c>
      <c r="J38" s="38">
        <v>0.98</v>
      </c>
      <c r="K38" s="22"/>
      <c r="L38" s="22"/>
      <c r="M38" s="22"/>
      <c r="N38" s="22"/>
      <c r="O38" s="22"/>
      <c r="P38" s="22"/>
    </row>
    <row r="39" spans="1:16" ht="39" customHeight="1">
      <c r="A39" s="22"/>
      <c r="B39" s="35"/>
      <c r="C39" s="1178" t="s">
        <v>534</v>
      </c>
      <c r="D39" s="1179"/>
      <c r="E39" s="1180"/>
      <c r="F39" s="36">
        <v>0.03</v>
      </c>
      <c r="G39" s="37">
        <v>0.04</v>
      </c>
      <c r="H39" s="37">
        <v>0.02</v>
      </c>
      <c r="I39" s="37">
        <v>0.03</v>
      </c>
      <c r="J39" s="38">
        <v>0.04</v>
      </c>
      <c r="K39" s="22"/>
      <c r="L39" s="22"/>
      <c r="M39" s="22"/>
      <c r="N39" s="22"/>
      <c r="O39" s="22"/>
      <c r="P39" s="22"/>
    </row>
    <row r="40" spans="1:16" ht="39" customHeight="1">
      <c r="A40" s="22"/>
      <c r="B40" s="35"/>
      <c r="C40" s="1178" t="s">
        <v>535</v>
      </c>
      <c r="D40" s="1179"/>
      <c r="E40" s="1180"/>
      <c r="F40" s="36">
        <v>0</v>
      </c>
      <c r="G40" s="37">
        <v>0</v>
      </c>
      <c r="H40" s="37">
        <v>0</v>
      </c>
      <c r="I40" s="37">
        <v>0</v>
      </c>
      <c r="J40" s="38">
        <v>0</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961</v>
      </c>
      <c r="L45" s="60">
        <v>952</v>
      </c>
      <c r="M45" s="60">
        <v>855</v>
      </c>
      <c r="N45" s="60">
        <v>829</v>
      </c>
      <c r="O45" s="61">
        <v>733</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872</v>
      </c>
      <c r="L48" s="64">
        <v>882</v>
      </c>
      <c r="M48" s="64">
        <v>906</v>
      </c>
      <c r="N48" s="64">
        <v>957</v>
      </c>
      <c r="O48" s="65">
        <v>938</v>
      </c>
      <c r="P48" s="48"/>
      <c r="Q48" s="48"/>
      <c r="R48" s="48"/>
      <c r="S48" s="48"/>
      <c r="T48" s="48"/>
      <c r="U48" s="48"/>
    </row>
    <row r="49" spans="1:21" ht="30.75" customHeight="1">
      <c r="A49" s="48"/>
      <c r="B49" s="1196"/>
      <c r="C49" s="1197"/>
      <c r="D49" s="62"/>
      <c r="E49" s="1188" t="s">
        <v>16</v>
      </c>
      <c r="F49" s="1188"/>
      <c r="G49" s="1188"/>
      <c r="H49" s="1188"/>
      <c r="I49" s="1188"/>
      <c r="J49" s="1189"/>
      <c r="K49" s="63">
        <v>48</v>
      </c>
      <c r="L49" s="64">
        <v>52</v>
      </c>
      <c r="M49" s="64">
        <v>54</v>
      </c>
      <c r="N49" s="64">
        <v>53</v>
      </c>
      <c r="O49" s="65">
        <v>52</v>
      </c>
      <c r="P49" s="48"/>
      <c r="Q49" s="48"/>
      <c r="R49" s="48"/>
      <c r="S49" s="48"/>
      <c r="T49" s="48"/>
      <c r="U49" s="48"/>
    </row>
    <row r="50" spans="1:21" ht="30.75" customHeight="1">
      <c r="A50" s="48"/>
      <c r="B50" s="1196"/>
      <c r="C50" s="1197"/>
      <c r="D50" s="62"/>
      <c r="E50" s="1188" t="s">
        <v>17</v>
      </c>
      <c r="F50" s="1188"/>
      <c r="G50" s="1188"/>
      <c r="H50" s="1188"/>
      <c r="I50" s="1188"/>
      <c r="J50" s="1189"/>
      <c r="K50" s="63">
        <v>12</v>
      </c>
      <c r="L50" s="64">
        <v>6</v>
      </c>
      <c r="M50" s="64">
        <v>5</v>
      </c>
      <c r="N50" s="64">
        <v>5</v>
      </c>
      <c r="O50" s="65">
        <v>5</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1246</v>
      </c>
      <c r="L52" s="64">
        <v>1235</v>
      </c>
      <c r="M52" s="64">
        <v>1230</v>
      </c>
      <c r="N52" s="64">
        <v>1246</v>
      </c>
      <c r="O52" s="65">
        <v>1194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647</v>
      </c>
      <c r="L53" s="69">
        <v>657</v>
      </c>
      <c r="M53" s="69">
        <v>590</v>
      </c>
      <c r="N53" s="69">
        <v>598</v>
      </c>
      <c r="O53" s="70">
        <v>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7300</v>
      </c>
      <c r="J41" s="83">
        <v>7282</v>
      </c>
      <c r="K41" s="83">
        <v>7107</v>
      </c>
      <c r="L41" s="83">
        <v>6930</v>
      </c>
      <c r="M41" s="84">
        <v>6736</v>
      </c>
    </row>
    <row r="42" spans="2:13" ht="27.75" customHeight="1">
      <c r="B42" s="1204"/>
      <c r="C42" s="1205"/>
      <c r="D42" s="85"/>
      <c r="E42" s="1210" t="s">
        <v>26</v>
      </c>
      <c r="F42" s="1210"/>
      <c r="G42" s="1210"/>
      <c r="H42" s="1211"/>
      <c r="I42" s="86">
        <v>724</v>
      </c>
      <c r="J42" s="87">
        <v>670</v>
      </c>
      <c r="K42" s="87">
        <v>635</v>
      </c>
      <c r="L42" s="87">
        <v>576</v>
      </c>
      <c r="M42" s="88">
        <v>273</v>
      </c>
    </row>
    <row r="43" spans="2:13" ht="27.75" customHeight="1">
      <c r="B43" s="1204"/>
      <c r="C43" s="1205"/>
      <c r="D43" s="85"/>
      <c r="E43" s="1210" t="s">
        <v>27</v>
      </c>
      <c r="F43" s="1210"/>
      <c r="G43" s="1210"/>
      <c r="H43" s="1211"/>
      <c r="I43" s="86">
        <v>12709</v>
      </c>
      <c r="J43" s="87">
        <v>12510</v>
      </c>
      <c r="K43" s="87">
        <v>12206</v>
      </c>
      <c r="L43" s="87">
        <v>11889</v>
      </c>
      <c r="M43" s="88">
        <v>11260</v>
      </c>
    </row>
    <row r="44" spans="2:13" ht="27.75" customHeight="1">
      <c r="B44" s="1204"/>
      <c r="C44" s="1205"/>
      <c r="D44" s="85"/>
      <c r="E44" s="1210" t="s">
        <v>28</v>
      </c>
      <c r="F44" s="1210"/>
      <c r="G44" s="1210"/>
      <c r="H44" s="1211"/>
      <c r="I44" s="86">
        <v>390</v>
      </c>
      <c r="J44" s="87">
        <v>341</v>
      </c>
      <c r="K44" s="87">
        <v>323</v>
      </c>
      <c r="L44" s="87">
        <v>307</v>
      </c>
      <c r="M44" s="88">
        <v>287</v>
      </c>
    </row>
    <row r="45" spans="2:13" ht="27.75" customHeight="1">
      <c r="B45" s="1204"/>
      <c r="C45" s="1205"/>
      <c r="D45" s="85"/>
      <c r="E45" s="1210" t="s">
        <v>29</v>
      </c>
      <c r="F45" s="1210"/>
      <c r="G45" s="1210"/>
      <c r="H45" s="1211"/>
      <c r="I45" s="86">
        <v>1870</v>
      </c>
      <c r="J45" s="87">
        <v>1783</v>
      </c>
      <c r="K45" s="87">
        <v>1698</v>
      </c>
      <c r="L45" s="87">
        <v>2154</v>
      </c>
      <c r="M45" s="88">
        <v>2097</v>
      </c>
    </row>
    <row r="46" spans="2:13" ht="27.75" customHeight="1">
      <c r="B46" s="1204"/>
      <c r="C46" s="1205"/>
      <c r="D46" s="85"/>
      <c r="E46" s="1210" t="s">
        <v>30</v>
      </c>
      <c r="F46" s="1210"/>
      <c r="G46" s="1210"/>
      <c r="H46" s="1211"/>
      <c r="I46" s="86" t="s">
        <v>482</v>
      </c>
      <c r="J46" s="87" t="s">
        <v>482</v>
      </c>
      <c r="K46" s="87" t="s">
        <v>482</v>
      </c>
      <c r="L46" s="87" t="s">
        <v>482</v>
      </c>
      <c r="M46" s="88" t="s">
        <v>482</v>
      </c>
    </row>
    <row r="47" spans="2:13" ht="27.75" customHeight="1">
      <c r="B47" s="1204"/>
      <c r="C47" s="1205"/>
      <c r="D47" s="85"/>
      <c r="E47" s="1210" t="s">
        <v>31</v>
      </c>
      <c r="F47" s="1210"/>
      <c r="G47" s="1210"/>
      <c r="H47" s="1211"/>
      <c r="I47" s="86" t="s">
        <v>482</v>
      </c>
      <c r="J47" s="87" t="s">
        <v>482</v>
      </c>
      <c r="K47" s="87" t="s">
        <v>482</v>
      </c>
      <c r="L47" s="87" t="s">
        <v>482</v>
      </c>
      <c r="M47" s="88" t="s">
        <v>482</v>
      </c>
    </row>
    <row r="48" spans="2:13" ht="27.75" customHeight="1">
      <c r="B48" s="1206"/>
      <c r="C48" s="1207"/>
      <c r="D48" s="85"/>
      <c r="E48" s="1210" t="s">
        <v>32</v>
      </c>
      <c r="F48" s="1210"/>
      <c r="G48" s="1210"/>
      <c r="H48" s="1211"/>
      <c r="I48" s="86" t="s">
        <v>482</v>
      </c>
      <c r="J48" s="87" t="s">
        <v>482</v>
      </c>
      <c r="K48" s="87" t="s">
        <v>482</v>
      </c>
      <c r="L48" s="87" t="s">
        <v>482</v>
      </c>
      <c r="M48" s="88" t="s">
        <v>482</v>
      </c>
    </row>
    <row r="49" spans="2:13" ht="27.75" customHeight="1">
      <c r="B49" s="1212" t="s">
        <v>33</v>
      </c>
      <c r="C49" s="1213"/>
      <c r="D49" s="89"/>
      <c r="E49" s="1210" t="s">
        <v>34</v>
      </c>
      <c r="F49" s="1210"/>
      <c r="G49" s="1210"/>
      <c r="H49" s="1211"/>
      <c r="I49" s="86">
        <v>2844</v>
      </c>
      <c r="J49" s="87">
        <v>3339</v>
      </c>
      <c r="K49" s="87">
        <v>3459</v>
      </c>
      <c r="L49" s="87">
        <v>4036</v>
      </c>
      <c r="M49" s="88">
        <v>4283</v>
      </c>
    </row>
    <row r="50" spans="2:13" ht="27.75" customHeight="1">
      <c r="B50" s="1204"/>
      <c r="C50" s="1205"/>
      <c r="D50" s="85"/>
      <c r="E50" s="1210" t="s">
        <v>35</v>
      </c>
      <c r="F50" s="1210"/>
      <c r="G50" s="1210"/>
      <c r="H50" s="1211"/>
      <c r="I50" s="86">
        <v>3305</v>
      </c>
      <c r="J50" s="87">
        <v>3013</v>
      </c>
      <c r="K50" s="87">
        <v>2724</v>
      </c>
      <c r="L50" s="87">
        <v>2335</v>
      </c>
      <c r="M50" s="88">
        <v>2148</v>
      </c>
    </row>
    <row r="51" spans="2:13" ht="27.75" customHeight="1">
      <c r="B51" s="1206"/>
      <c r="C51" s="1207"/>
      <c r="D51" s="85"/>
      <c r="E51" s="1210" t="s">
        <v>36</v>
      </c>
      <c r="F51" s="1210"/>
      <c r="G51" s="1210"/>
      <c r="H51" s="1211"/>
      <c r="I51" s="86">
        <v>12372</v>
      </c>
      <c r="J51" s="87">
        <v>12113</v>
      </c>
      <c r="K51" s="87">
        <v>11878</v>
      </c>
      <c r="L51" s="87">
        <v>11581</v>
      </c>
      <c r="M51" s="88">
        <v>11419</v>
      </c>
    </row>
    <row r="52" spans="2:13" ht="27.75" customHeight="1" thickBot="1">
      <c r="B52" s="1214" t="s">
        <v>37</v>
      </c>
      <c r="C52" s="1215"/>
      <c r="D52" s="90"/>
      <c r="E52" s="1216" t="s">
        <v>38</v>
      </c>
      <c r="F52" s="1216"/>
      <c r="G52" s="1216"/>
      <c r="H52" s="1217"/>
      <c r="I52" s="91">
        <v>4473</v>
      </c>
      <c r="J52" s="92">
        <v>4122</v>
      </c>
      <c r="K52" s="92">
        <v>3910</v>
      </c>
      <c r="L52" s="92">
        <v>3904</v>
      </c>
      <c r="M52" s="93">
        <v>2803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571</v>
      </c>
      <c r="C41" s="246"/>
      <c r="D41" s="246"/>
      <c r="E41" s="246"/>
      <c r="F41" s="246"/>
      <c r="G41" s="246"/>
      <c r="H41" s="246"/>
      <c r="I41" s="246"/>
      <c r="J41" s="246"/>
      <c r="K41" s="246"/>
      <c r="L41" s="246"/>
      <c r="M41" s="246"/>
      <c r="N41" s="246"/>
      <c r="O41" s="246"/>
      <c r="P41" s="247"/>
    </row>
    <row r="42" spans="2:17">
      <c r="B42" s="248"/>
      <c r="C42" s="244"/>
      <c r="D42" s="244"/>
      <c r="E42" s="244"/>
      <c r="F42" s="244"/>
      <c r="G42" s="351" t="s">
        <v>572</v>
      </c>
      <c r="I42" s="352"/>
      <c r="J42" s="352"/>
      <c r="K42" s="352"/>
      <c r="L42" s="244"/>
      <c r="M42" s="244"/>
      <c r="N42" s="244"/>
      <c r="O42" s="244"/>
    </row>
    <row r="43" spans="2:17">
      <c r="B43" s="248"/>
      <c r="C43" s="244"/>
      <c r="D43" s="244"/>
      <c r="E43" s="244"/>
      <c r="F43" s="244"/>
      <c r="G43" s="1254"/>
      <c r="H43" s="1233"/>
      <c r="I43" s="1233"/>
      <c r="J43" s="1233"/>
      <c r="K43" s="1233"/>
      <c r="L43" s="1233"/>
      <c r="M43" s="1233"/>
      <c r="N43" s="1233"/>
      <c r="O43" s="1234"/>
    </row>
    <row r="44" spans="2:17">
      <c r="B44" s="248"/>
      <c r="C44" s="244"/>
      <c r="D44" s="244"/>
      <c r="E44" s="244"/>
      <c r="F44" s="244"/>
      <c r="G44" s="1235"/>
      <c r="H44" s="1236"/>
      <c r="I44" s="1236"/>
      <c r="J44" s="1236"/>
      <c r="K44" s="1236"/>
      <c r="L44" s="1236"/>
      <c r="M44" s="1236"/>
      <c r="N44" s="1236"/>
      <c r="O44" s="1237"/>
    </row>
    <row r="45" spans="2:17">
      <c r="B45" s="248"/>
      <c r="C45" s="244"/>
      <c r="D45" s="244"/>
      <c r="E45" s="244"/>
      <c r="F45" s="244"/>
      <c r="G45" s="1235"/>
      <c r="H45" s="1236"/>
      <c r="I45" s="1236"/>
      <c r="J45" s="1236"/>
      <c r="K45" s="1236"/>
      <c r="L45" s="1236"/>
      <c r="M45" s="1236"/>
      <c r="N45" s="1236"/>
      <c r="O45" s="1237"/>
    </row>
    <row r="46" spans="2:17">
      <c r="B46" s="248"/>
      <c r="C46" s="244"/>
      <c r="D46" s="244"/>
      <c r="E46" s="244"/>
      <c r="F46" s="244"/>
      <c r="G46" s="1235"/>
      <c r="H46" s="1236"/>
      <c r="I46" s="1236"/>
      <c r="J46" s="1236"/>
      <c r="K46" s="1236"/>
      <c r="L46" s="1236"/>
      <c r="M46" s="1236"/>
      <c r="N46" s="1236"/>
      <c r="O46" s="1237"/>
    </row>
    <row r="47" spans="2:17">
      <c r="B47" s="248"/>
      <c r="C47" s="244"/>
      <c r="D47" s="244"/>
      <c r="E47" s="244"/>
      <c r="F47" s="244"/>
      <c r="G47" s="1238"/>
      <c r="H47" s="1239"/>
      <c r="I47" s="1239"/>
      <c r="J47" s="1239"/>
      <c r="K47" s="1239"/>
      <c r="L47" s="1239"/>
      <c r="M47" s="1239"/>
      <c r="N47" s="1239"/>
      <c r="O47" s="1240"/>
    </row>
    <row r="48" spans="2:17">
      <c r="B48" s="248"/>
      <c r="C48" s="244"/>
      <c r="D48" s="244"/>
      <c r="E48" s="244"/>
      <c r="F48" s="244"/>
      <c r="G48" s="244"/>
      <c r="H48" s="353"/>
      <c r="I48" s="353"/>
      <c r="J48" s="353"/>
    </row>
    <row r="49" spans="1:17">
      <c r="B49" s="248"/>
      <c r="C49" s="244"/>
      <c r="D49" s="244"/>
      <c r="E49" s="244"/>
      <c r="F49" s="244"/>
      <c r="G49" s="243" t="s">
        <v>573</v>
      </c>
    </row>
    <row r="50" spans="1:17">
      <c r="B50" s="248"/>
      <c r="C50" s="244"/>
      <c r="D50" s="244"/>
      <c r="E50" s="244"/>
      <c r="F50" s="244"/>
      <c r="G50" s="1241"/>
      <c r="H50" s="1242"/>
      <c r="I50" s="1242"/>
      <c r="J50" s="1243"/>
      <c r="K50" s="354" t="s">
        <v>521</v>
      </c>
      <c r="L50" s="354" t="s">
        <v>522</v>
      </c>
      <c r="M50" s="354" t="s">
        <v>523</v>
      </c>
      <c r="N50" s="354" t="s">
        <v>524</v>
      </c>
      <c r="O50" s="354" t="s">
        <v>525</v>
      </c>
    </row>
    <row r="51" spans="1:17">
      <c r="B51" s="248"/>
      <c r="C51" s="244"/>
      <c r="D51" s="244"/>
      <c r="E51" s="244"/>
      <c r="F51" s="244"/>
      <c r="G51" s="1244" t="s">
        <v>574</v>
      </c>
      <c r="H51" s="1245"/>
      <c r="I51" s="1250" t="s">
        <v>575</v>
      </c>
      <c r="J51" s="1250"/>
      <c r="K51" s="1252"/>
      <c r="L51" s="1252"/>
      <c r="M51" s="1252"/>
      <c r="N51" s="1252"/>
      <c r="O51" s="1252"/>
    </row>
    <row r="52" spans="1:17">
      <c r="B52" s="248"/>
      <c r="C52" s="244"/>
      <c r="D52" s="244"/>
      <c r="E52" s="244"/>
      <c r="F52" s="244"/>
      <c r="G52" s="1246"/>
      <c r="H52" s="1247"/>
      <c r="I52" s="1251"/>
      <c r="J52" s="1251"/>
      <c r="K52" s="1218"/>
      <c r="L52" s="1218"/>
      <c r="M52" s="1218"/>
      <c r="N52" s="1218"/>
      <c r="O52" s="1218"/>
    </row>
    <row r="53" spans="1:17">
      <c r="A53" s="355"/>
      <c r="B53" s="248"/>
      <c r="C53" s="244"/>
      <c r="D53" s="244"/>
      <c r="E53" s="244"/>
      <c r="F53" s="244"/>
      <c r="G53" s="1246"/>
      <c r="H53" s="1247"/>
      <c r="I53" s="1230" t="s">
        <v>576</v>
      </c>
      <c r="J53" s="1230"/>
      <c r="K53" s="1253"/>
      <c r="L53" s="1253"/>
      <c r="M53" s="1253"/>
      <c r="N53" s="1253"/>
      <c r="O53" s="1253"/>
    </row>
    <row r="54" spans="1:17">
      <c r="A54" s="355"/>
      <c r="B54" s="248"/>
      <c r="C54" s="244"/>
      <c r="D54" s="244"/>
      <c r="E54" s="244"/>
      <c r="F54" s="244"/>
      <c r="G54" s="1248"/>
      <c r="H54" s="1249"/>
      <c r="I54" s="1230"/>
      <c r="J54" s="1230"/>
      <c r="K54" s="1223"/>
      <c r="L54" s="1223"/>
      <c r="M54" s="1223"/>
      <c r="N54" s="1223"/>
      <c r="O54" s="1223"/>
    </row>
    <row r="55" spans="1:17">
      <c r="A55" s="355"/>
      <c r="B55" s="248"/>
      <c r="C55" s="244"/>
      <c r="D55" s="244"/>
      <c r="E55" s="244"/>
      <c r="F55" s="244"/>
      <c r="G55" s="1224" t="s">
        <v>577</v>
      </c>
      <c r="H55" s="1225"/>
      <c r="I55" s="1230" t="s">
        <v>575</v>
      </c>
      <c r="J55" s="1230"/>
      <c r="K55" s="1252"/>
      <c r="L55" s="1252"/>
      <c r="M55" s="1252"/>
      <c r="N55" s="1252"/>
      <c r="O55" s="1252"/>
    </row>
    <row r="56" spans="1:17">
      <c r="A56" s="355"/>
      <c r="B56" s="248"/>
      <c r="C56" s="244"/>
      <c r="D56" s="244"/>
      <c r="E56" s="244"/>
      <c r="F56" s="244"/>
      <c r="G56" s="1226"/>
      <c r="H56" s="1227"/>
      <c r="I56" s="1230"/>
      <c r="J56" s="1230"/>
      <c r="K56" s="1218"/>
      <c r="L56" s="1218"/>
      <c r="M56" s="1218"/>
      <c r="N56" s="1218"/>
      <c r="O56" s="1218"/>
    </row>
    <row r="57" spans="1:17" s="355" customFormat="1">
      <c r="B57" s="356"/>
      <c r="C57" s="352"/>
      <c r="D57" s="352"/>
      <c r="E57" s="352"/>
      <c r="F57" s="352"/>
      <c r="G57" s="1226"/>
      <c r="H57" s="1227"/>
      <c r="I57" s="1220" t="s">
        <v>576</v>
      </c>
      <c r="J57" s="1220"/>
      <c r="K57" s="1253"/>
      <c r="L57" s="1253"/>
      <c r="M57" s="1253"/>
      <c r="N57" s="1253"/>
      <c r="O57" s="1253"/>
      <c r="P57" s="357"/>
      <c r="Q57" s="356"/>
    </row>
    <row r="58" spans="1:17" s="355" customFormat="1">
      <c r="A58" s="243"/>
      <c r="B58" s="356"/>
      <c r="C58" s="352"/>
      <c r="D58" s="352"/>
      <c r="E58" s="352"/>
      <c r="F58" s="352"/>
      <c r="G58" s="1228"/>
      <c r="H58" s="1229"/>
      <c r="I58" s="1220"/>
      <c r="J58" s="1220"/>
      <c r="K58" s="1223"/>
      <c r="L58" s="1223"/>
      <c r="M58" s="1223"/>
      <c r="N58" s="1223"/>
      <c r="O58" s="1223"/>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578</v>
      </c>
      <c r="C63" s="244"/>
      <c r="D63" s="244"/>
      <c r="E63" s="244"/>
      <c r="F63" s="244"/>
      <c r="G63" s="244"/>
      <c r="H63" s="244"/>
      <c r="I63" s="244"/>
      <c r="J63" s="244"/>
      <c r="K63" s="244"/>
      <c r="L63" s="244"/>
      <c r="M63" s="244"/>
      <c r="N63" s="244"/>
      <c r="O63" s="244"/>
    </row>
    <row r="64" spans="1:17">
      <c r="B64" s="248"/>
      <c r="C64" s="244"/>
      <c r="D64" s="244"/>
      <c r="E64" s="244"/>
      <c r="F64" s="244"/>
      <c r="G64" s="351" t="s">
        <v>572</v>
      </c>
      <c r="I64" s="352"/>
      <c r="J64" s="352"/>
      <c r="K64" s="352"/>
      <c r="L64" s="244"/>
      <c r="M64" s="244"/>
      <c r="N64" s="244"/>
      <c r="O64" s="244"/>
    </row>
    <row r="65" spans="2:30">
      <c r="B65" s="248"/>
      <c r="C65" s="244"/>
      <c r="D65" s="244"/>
      <c r="E65" s="244"/>
      <c r="F65" s="244"/>
      <c r="G65" s="1232" t="s">
        <v>579</v>
      </c>
      <c r="H65" s="1233"/>
      <c r="I65" s="1233"/>
      <c r="J65" s="1233"/>
      <c r="K65" s="1233"/>
      <c r="L65" s="1233"/>
      <c r="M65" s="1233"/>
      <c r="N65" s="1233"/>
      <c r="O65" s="1234"/>
    </row>
    <row r="66" spans="2:30">
      <c r="B66" s="248"/>
      <c r="C66" s="244"/>
      <c r="D66" s="244"/>
      <c r="E66" s="244"/>
      <c r="F66" s="244"/>
      <c r="G66" s="1235"/>
      <c r="H66" s="1236"/>
      <c r="I66" s="1236"/>
      <c r="J66" s="1236"/>
      <c r="K66" s="1236"/>
      <c r="L66" s="1236"/>
      <c r="M66" s="1236"/>
      <c r="N66" s="1236"/>
      <c r="O66" s="1237"/>
    </row>
    <row r="67" spans="2:30">
      <c r="B67" s="248"/>
      <c r="C67" s="244"/>
      <c r="D67" s="244"/>
      <c r="E67" s="244"/>
      <c r="F67" s="244"/>
      <c r="G67" s="1235"/>
      <c r="H67" s="1236"/>
      <c r="I67" s="1236"/>
      <c r="J67" s="1236"/>
      <c r="K67" s="1236"/>
      <c r="L67" s="1236"/>
      <c r="M67" s="1236"/>
      <c r="N67" s="1236"/>
      <c r="O67" s="1237"/>
    </row>
    <row r="68" spans="2:30">
      <c r="B68" s="248"/>
      <c r="C68" s="244"/>
      <c r="D68" s="244"/>
      <c r="E68" s="244"/>
      <c r="F68" s="244"/>
      <c r="G68" s="1235"/>
      <c r="H68" s="1236"/>
      <c r="I68" s="1236"/>
      <c r="J68" s="1236"/>
      <c r="K68" s="1236"/>
      <c r="L68" s="1236"/>
      <c r="M68" s="1236"/>
      <c r="N68" s="1236"/>
      <c r="O68" s="1237"/>
    </row>
    <row r="69" spans="2:30">
      <c r="B69" s="248"/>
      <c r="C69" s="244"/>
      <c r="D69" s="244"/>
      <c r="E69" s="244"/>
      <c r="F69" s="244"/>
      <c r="G69" s="1238"/>
      <c r="H69" s="1239"/>
      <c r="I69" s="1239"/>
      <c r="J69" s="1239"/>
      <c r="K69" s="1239"/>
      <c r="L69" s="1239"/>
      <c r="M69" s="1239"/>
      <c r="N69" s="1239"/>
      <c r="O69" s="124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580</v>
      </c>
      <c r="I71" s="368"/>
      <c r="J71" s="364"/>
      <c r="K71" s="364"/>
      <c r="L71" s="365"/>
      <c r="M71" s="364"/>
      <c r="N71" s="365"/>
      <c r="O71" s="366"/>
    </row>
    <row r="72" spans="2:30">
      <c r="B72" s="248"/>
      <c r="C72" s="244"/>
      <c r="D72" s="244"/>
      <c r="E72" s="244"/>
      <c r="F72" s="244"/>
      <c r="G72" s="1241"/>
      <c r="H72" s="1242"/>
      <c r="I72" s="1242"/>
      <c r="J72" s="1243"/>
      <c r="K72" s="354" t="s">
        <v>521</v>
      </c>
      <c r="L72" s="354" t="s">
        <v>522</v>
      </c>
      <c r="M72" s="354" t="s">
        <v>523</v>
      </c>
      <c r="N72" s="354" t="s">
        <v>524</v>
      </c>
      <c r="O72" s="354" t="s">
        <v>525</v>
      </c>
    </row>
    <row r="73" spans="2:30">
      <c r="B73" s="248"/>
      <c r="C73" s="244"/>
      <c r="D73" s="244"/>
      <c r="E73" s="244"/>
      <c r="F73" s="244"/>
      <c r="G73" s="1244" t="s">
        <v>574</v>
      </c>
      <c r="H73" s="1245"/>
      <c r="I73" s="1250" t="s">
        <v>575</v>
      </c>
      <c r="J73" s="1250"/>
      <c r="K73" s="1231">
        <v>93.5</v>
      </c>
      <c r="L73" s="1231">
        <v>86</v>
      </c>
      <c r="M73" s="1218">
        <v>79.8</v>
      </c>
      <c r="N73" s="1218">
        <v>81.900000000000006</v>
      </c>
      <c r="O73" s="1218">
        <v>57.1</v>
      </c>
      <c r="S73" s="243">
        <v>9.9</v>
      </c>
    </row>
    <row r="74" spans="2:30">
      <c r="B74" s="248"/>
      <c r="C74" s="244"/>
      <c r="D74" s="244"/>
      <c r="E74" s="244"/>
      <c r="F74" s="244"/>
      <c r="G74" s="1246"/>
      <c r="H74" s="1247"/>
      <c r="I74" s="1251"/>
      <c r="J74" s="1251"/>
      <c r="K74" s="1231"/>
      <c r="L74" s="1231"/>
      <c r="M74" s="1218"/>
      <c r="N74" s="1218"/>
      <c r="O74" s="1218"/>
    </row>
    <row r="75" spans="2:30">
      <c r="B75" s="248"/>
      <c r="C75" s="244"/>
      <c r="D75" s="244"/>
      <c r="E75" s="244"/>
      <c r="F75" s="244"/>
      <c r="G75" s="1246"/>
      <c r="H75" s="1247"/>
      <c r="I75" s="1230" t="s">
        <v>581</v>
      </c>
      <c r="J75" s="1230"/>
      <c r="K75" s="1222">
        <v>13.6</v>
      </c>
      <c r="L75" s="1222">
        <v>13.6</v>
      </c>
      <c r="M75" s="1222">
        <v>13.1</v>
      </c>
      <c r="N75" s="1222">
        <v>12.7</v>
      </c>
      <c r="O75" s="1222">
        <v>11.8</v>
      </c>
      <c r="U75" s="243">
        <v>81.2</v>
      </c>
      <c r="W75" s="243">
        <v>87.2</v>
      </c>
      <c r="Y75" s="243">
        <v>99.8</v>
      </c>
      <c r="AA75" s="243">
        <v>109.5</v>
      </c>
      <c r="AC75" s="243">
        <v>115.2</v>
      </c>
    </row>
    <row r="76" spans="2:30">
      <c r="B76" s="248"/>
      <c r="C76" s="244"/>
      <c r="D76" s="244"/>
      <c r="E76" s="244"/>
      <c r="F76" s="244"/>
      <c r="G76" s="1248"/>
      <c r="H76" s="1249"/>
      <c r="I76" s="1230"/>
      <c r="J76" s="1230"/>
      <c r="K76" s="1223"/>
      <c r="L76" s="1223"/>
      <c r="M76" s="1223"/>
      <c r="N76" s="1223"/>
      <c r="O76" s="1223"/>
    </row>
    <row r="77" spans="2:30">
      <c r="B77" s="248"/>
      <c r="C77" s="244"/>
      <c r="D77" s="244"/>
      <c r="E77" s="244"/>
      <c r="F77" s="244"/>
      <c r="G77" s="1224" t="s">
        <v>577</v>
      </c>
      <c r="H77" s="1225"/>
      <c r="I77" s="1230" t="s">
        <v>575</v>
      </c>
      <c r="J77" s="1230"/>
      <c r="K77" s="1231">
        <v>91.2</v>
      </c>
      <c r="L77" s="1231">
        <v>81.7</v>
      </c>
      <c r="M77" s="1218">
        <v>80.400000000000006</v>
      </c>
      <c r="N77" s="1218">
        <v>83.1</v>
      </c>
      <c r="O77" s="1218">
        <v>56.8</v>
      </c>
      <c r="R77" s="243">
        <v>12.3</v>
      </c>
      <c r="T77" s="243">
        <v>11.1</v>
      </c>
    </row>
    <row r="78" spans="2:30">
      <c r="B78" s="248"/>
      <c r="C78" s="244"/>
      <c r="D78" s="244"/>
      <c r="E78" s="244"/>
      <c r="F78" s="244"/>
      <c r="G78" s="1226"/>
      <c r="H78" s="1227"/>
      <c r="I78" s="1230"/>
      <c r="J78" s="1230"/>
      <c r="K78" s="1231"/>
      <c r="L78" s="1231"/>
      <c r="M78" s="1218"/>
      <c r="N78" s="1218"/>
      <c r="O78" s="1218"/>
    </row>
    <row r="79" spans="2:30">
      <c r="B79" s="248"/>
      <c r="C79" s="244"/>
      <c r="D79" s="244"/>
      <c r="E79" s="244"/>
      <c r="F79" s="244"/>
      <c r="G79" s="1226"/>
      <c r="H79" s="1227"/>
      <c r="I79" s="1219" t="s">
        <v>581</v>
      </c>
      <c r="J79" s="1220"/>
      <c r="K79" s="1221">
        <v>12.7</v>
      </c>
      <c r="L79" s="1221">
        <v>12.3</v>
      </c>
      <c r="M79" s="1221">
        <v>12.5</v>
      </c>
      <c r="N79" s="1221">
        <v>12.2</v>
      </c>
      <c r="O79" s="1221">
        <v>10.199999999999999</v>
      </c>
      <c r="V79" s="243">
        <v>53.5</v>
      </c>
      <c r="X79" s="243">
        <v>48.2</v>
      </c>
      <c r="Z79" s="243">
        <v>34.200000000000003</v>
      </c>
      <c r="AB79" s="243">
        <v>30.3</v>
      </c>
      <c r="AD79" s="243">
        <v>28.9</v>
      </c>
    </row>
    <row r="80" spans="2:30">
      <c r="B80" s="248"/>
      <c r="C80" s="244"/>
      <c r="D80" s="244"/>
      <c r="E80" s="244"/>
      <c r="F80" s="244"/>
      <c r="G80" s="1228"/>
      <c r="H80" s="1229"/>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35938</v>
      </c>
      <c r="E3" s="116"/>
      <c r="F3" s="117">
        <v>49094</v>
      </c>
      <c r="G3" s="118"/>
      <c r="H3" s="119"/>
    </row>
    <row r="4" spans="1:8">
      <c r="A4" s="120"/>
      <c r="B4" s="121"/>
      <c r="C4" s="122"/>
      <c r="D4" s="123">
        <v>24417</v>
      </c>
      <c r="E4" s="124"/>
      <c r="F4" s="125">
        <v>27415</v>
      </c>
      <c r="G4" s="126"/>
      <c r="H4" s="127"/>
    </row>
    <row r="5" spans="1:8">
      <c r="A5" s="108" t="s">
        <v>515</v>
      </c>
      <c r="B5" s="113"/>
      <c r="C5" s="114"/>
      <c r="D5" s="115">
        <v>43933</v>
      </c>
      <c r="E5" s="116"/>
      <c r="F5" s="117">
        <v>60245</v>
      </c>
      <c r="G5" s="118"/>
      <c r="H5" s="119"/>
    </row>
    <row r="6" spans="1:8">
      <c r="A6" s="120"/>
      <c r="B6" s="121"/>
      <c r="C6" s="122"/>
      <c r="D6" s="123">
        <v>31610</v>
      </c>
      <c r="E6" s="124"/>
      <c r="F6" s="125">
        <v>33678</v>
      </c>
      <c r="G6" s="126"/>
      <c r="H6" s="127"/>
    </row>
    <row r="7" spans="1:8">
      <c r="A7" s="108" t="s">
        <v>516</v>
      </c>
      <c r="B7" s="113"/>
      <c r="C7" s="114"/>
      <c r="D7" s="115">
        <v>47475</v>
      </c>
      <c r="E7" s="116"/>
      <c r="F7" s="117">
        <v>68386</v>
      </c>
      <c r="G7" s="118"/>
      <c r="H7" s="119"/>
    </row>
    <row r="8" spans="1:8">
      <c r="A8" s="120"/>
      <c r="B8" s="121"/>
      <c r="C8" s="122"/>
      <c r="D8" s="123">
        <v>17102</v>
      </c>
      <c r="E8" s="124"/>
      <c r="F8" s="125">
        <v>35121</v>
      </c>
      <c r="G8" s="126"/>
      <c r="H8" s="127"/>
    </row>
    <row r="9" spans="1:8">
      <c r="A9" s="108" t="s">
        <v>517</v>
      </c>
      <c r="B9" s="113"/>
      <c r="C9" s="114"/>
      <c r="D9" s="115">
        <v>33309</v>
      </c>
      <c r="E9" s="116"/>
      <c r="F9" s="117">
        <v>81305</v>
      </c>
      <c r="G9" s="118"/>
      <c r="H9" s="119"/>
    </row>
    <row r="10" spans="1:8">
      <c r="A10" s="120"/>
      <c r="B10" s="121"/>
      <c r="C10" s="122"/>
      <c r="D10" s="123">
        <v>16159</v>
      </c>
      <c r="E10" s="124"/>
      <c r="F10" s="125">
        <v>48720</v>
      </c>
      <c r="G10" s="126"/>
      <c r="H10" s="127"/>
    </row>
    <row r="11" spans="1:8">
      <c r="A11" s="108" t="s">
        <v>518</v>
      </c>
      <c r="B11" s="113"/>
      <c r="C11" s="114"/>
      <c r="D11" s="115">
        <v>37493</v>
      </c>
      <c r="E11" s="116"/>
      <c r="F11" s="117">
        <v>81768</v>
      </c>
      <c r="G11" s="118"/>
      <c r="H11" s="119"/>
    </row>
    <row r="12" spans="1:8">
      <c r="A12" s="120"/>
      <c r="B12" s="121"/>
      <c r="C12" s="128"/>
      <c r="D12" s="123">
        <v>28570</v>
      </c>
      <c r="E12" s="124"/>
      <c r="F12" s="125">
        <v>37917</v>
      </c>
      <c r="G12" s="126"/>
      <c r="H12" s="127"/>
    </row>
    <row r="13" spans="1:8">
      <c r="A13" s="108"/>
      <c r="B13" s="113"/>
      <c r="C13" s="129"/>
      <c r="D13" s="130">
        <v>39630</v>
      </c>
      <c r="E13" s="131"/>
      <c r="F13" s="132">
        <v>68160</v>
      </c>
      <c r="G13" s="133"/>
      <c r="H13" s="119"/>
    </row>
    <row r="14" spans="1:8">
      <c r="A14" s="120"/>
      <c r="B14" s="121"/>
      <c r="C14" s="122"/>
      <c r="D14" s="123">
        <v>23572</v>
      </c>
      <c r="E14" s="124"/>
      <c r="F14" s="125">
        <v>36570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7.41</v>
      </c>
      <c r="C19" s="134">
        <f>ROUND(VALUE(SUBSTITUTE(実質収支比率等に係る経年分析!G$48,"▲","-")),2)</f>
        <v>7.13</v>
      </c>
      <c r="D19" s="134">
        <f>ROUND(VALUE(SUBSTITUTE(実質収支比率等に係る経年分析!H$48,"▲","-")),2)</f>
        <v>11.87</v>
      </c>
      <c r="E19" s="134">
        <f>ROUND(VALUE(SUBSTITUTE(実質収支比率等に係る経年分析!I$48,"▲","-")),2)</f>
        <v>5.6</v>
      </c>
      <c r="F19" s="134">
        <f>ROUND(VALUE(SUBSTITUTE(実質収支比率等に係る経年分析!J$48,"▲","-")),2)</f>
        <v>6.71</v>
      </c>
    </row>
    <row r="20" spans="1:11">
      <c r="A20" s="134" t="s">
        <v>43</v>
      </c>
      <c r="B20" s="134">
        <f>ROUND(VALUE(SUBSTITUTE(実質収支比率等に係る経年分析!F$47,"▲","-")),2)</f>
        <v>23.6</v>
      </c>
      <c r="C20" s="134">
        <f>ROUND(VALUE(SUBSTITUTE(実質収支比率等に係る経年分析!G$47,"▲","-")),2)</f>
        <v>25.98</v>
      </c>
      <c r="D20" s="134">
        <f>ROUND(VALUE(SUBSTITUTE(実質収支比率等に係る経年分析!H$47,"▲","-")),2)</f>
        <v>25.63</v>
      </c>
      <c r="E20" s="134">
        <f>ROUND(VALUE(SUBSTITUTE(実質収支比率等に係る経年分析!I$47,"▲","-")),2)</f>
        <v>33.979999999999997</v>
      </c>
      <c r="F20" s="134">
        <f>ROUND(VALUE(SUBSTITUTE(実質収支比率等に係る経年分析!J$47,"▲","-")),2)</f>
        <v>36.9</v>
      </c>
    </row>
    <row r="21" spans="1:11">
      <c r="A21" s="134" t="s">
        <v>44</v>
      </c>
      <c r="B21" s="134">
        <f>IF(ISNUMBER(VALUE(SUBSTITUTE(実質収支比率等に係る経年分析!F$49,"▲","-"))),ROUND(VALUE(SUBSTITUTE(実質収支比率等に係る経年分析!F$49,"▲","-")),2),NA())</f>
        <v>-0.03</v>
      </c>
      <c r="C21" s="134">
        <f>IF(ISNUMBER(VALUE(SUBSTITUTE(実質収支比率等に係る経年分析!G$49,"▲","-"))),ROUND(VALUE(SUBSTITUTE(実質収支比率等に係る経年分析!G$49,"▲","-")),2),NA())</f>
        <v>-0.24</v>
      </c>
      <c r="D21" s="134">
        <f>IF(ISNUMBER(VALUE(SUBSTITUTE(実質収支比率等に係る経年分析!H$49,"▲","-"))),ROUND(VALUE(SUBSTITUTE(実質収支比率等に係る経年分析!H$49,"▲","-")),2),NA())</f>
        <v>4.97</v>
      </c>
      <c r="E21" s="134">
        <f>IF(ISNUMBER(VALUE(SUBSTITUTE(実質収支比率等に係る経年分析!I$49,"▲","-"))),ROUND(VALUE(SUBSTITUTE(実質収支比率等に係る経年分析!I$49,"▲","-")),2),NA())</f>
        <v>-3.8</v>
      </c>
      <c r="F21" s="134">
        <f>IF(ISNUMBER(VALUE(SUBSTITUTE(実質収支比率等に係る経年分析!J$49,"▲","-"))),ROUND(VALUE(SUBSTITUTE(実質収支比率等に係る経年分析!J$49,"▲","-")),2),NA())</f>
        <v>4.71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交通災害共済事業特別会計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2.5299999999999998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1246</v>
      </c>
      <c r="E42" s="136"/>
      <c r="F42" s="136"/>
      <c r="G42" s="136">
        <f>'実質公債費比率（分子）の構造'!L$52</f>
        <v>1235</v>
      </c>
      <c r="H42" s="136"/>
      <c r="I42" s="136"/>
      <c r="J42" s="136">
        <f>'実質公債費比率（分子）の構造'!M$52</f>
        <v>1230</v>
      </c>
      <c r="K42" s="136"/>
      <c r="L42" s="136"/>
      <c r="M42" s="136">
        <f>'実質公債費比率（分子）の構造'!N$52</f>
        <v>1246</v>
      </c>
      <c r="N42" s="136"/>
      <c r="O42" s="136"/>
      <c r="P42" s="136">
        <f>'実質公債費比率（分子）の構造'!O$52</f>
        <v>1194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48</v>
      </c>
      <c r="C45" s="136"/>
      <c r="D45" s="136"/>
      <c r="E45" s="136">
        <f>'実質公債費比率（分子）の構造'!L$49</f>
        <v>52</v>
      </c>
      <c r="F45" s="136"/>
      <c r="G45" s="136"/>
      <c r="H45" s="136">
        <f>'実質公債費比率（分子）の構造'!M$49</f>
        <v>54</v>
      </c>
      <c r="I45" s="136"/>
      <c r="J45" s="136"/>
      <c r="K45" s="136">
        <f>'実質公債費比率（分子）の構造'!N$49</f>
        <v>53</v>
      </c>
      <c r="L45" s="136"/>
      <c r="M45" s="136"/>
      <c r="N45" s="136">
        <f>'実質公債費比率（分子）の構造'!O$49</f>
        <v>52</v>
      </c>
      <c r="O45" s="136"/>
      <c r="P45" s="136"/>
    </row>
    <row r="46" spans="1:16">
      <c r="A46" s="136" t="s">
        <v>55</v>
      </c>
      <c r="B46" s="136">
        <f>'実質公債費比率（分子）の構造'!K$48</f>
        <v>872</v>
      </c>
      <c r="C46" s="136"/>
      <c r="D46" s="136"/>
      <c r="E46" s="136">
        <f>'実質公債費比率（分子）の構造'!L$48</f>
        <v>882</v>
      </c>
      <c r="F46" s="136"/>
      <c r="G46" s="136"/>
      <c r="H46" s="136">
        <f>'実質公債費比率（分子）の構造'!M$48</f>
        <v>906</v>
      </c>
      <c r="I46" s="136"/>
      <c r="J46" s="136"/>
      <c r="K46" s="136">
        <f>'実質公債費比率（分子）の構造'!N$48</f>
        <v>957</v>
      </c>
      <c r="L46" s="136"/>
      <c r="M46" s="136"/>
      <c r="N46" s="136">
        <f>'実質公債費比率（分子）の構造'!O$48</f>
        <v>938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961</v>
      </c>
      <c r="C49" s="136"/>
      <c r="D49" s="136"/>
      <c r="E49" s="136">
        <f>'実質公債費比率（分子）の構造'!L$45</f>
        <v>952</v>
      </c>
      <c r="F49" s="136"/>
      <c r="G49" s="136"/>
      <c r="H49" s="136">
        <f>'実質公債費比率（分子）の構造'!M$45</f>
        <v>855</v>
      </c>
      <c r="I49" s="136"/>
      <c r="J49" s="136"/>
      <c r="K49" s="136">
        <f>'実質公債費比率（分子）の構造'!N$45</f>
        <v>829</v>
      </c>
      <c r="L49" s="136"/>
      <c r="M49" s="136"/>
      <c r="N49" s="136">
        <f>'実質公債費比率（分子）の構造'!O$45</f>
        <v>733</v>
      </c>
      <c r="O49" s="136"/>
      <c r="P49" s="136"/>
    </row>
    <row r="50" spans="1:16">
      <c r="A50" s="136" t="s">
        <v>59</v>
      </c>
      <c r="B50" s="136" t="e">
        <f>NA()</f>
        <v>#N/A</v>
      </c>
      <c r="C50" s="136">
        <f>IF(ISNUMBER('実質公債費比率（分子）の構造'!K$53),'実質公債費比率（分子）の構造'!K$53,NA())</f>
        <v>647</v>
      </c>
      <c r="D50" s="136" t="e">
        <f>NA()</f>
        <v>#N/A</v>
      </c>
      <c r="E50" s="136" t="e">
        <f>NA()</f>
        <v>#N/A</v>
      </c>
      <c r="F50" s="136">
        <f>IF(ISNUMBER('実質公債費比率（分子）の構造'!L$53),'実質公債費比率（分子）の構造'!L$53,NA())</f>
        <v>657</v>
      </c>
      <c r="G50" s="136" t="e">
        <f>NA()</f>
        <v>#N/A</v>
      </c>
      <c r="H50" s="136" t="e">
        <f>NA()</f>
        <v>#N/A</v>
      </c>
      <c r="I50" s="136">
        <f>IF(ISNUMBER('実質公債費比率（分子）の構造'!M$53),'実質公債費比率（分子）の構造'!M$53,NA())</f>
        <v>590</v>
      </c>
      <c r="J50" s="136" t="e">
        <f>NA()</f>
        <v>#N/A</v>
      </c>
      <c r="K50" s="136" t="e">
        <f>NA()</f>
        <v>#N/A</v>
      </c>
      <c r="L50" s="136">
        <f>IF(ISNUMBER('実質公債費比率（分子）の構造'!N$53),'実質公債費比率（分子）の構造'!N$53,NA())</f>
        <v>598</v>
      </c>
      <c r="M50" s="136" t="e">
        <f>NA()</f>
        <v>#N/A</v>
      </c>
      <c r="N50" s="136" t="e">
        <f>NA()</f>
        <v>#N/A</v>
      </c>
      <c r="O50" s="136">
        <f>IF(ISNUMBER('実質公債費比率（分子）の構造'!O$53),'実質公債費比率（分子）の構造'!O$53,NA())</f>
        <v>534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12372</v>
      </c>
      <c r="E56" s="135"/>
      <c r="F56" s="135"/>
      <c r="G56" s="135">
        <f>'将来負担比率（分子）の構造'!J$51</f>
        <v>12113</v>
      </c>
      <c r="H56" s="135"/>
      <c r="I56" s="135"/>
      <c r="J56" s="135">
        <f>'将来負担比率（分子）の構造'!K$51</f>
        <v>11878</v>
      </c>
      <c r="K56" s="135"/>
      <c r="L56" s="135"/>
      <c r="M56" s="135">
        <f>'将来負担比率（分子）の構造'!L$51</f>
        <v>11581</v>
      </c>
      <c r="N56" s="135"/>
      <c r="O56" s="135"/>
      <c r="P56" s="135">
        <f>'将来負担比率（分子）の構造'!M$51</f>
        <v>11419</v>
      </c>
    </row>
    <row r="57" spans="1:16">
      <c r="A57" s="135" t="s">
        <v>35</v>
      </c>
      <c r="B57" s="135"/>
      <c r="C57" s="135"/>
      <c r="D57" s="135">
        <f>'将来負担比率（分子）の構造'!I$50</f>
        <v>3305</v>
      </c>
      <c r="E57" s="135"/>
      <c r="F57" s="135"/>
      <c r="G57" s="135">
        <f>'将来負担比率（分子）の構造'!J$50</f>
        <v>3013</v>
      </c>
      <c r="H57" s="135"/>
      <c r="I57" s="135"/>
      <c r="J57" s="135">
        <f>'将来負担比率（分子）の構造'!K$50</f>
        <v>2724</v>
      </c>
      <c r="K57" s="135"/>
      <c r="L57" s="135"/>
      <c r="M57" s="135">
        <f>'将来負担比率（分子）の構造'!L$50</f>
        <v>2335</v>
      </c>
      <c r="N57" s="135"/>
      <c r="O57" s="135"/>
      <c r="P57" s="135">
        <f>'将来負担比率（分子）の構造'!M$50</f>
        <v>2148</v>
      </c>
    </row>
    <row r="58" spans="1:16">
      <c r="A58" s="135" t="s">
        <v>34</v>
      </c>
      <c r="B58" s="135"/>
      <c r="C58" s="135"/>
      <c r="D58" s="135">
        <f>'将来負担比率（分子）の構造'!I$49</f>
        <v>2844</v>
      </c>
      <c r="E58" s="135"/>
      <c r="F58" s="135"/>
      <c r="G58" s="135">
        <f>'将来負担比率（分子）の構造'!J$49</f>
        <v>3339</v>
      </c>
      <c r="H58" s="135"/>
      <c r="I58" s="135"/>
      <c r="J58" s="135">
        <f>'将来負担比率（分子）の構造'!K$49</f>
        <v>3459</v>
      </c>
      <c r="K58" s="135"/>
      <c r="L58" s="135"/>
      <c r="M58" s="135">
        <f>'将来負担比率（分子）の構造'!L$49</f>
        <v>4036</v>
      </c>
      <c r="N58" s="135"/>
      <c r="O58" s="135"/>
      <c r="P58" s="135">
        <f>'将来負担比率（分子）の構造'!M$49</f>
        <v>4283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1870</v>
      </c>
      <c r="C62" s="135"/>
      <c r="D62" s="135"/>
      <c r="E62" s="135">
        <f>'将来負担比率（分子）の構造'!J$45</f>
        <v>1783</v>
      </c>
      <c r="F62" s="135"/>
      <c r="G62" s="135"/>
      <c r="H62" s="135">
        <f>'将来負担比率（分子）の構造'!K$45</f>
        <v>1698</v>
      </c>
      <c r="I62" s="135"/>
      <c r="J62" s="135"/>
      <c r="K62" s="135">
        <f>'将来負担比率（分子）の構造'!L$45</f>
        <v>2154</v>
      </c>
      <c r="L62" s="135"/>
      <c r="M62" s="135"/>
      <c r="N62" s="135">
        <f>'将来負担比率（分子）の構造'!M$45</f>
        <v>2097</v>
      </c>
      <c r="O62" s="135"/>
      <c r="P62" s="135"/>
    </row>
    <row r="63" spans="1:16">
      <c r="A63" s="135" t="s">
        <v>28</v>
      </c>
      <c r="B63" s="135">
        <f>'将来負担比率（分子）の構造'!I$44</f>
        <v>390</v>
      </c>
      <c r="C63" s="135"/>
      <c r="D63" s="135"/>
      <c r="E63" s="135">
        <f>'将来負担比率（分子）の構造'!J$44</f>
        <v>341</v>
      </c>
      <c r="F63" s="135"/>
      <c r="G63" s="135"/>
      <c r="H63" s="135">
        <f>'将来負担比率（分子）の構造'!K$44</f>
        <v>323</v>
      </c>
      <c r="I63" s="135"/>
      <c r="J63" s="135"/>
      <c r="K63" s="135">
        <f>'将来負担比率（分子）の構造'!L$44</f>
        <v>307</v>
      </c>
      <c r="L63" s="135"/>
      <c r="M63" s="135"/>
      <c r="N63" s="135">
        <f>'将来負担比率（分子）の構造'!M$44</f>
        <v>287</v>
      </c>
      <c r="O63" s="135"/>
      <c r="P63" s="135"/>
    </row>
    <row r="64" spans="1:16">
      <c r="A64" s="135" t="s">
        <v>27</v>
      </c>
      <c r="B64" s="135">
        <f>'将来負担比率（分子）の構造'!I$43</f>
        <v>12709</v>
      </c>
      <c r="C64" s="135"/>
      <c r="D64" s="135"/>
      <c r="E64" s="135">
        <f>'将来負担比率（分子）の構造'!J$43</f>
        <v>12510</v>
      </c>
      <c r="F64" s="135"/>
      <c r="G64" s="135"/>
      <c r="H64" s="135">
        <f>'将来負担比率（分子）の構造'!K$43</f>
        <v>12206</v>
      </c>
      <c r="I64" s="135"/>
      <c r="J64" s="135"/>
      <c r="K64" s="135">
        <f>'将来負担比率（分子）の構造'!L$43</f>
        <v>11889</v>
      </c>
      <c r="L64" s="135"/>
      <c r="M64" s="135"/>
      <c r="N64" s="135">
        <f>'将来負担比率（分子）の構造'!M$43</f>
        <v>11260</v>
      </c>
      <c r="O64" s="135"/>
      <c r="P64" s="135"/>
    </row>
    <row r="65" spans="1:16">
      <c r="A65" s="135" t="s">
        <v>26</v>
      </c>
      <c r="B65" s="135">
        <f>'将来負担比率（分子）の構造'!I$42</f>
        <v>724</v>
      </c>
      <c r="C65" s="135"/>
      <c r="D65" s="135"/>
      <c r="E65" s="135">
        <f>'将来負担比率（分子）の構造'!J$42</f>
        <v>670</v>
      </c>
      <c r="F65" s="135"/>
      <c r="G65" s="135"/>
      <c r="H65" s="135">
        <f>'将来負担比率（分子）の構造'!K$42</f>
        <v>635</v>
      </c>
      <c r="I65" s="135"/>
      <c r="J65" s="135"/>
      <c r="K65" s="135">
        <f>'将来負担比率（分子）の構造'!L$42</f>
        <v>576</v>
      </c>
      <c r="L65" s="135"/>
      <c r="M65" s="135"/>
      <c r="N65" s="135">
        <f>'将来負担比率（分子）の構造'!M$42</f>
        <v>273</v>
      </c>
      <c r="O65" s="135"/>
      <c r="P65" s="135"/>
    </row>
    <row r="66" spans="1:16">
      <c r="A66" s="135" t="s">
        <v>25</v>
      </c>
      <c r="B66" s="135">
        <f>'将来負担比率（分子）の構造'!I$41</f>
        <v>7300</v>
      </c>
      <c r="C66" s="135"/>
      <c r="D66" s="135"/>
      <c r="E66" s="135">
        <f>'将来負担比率（分子）の構造'!J$41</f>
        <v>7282</v>
      </c>
      <c r="F66" s="135"/>
      <c r="G66" s="135"/>
      <c r="H66" s="135">
        <f>'将来負担比率（分子）の構造'!K$41</f>
        <v>7107</v>
      </c>
      <c r="I66" s="135"/>
      <c r="J66" s="135"/>
      <c r="K66" s="135">
        <f>'将来負担比率（分子）の構造'!L$41</f>
        <v>6930</v>
      </c>
      <c r="L66" s="135"/>
      <c r="M66" s="135"/>
      <c r="N66" s="135">
        <f>'将来負担比率（分子）の構造'!M$41</f>
        <v>6736</v>
      </c>
      <c r="O66" s="135"/>
      <c r="P66" s="135"/>
    </row>
    <row r="67" spans="1:16">
      <c r="A67" s="135" t="s">
        <v>63</v>
      </c>
      <c r="B67" s="135" t="e">
        <f>NA()</f>
        <v>#N/A</v>
      </c>
      <c r="C67" s="135">
        <f>IF(ISNUMBER('将来負担比率（分子）の構造'!I$52), IF('将来負担比率（分子）の構造'!I$52 &lt; 0, 0, '将来負担比率（分子）の構造'!I$52), NA())</f>
        <v>4473</v>
      </c>
      <c r="D67" s="135" t="e">
        <f>NA()</f>
        <v>#N/A</v>
      </c>
      <c r="E67" s="135" t="e">
        <f>NA()</f>
        <v>#N/A</v>
      </c>
      <c r="F67" s="135">
        <f>IF(ISNUMBER('将来負担比率（分子）の構造'!J$52), IF('将来負担比率（分子）の構造'!J$52 &lt; 0, 0, '将来負担比率（分子）の構造'!J$52), NA())</f>
        <v>4122</v>
      </c>
      <c r="G67" s="135" t="e">
        <f>NA()</f>
        <v>#N/A</v>
      </c>
      <c r="H67" s="135" t="e">
        <f>NA()</f>
        <v>#N/A</v>
      </c>
      <c r="I67" s="135">
        <f>IF(ISNUMBER('将来負担比率（分子）の構造'!K$52), IF('将来負担比率（分子）の構造'!K$52 &lt; 0, 0, '将来負担比率（分子）の構造'!K$52), NA())</f>
        <v>3910</v>
      </c>
      <c r="J67" s="135" t="e">
        <f>NA()</f>
        <v>#N/A</v>
      </c>
      <c r="K67" s="135" t="e">
        <f>NA()</f>
        <v>#N/A</v>
      </c>
      <c r="L67" s="135">
        <f>IF(ISNUMBER('将来負担比率（分子）の構造'!L$52), IF('将来負担比率（分子）の構造'!L$52 &lt; 0, 0, '将来負担比率（分子）の構造'!L$52), NA())</f>
        <v>3904</v>
      </c>
      <c r="M67" s="135" t="e">
        <f>NA()</f>
        <v>#N/A</v>
      </c>
      <c r="N67" s="135" t="e">
        <f>NA()</f>
        <v>#N/A</v>
      </c>
      <c r="O67" s="135">
        <f>IF(ISNUMBER('将来負担比率（分子）の構造'!M$52), IF('将来負担比率（分子）の構造'!M$52 &lt; 0, 0, '将来負担比率（分子）の構造'!M$52), NA())</f>
        <v>2803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2940823</v>
      </c>
      <c r="S5" s="613"/>
      <c r="T5" s="613"/>
      <c r="U5" s="613"/>
      <c r="V5" s="613"/>
      <c r="W5" s="613"/>
      <c r="X5" s="613"/>
      <c r="Y5" s="614"/>
      <c r="Z5" s="615">
        <v>31.1</v>
      </c>
      <c r="AA5" s="615"/>
      <c r="AB5" s="615"/>
      <c r="AC5" s="615"/>
      <c r="AD5" s="616">
        <v>2781729</v>
      </c>
      <c r="AE5" s="616"/>
      <c r="AF5" s="616"/>
      <c r="AG5" s="616"/>
      <c r="AH5" s="616"/>
      <c r="AI5" s="616"/>
      <c r="AJ5" s="616"/>
      <c r="AK5" s="616"/>
      <c r="AL5" s="617">
        <v>48.9</v>
      </c>
      <c r="AM5" s="618"/>
      <c r="AN5" s="618"/>
      <c r="AO5" s="619"/>
      <c r="AP5" s="609" t="s">
        <v>206</v>
      </c>
      <c r="AQ5" s="610"/>
      <c r="AR5" s="610"/>
      <c r="AS5" s="610"/>
      <c r="AT5" s="610"/>
      <c r="AU5" s="610"/>
      <c r="AV5" s="610"/>
      <c r="AW5" s="610"/>
      <c r="AX5" s="610"/>
      <c r="AY5" s="610"/>
      <c r="AZ5" s="610"/>
      <c r="BA5" s="610"/>
      <c r="BB5" s="610"/>
      <c r="BC5" s="610"/>
      <c r="BD5" s="610"/>
      <c r="BE5" s="610"/>
      <c r="BF5" s="611"/>
      <c r="BG5" s="623">
        <v>2781729</v>
      </c>
      <c r="BH5" s="624"/>
      <c r="BI5" s="624"/>
      <c r="BJ5" s="624"/>
      <c r="BK5" s="624"/>
      <c r="BL5" s="624"/>
      <c r="BM5" s="624"/>
      <c r="BN5" s="625"/>
      <c r="BO5" s="626">
        <v>94.6</v>
      </c>
      <c r="BP5" s="626"/>
      <c r="BQ5" s="626"/>
      <c r="BR5" s="626"/>
      <c r="BS5" s="627">
        <v>38404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86698</v>
      </c>
      <c r="S6" s="624"/>
      <c r="T6" s="624"/>
      <c r="U6" s="624"/>
      <c r="V6" s="624"/>
      <c r="W6" s="624"/>
      <c r="X6" s="624"/>
      <c r="Y6" s="625"/>
      <c r="Z6" s="626">
        <v>0.9</v>
      </c>
      <c r="AA6" s="626"/>
      <c r="AB6" s="626"/>
      <c r="AC6" s="626"/>
      <c r="AD6" s="627">
        <v>86698</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2781729</v>
      </c>
      <c r="BH6" s="624"/>
      <c r="BI6" s="624"/>
      <c r="BJ6" s="624"/>
      <c r="BK6" s="624"/>
      <c r="BL6" s="624"/>
      <c r="BM6" s="624"/>
      <c r="BN6" s="625"/>
      <c r="BO6" s="626">
        <v>94.6</v>
      </c>
      <c r="BP6" s="626"/>
      <c r="BQ6" s="626"/>
      <c r="BR6" s="626"/>
      <c r="BS6" s="627">
        <v>38404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134770</v>
      </c>
      <c r="CS6" s="624"/>
      <c r="CT6" s="624"/>
      <c r="CU6" s="624"/>
      <c r="CV6" s="624"/>
      <c r="CW6" s="624"/>
      <c r="CX6" s="624"/>
      <c r="CY6" s="625"/>
      <c r="CZ6" s="626">
        <v>1.5</v>
      </c>
      <c r="DA6" s="626"/>
      <c r="DB6" s="626"/>
      <c r="DC6" s="626"/>
      <c r="DD6" s="632" t="s">
        <v>213</v>
      </c>
      <c r="DE6" s="624"/>
      <c r="DF6" s="624"/>
      <c r="DG6" s="624"/>
      <c r="DH6" s="624"/>
      <c r="DI6" s="624"/>
      <c r="DJ6" s="624"/>
      <c r="DK6" s="624"/>
      <c r="DL6" s="624"/>
      <c r="DM6" s="624"/>
      <c r="DN6" s="624"/>
      <c r="DO6" s="624"/>
      <c r="DP6" s="625"/>
      <c r="DQ6" s="632">
        <v>134770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5567</v>
      </c>
      <c r="S7" s="624"/>
      <c r="T7" s="624"/>
      <c r="U7" s="624"/>
      <c r="V7" s="624"/>
      <c r="W7" s="624"/>
      <c r="X7" s="624"/>
      <c r="Y7" s="625"/>
      <c r="Z7" s="626">
        <v>0.1</v>
      </c>
      <c r="AA7" s="626"/>
      <c r="AB7" s="626"/>
      <c r="AC7" s="626"/>
      <c r="AD7" s="627">
        <v>5567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1236303</v>
      </c>
      <c r="BH7" s="624"/>
      <c r="BI7" s="624"/>
      <c r="BJ7" s="624"/>
      <c r="BK7" s="624"/>
      <c r="BL7" s="624"/>
      <c r="BM7" s="624"/>
      <c r="BN7" s="625"/>
      <c r="BO7" s="626">
        <v>42</v>
      </c>
      <c r="BP7" s="626"/>
      <c r="BQ7" s="626"/>
      <c r="BR7" s="626"/>
      <c r="BS7" s="627">
        <v>38404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1267664</v>
      </c>
      <c r="CS7" s="624"/>
      <c r="CT7" s="624"/>
      <c r="CU7" s="624"/>
      <c r="CV7" s="624"/>
      <c r="CW7" s="624"/>
      <c r="CX7" s="624"/>
      <c r="CY7" s="625"/>
      <c r="CZ7" s="626">
        <v>14.2</v>
      </c>
      <c r="DA7" s="626"/>
      <c r="DB7" s="626"/>
      <c r="DC7" s="626"/>
      <c r="DD7" s="632">
        <v>21023</v>
      </c>
      <c r="DE7" s="624"/>
      <c r="DF7" s="624"/>
      <c r="DG7" s="624"/>
      <c r="DH7" s="624"/>
      <c r="DI7" s="624"/>
      <c r="DJ7" s="624"/>
      <c r="DK7" s="624"/>
      <c r="DL7" s="624"/>
      <c r="DM7" s="624"/>
      <c r="DN7" s="624"/>
      <c r="DO7" s="624"/>
      <c r="DP7" s="625"/>
      <c r="DQ7" s="632">
        <v>1135046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16035</v>
      </c>
      <c r="S8" s="624"/>
      <c r="T8" s="624"/>
      <c r="U8" s="624"/>
      <c r="V8" s="624"/>
      <c r="W8" s="624"/>
      <c r="X8" s="624"/>
      <c r="Y8" s="625"/>
      <c r="Z8" s="626">
        <v>0.2</v>
      </c>
      <c r="AA8" s="626"/>
      <c r="AB8" s="626"/>
      <c r="AC8" s="626"/>
      <c r="AD8" s="627">
        <v>16035</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37889</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2593733</v>
      </c>
      <c r="CS8" s="624"/>
      <c r="CT8" s="624"/>
      <c r="CU8" s="624"/>
      <c r="CV8" s="624"/>
      <c r="CW8" s="624"/>
      <c r="CX8" s="624"/>
      <c r="CY8" s="625"/>
      <c r="CZ8" s="626">
        <v>29</v>
      </c>
      <c r="DA8" s="626"/>
      <c r="DB8" s="626"/>
      <c r="DC8" s="626"/>
      <c r="DD8" s="632">
        <v>9243</v>
      </c>
      <c r="DE8" s="624"/>
      <c r="DF8" s="624"/>
      <c r="DG8" s="624"/>
      <c r="DH8" s="624"/>
      <c r="DI8" s="624"/>
      <c r="DJ8" s="624"/>
      <c r="DK8" s="624"/>
      <c r="DL8" s="624"/>
      <c r="DM8" s="624"/>
      <c r="DN8" s="624"/>
      <c r="DO8" s="624"/>
      <c r="DP8" s="625"/>
      <c r="DQ8" s="632">
        <v>1320944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15783</v>
      </c>
      <c r="S9" s="624"/>
      <c r="T9" s="624"/>
      <c r="U9" s="624"/>
      <c r="V9" s="624"/>
      <c r="W9" s="624"/>
      <c r="X9" s="624"/>
      <c r="Y9" s="625"/>
      <c r="Z9" s="626">
        <v>0.2</v>
      </c>
      <c r="AA9" s="626"/>
      <c r="AB9" s="626"/>
      <c r="AC9" s="626"/>
      <c r="AD9" s="627">
        <v>15783</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916456</v>
      </c>
      <c r="BH9" s="624"/>
      <c r="BI9" s="624"/>
      <c r="BJ9" s="624"/>
      <c r="BK9" s="624"/>
      <c r="BL9" s="624"/>
      <c r="BM9" s="624"/>
      <c r="BN9" s="625"/>
      <c r="BO9" s="626">
        <v>31.2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819230</v>
      </c>
      <c r="CS9" s="624"/>
      <c r="CT9" s="624"/>
      <c r="CU9" s="624"/>
      <c r="CV9" s="624"/>
      <c r="CW9" s="624"/>
      <c r="CX9" s="624"/>
      <c r="CY9" s="625"/>
      <c r="CZ9" s="626">
        <v>9.1999999999999993</v>
      </c>
      <c r="DA9" s="626"/>
      <c r="DB9" s="626"/>
      <c r="DC9" s="626"/>
      <c r="DD9" s="632">
        <v>3594</v>
      </c>
      <c r="DE9" s="624"/>
      <c r="DF9" s="624"/>
      <c r="DG9" s="624"/>
      <c r="DH9" s="624"/>
      <c r="DI9" s="624"/>
      <c r="DJ9" s="624"/>
      <c r="DK9" s="624"/>
      <c r="DL9" s="624"/>
      <c r="DM9" s="624"/>
      <c r="DN9" s="624"/>
      <c r="DO9" s="624"/>
      <c r="DP9" s="625"/>
      <c r="DQ9" s="632">
        <v>742728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424829</v>
      </c>
      <c r="S10" s="624"/>
      <c r="T10" s="624"/>
      <c r="U10" s="624"/>
      <c r="V10" s="624"/>
      <c r="W10" s="624"/>
      <c r="X10" s="624"/>
      <c r="Y10" s="625"/>
      <c r="Z10" s="626">
        <v>4.5</v>
      </c>
      <c r="AA10" s="626"/>
      <c r="AB10" s="626"/>
      <c r="AC10" s="626"/>
      <c r="AD10" s="627">
        <v>424829</v>
      </c>
      <c r="AE10" s="627"/>
      <c r="AF10" s="627"/>
      <c r="AG10" s="627"/>
      <c r="AH10" s="627"/>
      <c r="AI10" s="627"/>
      <c r="AJ10" s="627"/>
      <c r="AK10" s="627"/>
      <c r="AL10" s="628">
        <v>7.5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63252</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13831</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9831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17390</v>
      </c>
      <c r="S11" s="624"/>
      <c r="T11" s="624"/>
      <c r="U11" s="624"/>
      <c r="V11" s="624"/>
      <c r="W11" s="624"/>
      <c r="X11" s="624"/>
      <c r="Y11" s="625"/>
      <c r="Z11" s="626">
        <v>0.2</v>
      </c>
      <c r="AA11" s="626"/>
      <c r="AB11" s="626"/>
      <c r="AC11" s="626"/>
      <c r="AD11" s="627">
        <v>17390</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218706</v>
      </c>
      <c r="BH11" s="624"/>
      <c r="BI11" s="624"/>
      <c r="BJ11" s="624"/>
      <c r="BK11" s="624"/>
      <c r="BL11" s="624"/>
      <c r="BM11" s="624"/>
      <c r="BN11" s="625"/>
      <c r="BO11" s="626">
        <v>7.4</v>
      </c>
      <c r="BP11" s="626"/>
      <c r="BQ11" s="626"/>
      <c r="BR11" s="626"/>
      <c r="BS11" s="632">
        <v>38404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290337</v>
      </c>
      <c r="CS11" s="624"/>
      <c r="CT11" s="624"/>
      <c r="CU11" s="624"/>
      <c r="CV11" s="624"/>
      <c r="CW11" s="624"/>
      <c r="CX11" s="624"/>
      <c r="CY11" s="625"/>
      <c r="CZ11" s="626">
        <v>3.3</v>
      </c>
      <c r="DA11" s="626"/>
      <c r="DB11" s="626"/>
      <c r="DC11" s="626"/>
      <c r="DD11" s="632">
        <v>17634</v>
      </c>
      <c r="DE11" s="624"/>
      <c r="DF11" s="624"/>
      <c r="DG11" s="624"/>
      <c r="DH11" s="624"/>
      <c r="DI11" s="624"/>
      <c r="DJ11" s="624"/>
      <c r="DK11" s="624"/>
      <c r="DL11" s="624"/>
      <c r="DM11" s="624"/>
      <c r="DN11" s="624"/>
      <c r="DO11" s="624"/>
      <c r="DP11" s="625"/>
      <c r="DQ11" s="632">
        <v>266578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1373857</v>
      </c>
      <c r="BH12" s="624"/>
      <c r="BI12" s="624"/>
      <c r="BJ12" s="624"/>
      <c r="BK12" s="624"/>
      <c r="BL12" s="624"/>
      <c r="BM12" s="624"/>
      <c r="BN12" s="625"/>
      <c r="BO12" s="626">
        <v>46.7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418536</v>
      </c>
      <c r="CS12" s="624"/>
      <c r="CT12" s="624"/>
      <c r="CU12" s="624"/>
      <c r="CV12" s="624"/>
      <c r="CW12" s="624"/>
      <c r="CX12" s="624"/>
      <c r="CY12" s="625"/>
      <c r="CZ12" s="626">
        <v>4.7</v>
      </c>
      <c r="DA12" s="626"/>
      <c r="DB12" s="626"/>
      <c r="DC12" s="626"/>
      <c r="DD12" s="632">
        <v>115708</v>
      </c>
      <c r="DE12" s="624"/>
      <c r="DF12" s="624"/>
      <c r="DG12" s="624"/>
      <c r="DH12" s="624"/>
      <c r="DI12" s="624"/>
      <c r="DJ12" s="624"/>
      <c r="DK12" s="624"/>
      <c r="DL12" s="624"/>
      <c r="DM12" s="624"/>
      <c r="DN12" s="624"/>
      <c r="DO12" s="624"/>
      <c r="DP12" s="625"/>
      <c r="DQ12" s="632">
        <v>289276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19033</v>
      </c>
      <c r="S13" s="624"/>
      <c r="T13" s="624"/>
      <c r="U13" s="624"/>
      <c r="V13" s="624"/>
      <c r="W13" s="624"/>
      <c r="X13" s="624"/>
      <c r="Y13" s="625"/>
      <c r="Z13" s="626">
        <v>0.2</v>
      </c>
      <c r="AA13" s="626"/>
      <c r="AB13" s="626"/>
      <c r="AC13" s="626"/>
      <c r="AD13" s="627">
        <v>19033</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1372960</v>
      </c>
      <c r="BH13" s="624"/>
      <c r="BI13" s="624"/>
      <c r="BJ13" s="624"/>
      <c r="BK13" s="624"/>
      <c r="BL13" s="624"/>
      <c r="BM13" s="624"/>
      <c r="BN13" s="625"/>
      <c r="BO13" s="626">
        <v>46.7</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1053279</v>
      </c>
      <c r="CS13" s="624"/>
      <c r="CT13" s="624"/>
      <c r="CU13" s="624"/>
      <c r="CV13" s="624"/>
      <c r="CW13" s="624"/>
      <c r="CX13" s="624"/>
      <c r="CY13" s="625"/>
      <c r="CZ13" s="626">
        <v>11.8</v>
      </c>
      <c r="DA13" s="626"/>
      <c r="DB13" s="626"/>
      <c r="DC13" s="626"/>
      <c r="DD13" s="632">
        <v>239621</v>
      </c>
      <c r="DE13" s="624"/>
      <c r="DF13" s="624"/>
      <c r="DG13" s="624"/>
      <c r="DH13" s="624"/>
      <c r="DI13" s="624"/>
      <c r="DJ13" s="624"/>
      <c r="DK13" s="624"/>
      <c r="DL13" s="624"/>
      <c r="DM13" s="624"/>
      <c r="DN13" s="624"/>
      <c r="DO13" s="624"/>
      <c r="DP13" s="625"/>
      <c r="DQ13" s="632">
        <v>916474</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48469</v>
      </c>
      <c r="BH14" s="624"/>
      <c r="BI14" s="624"/>
      <c r="BJ14" s="624"/>
      <c r="BK14" s="624"/>
      <c r="BL14" s="624"/>
      <c r="BM14" s="624"/>
      <c r="BN14" s="625"/>
      <c r="BO14" s="626">
        <v>1.6</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389081</v>
      </c>
      <c r="CS14" s="624"/>
      <c r="CT14" s="624"/>
      <c r="CU14" s="624"/>
      <c r="CV14" s="624"/>
      <c r="CW14" s="624"/>
      <c r="CX14" s="624"/>
      <c r="CY14" s="625"/>
      <c r="CZ14" s="626">
        <v>4.4000000000000004</v>
      </c>
      <c r="DA14" s="626"/>
      <c r="DB14" s="626"/>
      <c r="DC14" s="626"/>
      <c r="DD14" s="632">
        <v>17991</v>
      </c>
      <c r="DE14" s="624"/>
      <c r="DF14" s="624"/>
      <c r="DG14" s="624"/>
      <c r="DH14" s="624"/>
      <c r="DI14" s="624"/>
      <c r="DJ14" s="624"/>
      <c r="DK14" s="624"/>
      <c r="DL14" s="624"/>
      <c r="DM14" s="624"/>
      <c r="DN14" s="624"/>
      <c r="DO14" s="624"/>
      <c r="DP14" s="625"/>
      <c r="DQ14" s="632">
        <v>364238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10059</v>
      </c>
      <c r="S15" s="624"/>
      <c r="T15" s="624"/>
      <c r="U15" s="624"/>
      <c r="V15" s="624"/>
      <c r="W15" s="624"/>
      <c r="X15" s="624"/>
      <c r="Y15" s="625"/>
      <c r="Z15" s="626">
        <v>0.1</v>
      </c>
      <c r="AA15" s="626"/>
      <c r="AB15" s="626"/>
      <c r="AC15" s="626"/>
      <c r="AD15" s="627">
        <v>10059</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123100</v>
      </c>
      <c r="BH15" s="624"/>
      <c r="BI15" s="624"/>
      <c r="BJ15" s="624"/>
      <c r="BK15" s="624"/>
      <c r="BL15" s="624"/>
      <c r="BM15" s="624"/>
      <c r="BN15" s="625"/>
      <c r="BO15" s="626">
        <v>4.2</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916729</v>
      </c>
      <c r="CS15" s="624"/>
      <c r="CT15" s="624"/>
      <c r="CU15" s="624"/>
      <c r="CV15" s="624"/>
      <c r="CW15" s="624"/>
      <c r="CX15" s="624"/>
      <c r="CY15" s="625"/>
      <c r="CZ15" s="626">
        <v>10.3</v>
      </c>
      <c r="DA15" s="626"/>
      <c r="DB15" s="626"/>
      <c r="DC15" s="626"/>
      <c r="DD15" s="632">
        <v>86716</v>
      </c>
      <c r="DE15" s="624"/>
      <c r="DF15" s="624"/>
      <c r="DG15" s="624"/>
      <c r="DH15" s="624"/>
      <c r="DI15" s="624"/>
      <c r="DJ15" s="624"/>
      <c r="DK15" s="624"/>
      <c r="DL15" s="624"/>
      <c r="DM15" s="624"/>
      <c r="DN15" s="624"/>
      <c r="DO15" s="624"/>
      <c r="DP15" s="625"/>
      <c r="DQ15" s="632">
        <v>755733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2924204</v>
      </c>
      <c r="S16" s="624"/>
      <c r="T16" s="624"/>
      <c r="U16" s="624"/>
      <c r="V16" s="624"/>
      <c r="W16" s="624"/>
      <c r="X16" s="624"/>
      <c r="Y16" s="625"/>
      <c r="Z16" s="626">
        <v>30.9</v>
      </c>
      <c r="AA16" s="626"/>
      <c r="AB16" s="626"/>
      <c r="AC16" s="626"/>
      <c r="AD16" s="627">
        <v>2261477</v>
      </c>
      <c r="AE16" s="627"/>
      <c r="AF16" s="627"/>
      <c r="AG16" s="627"/>
      <c r="AH16" s="627"/>
      <c r="AI16" s="627"/>
      <c r="AJ16" s="627"/>
      <c r="AK16" s="627"/>
      <c r="AL16" s="628">
        <v>39.799999999999997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2261477</v>
      </c>
      <c r="S17" s="624"/>
      <c r="T17" s="624"/>
      <c r="U17" s="624"/>
      <c r="V17" s="624"/>
      <c r="W17" s="624"/>
      <c r="X17" s="624"/>
      <c r="Y17" s="625"/>
      <c r="Z17" s="626">
        <v>23.9</v>
      </c>
      <c r="AA17" s="626"/>
      <c r="AB17" s="626"/>
      <c r="AC17" s="626"/>
      <c r="AD17" s="627">
        <v>2261477</v>
      </c>
      <c r="AE17" s="627"/>
      <c r="AF17" s="627"/>
      <c r="AG17" s="627"/>
      <c r="AH17" s="627"/>
      <c r="AI17" s="627"/>
      <c r="AJ17" s="627"/>
      <c r="AK17" s="627"/>
      <c r="AL17" s="628">
        <v>39.799999999999997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732256</v>
      </c>
      <c r="CS17" s="624"/>
      <c r="CT17" s="624"/>
      <c r="CU17" s="624"/>
      <c r="CV17" s="624"/>
      <c r="CW17" s="624"/>
      <c r="CX17" s="624"/>
      <c r="CY17" s="625"/>
      <c r="CZ17" s="626">
        <v>8.1999999999999993</v>
      </c>
      <c r="DA17" s="626"/>
      <c r="DB17" s="626"/>
      <c r="DC17" s="626"/>
      <c r="DD17" s="632" t="s">
        <v>109</v>
      </c>
      <c r="DE17" s="624"/>
      <c r="DF17" s="624"/>
      <c r="DG17" s="624"/>
      <c r="DH17" s="624"/>
      <c r="DI17" s="624"/>
      <c r="DJ17" s="624"/>
      <c r="DK17" s="624"/>
      <c r="DL17" s="624"/>
      <c r="DM17" s="624"/>
      <c r="DN17" s="624"/>
      <c r="DO17" s="624"/>
      <c r="DP17" s="625"/>
      <c r="DQ17" s="632">
        <v>702487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662727</v>
      </c>
      <c r="S18" s="624"/>
      <c r="T18" s="624"/>
      <c r="U18" s="624"/>
      <c r="V18" s="624"/>
      <c r="W18" s="624"/>
      <c r="X18" s="624"/>
      <c r="Y18" s="625"/>
      <c r="Z18" s="626">
        <v>7</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300308</v>
      </c>
      <c r="CS18" s="624"/>
      <c r="CT18" s="624"/>
      <c r="CU18" s="624"/>
      <c r="CV18" s="624"/>
      <c r="CW18" s="624"/>
      <c r="CX18" s="624"/>
      <c r="CY18" s="625"/>
      <c r="CZ18" s="626">
        <v>3.4</v>
      </c>
      <c r="DA18" s="626"/>
      <c r="DB18" s="626"/>
      <c r="DC18" s="626"/>
      <c r="DD18" s="632">
        <v>300308</v>
      </c>
      <c r="DE18" s="624"/>
      <c r="DF18" s="624"/>
      <c r="DG18" s="624"/>
      <c r="DH18" s="624"/>
      <c r="DI18" s="624"/>
      <c r="DJ18" s="624"/>
      <c r="DK18" s="624"/>
      <c r="DL18" s="624"/>
      <c r="DM18" s="624"/>
      <c r="DN18" s="624"/>
      <c r="DO18" s="624"/>
      <c r="DP18" s="625"/>
      <c r="DQ18" s="632">
        <v>300308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159094</v>
      </c>
      <c r="BH19" s="624"/>
      <c r="BI19" s="624"/>
      <c r="BJ19" s="624"/>
      <c r="BK19" s="624"/>
      <c r="BL19" s="624"/>
      <c r="BM19" s="624"/>
      <c r="BN19" s="625"/>
      <c r="BO19" s="626">
        <v>5.4</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6460421</v>
      </c>
      <c r="S20" s="624"/>
      <c r="T20" s="624"/>
      <c r="U20" s="624"/>
      <c r="V20" s="624"/>
      <c r="W20" s="624"/>
      <c r="X20" s="624"/>
      <c r="Y20" s="625"/>
      <c r="Z20" s="626">
        <v>68.2</v>
      </c>
      <c r="AA20" s="626"/>
      <c r="AB20" s="626"/>
      <c r="AC20" s="626"/>
      <c r="AD20" s="627">
        <v>5638600</v>
      </c>
      <c r="AE20" s="627"/>
      <c r="AF20" s="627"/>
      <c r="AG20" s="627"/>
      <c r="AH20" s="627"/>
      <c r="AI20" s="627"/>
      <c r="AJ20" s="627"/>
      <c r="AK20" s="627"/>
      <c r="AL20" s="628">
        <v>99.1</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159094</v>
      </c>
      <c r="BH20" s="624"/>
      <c r="BI20" s="624"/>
      <c r="BJ20" s="624"/>
      <c r="BK20" s="624"/>
      <c r="BL20" s="624"/>
      <c r="BM20" s="624"/>
      <c r="BN20" s="625"/>
      <c r="BO20" s="626">
        <v>5.4</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8929754</v>
      </c>
      <c r="CS20" s="624"/>
      <c r="CT20" s="624"/>
      <c r="CU20" s="624"/>
      <c r="CV20" s="624"/>
      <c r="CW20" s="624"/>
      <c r="CX20" s="624"/>
      <c r="CY20" s="625"/>
      <c r="CZ20" s="626">
        <v>100</v>
      </c>
      <c r="DA20" s="626"/>
      <c r="DB20" s="626"/>
      <c r="DC20" s="626"/>
      <c r="DD20" s="632">
        <v>811838</v>
      </c>
      <c r="DE20" s="624"/>
      <c r="DF20" s="624"/>
      <c r="DG20" s="624"/>
      <c r="DH20" s="624"/>
      <c r="DI20" s="624"/>
      <c r="DJ20" s="624"/>
      <c r="DK20" s="624"/>
      <c r="DL20" s="624"/>
      <c r="DM20" s="624"/>
      <c r="DN20" s="624"/>
      <c r="DO20" s="624"/>
      <c r="DP20" s="625"/>
      <c r="DQ20" s="632">
        <v>6938413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2562</v>
      </c>
      <c r="S21" s="624"/>
      <c r="T21" s="624"/>
      <c r="U21" s="624"/>
      <c r="V21" s="624"/>
      <c r="W21" s="624"/>
      <c r="X21" s="624"/>
      <c r="Y21" s="625"/>
      <c r="Z21" s="626">
        <v>0</v>
      </c>
      <c r="AA21" s="626"/>
      <c r="AB21" s="626"/>
      <c r="AC21" s="626"/>
      <c r="AD21" s="627">
        <v>2562</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123080</v>
      </c>
      <c r="S22" s="624"/>
      <c r="T22" s="624"/>
      <c r="U22" s="624"/>
      <c r="V22" s="624"/>
      <c r="W22" s="624"/>
      <c r="X22" s="624"/>
      <c r="Y22" s="625"/>
      <c r="Z22" s="626">
        <v>1.3</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119108</v>
      </c>
      <c r="S23" s="624"/>
      <c r="T23" s="624"/>
      <c r="U23" s="624"/>
      <c r="V23" s="624"/>
      <c r="W23" s="624"/>
      <c r="X23" s="624"/>
      <c r="Y23" s="625"/>
      <c r="Z23" s="626">
        <v>1.3</v>
      </c>
      <c r="AA23" s="626"/>
      <c r="AB23" s="626"/>
      <c r="AC23" s="626"/>
      <c r="AD23" s="627">
        <v>19846</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159094</v>
      </c>
      <c r="BH23" s="624"/>
      <c r="BI23" s="624"/>
      <c r="BJ23" s="624"/>
      <c r="BK23" s="624"/>
      <c r="BL23" s="624"/>
      <c r="BM23" s="624"/>
      <c r="BN23" s="625"/>
      <c r="BO23" s="626">
        <v>5.4</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67533</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3656142</v>
      </c>
      <c r="CS24" s="613"/>
      <c r="CT24" s="613"/>
      <c r="CU24" s="613"/>
      <c r="CV24" s="613"/>
      <c r="CW24" s="613"/>
      <c r="CX24" s="613"/>
      <c r="CY24" s="614"/>
      <c r="CZ24" s="650">
        <v>40.9</v>
      </c>
      <c r="DA24" s="651"/>
      <c r="DB24" s="651"/>
      <c r="DC24" s="652"/>
      <c r="DD24" s="649">
        <v>2520437</v>
      </c>
      <c r="DE24" s="613"/>
      <c r="DF24" s="613"/>
      <c r="DG24" s="613"/>
      <c r="DH24" s="613"/>
      <c r="DI24" s="613"/>
      <c r="DJ24" s="613"/>
      <c r="DK24" s="614"/>
      <c r="DL24" s="649">
        <v>2510006</v>
      </c>
      <c r="DM24" s="613"/>
      <c r="DN24" s="613"/>
      <c r="DO24" s="613"/>
      <c r="DP24" s="613"/>
      <c r="DQ24" s="613"/>
      <c r="DR24" s="613"/>
      <c r="DS24" s="613"/>
      <c r="DT24" s="613"/>
      <c r="DU24" s="613"/>
      <c r="DV24" s="614"/>
      <c r="DW24" s="617">
        <v>41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910031</v>
      </c>
      <c r="S25" s="624"/>
      <c r="T25" s="624"/>
      <c r="U25" s="624"/>
      <c r="V25" s="624"/>
      <c r="W25" s="624"/>
      <c r="X25" s="624"/>
      <c r="Y25" s="625"/>
      <c r="Z25" s="626">
        <v>9.6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1498965</v>
      </c>
      <c r="CS25" s="655"/>
      <c r="CT25" s="655"/>
      <c r="CU25" s="655"/>
      <c r="CV25" s="655"/>
      <c r="CW25" s="655"/>
      <c r="CX25" s="655"/>
      <c r="CY25" s="656"/>
      <c r="CZ25" s="657">
        <v>16.8</v>
      </c>
      <c r="DA25" s="658"/>
      <c r="DB25" s="658"/>
      <c r="DC25" s="659"/>
      <c r="DD25" s="632">
        <v>1408656</v>
      </c>
      <c r="DE25" s="655"/>
      <c r="DF25" s="655"/>
      <c r="DG25" s="655"/>
      <c r="DH25" s="655"/>
      <c r="DI25" s="655"/>
      <c r="DJ25" s="655"/>
      <c r="DK25" s="656"/>
      <c r="DL25" s="632">
        <v>1401703</v>
      </c>
      <c r="DM25" s="655"/>
      <c r="DN25" s="655"/>
      <c r="DO25" s="655"/>
      <c r="DP25" s="655"/>
      <c r="DQ25" s="655"/>
      <c r="DR25" s="655"/>
      <c r="DS25" s="655"/>
      <c r="DT25" s="655"/>
      <c r="DU25" s="655"/>
      <c r="DV25" s="656"/>
      <c r="DW25" s="628">
        <v>22.9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922915</v>
      </c>
      <c r="CS26" s="624"/>
      <c r="CT26" s="624"/>
      <c r="CU26" s="624"/>
      <c r="CV26" s="624"/>
      <c r="CW26" s="624"/>
      <c r="CX26" s="624"/>
      <c r="CY26" s="625"/>
      <c r="CZ26" s="657">
        <v>10.3</v>
      </c>
      <c r="DA26" s="658"/>
      <c r="DB26" s="658"/>
      <c r="DC26" s="659"/>
      <c r="DD26" s="632">
        <v>846879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549030</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2940823</v>
      </c>
      <c r="BH27" s="624"/>
      <c r="BI27" s="624"/>
      <c r="BJ27" s="624"/>
      <c r="BK27" s="624"/>
      <c r="BL27" s="624"/>
      <c r="BM27" s="624"/>
      <c r="BN27" s="625"/>
      <c r="BO27" s="626">
        <v>100</v>
      </c>
      <c r="BP27" s="626"/>
      <c r="BQ27" s="626"/>
      <c r="BR27" s="626"/>
      <c r="BS27" s="632">
        <v>38404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1424921</v>
      </c>
      <c r="CS27" s="655"/>
      <c r="CT27" s="655"/>
      <c r="CU27" s="655"/>
      <c r="CV27" s="655"/>
      <c r="CW27" s="655"/>
      <c r="CX27" s="655"/>
      <c r="CY27" s="656"/>
      <c r="CZ27" s="657">
        <v>16</v>
      </c>
      <c r="DA27" s="658"/>
      <c r="DB27" s="658"/>
      <c r="DC27" s="659"/>
      <c r="DD27" s="632">
        <v>409294</v>
      </c>
      <c r="DE27" s="655"/>
      <c r="DF27" s="655"/>
      <c r="DG27" s="655"/>
      <c r="DH27" s="655"/>
      <c r="DI27" s="655"/>
      <c r="DJ27" s="655"/>
      <c r="DK27" s="656"/>
      <c r="DL27" s="632">
        <v>405816</v>
      </c>
      <c r="DM27" s="655"/>
      <c r="DN27" s="655"/>
      <c r="DO27" s="655"/>
      <c r="DP27" s="655"/>
      <c r="DQ27" s="655"/>
      <c r="DR27" s="655"/>
      <c r="DS27" s="655"/>
      <c r="DT27" s="655"/>
      <c r="DU27" s="655"/>
      <c r="DV27" s="656"/>
      <c r="DW27" s="628">
        <v>6.6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61452</v>
      </c>
      <c r="S28" s="624"/>
      <c r="T28" s="624"/>
      <c r="U28" s="624"/>
      <c r="V28" s="624"/>
      <c r="W28" s="624"/>
      <c r="X28" s="624"/>
      <c r="Y28" s="625"/>
      <c r="Z28" s="626">
        <v>0.6</v>
      </c>
      <c r="AA28" s="626"/>
      <c r="AB28" s="626"/>
      <c r="AC28" s="626"/>
      <c r="AD28" s="627">
        <v>10354</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732256</v>
      </c>
      <c r="CS28" s="624"/>
      <c r="CT28" s="624"/>
      <c r="CU28" s="624"/>
      <c r="CV28" s="624"/>
      <c r="CW28" s="624"/>
      <c r="CX28" s="624"/>
      <c r="CY28" s="625"/>
      <c r="CZ28" s="657">
        <v>8.1999999999999993</v>
      </c>
      <c r="DA28" s="658"/>
      <c r="DB28" s="658"/>
      <c r="DC28" s="659"/>
      <c r="DD28" s="632">
        <v>702487</v>
      </c>
      <c r="DE28" s="624"/>
      <c r="DF28" s="624"/>
      <c r="DG28" s="624"/>
      <c r="DH28" s="624"/>
      <c r="DI28" s="624"/>
      <c r="DJ28" s="624"/>
      <c r="DK28" s="625"/>
      <c r="DL28" s="632">
        <v>702487</v>
      </c>
      <c r="DM28" s="624"/>
      <c r="DN28" s="624"/>
      <c r="DO28" s="624"/>
      <c r="DP28" s="624"/>
      <c r="DQ28" s="624"/>
      <c r="DR28" s="624"/>
      <c r="DS28" s="624"/>
      <c r="DT28" s="624"/>
      <c r="DU28" s="624"/>
      <c r="DV28" s="625"/>
      <c r="DW28" s="628">
        <v>11.5</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31435</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732256</v>
      </c>
      <c r="CS29" s="655"/>
      <c r="CT29" s="655"/>
      <c r="CU29" s="655"/>
      <c r="CV29" s="655"/>
      <c r="CW29" s="655"/>
      <c r="CX29" s="655"/>
      <c r="CY29" s="656"/>
      <c r="CZ29" s="657">
        <v>8.1999999999999993</v>
      </c>
      <c r="DA29" s="658"/>
      <c r="DB29" s="658"/>
      <c r="DC29" s="659"/>
      <c r="DD29" s="632">
        <v>702487</v>
      </c>
      <c r="DE29" s="655"/>
      <c r="DF29" s="655"/>
      <c r="DG29" s="655"/>
      <c r="DH29" s="655"/>
      <c r="DI29" s="655"/>
      <c r="DJ29" s="655"/>
      <c r="DK29" s="656"/>
      <c r="DL29" s="632">
        <v>702487</v>
      </c>
      <c r="DM29" s="655"/>
      <c r="DN29" s="655"/>
      <c r="DO29" s="655"/>
      <c r="DP29" s="655"/>
      <c r="DQ29" s="655"/>
      <c r="DR29" s="655"/>
      <c r="DS29" s="655"/>
      <c r="DT29" s="655"/>
      <c r="DU29" s="655"/>
      <c r="DV29" s="656"/>
      <c r="DW29" s="628">
        <v>11.5</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87397</v>
      </c>
      <c r="S30" s="624"/>
      <c r="T30" s="624"/>
      <c r="U30" s="624"/>
      <c r="V30" s="624"/>
      <c r="W30" s="624"/>
      <c r="X30" s="624"/>
      <c r="Y30" s="625"/>
      <c r="Z30" s="626">
        <v>0.9</v>
      </c>
      <c r="AA30" s="626"/>
      <c r="AB30" s="626"/>
      <c r="AC30" s="626"/>
      <c r="AD30" s="627">
        <v>15224</v>
      </c>
      <c r="AE30" s="627"/>
      <c r="AF30" s="627"/>
      <c r="AG30" s="627"/>
      <c r="AH30" s="627"/>
      <c r="AI30" s="627"/>
      <c r="AJ30" s="627"/>
      <c r="AK30" s="627"/>
      <c r="AL30" s="628">
        <v>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93.9</v>
      </c>
      <c r="BN30" s="682"/>
      <c r="BO30" s="682"/>
      <c r="BP30" s="682"/>
      <c r="BQ30" s="683"/>
      <c r="BR30" s="681">
        <v>98.5</v>
      </c>
      <c r="BS30" s="682"/>
      <c r="BT30" s="682"/>
      <c r="BU30" s="682"/>
      <c r="BV30" s="682"/>
      <c r="BW30" s="682"/>
      <c r="BX30" s="618">
        <v>93.7</v>
      </c>
      <c r="BY30" s="682"/>
      <c r="BZ30" s="682"/>
      <c r="CA30" s="682"/>
      <c r="CB30" s="683"/>
      <c r="CD30" s="686"/>
      <c r="CE30" s="687"/>
      <c r="CF30" s="637" t="s">
        <v>290</v>
      </c>
      <c r="CG30" s="638"/>
      <c r="CH30" s="638"/>
      <c r="CI30" s="638"/>
      <c r="CJ30" s="638"/>
      <c r="CK30" s="638"/>
      <c r="CL30" s="638"/>
      <c r="CM30" s="638"/>
      <c r="CN30" s="638"/>
      <c r="CO30" s="638"/>
      <c r="CP30" s="638"/>
      <c r="CQ30" s="639"/>
      <c r="CR30" s="623">
        <v>654135</v>
      </c>
      <c r="CS30" s="624"/>
      <c r="CT30" s="624"/>
      <c r="CU30" s="624"/>
      <c r="CV30" s="624"/>
      <c r="CW30" s="624"/>
      <c r="CX30" s="624"/>
      <c r="CY30" s="625"/>
      <c r="CZ30" s="657">
        <v>7.3</v>
      </c>
      <c r="DA30" s="658"/>
      <c r="DB30" s="658"/>
      <c r="DC30" s="659"/>
      <c r="DD30" s="632">
        <v>627229</v>
      </c>
      <c r="DE30" s="624"/>
      <c r="DF30" s="624"/>
      <c r="DG30" s="624"/>
      <c r="DH30" s="624"/>
      <c r="DI30" s="624"/>
      <c r="DJ30" s="624"/>
      <c r="DK30" s="625"/>
      <c r="DL30" s="632">
        <v>627229</v>
      </c>
      <c r="DM30" s="624"/>
      <c r="DN30" s="624"/>
      <c r="DO30" s="624"/>
      <c r="DP30" s="624"/>
      <c r="DQ30" s="624"/>
      <c r="DR30" s="624"/>
      <c r="DS30" s="624"/>
      <c r="DT30" s="624"/>
      <c r="DU30" s="624"/>
      <c r="DV30" s="625"/>
      <c r="DW30" s="628">
        <v>10.3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385448</v>
      </c>
      <c r="S31" s="624"/>
      <c r="T31" s="624"/>
      <c r="U31" s="624"/>
      <c r="V31" s="624"/>
      <c r="W31" s="624"/>
      <c r="X31" s="624"/>
      <c r="Y31" s="625"/>
      <c r="Z31" s="626">
        <v>4.0999999999999996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95.9</v>
      </c>
      <c r="BN31" s="679"/>
      <c r="BO31" s="679"/>
      <c r="BP31" s="679"/>
      <c r="BQ31" s="680"/>
      <c r="BR31" s="678">
        <v>98.6</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78121</v>
      </c>
      <c r="CS31" s="655"/>
      <c r="CT31" s="655"/>
      <c r="CU31" s="655"/>
      <c r="CV31" s="655"/>
      <c r="CW31" s="655"/>
      <c r="CX31" s="655"/>
      <c r="CY31" s="656"/>
      <c r="CZ31" s="657">
        <v>0.9</v>
      </c>
      <c r="DA31" s="658"/>
      <c r="DB31" s="658"/>
      <c r="DC31" s="659"/>
      <c r="DD31" s="632">
        <v>75258</v>
      </c>
      <c r="DE31" s="655"/>
      <c r="DF31" s="655"/>
      <c r="DG31" s="655"/>
      <c r="DH31" s="655"/>
      <c r="DI31" s="655"/>
      <c r="DJ31" s="655"/>
      <c r="DK31" s="656"/>
      <c r="DL31" s="632">
        <v>75258</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207020</v>
      </c>
      <c r="S32" s="624"/>
      <c r="T32" s="624"/>
      <c r="U32" s="624"/>
      <c r="V32" s="624"/>
      <c r="W32" s="624"/>
      <c r="X32" s="624"/>
      <c r="Y32" s="625"/>
      <c r="Z32" s="626">
        <v>2.2000000000000002</v>
      </c>
      <c r="AA32" s="626"/>
      <c r="AB32" s="626"/>
      <c r="AC32" s="626"/>
      <c r="AD32" s="627">
        <v>1201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92</v>
      </c>
      <c r="BN32" s="691"/>
      <c r="BO32" s="691"/>
      <c r="BP32" s="691"/>
      <c r="BQ32" s="693"/>
      <c r="BR32" s="690">
        <v>98.4</v>
      </c>
      <c r="BS32" s="691"/>
      <c r="BT32" s="691"/>
      <c r="BU32" s="691"/>
      <c r="BV32" s="691"/>
      <c r="BW32" s="691"/>
      <c r="BX32" s="692">
        <v>92.3</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461707</v>
      </c>
      <c r="S33" s="624"/>
      <c r="T33" s="624"/>
      <c r="U33" s="624"/>
      <c r="V33" s="624"/>
      <c r="W33" s="624"/>
      <c r="X33" s="624"/>
      <c r="Y33" s="625"/>
      <c r="Z33" s="626">
        <v>4.9000000000000004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4461774</v>
      </c>
      <c r="CS33" s="655"/>
      <c r="CT33" s="655"/>
      <c r="CU33" s="655"/>
      <c r="CV33" s="655"/>
      <c r="CW33" s="655"/>
      <c r="CX33" s="655"/>
      <c r="CY33" s="656"/>
      <c r="CZ33" s="657">
        <v>50</v>
      </c>
      <c r="DA33" s="658"/>
      <c r="DB33" s="658"/>
      <c r="DC33" s="659"/>
      <c r="DD33" s="632">
        <v>3794825</v>
      </c>
      <c r="DE33" s="655"/>
      <c r="DF33" s="655"/>
      <c r="DG33" s="655"/>
      <c r="DH33" s="655"/>
      <c r="DI33" s="655"/>
      <c r="DJ33" s="655"/>
      <c r="DK33" s="656"/>
      <c r="DL33" s="632">
        <v>2973384</v>
      </c>
      <c r="DM33" s="655"/>
      <c r="DN33" s="655"/>
      <c r="DO33" s="655"/>
      <c r="DP33" s="655"/>
      <c r="DQ33" s="655"/>
      <c r="DR33" s="655"/>
      <c r="DS33" s="655"/>
      <c r="DT33" s="655"/>
      <c r="DU33" s="655"/>
      <c r="DV33" s="656"/>
      <c r="DW33" s="628">
        <v>48.6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1277944</v>
      </c>
      <c r="CS34" s="624"/>
      <c r="CT34" s="624"/>
      <c r="CU34" s="624"/>
      <c r="CV34" s="624"/>
      <c r="CW34" s="624"/>
      <c r="CX34" s="624"/>
      <c r="CY34" s="625"/>
      <c r="CZ34" s="657">
        <v>14.3</v>
      </c>
      <c r="DA34" s="658"/>
      <c r="DB34" s="658"/>
      <c r="DC34" s="659"/>
      <c r="DD34" s="632">
        <v>995226</v>
      </c>
      <c r="DE34" s="624"/>
      <c r="DF34" s="624"/>
      <c r="DG34" s="624"/>
      <c r="DH34" s="624"/>
      <c r="DI34" s="624"/>
      <c r="DJ34" s="624"/>
      <c r="DK34" s="625"/>
      <c r="DL34" s="632">
        <v>806746</v>
      </c>
      <c r="DM34" s="624"/>
      <c r="DN34" s="624"/>
      <c r="DO34" s="624"/>
      <c r="DP34" s="624"/>
      <c r="DQ34" s="624"/>
      <c r="DR34" s="624"/>
      <c r="DS34" s="624"/>
      <c r="DT34" s="624"/>
      <c r="DU34" s="624"/>
      <c r="DV34" s="625"/>
      <c r="DW34" s="628">
        <v>13.2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428107</v>
      </c>
      <c r="S35" s="624"/>
      <c r="T35" s="624"/>
      <c r="U35" s="624"/>
      <c r="V35" s="624"/>
      <c r="W35" s="624"/>
      <c r="X35" s="624"/>
      <c r="Y35" s="625"/>
      <c r="Z35" s="626">
        <v>4.5</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1815304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74056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103079</v>
      </c>
      <c r="CS35" s="655"/>
      <c r="CT35" s="655"/>
      <c r="CU35" s="655"/>
      <c r="CV35" s="655"/>
      <c r="CW35" s="655"/>
      <c r="CX35" s="655"/>
      <c r="CY35" s="656"/>
      <c r="CZ35" s="657">
        <v>1.2</v>
      </c>
      <c r="DA35" s="658"/>
      <c r="DB35" s="658"/>
      <c r="DC35" s="659"/>
      <c r="DD35" s="632">
        <v>92392</v>
      </c>
      <c r="DE35" s="655"/>
      <c r="DF35" s="655"/>
      <c r="DG35" s="655"/>
      <c r="DH35" s="655"/>
      <c r="DI35" s="655"/>
      <c r="DJ35" s="655"/>
      <c r="DK35" s="656"/>
      <c r="DL35" s="632">
        <v>92392</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9466224</v>
      </c>
      <c r="S36" s="696"/>
      <c r="T36" s="696"/>
      <c r="U36" s="696"/>
      <c r="V36" s="696"/>
      <c r="W36" s="696"/>
      <c r="X36" s="696"/>
      <c r="Y36" s="697"/>
      <c r="Z36" s="698">
        <v>100</v>
      </c>
      <c r="AA36" s="698"/>
      <c r="AB36" s="698"/>
      <c r="AC36" s="698"/>
      <c r="AD36" s="699">
        <v>5687787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756097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47039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1190816</v>
      </c>
      <c r="CS36" s="624"/>
      <c r="CT36" s="624"/>
      <c r="CU36" s="624"/>
      <c r="CV36" s="624"/>
      <c r="CW36" s="624"/>
      <c r="CX36" s="624"/>
      <c r="CY36" s="625"/>
      <c r="CZ36" s="657">
        <v>13.3</v>
      </c>
      <c r="DA36" s="658"/>
      <c r="DB36" s="658"/>
      <c r="DC36" s="659"/>
      <c r="DD36" s="632">
        <v>1041840</v>
      </c>
      <c r="DE36" s="624"/>
      <c r="DF36" s="624"/>
      <c r="DG36" s="624"/>
      <c r="DH36" s="624"/>
      <c r="DI36" s="624"/>
      <c r="DJ36" s="624"/>
      <c r="DK36" s="625"/>
      <c r="DL36" s="632">
        <v>732628</v>
      </c>
      <c r="DM36" s="624"/>
      <c r="DN36" s="624"/>
      <c r="DO36" s="624"/>
      <c r="DP36" s="624"/>
      <c r="DQ36" s="624"/>
      <c r="DR36" s="624"/>
      <c r="DS36" s="624"/>
      <c r="DT36" s="624"/>
      <c r="DU36" s="624"/>
      <c r="DV36" s="625"/>
      <c r="DW36" s="628">
        <v>12</v>
      </c>
      <c r="DX36" s="653"/>
      <c r="DY36" s="653"/>
      <c r="DZ36" s="653"/>
      <c r="EA36" s="653"/>
      <c r="EB36" s="653"/>
      <c r="EC36" s="654"/>
    </row>
    <row r="37" spans="2:133" ht="11.25" customHeight="1">
      <c r="AQ37" s="702" t="s">
        <v>312</v>
      </c>
      <c r="AR37" s="703"/>
      <c r="AS37" s="703"/>
      <c r="AT37" s="703"/>
      <c r="AU37" s="703"/>
      <c r="AV37" s="703"/>
      <c r="AW37" s="703"/>
      <c r="AX37" s="703"/>
      <c r="AY37" s="704"/>
      <c r="AZ37" s="623">
        <v>221714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3261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494928</v>
      </c>
      <c r="CS37" s="655"/>
      <c r="CT37" s="655"/>
      <c r="CU37" s="655"/>
      <c r="CV37" s="655"/>
      <c r="CW37" s="655"/>
      <c r="CX37" s="655"/>
      <c r="CY37" s="656"/>
      <c r="CZ37" s="657">
        <v>5.5</v>
      </c>
      <c r="DA37" s="658"/>
      <c r="DB37" s="658"/>
      <c r="DC37" s="659"/>
      <c r="DD37" s="632">
        <v>464137</v>
      </c>
      <c r="DE37" s="655"/>
      <c r="DF37" s="655"/>
      <c r="DG37" s="655"/>
      <c r="DH37" s="655"/>
      <c r="DI37" s="655"/>
      <c r="DJ37" s="655"/>
      <c r="DK37" s="656"/>
      <c r="DL37" s="632">
        <v>405393</v>
      </c>
      <c r="DM37" s="655"/>
      <c r="DN37" s="655"/>
      <c r="DO37" s="655"/>
      <c r="DP37" s="655"/>
      <c r="DQ37" s="655"/>
      <c r="DR37" s="655"/>
      <c r="DS37" s="655"/>
      <c r="DT37" s="655"/>
      <c r="DU37" s="655"/>
      <c r="DV37" s="656"/>
      <c r="DW37" s="628">
        <v>6.6</v>
      </c>
      <c r="DX37" s="653"/>
      <c r="DY37" s="653"/>
      <c r="DZ37" s="653"/>
      <c r="EA37" s="653"/>
      <c r="EB37" s="653"/>
      <c r="EC37" s="654"/>
    </row>
    <row r="38" spans="2:133" ht="11.25" customHeight="1">
      <c r="AQ38" s="702" t="s">
        <v>315</v>
      </c>
      <c r="AR38" s="703"/>
      <c r="AS38" s="703"/>
      <c r="AT38" s="703"/>
      <c r="AU38" s="703"/>
      <c r="AV38" s="703"/>
      <c r="AW38" s="703"/>
      <c r="AX38" s="703"/>
      <c r="AY38" s="704"/>
      <c r="AZ38" s="623">
        <v>37724</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5750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1572537</v>
      </c>
      <c r="CS38" s="624"/>
      <c r="CT38" s="624"/>
      <c r="CU38" s="624"/>
      <c r="CV38" s="624"/>
      <c r="CW38" s="624"/>
      <c r="CX38" s="624"/>
      <c r="CY38" s="625"/>
      <c r="CZ38" s="657">
        <v>17.600000000000001</v>
      </c>
      <c r="DA38" s="658"/>
      <c r="DB38" s="658"/>
      <c r="DC38" s="659"/>
      <c r="DD38" s="632">
        <v>1413789</v>
      </c>
      <c r="DE38" s="624"/>
      <c r="DF38" s="624"/>
      <c r="DG38" s="624"/>
      <c r="DH38" s="624"/>
      <c r="DI38" s="624"/>
      <c r="DJ38" s="624"/>
      <c r="DK38" s="625"/>
      <c r="DL38" s="632">
        <v>1341618</v>
      </c>
      <c r="DM38" s="624"/>
      <c r="DN38" s="624"/>
      <c r="DO38" s="624"/>
      <c r="DP38" s="624"/>
      <c r="DQ38" s="624"/>
      <c r="DR38" s="624"/>
      <c r="DS38" s="624"/>
      <c r="DT38" s="624"/>
      <c r="DU38" s="624"/>
      <c r="DV38" s="625"/>
      <c r="DW38" s="628">
        <v>21.9</v>
      </c>
      <c r="DX38" s="653"/>
      <c r="DY38" s="653"/>
      <c r="DZ38" s="653"/>
      <c r="EA38" s="653"/>
      <c r="EB38" s="653"/>
      <c r="EC38" s="654"/>
    </row>
    <row r="39" spans="2:133" ht="11.25" customHeight="1">
      <c r="AQ39" s="702" t="s">
        <v>318</v>
      </c>
      <c r="AR39" s="703"/>
      <c r="AS39" s="703"/>
      <c r="AT39" s="703"/>
      <c r="AU39" s="703"/>
      <c r="AV39" s="703"/>
      <c r="AW39" s="703"/>
      <c r="AX39" s="703"/>
      <c r="AY39" s="704"/>
      <c r="AZ39" s="623">
        <v>14396</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117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295877</v>
      </c>
      <c r="CS39" s="655"/>
      <c r="CT39" s="655"/>
      <c r="CU39" s="655"/>
      <c r="CV39" s="655"/>
      <c r="CW39" s="655"/>
      <c r="CX39" s="655"/>
      <c r="CY39" s="656"/>
      <c r="CZ39" s="657">
        <v>3.3</v>
      </c>
      <c r="DA39" s="658"/>
      <c r="DB39" s="658"/>
      <c r="DC39" s="659"/>
      <c r="DD39" s="632">
        <v>251548</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192766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21521</v>
      </c>
      <c r="CS40" s="624"/>
      <c r="CT40" s="624"/>
      <c r="CU40" s="624"/>
      <c r="CV40" s="624"/>
      <c r="CW40" s="624"/>
      <c r="CX40" s="624"/>
      <c r="CY40" s="625"/>
      <c r="CZ40" s="657">
        <v>0.2</v>
      </c>
      <c r="DA40" s="658"/>
      <c r="DB40" s="658"/>
      <c r="DC40" s="659"/>
      <c r="DD40" s="632">
        <v>30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592607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811838</v>
      </c>
      <c r="CS42" s="624"/>
      <c r="CT42" s="624"/>
      <c r="CU42" s="624"/>
      <c r="CV42" s="624"/>
      <c r="CW42" s="624"/>
      <c r="CX42" s="624"/>
      <c r="CY42" s="625"/>
      <c r="CZ42" s="657">
        <v>9.1</v>
      </c>
      <c r="DA42" s="706"/>
      <c r="DB42" s="706"/>
      <c r="DC42" s="707"/>
      <c r="DD42" s="632">
        <v>623151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8974</v>
      </c>
      <c r="CS43" s="655"/>
      <c r="CT43" s="655"/>
      <c r="CU43" s="655"/>
      <c r="CV43" s="655"/>
      <c r="CW43" s="655"/>
      <c r="CX43" s="655"/>
      <c r="CY43" s="656"/>
      <c r="CZ43" s="657">
        <v>0.1</v>
      </c>
      <c r="DA43" s="658"/>
      <c r="DB43" s="658"/>
      <c r="DC43" s="659"/>
      <c r="DD43" s="632">
        <v>8974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811838</v>
      </c>
      <c r="CS44" s="624"/>
      <c r="CT44" s="624"/>
      <c r="CU44" s="624"/>
      <c r="CV44" s="624"/>
      <c r="CW44" s="624"/>
      <c r="CX44" s="624"/>
      <c r="CY44" s="625"/>
      <c r="CZ44" s="657">
        <v>9.1</v>
      </c>
      <c r="DA44" s="706"/>
      <c r="DB44" s="706"/>
      <c r="DC44" s="707"/>
      <c r="DD44" s="632">
        <v>623151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168595</v>
      </c>
      <c r="CS45" s="655"/>
      <c r="CT45" s="655"/>
      <c r="CU45" s="655"/>
      <c r="CV45" s="655"/>
      <c r="CW45" s="655"/>
      <c r="CX45" s="655"/>
      <c r="CY45" s="656"/>
      <c r="CZ45" s="657">
        <v>1.9</v>
      </c>
      <c r="DA45" s="658"/>
      <c r="DB45" s="658"/>
      <c r="DC45" s="659"/>
      <c r="DD45" s="632">
        <v>58320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618637</v>
      </c>
      <c r="CS46" s="624"/>
      <c r="CT46" s="624"/>
      <c r="CU46" s="624"/>
      <c r="CV46" s="624"/>
      <c r="CW46" s="624"/>
      <c r="CX46" s="624"/>
      <c r="CY46" s="625"/>
      <c r="CZ46" s="657">
        <v>6.9</v>
      </c>
      <c r="DA46" s="706"/>
      <c r="DB46" s="706"/>
      <c r="DC46" s="707"/>
      <c r="DD46" s="632">
        <v>540225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8929754</v>
      </c>
      <c r="CS49" s="691"/>
      <c r="CT49" s="691"/>
      <c r="CU49" s="691"/>
      <c r="CV49" s="691"/>
      <c r="CW49" s="691"/>
      <c r="CX49" s="691"/>
      <c r="CY49" s="718"/>
      <c r="CZ49" s="719">
        <v>100</v>
      </c>
      <c r="DA49" s="720"/>
      <c r="DB49" s="720"/>
      <c r="DC49" s="721"/>
      <c r="DD49" s="722">
        <v>6938413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9451</v>
      </c>
      <c r="R7" s="753"/>
      <c r="S7" s="753"/>
      <c r="T7" s="753"/>
      <c r="U7" s="753"/>
      <c r="V7" s="753">
        <v>8915</v>
      </c>
      <c r="W7" s="753"/>
      <c r="X7" s="753"/>
      <c r="Y7" s="753"/>
      <c r="Z7" s="753"/>
      <c r="AA7" s="753">
        <v>536</v>
      </c>
      <c r="AB7" s="753"/>
      <c r="AC7" s="753"/>
      <c r="AD7" s="753"/>
      <c r="AE7" s="754"/>
      <c r="AF7" s="755">
        <v>397</v>
      </c>
      <c r="AG7" s="756"/>
      <c r="AH7" s="756"/>
      <c r="AI7" s="756"/>
      <c r="AJ7" s="757"/>
      <c r="AK7" s="792">
        <v>87</v>
      </c>
      <c r="AL7" s="793"/>
      <c r="AM7" s="793"/>
      <c r="AN7" s="793"/>
      <c r="AO7" s="793"/>
      <c r="AP7" s="793">
        <v>6736</v>
      </c>
      <c r="AQ7" s="793"/>
      <c r="AR7" s="793"/>
      <c r="AS7" s="793"/>
      <c r="AT7" s="793"/>
      <c r="AU7" s="794" t="s">
        <v>567</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0</v>
      </c>
      <c r="CI7" s="790"/>
      <c r="CJ7" s="790"/>
      <c r="CK7" s="790"/>
      <c r="CL7" s="791"/>
      <c r="CM7" s="789">
        <v>53</v>
      </c>
      <c r="CN7" s="790"/>
      <c r="CO7" s="790"/>
      <c r="CP7" s="790"/>
      <c r="CQ7" s="791"/>
      <c r="CR7" s="789">
        <v>5</v>
      </c>
      <c r="CS7" s="790"/>
      <c r="CT7" s="790"/>
      <c r="CU7" s="790"/>
      <c r="CV7" s="791"/>
      <c r="CW7" s="789" t="s">
        <v>566</v>
      </c>
      <c r="CX7" s="790"/>
      <c r="CY7" s="790"/>
      <c r="CZ7" s="790"/>
      <c r="DA7" s="791"/>
      <c r="DB7" s="789" t="s">
        <v>566</v>
      </c>
      <c r="DC7" s="790"/>
      <c r="DD7" s="790"/>
      <c r="DE7" s="790"/>
      <c r="DF7" s="791"/>
      <c r="DG7" s="789">
        <v>177</v>
      </c>
      <c r="DH7" s="790"/>
      <c r="DI7" s="790"/>
      <c r="DJ7" s="790"/>
      <c r="DK7" s="791"/>
      <c r="DL7" s="789" t="s">
        <v>566</v>
      </c>
      <c r="DM7" s="790"/>
      <c r="DN7" s="790"/>
      <c r="DO7" s="790"/>
      <c r="DP7" s="791"/>
      <c r="DQ7" s="789" t="s">
        <v>566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555</v>
      </c>
      <c r="BT8" s="787"/>
      <c r="BU8" s="787"/>
      <c r="BV8" s="787"/>
      <c r="BW8" s="787"/>
      <c r="BX8" s="787"/>
      <c r="BY8" s="787"/>
      <c r="BZ8" s="787"/>
      <c r="CA8" s="787"/>
      <c r="CB8" s="787"/>
      <c r="CC8" s="787"/>
      <c r="CD8" s="787"/>
      <c r="CE8" s="787"/>
      <c r="CF8" s="787"/>
      <c r="CG8" s="788"/>
      <c r="CH8" s="799">
        <v>18</v>
      </c>
      <c r="CI8" s="800"/>
      <c r="CJ8" s="800"/>
      <c r="CK8" s="800"/>
      <c r="CL8" s="801"/>
      <c r="CM8" s="799">
        <v>116</v>
      </c>
      <c r="CN8" s="800"/>
      <c r="CO8" s="800"/>
      <c r="CP8" s="800"/>
      <c r="CQ8" s="801"/>
      <c r="CR8" s="799">
        <v>24</v>
      </c>
      <c r="CS8" s="800"/>
      <c r="CT8" s="800"/>
      <c r="CU8" s="800"/>
      <c r="CV8" s="801"/>
      <c r="CW8" s="799" t="s">
        <v>566</v>
      </c>
      <c r="CX8" s="800"/>
      <c r="CY8" s="800"/>
      <c r="CZ8" s="800"/>
      <c r="DA8" s="801"/>
      <c r="DB8" s="799" t="s">
        <v>566</v>
      </c>
      <c r="DC8" s="800"/>
      <c r="DD8" s="800"/>
      <c r="DE8" s="800"/>
      <c r="DF8" s="801"/>
      <c r="DG8" s="799" t="s">
        <v>561</v>
      </c>
      <c r="DH8" s="800"/>
      <c r="DI8" s="800"/>
      <c r="DJ8" s="800"/>
      <c r="DK8" s="801"/>
      <c r="DL8" s="799" t="s">
        <v>566</v>
      </c>
      <c r="DM8" s="800"/>
      <c r="DN8" s="800"/>
      <c r="DO8" s="800"/>
      <c r="DP8" s="801"/>
      <c r="DQ8" s="799" t="s">
        <v>562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556</v>
      </c>
      <c r="BT9" s="787"/>
      <c r="BU9" s="787"/>
      <c r="BV9" s="787"/>
      <c r="BW9" s="787"/>
      <c r="BX9" s="787"/>
      <c r="BY9" s="787"/>
      <c r="BZ9" s="787"/>
      <c r="CA9" s="787"/>
      <c r="CB9" s="787"/>
      <c r="CC9" s="787"/>
      <c r="CD9" s="787"/>
      <c r="CE9" s="787"/>
      <c r="CF9" s="787"/>
      <c r="CG9" s="788"/>
      <c r="CH9" s="799">
        <v>-161</v>
      </c>
      <c r="CI9" s="800"/>
      <c r="CJ9" s="800"/>
      <c r="CK9" s="800"/>
      <c r="CL9" s="801"/>
      <c r="CM9" s="799">
        <v>297</v>
      </c>
      <c r="CN9" s="800"/>
      <c r="CO9" s="800"/>
      <c r="CP9" s="800"/>
      <c r="CQ9" s="801"/>
      <c r="CR9" s="799">
        <v>13</v>
      </c>
      <c r="CS9" s="800"/>
      <c r="CT9" s="800"/>
      <c r="CU9" s="800"/>
      <c r="CV9" s="801"/>
      <c r="CW9" s="799">
        <v>29</v>
      </c>
      <c r="CX9" s="800"/>
      <c r="CY9" s="800"/>
      <c r="CZ9" s="800"/>
      <c r="DA9" s="801"/>
      <c r="DB9" s="799" t="s">
        <v>557</v>
      </c>
      <c r="DC9" s="800"/>
      <c r="DD9" s="800"/>
      <c r="DE9" s="800"/>
      <c r="DF9" s="801"/>
      <c r="DG9" s="799" t="s">
        <v>557</v>
      </c>
      <c r="DH9" s="800"/>
      <c r="DI9" s="800"/>
      <c r="DJ9" s="800"/>
      <c r="DK9" s="801"/>
      <c r="DL9" s="799" t="s">
        <v>557</v>
      </c>
      <c r="DM9" s="800"/>
      <c r="DN9" s="800"/>
      <c r="DO9" s="800"/>
      <c r="DP9" s="801"/>
      <c r="DQ9" s="799" t="s">
        <v>562</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9451</v>
      </c>
      <c r="R23" s="812"/>
      <c r="S23" s="812"/>
      <c r="T23" s="812"/>
      <c r="U23" s="812"/>
      <c r="V23" s="812">
        <v>8915</v>
      </c>
      <c r="W23" s="812"/>
      <c r="X23" s="812"/>
      <c r="Y23" s="812"/>
      <c r="Z23" s="812"/>
      <c r="AA23" s="812">
        <v>536</v>
      </c>
      <c r="AB23" s="812"/>
      <c r="AC23" s="812"/>
      <c r="AD23" s="812"/>
      <c r="AE23" s="813"/>
      <c r="AF23" s="814">
        <v>397</v>
      </c>
      <c r="AG23" s="812"/>
      <c r="AH23" s="812"/>
      <c r="AI23" s="812"/>
      <c r="AJ23" s="815"/>
      <c r="AK23" s="816"/>
      <c r="AL23" s="817"/>
      <c r="AM23" s="817"/>
      <c r="AN23" s="817"/>
      <c r="AO23" s="817"/>
      <c r="AP23" s="812">
        <v>6736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3</v>
      </c>
      <c r="R28" s="841"/>
      <c r="S28" s="841"/>
      <c r="T28" s="841"/>
      <c r="U28" s="841"/>
      <c r="V28" s="841">
        <v>3</v>
      </c>
      <c r="W28" s="841"/>
      <c r="X28" s="841"/>
      <c r="Y28" s="841"/>
      <c r="Z28" s="841"/>
      <c r="AA28" s="841">
        <v>0</v>
      </c>
      <c r="AB28" s="841"/>
      <c r="AC28" s="841"/>
      <c r="AD28" s="841"/>
      <c r="AE28" s="842"/>
      <c r="AF28" s="843">
        <v>0</v>
      </c>
      <c r="AG28" s="841"/>
      <c r="AH28" s="841"/>
      <c r="AI28" s="841"/>
      <c r="AJ28" s="844"/>
      <c r="AK28" s="845">
        <v>1</v>
      </c>
      <c r="AL28" s="836"/>
      <c r="AM28" s="836"/>
      <c r="AN28" s="836"/>
      <c r="AO28" s="836"/>
      <c r="AP28" s="836" t="s">
        <v>540</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2992</v>
      </c>
      <c r="R29" s="777"/>
      <c r="S29" s="777"/>
      <c r="T29" s="777"/>
      <c r="U29" s="777"/>
      <c r="V29" s="777">
        <v>2917</v>
      </c>
      <c r="W29" s="777"/>
      <c r="X29" s="777"/>
      <c r="Y29" s="777"/>
      <c r="Z29" s="777"/>
      <c r="AA29" s="777">
        <v>74</v>
      </c>
      <c r="AB29" s="777"/>
      <c r="AC29" s="777"/>
      <c r="AD29" s="777"/>
      <c r="AE29" s="778"/>
      <c r="AF29" s="779">
        <v>74</v>
      </c>
      <c r="AG29" s="780"/>
      <c r="AH29" s="780"/>
      <c r="AI29" s="780"/>
      <c r="AJ29" s="781"/>
      <c r="AK29" s="848">
        <v>193</v>
      </c>
      <c r="AL29" s="849"/>
      <c r="AM29" s="849"/>
      <c r="AN29" s="849"/>
      <c r="AO29" s="849"/>
      <c r="AP29" s="849" t="s">
        <v>540</v>
      </c>
      <c r="AQ29" s="849"/>
      <c r="AR29" s="849"/>
      <c r="AS29" s="849"/>
      <c r="AT29" s="849"/>
      <c r="AU29" s="849" t="s">
        <v>541</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1892</v>
      </c>
      <c r="R30" s="777"/>
      <c r="S30" s="777"/>
      <c r="T30" s="777"/>
      <c r="U30" s="777"/>
      <c r="V30" s="777">
        <v>1833</v>
      </c>
      <c r="W30" s="777"/>
      <c r="X30" s="777"/>
      <c r="Y30" s="777"/>
      <c r="Z30" s="777"/>
      <c r="AA30" s="777">
        <v>59</v>
      </c>
      <c r="AB30" s="777"/>
      <c r="AC30" s="777"/>
      <c r="AD30" s="777"/>
      <c r="AE30" s="778"/>
      <c r="AF30" s="779">
        <v>59</v>
      </c>
      <c r="AG30" s="780"/>
      <c r="AH30" s="780"/>
      <c r="AI30" s="780"/>
      <c r="AJ30" s="781"/>
      <c r="AK30" s="848">
        <v>264</v>
      </c>
      <c r="AL30" s="849"/>
      <c r="AM30" s="849"/>
      <c r="AN30" s="849"/>
      <c r="AO30" s="849"/>
      <c r="AP30" s="849" t="s">
        <v>540</v>
      </c>
      <c r="AQ30" s="849"/>
      <c r="AR30" s="849"/>
      <c r="AS30" s="849"/>
      <c r="AT30" s="849"/>
      <c r="AU30" s="849" t="s">
        <v>541</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493</v>
      </c>
      <c r="R31" s="777"/>
      <c r="S31" s="777"/>
      <c r="T31" s="777"/>
      <c r="U31" s="777"/>
      <c r="V31" s="777">
        <v>491</v>
      </c>
      <c r="W31" s="777"/>
      <c r="X31" s="777"/>
      <c r="Y31" s="777"/>
      <c r="Z31" s="777"/>
      <c r="AA31" s="777">
        <v>3</v>
      </c>
      <c r="AB31" s="777"/>
      <c r="AC31" s="777"/>
      <c r="AD31" s="777"/>
      <c r="AE31" s="778"/>
      <c r="AF31" s="779">
        <v>3</v>
      </c>
      <c r="AG31" s="780"/>
      <c r="AH31" s="780"/>
      <c r="AI31" s="780"/>
      <c r="AJ31" s="781"/>
      <c r="AK31" s="848">
        <v>312</v>
      </c>
      <c r="AL31" s="849"/>
      <c r="AM31" s="849"/>
      <c r="AN31" s="849"/>
      <c r="AO31" s="849"/>
      <c r="AP31" s="849" t="s">
        <v>542</v>
      </c>
      <c r="AQ31" s="849"/>
      <c r="AR31" s="849"/>
      <c r="AS31" s="849"/>
      <c r="AT31" s="849"/>
      <c r="AU31" s="849" t="s">
        <v>542</v>
      </c>
      <c r="AV31" s="849"/>
      <c r="AW31" s="849"/>
      <c r="AX31" s="849"/>
      <c r="AY31" s="849"/>
      <c r="AZ31" s="850" t="s">
        <v>539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2541</v>
      </c>
      <c r="R32" s="777"/>
      <c r="S32" s="777"/>
      <c r="T32" s="777"/>
      <c r="U32" s="777"/>
      <c r="V32" s="777">
        <v>2350</v>
      </c>
      <c r="W32" s="777"/>
      <c r="X32" s="777"/>
      <c r="Y32" s="777"/>
      <c r="Z32" s="777"/>
      <c r="AA32" s="777">
        <v>191</v>
      </c>
      <c r="AB32" s="777"/>
      <c r="AC32" s="777"/>
      <c r="AD32" s="777"/>
      <c r="AE32" s="778"/>
      <c r="AF32" s="779">
        <v>3218</v>
      </c>
      <c r="AG32" s="780"/>
      <c r="AH32" s="780"/>
      <c r="AI32" s="780"/>
      <c r="AJ32" s="781"/>
      <c r="AK32" s="848">
        <v>222</v>
      </c>
      <c r="AL32" s="849"/>
      <c r="AM32" s="849"/>
      <c r="AN32" s="849"/>
      <c r="AO32" s="849"/>
      <c r="AP32" s="849">
        <v>3291</v>
      </c>
      <c r="AQ32" s="849"/>
      <c r="AR32" s="849"/>
      <c r="AS32" s="849"/>
      <c r="AT32" s="849"/>
      <c r="AU32" s="849">
        <v>2103</v>
      </c>
      <c r="AV32" s="849"/>
      <c r="AW32" s="849"/>
      <c r="AX32" s="849"/>
      <c r="AY32" s="849"/>
      <c r="AZ32" s="850" t="s">
        <v>539</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316</v>
      </c>
      <c r="R33" s="777"/>
      <c r="S33" s="777"/>
      <c r="T33" s="777"/>
      <c r="U33" s="777"/>
      <c r="V33" s="777">
        <v>236</v>
      </c>
      <c r="W33" s="777"/>
      <c r="X33" s="777"/>
      <c r="Y33" s="777"/>
      <c r="Z33" s="777"/>
      <c r="AA33" s="777">
        <v>80</v>
      </c>
      <c r="AB33" s="777"/>
      <c r="AC33" s="777"/>
      <c r="AD33" s="777"/>
      <c r="AE33" s="778"/>
      <c r="AF33" s="779">
        <v>326</v>
      </c>
      <c r="AG33" s="780"/>
      <c r="AH33" s="780"/>
      <c r="AI33" s="780"/>
      <c r="AJ33" s="781"/>
      <c r="AK33" s="848">
        <v>14</v>
      </c>
      <c r="AL33" s="849"/>
      <c r="AM33" s="849"/>
      <c r="AN33" s="849"/>
      <c r="AO33" s="849"/>
      <c r="AP33" s="849">
        <v>1715</v>
      </c>
      <c r="AQ33" s="849"/>
      <c r="AR33" s="849"/>
      <c r="AS33" s="849"/>
      <c r="AT33" s="849"/>
      <c r="AU33" s="849">
        <v>99</v>
      </c>
      <c r="AV33" s="849"/>
      <c r="AW33" s="849"/>
      <c r="AX33" s="849"/>
      <c r="AY33" s="849"/>
      <c r="AZ33" s="850" t="s">
        <v>539</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104</v>
      </c>
      <c r="R34" s="777"/>
      <c r="S34" s="777"/>
      <c r="T34" s="777"/>
      <c r="U34" s="777"/>
      <c r="V34" s="777">
        <v>104</v>
      </c>
      <c r="W34" s="777"/>
      <c r="X34" s="777"/>
      <c r="Y34" s="777"/>
      <c r="Z34" s="777"/>
      <c r="AA34" s="777">
        <v>0</v>
      </c>
      <c r="AB34" s="777"/>
      <c r="AC34" s="777"/>
      <c r="AD34" s="777"/>
      <c r="AE34" s="778"/>
      <c r="AF34" s="779">
        <v>0</v>
      </c>
      <c r="AG34" s="780"/>
      <c r="AH34" s="780"/>
      <c r="AI34" s="780"/>
      <c r="AJ34" s="781"/>
      <c r="AK34" s="848">
        <v>37</v>
      </c>
      <c r="AL34" s="849"/>
      <c r="AM34" s="849"/>
      <c r="AN34" s="849"/>
      <c r="AO34" s="849"/>
      <c r="AP34" s="849">
        <v>394</v>
      </c>
      <c r="AQ34" s="849"/>
      <c r="AR34" s="849"/>
      <c r="AS34" s="849"/>
      <c r="AT34" s="849"/>
      <c r="AU34" s="849">
        <v>227</v>
      </c>
      <c r="AV34" s="849"/>
      <c r="AW34" s="849"/>
      <c r="AX34" s="849"/>
      <c r="AY34" s="849"/>
      <c r="AZ34" s="850" t="s">
        <v>539</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223</v>
      </c>
      <c r="R35" s="777"/>
      <c r="S35" s="777"/>
      <c r="T35" s="777"/>
      <c r="U35" s="777"/>
      <c r="V35" s="777">
        <v>223</v>
      </c>
      <c r="W35" s="777"/>
      <c r="X35" s="777"/>
      <c r="Y35" s="777"/>
      <c r="Z35" s="777"/>
      <c r="AA35" s="777">
        <v>0</v>
      </c>
      <c r="AB35" s="777"/>
      <c r="AC35" s="777"/>
      <c r="AD35" s="777"/>
      <c r="AE35" s="778"/>
      <c r="AF35" s="779">
        <v>0</v>
      </c>
      <c r="AG35" s="780"/>
      <c r="AH35" s="780"/>
      <c r="AI35" s="780"/>
      <c r="AJ35" s="781"/>
      <c r="AK35" s="848">
        <v>174</v>
      </c>
      <c r="AL35" s="849"/>
      <c r="AM35" s="849"/>
      <c r="AN35" s="849"/>
      <c r="AO35" s="849"/>
      <c r="AP35" s="849">
        <v>1349</v>
      </c>
      <c r="AQ35" s="849"/>
      <c r="AR35" s="849"/>
      <c r="AS35" s="849"/>
      <c r="AT35" s="849"/>
      <c r="AU35" s="849">
        <v>1349</v>
      </c>
      <c r="AV35" s="849"/>
      <c r="AW35" s="849"/>
      <c r="AX35" s="849"/>
      <c r="AY35" s="849"/>
      <c r="AZ35" s="850" t="s">
        <v>541</v>
      </c>
      <c r="BA35" s="850"/>
      <c r="BB35" s="850"/>
      <c r="BC35" s="850"/>
      <c r="BD35" s="850"/>
      <c r="BE35" s="846" t="s">
        <v>568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1130</v>
      </c>
      <c r="R36" s="777"/>
      <c r="S36" s="777"/>
      <c r="T36" s="777"/>
      <c r="U36" s="777"/>
      <c r="V36" s="777">
        <v>1130</v>
      </c>
      <c r="W36" s="777"/>
      <c r="X36" s="777"/>
      <c r="Y36" s="777"/>
      <c r="Z36" s="777"/>
      <c r="AA36" s="777">
        <v>0</v>
      </c>
      <c r="AB36" s="777"/>
      <c r="AC36" s="777"/>
      <c r="AD36" s="777"/>
      <c r="AE36" s="778"/>
      <c r="AF36" s="779">
        <v>0</v>
      </c>
      <c r="AG36" s="780"/>
      <c r="AH36" s="780"/>
      <c r="AI36" s="780"/>
      <c r="AJ36" s="781"/>
      <c r="AK36" s="848">
        <v>590</v>
      </c>
      <c r="AL36" s="849"/>
      <c r="AM36" s="849"/>
      <c r="AN36" s="849"/>
      <c r="AO36" s="849"/>
      <c r="AP36" s="849">
        <v>8020</v>
      </c>
      <c r="AQ36" s="849"/>
      <c r="AR36" s="849"/>
      <c r="AS36" s="849"/>
      <c r="AT36" s="849"/>
      <c r="AU36" s="849">
        <v>7482</v>
      </c>
      <c r="AV36" s="849"/>
      <c r="AW36" s="849"/>
      <c r="AX36" s="849"/>
      <c r="AY36" s="849"/>
      <c r="AZ36" s="850" t="s">
        <v>541</v>
      </c>
      <c r="BA36" s="850"/>
      <c r="BB36" s="850"/>
      <c r="BC36" s="850"/>
      <c r="BD36" s="850"/>
      <c r="BE36" s="846" t="s">
        <v>569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3680</v>
      </c>
      <c r="AG63" s="860"/>
      <c r="AH63" s="860"/>
      <c r="AI63" s="860"/>
      <c r="AJ63" s="861"/>
      <c r="AK63" s="862"/>
      <c r="AL63" s="857"/>
      <c r="AM63" s="857"/>
      <c r="AN63" s="857"/>
      <c r="AO63" s="857"/>
      <c r="AP63" s="860">
        <v>14769</v>
      </c>
      <c r="AQ63" s="860"/>
      <c r="AR63" s="860"/>
      <c r="AS63" s="860"/>
      <c r="AT63" s="860"/>
      <c r="AU63" s="860">
        <v>11260</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2053</v>
      </c>
      <c r="R68" s="884"/>
      <c r="S68" s="884"/>
      <c r="T68" s="884"/>
      <c r="U68" s="884"/>
      <c r="V68" s="884">
        <v>1929</v>
      </c>
      <c r="W68" s="884"/>
      <c r="X68" s="884"/>
      <c r="Y68" s="884"/>
      <c r="Z68" s="884"/>
      <c r="AA68" s="884">
        <v>124</v>
      </c>
      <c r="AB68" s="884"/>
      <c r="AC68" s="884"/>
      <c r="AD68" s="884"/>
      <c r="AE68" s="884"/>
      <c r="AF68" s="884">
        <v>124</v>
      </c>
      <c r="AG68" s="884"/>
      <c r="AH68" s="884"/>
      <c r="AI68" s="884"/>
      <c r="AJ68" s="884"/>
      <c r="AK68" s="884">
        <v>193</v>
      </c>
      <c r="AL68" s="884"/>
      <c r="AM68" s="884"/>
      <c r="AN68" s="884"/>
      <c r="AO68" s="884"/>
      <c r="AP68" s="884">
        <v>1962</v>
      </c>
      <c r="AQ68" s="884"/>
      <c r="AR68" s="884"/>
      <c r="AS68" s="884"/>
      <c r="AT68" s="884"/>
      <c r="AU68" s="884">
        <v>122</v>
      </c>
      <c r="AV68" s="884"/>
      <c r="AW68" s="884"/>
      <c r="AX68" s="884"/>
      <c r="AY68" s="884"/>
      <c r="AZ68" s="885" t="s">
        <v>558</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27</v>
      </c>
      <c r="R69" s="849"/>
      <c r="S69" s="849"/>
      <c r="T69" s="849"/>
      <c r="U69" s="849"/>
      <c r="V69" s="849">
        <v>22</v>
      </c>
      <c r="W69" s="849"/>
      <c r="X69" s="849"/>
      <c r="Y69" s="849"/>
      <c r="Z69" s="849"/>
      <c r="AA69" s="849">
        <v>4</v>
      </c>
      <c r="AB69" s="849"/>
      <c r="AC69" s="849"/>
      <c r="AD69" s="849"/>
      <c r="AE69" s="849"/>
      <c r="AF69" s="849">
        <v>4</v>
      </c>
      <c r="AG69" s="849"/>
      <c r="AH69" s="849"/>
      <c r="AI69" s="849"/>
      <c r="AJ69" s="849"/>
      <c r="AK69" s="849" t="s">
        <v>557</v>
      </c>
      <c r="AL69" s="849"/>
      <c r="AM69" s="849"/>
      <c r="AN69" s="849"/>
      <c r="AO69" s="849"/>
      <c r="AP69" s="849" t="s">
        <v>482</v>
      </c>
      <c r="AQ69" s="849"/>
      <c r="AR69" s="849"/>
      <c r="AS69" s="849"/>
      <c r="AT69" s="849"/>
      <c r="AU69" s="849" t="s">
        <v>482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0</v>
      </c>
      <c r="R70" s="849"/>
      <c r="S70" s="849"/>
      <c r="T70" s="849"/>
      <c r="U70" s="849"/>
      <c r="V70" s="849">
        <v>0</v>
      </c>
      <c r="W70" s="849"/>
      <c r="X70" s="849"/>
      <c r="Y70" s="849"/>
      <c r="Z70" s="849"/>
      <c r="AA70" s="849">
        <v>0</v>
      </c>
      <c r="AB70" s="849"/>
      <c r="AC70" s="849"/>
      <c r="AD70" s="849"/>
      <c r="AE70" s="849"/>
      <c r="AF70" s="849">
        <v>0</v>
      </c>
      <c r="AG70" s="849"/>
      <c r="AH70" s="849"/>
      <c r="AI70" s="849"/>
      <c r="AJ70" s="849"/>
      <c r="AK70" s="849" t="s">
        <v>482</v>
      </c>
      <c r="AL70" s="849"/>
      <c r="AM70" s="849"/>
      <c r="AN70" s="849"/>
      <c r="AO70" s="849"/>
      <c r="AP70" s="849" t="s">
        <v>482</v>
      </c>
      <c r="AQ70" s="849"/>
      <c r="AR70" s="849"/>
      <c r="AS70" s="849"/>
      <c r="AT70" s="849"/>
      <c r="AU70" s="849" t="s">
        <v>482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1</v>
      </c>
      <c r="R71" s="849"/>
      <c r="S71" s="849"/>
      <c r="T71" s="849"/>
      <c r="U71" s="849"/>
      <c r="V71" s="849">
        <v>1</v>
      </c>
      <c r="W71" s="849"/>
      <c r="X71" s="849"/>
      <c r="Y71" s="849"/>
      <c r="Z71" s="849"/>
      <c r="AA71" s="849">
        <v>0</v>
      </c>
      <c r="AB71" s="849"/>
      <c r="AC71" s="849"/>
      <c r="AD71" s="849"/>
      <c r="AE71" s="849"/>
      <c r="AF71" s="849">
        <v>0</v>
      </c>
      <c r="AG71" s="849"/>
      <c r="AH71" s="849"/>
      <c r="AI71" s="849"/>
      <c r="AJ71" s="849"/>
      <c r="AK71" s="849" t="s">
        <v>482</v>
      </c>
      <c r="AL71" s="849"/>
      <c r="AM71" s="849"/>
      <c r="AN71" s="849"/>
      <c r="AO71" s="849"/>
      <c r="AP71" s="849" t="s">
        <v>482</v>
      </c>
      <c r="AQ71" s="849"/>
      <c r="AR71" s="849"/>
      <c r="AS71" s="849"/>
      <c r="AT71" s="849"/>
      <c r="AU71" s="849" t="s">
        <v>482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1794</v>
      </c>
      <c r="R72" s="849"/>
      <c r="S72" s="849"/>
      <c r="T72" s="849"/>
      <c r="U72" s="849"/>
      <c r="V72" s="849">
        <v>1683</v>
      </c>
      <c r="W72" s="849"/>
      <c r="X72" s="849"/>
      <c r="Y72" s="849"/>
      <c r="Z72" s="849"/>
      <c r="AA72" s="849">
        <v>111</v>
      </c>
      <c r="AB72" s="849"/>
      <c r="AC72" s="849"/>
      <c r="AD72" s="849"/>
      <c r="AE72" s="849"/>
      <c r="AF72" s="849">
        <v>111</v>
      </c>
      <c r="AG72" s="849"/>
      <c r="AH72" s="849"/>
      <c r="AI72" s="849"/>
      <c r="AJ72" s="849"/>
      <c r="AK72" s="849">
        <v>70</v>
      </c>
      <c r="AL72" s="849"/>
      <c r="AM72" s="849"/>
      <c r="AN72" s="849"/>
      <c r="AO72" s="849"/>
      <c r="AP72" s="849">
        <v>775</v>
      </c>
      <c r="AQ72" s="849"/>
      <c r="AR72" s="849"/>
      <c r="AS72" s="849"/>
      <c r="AT72" s="849"/>
      <c r="AU72" s="849">
        <v>165</v>
      </c>
      <c r="AV72" s="849"/>
      <c r="AW72" s="849"/>
      <c r="AX72" s="849"/>
      <c r="AY72" s="849"/>
      <c r="AZ72" s="895" t="s">
        <v>559</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9274</v>
      </c>
      <c r="R73" s="849"/>
      <c r="S73" s="849"/>
      <c r="T73" s="849"/>
      <c r="U73" s="849"/>
      <c r="V73" s="849">
        <v>9247</v>
      </c>
      <c r="W73" s="849"/>
      <c r="X73" s="849"/>
      <c r="Y73" s="849"/>
      <c r="Z73" s="849"/>
      <c r="AA73" s="849">
        <v>27</v>
      </c>
      <c r="AB73" s="849"/>
      <c r="AC73" s="849"/>
      <c r="AD73" s="849"/>
      <c r="AE73" s="849"/>
      <c r="AF73" s="849">
        <v>27</v>
      </c>
      <c r="AG73" s="849"/>
      <c r="AH73" s="849"/>
      <c r="AI73" s="849"/>
      <c r="AJ73" s="849"/>
      <c r="AK73" s="849">
        <v>1475</v>
      </c>
      <c r="AL73" s="849"/>
      <c r="AM73" s="849"/>
      <c r="AN73" s="849"/>
      <c r="AO73" s="849"/>
      <c r="AP73" s="849" t="s">
        <v>560</v>
      </c>
      <c r="AQ73" s="849"/>
      <c r="AR73" s="849"/>
      <c r="AS73" s="849"/>
      <c r="AT73" s="849"/>
      <c r="AU73" s="849" t="s">
        <v>561</v>
      </c>
      <c r="AV73" s="849"/>
      <c r="AW73" s="849"/>
      <c r="AX73" s="849"/>
      <c r="AY73" s="849"/>
      <c r="AZ73" s="897" t="s">
        <v>565</v>
      </c>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549</v>
      </c>
      <c r="C74" s="892"/>
      <c r="D74" s="892"/>
      <c r="E74" s="892"/>
      <c r="F74" s="892"/>
      <c r="G74" s="892"/>
      <c r="H74" s="892"/>
      <c r="I74" s="892"/>
      <c r="J74" s="892"/>
      <c r="K74" s="892"/>
      <c r="L74" s="892"/>
      <c r="M74" s="892"/>
      <c r="N74" s="892"/>
      <c r="O74" s="892"/>
      <c r="P74" s="893"/>
      <c r="Q74" s="894">
        <v>73</v>
      </c>
      <c r="R74" s="849"/>
      <c r="S74" s="849"/>
      <c r="T74" s="849"/>
      <c r="U74" s="849"/>
      <c r="V74" s="849">
        <v>71</v>
      </c>
      <c r="W74" s="849"/>
      <c r="X74" s="849"/>
      <c r="Y74" s="849"/>
      <c r="Z74" s="849"/>
      <c r="AA74" s="849">
        <v>3</v>
      </c>
      <c r="AB74" s="849"/>
      <c r="AC74" s="849"/>
      <c r="AD74" s="849"/>
      <c r="AE74" s="849"/>
      <c r="AF74" s="849">
        <v>3</v>
      </c>
      <c r="AG74" s="849"/>
      <c r="AH74" s="849"/>
      <c r="AI74" s="849"/>
      <c r="AJ74" s="849"/>
      <c r="AK74" s="849" t="s">
        <v>562</v>
      </c>
      <c r="AL74" s="849"/>
      <c r="AM74" s="849"/>
      <c r="AN74" s="849"/>
      <c r="AO74" s="849"/>
      <c r="AP74" s="849" t="s">
        <v>482</v>
      </c>
      <c r="AQ74" s="849"/>
      <c r="AR74" s="849"/>
      <c r="AS74" s="849"/>
      <c r="AT74" s="849"/>
      <c r="AU74" s="849" t="s">
        <v>482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900">
        <v>389</v>
      </c>
      <c r="R75" s="901"/>
      <c r="S75" s="901"/>
      <c r="T75" s="901"/>
      <c r="U75" s="848"/>
      <c r="V75" s="902">
        <v>385</v>
      </c>
      <c r="W75" s="901"/>
      <c r="X75" s="901"/>
      <c r="Y75" s="901"/>
      <c r="Z75" s="848"/>
      <c r="AA75" s="902">
        <v>3</v>
      </c>
      <c r="AB75" s="901"/>
      <c r="AC75" s="901"/>
      <c r="AD75" s="901"/>
      <c r="AE75" s="848"/>
      <c r="AF75" s="902">
        <v>562</v>
      </c>
      <c r="AG75" s="901"/>
      <c r="AH75" s="901"/>
      <c r="AI75" s="901"/>
      <c r="AJ75" s="848"/>
      <c r="AK75" s="902" t="s">
        <v>557</v>
      </c>
      <c r="AL75" s="901"/>
      <c r="AM75" s="901"/>
      <c r="AN75" s="901"/>
      <c r="AO75" s="848"/>
      <c r="AP75" s="902" t="s">
        <v>482</v>
      </c>
      <c r="AQ75" s="901"/>
      <c r="AR75" s="901"/>
      <c r="AS75" s="901"/>
      <c r="AT75" s="848"/>
      <c r="AU75" s="902" t="s">
        <v>482</v>
      </c>
      <c r="AV75" s="901"/>
      <c r="AW75" s="901"/>
      <c r="AX75" s="901"/>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900">
        <v>107</v>
      </c>
      <c r="R76" s="901"/>
      <c r="S76" s="901"/>
      <c r="T76" s="901"/>
      <c r="U76" s="848"/>
      <c r="V76" s="902">
        <v>101</v>
      </c>
      <c r="W76" s="901"/>
      <c r="X76" s="901"/>
      <c r="Y76" s="901"/>
      <c r="Z76" s="848"/>
      <c r="AA76" s="902">
        <v>6</v>
      </c>
      <c r="AB76" s="901"/>
      <c r="AC76" s="901"/>
      <c r="AD76" s="901"/>
      <c r="AE76" s="848"/>
      <c r="AF76" s="902">
        <v>6</v>
      </c>
      <c r="AG76" s="901"/>
      <c r="AH76" s="901"/>
      <c r="AI76" s="901"/>
      <c r="AJ76" s="848"/>
      <c r="AK76" s="902" t="s">
        <v>562</v>
      </c>
      <c r="AL76" s="901"/>
      <c r="AM76" s="901"/>
      <c r="AN76" s="901"/>
      <c r="AO76" s="848"/>
      <c r="AP76" s="902" t="s">
        <v>482</v>
      </c>
      <c r="AQ76" s="901"/>
      <c r="AR76" s="901"/>
      <c r="AS76" s="901"/>
      <c r="AT76" s="848"/>
      <c r="AU76" s="902" t="s">
        <v>482</v>
      </c>
      <c r="AV76" s="901"/>
      <c r="AW76" s="901"/>
      <c r="AX76" s="901"/>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552</v>
      </c>
      <c r="C77" s="892"/>
      <c r="D77" s="892"/>
      <c r="E77" s="892"/>
      <c r="F77" s="892"/>
      <c r="G77" s="892"/>
      <c r="H77" s="892"/>
      <c r="I77" s="892"/>
      <c r="J77" s="892"/>
      <c r="K77" s="892"/>
      <c r="L77" s="892"/>
      <c r="M77" s="892"/>
      <c r="N77" s="892"/>
      <c r="O77" s="892"/>
      <c r="P77" s="893"/>
      <c r="Q77" s="900">
        <v>250</v>
      </c>
      <c r="R77" s="901"/>
      <c r="S77" s="901"/>
      <c r="T77" s="901"/>
      <c r="U77" s="848"/>
      <c r="V77" s="902">
        <v>225</v>
      </c>
      <c r="W77" s="901"/>
      <c r="X77" s="901"/>
      <c r="Y77" s="901"/>
      <c r="Z77" s="848"/>
      <c r="AA77" s="902">
        <v>26</v>
      </c>
      <c r="AB77" s="901"/>
      <c r="AC77" s="901"/>
      <c r="AD77" s="901"/>
      <c r="AE77" s="848"/>
      <c r="AF77" s="902">
        <v>26</v>
      </c>
      <c r="AG77" s="901"/>
      <c r="AH77" s="901"/>
      <c r="AI77" s="901"/>
      <c r="AJ77" s="848"/>
      <c r="AK77" s="902" t="s">
        <v>562</v>
      </c>
      <c r="AL77" s="901"/>
      <c r="AM77" s="901"/>
      <c r="AN77" s="901"/>
      <c r="AO77" s="848"/>
      <c r="AP77" s="902" t="s">
        <v>482</v>
      </c>
      <c r="AQ77" s="901"/>
      <c r="AR77" s="901"/>
      <c r="AS77" s="901"/>
      <c r="AT77" s="848"/>
      <c r="AU77" s="902" t="s">
        <v>482</v>
      </c>
      <c r="AV77" s="901"/>
      <c r="AW77" s="901"/>
      <c r="AX77" s="901"/>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553</v>
      </c>
      <c r="C78" s="892"/>
      <c r="D78" s="892"/>
      <c r="E78" s="892"/>
      <c r="F78" s="892"/>
      <c r="G78" s="892"/>
      <c r="H78" s="892"/>
      <c r="I78" s="892"/>
      <c r="J78" s="892"/>
      <c r="K78" s="892"/>
      <c r="L78" s="892"/>
      <c r="M78" s="892"/>
      <c r="N78" s="892"/>
      <c r="O78" s="892"/>
      <c r="P78" s="893"/>
      <c r="Q78" s="894">
        <v>242051</v>
      </c>
      <c r="R78" s="849"/>
      <c r="S78" s="849"/>
      <c r="T78" s="849"/>
      <c r="U78" s="849"/>
      <c r="V78" s="849">
        <v>233409</v>
      </c>
      <c r="W78" s="849"/>
      <c r="X78" s="849"/>
      <c r="Y78" s="849"/>
      <c r="Z78" s="849"/>
      <c r="AA78" s="849">
        <v>8642</v>
      </c>
      <c r="AB78" s="849"/>
      <c r="AC78" s="849"/>
      <c r="AD78" s="849"/>
      <c r="AE78" s="849"/>
      <c r="AF78" s="849">
        <v>8642</v>
      </c>
      <c r="AG78" s="849"/>
      <c r="AH78" s="849"/>
      <c r="AI78" s="849"/>
      <c r="AJ78" s="849"/>
      <c r="AK78" s="849">
        <v>287</v>
      </c>
      <c r="AL78" s="849"/>
      <c r="AM78" s="849"/>
      <c r="AN78" s="849"/>
      <c r="AO78" s="849"/>
      <c r="AP78" s="849" t="s">
        <v>563</v>
      </c>
      <c r="AQ78" s="849"/>
      <c r="AR78" s="849"/>
      <c r="AS78" s="849"/>
      <c r="AT78" s="849"/>
      <c r="AU78" s="849" t="s">
        <v>557</v>
      </c>
      <c r="AV78" s="849"/>
      <c r="AW78" s="849"/>
      <c r="AX78" s="849"/>
      <c r="AY78" s="849"/>
      <c r="AZ78" s="895" t="s">
        <v>564</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9505</v>
      </c>
      <c r="AG88" s="860"/>
      <c r="AH88" s="860"/>
      <c r="AI88" s="860"/>
      <c r="AJ88" s="860"/>
      <c r="AK88" s="857"/>
      <c r="AL88" s="857"/>
      <c r="AM88" s="857"/>
      <c r="AN88" s="857"/>
      <c r="AO88" s="857"/>
      <c r="AP88" s="860">
        <v>2737</v>
      </c>
      <c r="AQ88" s="860"/>
      <c r="AR88" s="860"/>
      <c r="AS88" s="860"/>
      <c r="AT88" s="860"/>
      <c r="AU88" s="860">
        <v>287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42</v>
      </c>
      <c r="CS102" s="868"/>
      <c r="CT102" s="868"/>
      <c r="CU102" s="868"/>
      <c r="CV102" s="914"/>
      <c r="CW102" s="913">
        <v>29</v>
      </c>
      <c r="CX102" s="868"/>
      <c r="CY102" s="868"/>
      <c r="CZ102" s="868"/>
      <c r="DA102" s="914"/>
      <c r="DB102" s="913"/>
      <c r="DC102" s="868"/>
      <c r="DD102" s="868"/>
      <c r="DE102" s="868"/>
      <c r="DF102" s="914"/>
      <c r="DG102" s="913">
        <v>177</v>
      </c>
      <c r="DH102" s="868"/>
      <c r="DI102" s="868"/>
      <c r="DJ102" s="868"/>
      <c r="DK102" s="914"/>
      <c r="DL102" s="913"/>
      <c r="DM102" s="868"/>
      <c r="DN102" s="868"/>
      <c r="DO102" s="868"/>
      <c r="DP102" s="914"/>
      <c r="DQ102" s="913"/>
      <c r="DR102" s="868"/>
      <c r="DS102" s="868"/>
      <c r="DT102" s="868"/>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393</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394</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397</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398</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399</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400</v>
      </c>
      <c r="AB109" s="916"/>
      <c r="AC109" s="916"/>
      <c r="AD109" s="916"/>
      <c r="AE109" s="917"/>
      <c r="AF109" s="915" t="s">
        <v>284</v>
      </c>
      <c r="AG109" s="916"/>
      <c r="AH109" s="916"/>
      <c r="AI109" s="916"/>
      <c r="AJ109" s="917"/>
      <c r="AK109" s="915" t="s">
        <v>283</v>
      </c>
      <c r="AL109" s="916"/>
      <c r="AM109" s="916"/>
      <c r="AN109" s="916"/>
      <c r="AO109" s="917"/>
      <c r="AP109" s="915" t="s">
        <v>401</v>
      </c>
      <c r="AQ109" s="916"/>
      <c r="AR109" s="916"/>
      <c r="AS109" s="916"/>
      <c r="AT109" s="918"/>
      <c r="AU109" s="937" t="s">
        <v>399</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400</v>
      </c>
      <c r="BR109" s="916"/>
      <c r="BS109" s="916"/>
      <c r="BT109" s="916"/>
      <c r="BU109" s="917"/>
      <c r="BV109" s="915" t="s">
        <v>284</v>
      </c>
      <c r="BW109" s="916"/>
      <c r="BX109" s="916"/>
      <c r="BY109" s="916"/>
      <c r="BZ109" s="917"/>
      <c r="CA109" s="915" t="s">
        <v>283</v>
      </c>
      <c r="CB109" s="916"/>
      <c r="CC109" s="916"/>
      <c r="CD109" s="916"/>
      <c r="CE109" s="917"/>
      <c r="CF109" s="938" t="s">
        <v>401</v>
      </c>
      <c r="CG109" s="938"/>
      <c r="CH109" s="938"/>
      <c r="CI109" s="938"/>
      <c r="CJ109" s="938"/>
      <c r="CK109" s="915" t="s">
        <v>402</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400</v>
      </c>
      <c r="DH109" s="916"/>
      <c r="DI109" s="916"/>
      <c r="DJ109" s="916"/>
      <c r="DK109" s="917"/>
      <c r="DL109" s="915" t="s">
        <v>284</v>
      </c>
      <c r="DM109" s="916"/>
      <c r="DN109" s="916"/>
      <c r="DO109" s="916"/>
      <c r="DP109" s="917"/>
      <c r="DQ109" s="915" t="s">
        <v>283</v>
      </c>
      <c r="DR109" s="916"/>
      <c r="DS109" s="916"/>
      <c r="DT109" s="916"/>
      <c r="DU109" s="917"/>
      <c r="DV109" s="915" t="s">
        <v>401</v>
      </c>
      <c r="DW109" s="916"/>
      <c r="DX109" s="916"/>
      <c r="DY109" s="916"/>
      <c r="DZ109" s="918"/>
    </row>
    <row r="110" spans="1:131" s="197" customFormat="1" ht="26.25" customHeight="1">
      <c r="A110" s="919" t="s">
        <v>403</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855410</v>
      </c>
      <c r="AB110" s="923"/>
      <c r="AC110" s="923"/>
      <c r="AD110" s="923"/>
      <c r="AE110" s="924"/>
      <c r="AF110" s="925">
        <v>828775</v>
      </c>
      <c r="AG110" s="923"/>
      <c r="AH110" s="923"/>
      <c r="AI110" s="923"/>
      <c r="AJ110" s="924"/>
      <c r="AK110" s="925">
        <v>733230</v>
      </c>
      <c r="AL110" s="923"/>
      <c r="AM110" s="923"/>
      <c r="AN110" s="923"/>
      <c r="AO110" s="924"/>
      <c r="AP110" s="926">
        <v>14.9</v>
      </c>
      <c r="AQ110" s="927"/>
      <c r="AR110" s="927"/>
      <c r="AS110" s="927"/>
      <c r="AT110" s="928"/>
      <c r="AU110" s="929" t="s">
        <v>61</v>
      </c>
      <c r="AV110" s="930"/>
      <c r="AW110" s="930"/>
      <c r="AX110" s="930"/>
      <c r="AY110" s="931"/>
      <c r="AZ110" s="973" t="s">
        <v>404</v>
      </c>
      <c r="BA110" s="920"/>
      <c r="BB110" s="920"/>
      <c r="BC110" s="920"/>
      <c r="BD110" s="920"/>
      <c r="BE110" s="920"/>
      <c r="BF110" s="920"/>
      <c r="BG110" s="920"/>
      <c r="BH110" s="920"/>
      <c r="BI110" s="920"/>
      <c r="BJ110" s="920"/>
      <c r="BK110" s="920"/>
      <c r="BL110" s="920"/>
      <c r="BM110" s="920"/>
      <c r="BN110" s="920"/>
      <c r="BO110" s="920"/>
      <c r="BP110" s="921"/>
      <c r="BQ110" s="959">
        <v>7107262</v>
      </c>
      <c r="BR110" s="960"/>
      <c r="BS110" s="960"/>
      <c r="BT110" s="960"/>
      <c r="BU110" s="960"/>
      <c r="BV110" s="960">
        <v>6929543</v>
      </c>
      <c r="BW110" s="960"/>
      <c r="BX110" s="960"/>
      <c r="BY110" s="960"/>
      <c r="BZ110" s="960"/>
      <c r="CA110" s="960">
        <v>6736179</v>
      </c>
      <c r="CB110" s="960"/>
      <c r="CC110" s="960"/>
      <c r="CD110" s="960"/>
      <c r="CE110" s="960"/>
      <c r="CF110" s="974">
        <v>137.30000000000001</v>
      </c>
      <c r="CG110" s="975"/>
      <c r="CH110" s="975"/>
      <c r="CI110" s="975"/>
      <c r="CJ110" s="975"/>
      <c r="CK110" s="976" t="s">
        <v>405</v>
      </c>
      <c r="CL110" s="977"/>
      <c r="CM110" s="956" t="s">
        <v>406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407</v>
      </c>
      <c r="DH110" s="960"/>
      <c r="DI110" s="960"/>
      <c r="DJ110" s="960"/>
      <c r="DK110" s="960"/>
      <c r="DL110" s="960" t="s">
        <v>407</v>
      </c>
      <c r="DM110" s="960"/>
      <c r="DN110" s="960"/>
      <c r="DO110" s="960"/>
      <c r="DP110" s="960"/>
      <c r="DQ110" s="960" t="s">
        <v>407</v>
      </c>
      <c r="DR110" s="960"/>
      <c r="DS110" s="960"/>
      <c r="DT110" s="960"/>
      <c r="DU110" s="960"/>
      <c r="DV110" s="961" t="s">
        <v>407</v>
      </c>
      <c r="DW110" s="961"/>
      <c r="DX110" s="961"/>
      <c r="DY110" s="961"/>
      <c r="DZ110" s="962"/>
    </row>
    <row r="111" spans="1:131" s="197" customFormat="1" ht="26.25" customHeight="1">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407</v>
      </c>
      <c r="AB111" s="967"/>
      <c r="AC111" s="967"/>
      <c r="AD111" s="967"/>
      <c r="AE111" s="968"/>
      <c r="AF111" s="969" t="s">
        <v>407</v>
      </c>
      <c r="AG111" s="967"/>
      <c r="AH111" s="967"/>
      <c r="AI111" s="967"/>
      <c r="AJ111" s="968"/>
      <c r="AK111" s="969" t="s">
        <v>407</v>
      </c>
      <c r="AL111" s="967"/>
      <c r="AM111" s="967"/>
      <c r="AN111" s="967"/>
      <c r="AO111" s="968"/>
      <c r="AP111" s="970" t="s">
        <v>407</v>
      </c>
      <c r="AQ111" s="971"/>
      <c r="AR111" s="971"/>
      <c r="AS111" s="971"/>
      <c r="AT111" s="972"/>
      <c r="AU111" s="932"/>
      <c r="AV111" s="933"/>
      <c r="AW111" s="933"/>
      <c r="AX111" s="933"/>
      <c r="AY111" s="934"/>
      <c r="AZ111" s="982" t="s">
        <v>409</v>
      </c>
      <c r="BA111" s="983"/>
      <c r="BB111" s="983"/>
      <c r="BC111" s="983"/>
      <c r="BD111" s="983"/>
      <c r="BE111" s="983"/>
      <c r="BF111" s="983"/>
      <c r="BG111" s="983"/>
      <c r="BH111" s="983"/>
      <c r="BI111" s="983"/>
      <c r="BJ111" s="983"/>
      <c r="BK111" s="983"/>
      <c r="BL111" s="983"/>
      <c r="BM111" s="983"/>
      <c r="BN111" s="983"/>
      <c r="BO111" s="983"/>
      <c r="BP111" s="984"/>
      <c r="BQ111" s="952">
        <v>634620</v>
      </c>
      <c r="BR111" s="953"/>
      <c r="BS111" s="953"/>
      <c r="BT111" s="953"/>
      <c r="BU111" s="953"/>
      <c r="BV111" s="953">
        <v>576436</v>
      </c>
      <c r="BW111" s="953"/>
      <c r="BX111" s="953"/>
      <c r="BY111" s="953"/>
      <c r="BZ111" s="953"/>
      <c r="CA111" s="953">
        <v>273350</v>
      </c>
      <c r="CB111" s="953"/>
      <c r="CC111" s="953"/>
      <c r="CD111" s="953"/>
      <c r="CE111" s="953"/>
      <c r="CF111" s="947">
        <v>5.6</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411</v>
      </c>
      <c r="DH111" s="953"/>
      <c r="DI111" s="953"/>
      <c r="DJ111" s="953"/>
      <c r="DK111" s="953"/>
      <c r="DL111" s="953" t="s">
        <v>411</v>
      </c>
      <c r="DM111" s="953"/>
      <c r="DN111" s="953"/>
      <c r="DO111" s="953"/>
      <c r="DP111" s="953"/>
      <c r="DQ111" s="953" t="s">
        <v>411</v>
      </c>
      <c r="DR111" s="953"/>
      <c r="DS111" s="953"/>
      <c r="DT111" s="953"/>
      <c r="DU111" s="953"/>
      <c r="DV111" s="954" t="s">
        <v>411</v>
      </c>
      <c r="DW111" s="954"/>
      <c r="DX111" s="954"/>
      <c r="DY111" s="954"/>
      <c r="DZ111" s="955"/>
    </row>
    <row r="112" spans="1:131" s="197" customFormat="1" ht="26.25" customHeight="1">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411</v>
      </c>
      <c r="AB112" s="992"/>
      <c r="AC112" s="992"/>
      <c r="AD112" s="992"/>
      <c r="AE112" s="993"/>
      <c r="AF112" s="994" t="s">
        <v>411</v>
      </c>
      <c r="AG112" s="992"/>
      <c r="AH112" s="992"/>
      <c r="AI112" s="992"/>
      <c r="AJ112" s="993"/>
      <c r="AK112" s="994" t="s">
        <v>411</v>
      </c>
      <c r="AL112" s="992"/>
      <c r="AM112" s="992"/>
      <c r="AN112" s="992"/>
      <c r="AO112" s="993"/>
      <c r="AP112" s="995" t="s">
        <v>411</v>
      </c>
      <c r="AQ112" s="996"/>
      <c r="AR112" s="996"/>
      <c r="AS112" s="996"/>
      <c r="AT112" s="997"/>
      <c r="AU112" s="932"/>
      <c r="AV112" s="933"/>
      <c r="AW112" s="933"/>
      <c r="AX112" s="933"/>
      <c r="AY112" s="934"/>
      <c r="AZ112" s="982" t="s">
        <v>414</v>
      </c>
      <c r="BA112" s="983"/>
      <c r="BB112" s="983"/>
      <c r="BC112" s="983"/>
      <c r="BD112" s="983"/>
      <c r="BE112" s="983"/>
      <c r="BF112" s="983"/>
      <c r="BG112" s="983"/>
      <c r="BH112" s="983"/>
      <c r="BI112" s="983"/>
      <c r="BJ112" s="983"/>
      <c r="BK112" s="983"/>
      <c r="BL112" s="983"/>
      <c r="BM112" s="983"/>
      <c r="BN112" s="983"/>
      <c r="BO112" s="983"/>
      <c r="BP112" s="984"/>
      <c r="BQ112" s="952">
        <v>12206387</v>
      </c>
      <c r="BR112" s="953"/>
      <c r="BS112" s="953"/>
      <c r="BT112" s="953"/>
      <c r="BU112" s="953"/>
      <c r="BV112" s="953">
        <v>11889462</v>
      </c>
      <c r="BW112" s="953"/>
      <c r="BX112" s="953"/>
      <c r="BY112" s="953"/>
      <c r="BZ112" s="953"/>
      <c r="CA112" s="953">
        <v>11260140</v>
      </c>
      <c r="CB112" s="953"/>
      <c r="CC112" s="953"/>
      <c r="CD112" s="953"/>
      <c r="CE112" s="953"/>
      <c r="CF112" s="947">
        <v>229.5</v>
      </c>
      <c r="CG112" s="948"/>
      <c r="CH112" s="948"/>
      <c r="CI112" s="948"/>
      <c r="CJ112" s="948"/>
      <c r="CK112" s="978"/>
      <c r="CL112" s="979"/>
      <c r="CM112" s="949" t="s">
        <v>415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411</v>
      </c>
      <c r="DH112" s="953"/>
      <c r="DI112" s="953"/>
      <c r="DJ112" s="953"/>
      <c r="DK112" s="953"/>
      <c r="DL112" s="953" t="s">
        <v>411</v>
      </c>
      <c r="DM112" s="953"/>
      <c r="DN112" s="953"/>
      <c r="DO112" s="953"/>
      <c r="DP112" s="953"/>
      <c r="DQ112" s="953" t="s">
        <v>411</v>
      </c>
      <c r="DR112" s="953"/>
      <c r="DS112" s="953"/>
      <c r="DT112" s="953"/>
      <c r="DU112" s="953"/>
      <c r="DV112" s="954" t="s">
        <v>411</v>
      </c>
      <c r="DW112" s="954"/>
      <c r="DX112" s="954"/>
      <c r="DY112" s="954"/>
      <c r="DZ112" s="955"/>
    </row>
    <row r="113" spans="1:130" s="197" customFormat="1" ht="26.25" customHeight="1">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905734</v>
      </c>
      <c r="AB113" s="967"/>
      <c r="AC113" s="967"/>
      <c r="AD113" s="967"/>
      <c r="AE113" s="968"/>
      <c r="AF113" s="969">
        <v>956782</v>
      </c>
      <c r="AG113" s="967"/>
      <c r="AH113" s="967"/>
      <c r="AI113" s="967"/>
      <c r="AJ113" s="968"/>
      <c r="AK113" s="969">
        <v>938107</v>
      </c>
      <c r="AL113" s="967"/>
      <c r="AM113" s="967"/>
      <c r="AN113" s="967"/>
      <c r="AO113" s="968"/>
      <c r="AP113" s="970">
        <v>19.100000000000001</v>
      </c>
      <c r="AQ113" s="971"/>
      <c r="AR113" s="971"/>
      <c r="AS113" s="971"/>
      <c r="AT113" s="972"/>
      <c r="AU113" s="932"/>
      <c r="AV113" s="933"/>
      <c r="AW113" s="933"/>
      <c r="AX113" s="933"/>
      <c r="AY113" s="934"/>
      <c r="AZ113" s="982" t="s">
        <v>417</v>
      </c>
      <c r="BA113" s="983"/>
      <c r="BB113" s="983"/>
      <c r="BC113" s="983"/>
      <c r="BD113" s="983"/>
      <c r="BE113" s="983"/>
      <c r="BF113" s="983"/>
      <c r="BG113" s="983"/>
      <c r="BH113" s="983"/>
      <c r="BI113" s="983"/>
      <c r="BJ113" s="983"/>
      <c r="BK113" s="983"/>
      <c r="BL113" s="983"/>
      <c r="BM113" s="983"/>
      <c r="BN113" s="983"/>
      <c r="BO113" s="983"/>
      <c r="BP113" s="984"/>
      <c r="BQ113" s="952">
        <v>322955</v>
      </c>
      <c r="BR113" s="953"/>
      <c r="BS113" s="953"/>
      <c r="BT113" s="953"/>
      <c r="BU113" s="953"/>
      <c r="BV113" s="953">
        <v>306590</v>
      </c>
      <c r="BW113" s="953"/>
      <c r="BX113" s="953"/>
      <c r="BY113" s="953"/>
      <c r="BZ113" s="953"/>
      <c r="CA113" s="953">
        <v>286820</v>
      </c>
      <c r="CB113" s="953"/>
      <c r="CC113" s="953"/>
      <c r="CD113" s="953"/>
      <c r="CE113" s="953"/>
      <c r="CF113" s="947">
        <v>5.8</v>
      </c>
      <c r="CG113" s="948"/>
      <c r="CH113" s="948"/>
      <c r="CI113" s="948"/>
      <c r="CJ113" s="948"/>
      <c r="CK113" s="978"/>
      <c r="CL113" s="979"/>
      <c r="CM113" s="949" t="s">
        <v>418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411</v>
      </c>
      <c r="DH113" s="992"/>
      <c r="DI113" s="992"/>
      <c r="DJ113" s="992"/>
      <c r="DK113" s="993"/>
      <c r="DL113" s="994" t="s">
        <v>411</v>
      </c>
      <c r="DM113" s="992"/>
      <c r="DN113" s="992"/>
      <c r="DO113" s="992"/>
      <c r="DP113" s="993"/>
      <c r="DQ113" s="994" t="s">
        <v>411</v>
      </c>
      <c r="DR113" s="992"/>
      <c r="DS113" s="992"/>
      <c r="DT113" s="992"/>
      <c r="DU113" s="993"/>
      <c r="DV113" s="995" t="s">
        <v>411</v>
      </c>
      <c r="DW113" s="996"/>
      <c r="DX113" s="996"/>
      <c r="DY113" s="996"/>
      <c r="DZ113" s="997"/>
    </row>
    <row r="114" spans="1:130" s="197" customFormat="1" ht="26.25" customHeight="1">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53883</v>
      </c>
      <c r="AB114" s="992"/>
      <c r="AC114" s="992"/>
      <c r="AD114" s="992"/>
      <c r="AE114" s="993"/>
      <c r="AF114" s="994">
        <v>52979</v>
      </c>
      <c r="AG114" s="992"/>
      <c r="AH114" s="992"/>
      <c r="AI114" s="992"/>
      <c r="AJ114" s="993"/>
      <c r="AK114" s="994">
        <v>51508</v>
      </c>
      <c r="AL114" s="992"/>
      <c r="AM114" s="992"/>
      <c r="AN114" s="992"/>
      <c r="AO114" s="993"/>
      <c r="AP114" s="995">
        <v>1</v>
      </c>
      <c r="AQ114" s="996"/>
      <c r="AR114" s="996"/>
      <c r="AS114" s="996"/>
      <c r="AT114" s="997"/>
      <c r="AU114" s="932"/>
      <c r="AV114" s="933"/>
      <c r="AW114" s="933"/>
      <c r="AX114" s="933"/>
      <c r="AY114" s="934"/>
      <c r="AZ114" s="982" t="s">
        <v>420</v>
      </c>
      <c r="BA114" s="983"/>
      <c r="BB114" s="983"/>
      <c r="BC114" s="983"/>
      <c r="BD114" s="983"/>
      <c r="BE114" s="983"/>
      <c r="BF114" s="983"/>
      <c r="BG114" s="983"/>
      <c r="BH114" s="983"/>
      <c r="BI114" s="983"/>
      <c r="BJ114" s="983"/>
      <c r="BK114" s="983"/>
      <c r="BL114" s="983"/>
      <c r="BM114" s="983"/>
      <c r="BN114" s="983"/>
      <c r="BO114" s="983"/>
      <c r="BP114" s="984"/>
      <c r="BQ114" s="952">
        <v>1698472</v>
      </c>
      <c r="BR114" s="953"/>
      <c r="BS114" s="953"/>
      <c r="BT114" s="953"/>
      <c r="BU114" s="953"/>
      <c r="BV114" s="953">
        <v>2153563</v>
      </c>
      <c r="BW114" s="953"/>
      <c r="BX114" s="953"/>
      <c r="BY114" s="953"/>
      <c r="BZ114" s="953"/>
      <c r="CA114" s="953">
        <v>2096713</v>
      </c>
      <c r="CB114" s="953"/>
      <c r="CC114" s="953"/>
      <c r="CD114" s="953"/>
      <c r="CE114" s="953"/>
      <c r="CF114" s="947">
        <v>42.7</v>
      </c>
      <c r="CG114" s="948"/>
      <c r="CH114" s="948"/>
      <c r="CI114" s="948"/>
      <c r="CJ114" s="948"/>
      <c r="CK114" s="978"/>
      <c r="CL114" s="979"/>
      <c r="CM114" s="949" t="s">
        <v>421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411</v>
      </c>
      <c r="DH114" s="992"/>
      <c r="DI114" s="992"/>
      <c r="DJ114" s="992"/>
      <c r="DK114" s="993"/>
      <c r="DL114" s="994" t="s">
        <v>411</v>
      </c>
      <c r="DM114" s="992"/>
      <c r="DN114" s="992"/>
      <c r="DO114" s="992"/>
      <c r="DP114" s="993"/>
      <c r="DQ114" s="994" t="s">
        <v>411</v>
      </c>
      <c r="DR114" s="992"/>
      <c r="DS114" s="992"/>
      <c r="DT114" s="992"/>
      <c r="DU114" s="993"/>
      <c r="DV114" s="995" t="s">
        <v>411</v>
      </c>
      <c r="DW114" s="996"/>
      <c r="DX114" s="996"/>
      <c r="DY114" s="996"/>
      <c r="DZ114" s="997"/>
    </row>
    <row r="115" spans="1:130" s="197" customFormat="1" ht="26.25" customHeight="1">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5472</v>
      </c>
      <c r="AB115" s="967"/>
      <c r="AC115" s="967"/>
      <c r="AD115" s="967"/>
      <c r="AE115" s="968"/>
      <c r="AF115" s="969">
        <v>5323</v>
      </c>
      <c r="AG115" s="967"/>
      <c r="AH115" s="967"/>
      <c r="AI115" s="967"/>
      <c r="AJ115" s="968"/>
      <c r="AK115" s="969">
        <v>5197</v>
      </c>
      <c r="AL115" s="967"/>
      <c r="AM115" s="967"/>
      <c r="AN115" s="967"/>
      <c r="AO115" s="968"/>
      <c r="AP115" s="970">
        <v>0.1</v>
      </c>
      <c r="AQ115" s="971"/>
      <c r="AR115" s="971"/>
      <c r="AS115" s="971"/>
      <c r="AT115" s="972"/>
      <c r="AU115" s="932"/>
      <c r="AV115" s="933"/>
      <c r="AW115" s="933"/>
      <c r="AX115" s="933"/>
      <c r="AY115" s="934"/>
      <c r="AZ115" s="982" t="s">
        <v>423</v>
      </c>
      <c r="BA115" s="983"/>
      <c r="BB115" s="983"/>
      <c r="BC115" s="983"/>
      <c r="BD115" s="983"/>
      <c r="BE115" s="983"/>
      <c r="BF115" s="983"/>
      <c r="BG115" s="983"/>
      <c r="BH115" s="983"/>
      <c r="BI115" s="983"/>
      <c r="BJ115" s="983"/>
      <c r="BK115" s="983"/>
      <c r="BL115" s="983"/>
      <c r="BM115" s="983"/>
      <c r="BN115" s="983"/>
      <c r="BO115" s="983"/>
      <c r="BP115" s="984"/>
      <c r="BQ115" s="952" t="s">
        <v>411</v>
      </c>
      <c r="BR115" s="953"/>
      <c r="BS115" s="953"/>
      <c r="BT115" s="953"/>
      <c r="BU115" s="953"/>
      <c r="BV115" s="953" t="s">
        <v>411</v>
      </c>
      <c r="BW115" s="953"/>
      <c r="BX115" s="953"/>
      <c r="BY115" s="953"/>
      <c r="BZ115" s="953"/>
      <c r="CA115" s="953" t="s">
        <v>411</v>
      </c>
      <c r="CB115" s="953"/>
      <c r="CC115" s="953"/>
      <c r="CD115" s="953"/>
      <c r="CE115" s="953"/>
      <c r="CF115" s="947" t="s">
        <v>411</v>
      </c>
      <c r="CG115" s="948"/>
      <c r="CH115" s="948"/>
      <c r="CI115" s="948"/>
      <c r="CJ115" s="948"/>
      <c r="CK115" s="978"/>
      <c r="CL115" s="979"/>
      <c r="CM115" s="982" t="s">
        <v>424</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v>577949</v>
      </c>
      <c r="DH115" s="992"/>
      <c r="DI115" s="992"/>
      <c r="DJ115" s="992"/>
      <c r="DK115" s="993"/>
      <c r="DL115" s="994">
        <v>523620</v>
      </c>
      <c r="DM115" s="992"/>
      <c r="DN115" s="992"/>
      <c r="DO115" s="992"/>
      <c r="DP115" s="993"/>
      <c r="DQ115" s="994">
        <v>224462</v>
      </c>
      <c r="DR115" s="992"/>
      <c r="DS115" s="992"/>
      <c r="DT115" s="992"/>
      <c r="DU115" s="993"/>
      <c r="DV115" s="995">
        <v>4.5999999999999996</v>
      </c>
      <c r="DW115" s="996"/>
      <c r="DX115" s="996"/>
      <c r="DY115" s="996"/>
      <c r="DZ115" s="997"/>
    </row>
    <row r="116" spans="1:130" s="197" customFormat="1" ht="26.25" customHeight="1">
      <c r="A116" s="989"/>
      <c r="B116" s="990"/>
      <c r="C116" s="1004" t="s">
        <v>425</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411</v>
      </c>
      <c r="AB116" s="992"/>
      <c r="AC116" s="992"/>
      <c r="AD116" s="992"/>
      <c r="AE116" s="993"/>
      <c r="AF116" s="994" t="s">
        <v>411</v>
      </c>
      <c r="AG116" s="992"/>
      <c r="AH116" s="992"/>
      <c r="AI116" s="992"/>
      <c r="AJ116" s="993"/>
      <c r="AK116" s="994" t="s">
        <v>411</v>
      </c>
      <c r="AL116" s="992"/>
      <c r="AM116" s="992"/>
      <c r="AN116" s="992"/>
      <c r="AO116" s="993"/>
      <c r="AP116" s="995" t="s">
        <v>411</v>
      </c>
      <c r="AQ116" s="996"/>
      <c r="AR116" s="996"/>
      <c r="AS116" s="996"/>
      <c r="AT116" s="997"/>
      <c r="AU116" s="932"/>
      <c r="AV116" s="933"/>
      <c r="AW116" s="933"/>
      <c r="AX116" s="933"/>
      <c r="AY116" s="934"/>
      <c r="AZ116" s="982" t="s">
        <v>426</v>
      </c>
      <c r="BA116" s="983"/>
      <c r="BB116" s="983"/>
      <c r="BC116" s="983"/>
      <c r="BD116" s="983"/>
      <c r="BE116" s="983"/>
      <c r="BF116" s="983"/>
      <c r="BG116" s="983"/>
      <c r="BH116" s="983"/>
      <c r="BI116" s="983"/>
      <c r="BJ116" s="983"/>
      <c r="BK116" s="983"/>
      <c r="BL116" s="983"/>
      <c r="BM116" s="983"/>
      <c r="BN116" s="983"/>
      <c r="BO116" s="983"/>
      <c r="BP116" s="984"/>
      <c r="BQ116" s="952" t="s">
        <v>411</v>
      </c>
      <c r="BR116" s="953"/>
      <c r="BS116" s="953"/>
      <c r="BT116" s="953"/>
      <c r="BU116" s="953"/>
      <c r="BV116" s="953" t="s">
        <v>411</v>
      </c>
      <c r="BW116" s="953"/>
      <c r="BX116" s="953"/>
      <c r="BY116" s="953"/>
      <c r="BZ116" s="953"/>
      <c r="CA116" s="953" t="s">
        <v>411</v>
      </c>
      <c r="CB116" s="953"/>
      <c r="CC116" s="953"/>
      <c r="CD116" s="953"/>
      <c r="CE116" s="953"/>
      <c r="CF116" s="947" t="s">
        <v>411</v>
      </c>
      <c r="CG116" s="948"/>
      <c r="CH116" s="948"/>
      <c r="CI116" s="948"/>
      <c r="CJ116" s="948"/>
      <c r="CK116" s="978"/>
      <c r="CL116" s="979"/>
      <c r="CM116" s="949" t="s">
        <v>427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56671</v>
      </c>
      <c r="DH116" s="992"/>
      <c r="DI116" s="992"/>
      <c r="DJ116" s="992"/>
      <c r="DK116" s="993"/>
      <c r="DL116" s="994">
        <v>52816</v>
      </c>
      <c r="DM116" s="992"/>
      <c r="DN116" s="992"/>
      <c r="DO116" s="992"/>
      <c r="DP116" s="993"/>
      <c r="DQ116" s="994">
        <v>48888</v>
      </c>
      <c r="DR116" s="992"/>
      <c r="DS116" s="992"/>
      <c r="DT116" s="992"/>
      <c r="DU116" s="993"/>
      <c r="DV116" s="995">
        <v>1</v>
      </c>
      <c r="DW116" s="996"/>
      <c r="DX116" s="996"/>
      <c r="DY116" s="996"/>
      <c r="DZ116" s="997"/>
    </row>
    <row r="117" spans="1:130" s="197" customFormat="1" ht="26.25" customHeight="1">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428</v>
      </c>
      <c r="Z117" s="917"/>
      <c r="AA117" s="1029">
        <v>1820499</v>
      </c>
      <c r="AB117" s="999"/>
      <c r="AC117" s="999"/>
      <c r="AD117" s="999"/>
      <c r="AE117" s="1000"/>
      <c r="AF117" s="998">
        <v>1843859</v>
      </c>
      <c r="AG117" s="999"/>
      <c r="AH117" s="999"/>
      <c r="AI117" s="999"/>
      <c r="AJ117" s="1000"/>
      <c r="AK117" s="998">
        <v>1728042</v>
      </c>
      <c r="AL117" s="999"/>
      <c r="AM117" s="999"/>
      <c r="AN117" s="999"/>
      <c r="AO117" s="1000"/>
      <c r="AP117" s="1001"/>
      <c r="AQ117" s="1002"/>
      <c r="AR117" s="1002"/>
      <c r="AS117" s="1002"/>
      <c r="AT117" s="1003"/>
      <c r="AU117" s="932"/>
      <c r="AV117" s="933"/>
      <c r="AW117" s="933"/>
      <c r="AX117" s="933"/>
      <c r="AY117" s="934"/>
      <c r="AZ117" s="1028" t="s">
        <v>429</v>
      </c>
      <c r="BA117" s="1004"/>
      <c r="BB117" s="1004"/>
      <c r="BC117" s="1004"/>
      <c r="BD117" s="1004"/>
      <c r="BE117" s="1004"/>
      <c r="BF117" s="1004"/>
      <c r="BG117" s="1004"/>
      <c r="BH117" s="1004"/>
      <c r="BI117" s="1004"/>
      <c r="BJ117" s="1004"/>
      <c r="BK117" s="1004"/>
      <c r="BL117" s="1004"/>
      <c r="BM117" s="1004"/>
      <c r="BN117" s="1004"/>
      <c r="BO117" s="1004"/>
      <c r="BP117" s="1005"/>
      <c r="BQ117" s="1018" t="s">
        <v>109</v>
      </c>
      <c r="BR117" s="1019"/>
      <c r="BS117" s="1019"/>
      <c r="BT117" s="1019"/>
      <c r="BU117" s="1019"/>
      <c r="BV117" s="1019" t="s">
        <v>109</v>
      </c>
      <c r="BW117" s="1019"/>
      <c r="BX117" s="1019"/>
      <c r="BY117" s="1019"/>
      <c r="BZ117" s="1019"/>
      <c r="CA117" s="1019" t="s">
        <v>109</v>
      </c>
      <c r="CB117" s="1019"/>
      <c r="CC117" s="1019"/>
      <c r="CD117" s="1019"/>
      <c r="CE117" s="1019"/>
      <c r="CF117" s="947" t="s">
        <v>109</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109</v>
      </c>
      <c r="DH117" s="992"/>
      <c r="DI117" s="992"/>
      <c r="DJ117" s="992"/>
      <c r="DK117" s="993"/>
      <c r="DL117" s="994" t="s">
        <v>109</v>
      </c>
      <c r="DM117" s="992"/>
      <c r="DN117" s="992"/>
      <c r="DO117" s="992"/>
      <c r="DP117" s="993"/>
      <c r="DQ117" s="994" t="s">
        <v>109</v>
      </c>
      <c r="DR117" s="992"/>
      <c r="DS117" s="992"/>
      <c r="DT117" s="992"/>
      <c r="DU117" s="993"/>
      <c r="DV117" s="995" t="s">
        <v>109</v>
      </c>
      <c r="DW117" s="996"/>
      <c r="DX117" s="996"/>
      <c r="DY117" s="996"/>
      <c r="DZ117" s="997"/>
    </row>
    <row r="118" spans="1:130" s="197" customFormat="1" ht="26.25" customHeight="1">
      <c r="A118" s="937" t="s">
        <v>402</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400</v>
      </c>
      <c r="AB118" s="916"/>
      <c r="AC118" s="916"/>
      <c r="AD118" s="916"/>
      <c r="AE118" s="917"/>
      <c r="AF118" s="915" t="s">
        <v>284</v>
      </c>
      <c r="AG118" s="916"/>
      <c r="AH118" s="916"/>
      <c r="AI118" s="916"/>
      <c r="AJ118" s="917"/>
      <c r="AK118" s="915" t="s">
        <v>283</v>
      </c>
      <c r="AL118" s="916"/>
      <c r="AM118" s="916"/>
      <c r="AN118" s="916"/>
      <c r="AO118" s="917"/>
      <c r="AP118" s="1023" t="s">
        <v>401</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431</v>
      </c>
      <c r="BP118" s="1027"/>
      <c r="BQ118" s="1018">
        <v>21969696</v>
      </c>
      <c r="BR118" s="1019"/>
      <c r="BS118" s="1019"/>
      <c r="BT118" s="1019"/>
      <c r="BU118" s="1019"/>
      <c r="BV118" s="1019">
        <v>21855594</v>
      </c>
      <c r="BW118" s="1019"/>
      <c r="BX118" s="1019"/>
      <c r="BY118" s="1019"/>
      <c r="BZ118" s="1019"/>
      <c r="CA118" s="1019">
        <v>20653202</v>
      </c>
      <c r="CB118" s="1019"/>
      <c r="CC118" s="1019"/>
      <c r="CD118" s="1019"/>
      <c r="CE118" s="1019"/>
      <c r="CF118" s="1020"/>
      <c r="CG118" s="1021"/>
      <c r="CH118" s="1021"/>
      <c r="CI118" s="1021"/>
      <c r="CJ118" s="1022"/>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109</v>
      </c>
      <c r="DH118" s="992"/>
      <c r="DI118" s="992"/>
      <c r="DJ118" s="992"/>
      <c r="DK118" s="993"/>
      <c r="DL118" s="994" t="s">
        <v>109</v>
      </c>
      <c r="DM118" s="992"/>
      <c r="DN118" s="992"/>
      <c r="DO118" s="992"/>
      <c r="DP118" s="993"/>
      <c r="DQ118" s="994" t="s">
        <v>109</v>
      </c>
      <c r="DR118" s="992"/>
      <c r="DS118" s="992"/>
      <c r="DT118" s="992"/>
      <c r="DU118" s="993"/>
      <c r="DV118" s="995" t="s">
        <v>109</v>
      </c>
      <c r="DW118" s="996"/>
      <c r="DX118" s="996"/>
      <c r="DY118" s="996"/>
      <c r="DZ118" s="997"/>
    </row>
    <row r="119" spans="1:130" s="197" customFormat="1" ht="26.25" customHeight="1">
      <c r="A119" s="1007" t="s">
        <v>405</v>
      </c>
      <c r="B119" s="977"/>
      <c r="C119" s="956" t="s">
        <v>406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109</v>
      </c>
      <c r="AB119" s="923"/>
      <c r="AC119" s="923"/>
      <c r="AD119" s="923"/>
      <c r="AE119" s="924"/>
      <c r="AF119" s="925" t="s">
        <v>109</v>
      </c>
      <c r="AG119" s="923"/>
      <c r="AH119" s="923"/>
      <c r="AI119" s="923"/>
      <c r="AJ119" s="924"/>
      <c r="AK119" s="925" t="s">
        <v>109</v>
      </c>
      <c r="AL119" s="923"/>
      <c r="AM119" s="923"/>
      <c r="AN119" s="923"/>
      <c r="AO119" s="924"/>
      <c r="AP119" s="926" t="s">
        <v>109</v>
      </c>
      <c r="AQ119" s="927"/>
      <c r="AR119" s="927"/>
      <c r="AS119" s="927"/>
      <c r="AT119" s="928"/>
      <c r="AU119" s="1010" t="s">
        <v>433</v>
      </c>
      <c r="AV119" s="1011"/>
      <c r="AW119" s="1011"/>
      <c r="AX119" s="1011"/>
      <c r="AY119" s="1012"/>
      <c r="AZ119" s="973" t="s">
        <v>434</v>
      </c>
      <c r="BA119" s="920"/>
      <c r="BB119" s="920"/>
      <c r="BC119" s="920"/>
      <c r="BD119" s="920"/>
      <c r="BE119" s="920"/>
      <c r="BF119" s="920"/>
      <c r="BG119" s="920"/>
      <c r="BH119" s="920"/>
      <c r="BI119" s="920"/>
      <c r="BJ119" s="920"/>
      <c r="BK119" s="920"/>
      <c r="BL119" s="920"/>
      <c r="BM119" s="920"/>
      <c r="BN119" s="920"/>
      <c r="BO119" s="920"/>
      <c r="BP119" s="921"/>
      <c r="BQ119" s="959">
        <v>3458532</v>
      </c>
      <c r="BR119" s="960"/>
      <c r="BS119" s="960"/>
      <c r="BT119" s="960"/>
      <c r="BU119" s="960"/>
      <c r="BV119" s="960">
        <v>4035960</v>
      </c>
      <c r="BW119" s="960"/>
      <c r="BX119" s="960"/>
      <c r="BY119" s="960"/>
      <c r="BZ119" s="960"/>
      <c r="CA119" s="960">
        <v>4283287</v>
      </c>
      <c r="CB119" s="960"/>
      <c r="CC119" s="960"/>
      <c r="CD119" s="960"/>
      <c r="CE119" s="960"/>
      <c r="CF119" s="974">
        <v>87.3</v>
      </c>
      <c r="CG119" s="975"/>
      <c r="CH119" s="975"/>
      <c r="CI119" s="975"/>
      <c r="CJ119" s="975"/>
      <c r="CK119" s="980"/>
      <c r="CL119" s="981"/>
      <c r="CM119" s="1037" t="s">
        <v>435</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109</v>
      </c>
      <c r="DH119" s="1031"/>
      <c r="DI119" s="1031"/>
      <c r="DJ119" s="1031"/>
      <c r="DK119" s="1032"/>
      <c r="DL119" s="1033" t="s">
        <v>109</v>
      </c>
      <c r="DM119" s="1031"/>
      <c r="DN119" s="1031"/>
      <c r="DO119" s="1031"/>
      <c r="DP119" s="1032"/>
      <c r="DQ119" s="1033" t="s">
        <v>109</v>
      </c>
      <c r="DR119" s="1031"/>
      <c r="DS119" s="1031"/>
      <c r="DT119" s="1031"/>
      <c r="DU119" s="1032"/>
      <c r="DV119" s="1034" t="s">
        <v>109</v>
      </c>
      <c r="DW119" s="1035"/>
      <c r="DX119" s="1035"/>
      <c r="DY119" s="1035"/>
      <c r="DZ119" s="1036"/>
    </row>
    <row r="120" spans="1:130" s="197" customFormat="1" ht="26.25" customHeight="1">
      <c r="A120" s="1008"/>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109</v>
      </c>
      <c r="AB120" s="992"/>
      <c r="AC120" s="992"/>
      <c r="AD120" s="992"/>
      <c r="AE120" s="993"/>
      <c r="AF120" s="994" t="s">
        <v>109</v>
      </c>
      <c r="AG120" s="992"/>
      <c r="AH120" s="992"/>
      <c r="AI120" s="992"/>
      <c r="AJ120" s="993"/>
      <c r="AK120" s="994" t="s">
        <v>109</v>
      </c>
      <c r="AL120" s="992"/>
      <c r="AM120" s="992"/>
      <c r="AN120" s="992"/>
      <c r="AO120" s="993"/>
      <c r="AP120" s="995" t="s">
        <v>109</v>
      </c>
      <c r="AQ120" s="996"/>
      <c r="AR120" s="996"/>
      <c r="AS120" s="996"/>
      <c r="AT120" s="997"/>
      <c r="AU120" s="1013"/>
      <c r="AV120" s="1014"/>
      <c r="AW120" s="1014"/>
      <c r="AX120" s="1014"/>
      <c r="AY120" s="1015"/>
      <c r="AZ120" s="982" t="s">
        <v>436</v>
      </c>
      <c r="BA120" s="983"/>
      <c r="BB120" s="983"/>
      <c r="BC120" s="983"/>
      <c r="BD120" s="983"/>
      <c r="BE120" s="983"/>
      <c r="BF120" s="983"/>
      <c r="BG120" s="983"/>
      <c r="BH120" s="983"/>
      <c r="BI120" s="983"/>
      <c r="BJ120" s="983"/>
      <c r="BK120" s="983"/>
      <c r="BL120" s="983"/>
      <c r="BM120" s="983"/>
      <c r="BN120" s="983"/>
      <c r="BO120" s="983"/>
      <c r="BP120" s="984"/>
      <c r="BQ120" s="952">
        <v>2723508</v>
      </c>
      <c r="BR120" s="953"/>
      <c r="BS120" s="953"/>
      <c r="BT120" s="953"/>
      <c r="BU120" s="953"/>
      <c r="BV120" s="953">
        <v>2334913</v>
      </c>
      <c r="BW120" s="953"/>
      <c r="BX120" s="953"/>
      <c r="BY120" s="953"/>
      <c r="BZ120" s="953"/>
      <c r="CA120" s="953">
        <v>2148397</v>
      </c>
      <c r="CB120" s="953"/>
      <c r="CC120" s="953"/>
      <c r="CD120" s="953"/>
      <c r="CE120" s="953"/>
      <c r="CF120" s="947">
        <v>43.8</v>
      </c>
      <c r="CG120" s="948"/>
      <c r="CH120" s="948"/>
      <c r="CI120" s="948"/>
      <c r="CJ120" s="948"/>
      <c r="CK120" s="1046" t="s">
        <v>437</v>
      </c>
      <c r="CL120" s="1047"/>
      <c r="CM120" s="1047"/>
      <c r="CN120" s="1047"/>
      <c r="CO120" s="1048"/>
      <c r="CP120" s="1054" t="s">
        <v>385</v>
      </c>
      <c r="CQ120" s="1055"/>
      <c r="CR120" s="1055"/>
      <c r="CS120" s="1055"/>
      <c r="CT120" s="1055"/>
      <c r="CU120" s="1055"/>
      <c r="CV120" s="1055"/>
      <c r="CW120" s="1055"/>
      <c r="CX120" s="1055"/>
      <c r="CY120" s="1055"/>
      <c r="CZ120" s="1055"/>
      <c r="DA120" s="1055"/>
      <c r="DB120" s="1055"/>
      <c r="DC120" s="1055"/>
      <c r="DD120" s="1055"/>
      <c r="DE120" s="1055"/>
      <c r="DF120" s="1056"/>
      <c r="DG120" s="959">
        <v>7813969</v>
      </c>
      <c r="DH120" s="960"/>
      <c r="DI120" s="960"/>
      <c r="DJ120" s="960"/>
      <c r="DK120" s="960"/>
      <c r="DL120" s="960">
        <v>7788955</v>
      </c>
      <c r="DM120" s="960"/>
      <c r="DN120" s="960"/>
      <c r="DO120" s="960"/>
      <c r="DP120" s="960"/>
      <c r="DQ120" s="960">
        <v>7482404</v>
      </c>
      <c r="DR120" s="960"/>
      <c r="DS120" s="960"/>
      <c r="DT120" s="960"/>
      <c r="DU120" s="960"/>
      <c r="DV120" s="961">
        <v>152.5</v>
      </c>
      <c r="DW120" s="961"/>
      <c r="DX120" s="961"/>
      <c r="DY120" s="961"/>
      <c r="DZ120" s="962"/>
    </row>
    <row r="121" spans="1:130" s="197" customFormat="1" ht="26.25" customHeight="1">
      <c r="A121" s="1008"/>
      <c r="B121" s="979"/>
      <c r="C121" s="1043" t="s">
        <v>438</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109</v>
      </c>
      <c r="AB121" s="992"/>
      <c r="AC121" s="992"/>
      <c r="AD121" s="992"/>
      <c r="AE121" s="993"/>
      <c r="AF121" s="994" t="s">
        <v>109</v>
      </c>
      <c r="AG121" s="992"/>
      <c r="AH121" s="992"/>
      <c r="AI121" s="992"/>
      <c r="AJ121" s="993"/>
      <c r="AK121" s="994" t="s">
        <v>109</v>
      </c>
      <c r="AL121" s="992"/>
      <c r="AM121" s="992"/>
      <c r="AN121" s="992"/>
      <c r="AO121" s="993"/>
      <c r="AP121" s="995" t="s">
        <v>109</v>
      </c>
      <c r="AQ121" s="996"/>
      <c r="AR121" s="996"/>
      <c r="AS121" s="996"/>
      <c r="AT121" s="997"/>
      <c r="AU121" s="1013"/>
      <c r="AV121" s="1014"/>
      <c r="AW121" s="1014"/>
      <c r="AX121" s="1014"/>
      <c r="AY121" s="1015"/>
      <c r="AZ121" s="1028" t="s">
        <v>439</v>
      </c>
      <c r="BA121" s="1004"/>
      <c r="BB121" s="1004"/>
      <c r="BC121" s="1004"/>
      <c r="BD121" s="1004"/>
      <c r="BE121" s="1004"/>
      <c r="BF121" s="1004"/>
      <c r="BG121" s="1004"/>
      <c r="BH121" s="1004"/>
      <c r="BI121" s="1004"/>
      <c r="BJ121" s="1004"/>
      <c r="BK121" s="1004"/>
      <c r="BL121" s="1004"/>
      <c r="BM121" s="1004"/>
      <c r="BN121" s="1004"/>
      <c r="BO121" s="1004"/>
      <c r="BP121" s="1005"/>
      <c r="BQ121" s="1018">
        <v>11877869</v>
      </c>
      <c r="BR121" s="1019"/>
      <c r="BS121" s="1019"/>
      <c r="BT121" s="1019"/>
      <c r="BU121" s="1019"/>
      <c r="BV121" s="1019">
        <v>11581137</v>
      </c>
      <c r="BW121" s="1019"/>
      <c r="BX121" s="1019"/>
      <c r="BY121" s="1019"/>
      <c r="BZ121" s="1019"/>
      <c r="CA121" s="1019">
        <v>11418689</v>
      </c>
      <c r="CB121" s="1019"/>
      <c r="CC121" s="1019"/>
      <c r="CD121" s="1019"/>
      <c r="CE121" s="1019"/>
      <c r="CF121" s="1057">
        <v>232.7</v>
      </c>
      <c r="CG121" s="1058"/>
      <c r="CH121" s="1058"/>
      <c r="CI121" s="1058"/>
      <c r="CJ121" s="1058"/>
      <c r="CK121" s="1049"/>
      <c r="CL121" s="1050"/>
      <c r="CM121" s="1050"/>
      <c r="CN121" s="1050"/>
      <c r="CO121" s="1051"/>
      <c r="CP121" s="1040" t="s">
        <v>379</v>
      </c>
      <c r="CQ121" s="1041"/>
      <c r="CR121" s="1041"/>
      <c r="CS121" s="1041"/>
      <c r="CT121" s="1041"/>
      <c r="CU121" s="1041"/>
      <c r="CV121" s="1041"/>
      <c r="CW121" s="1041"/>
      <c r="CX121" s="1041"/>
      <c r="CY121" s="1041"/>
      <c r="CZ121" s="1041"/>
      <c r="DA121" s="1041"/>
      <c r="DB121" s="1041"/>
      <c r="DC121" s="1041"/>
      <c r="DD121" s="1041"/>
      <c r="DE121" s="1041"/>
      <c r="DF121" s="1042"/>
      <c r="DG121" s="952">
        <v>2480165</v>
      </c>
      <c r="DH121" s="953"/>
      <c r="DI121" s="953"/>
      <c r="DJ121" s="953"/>
      <c r="DK121" s="953"/>
      <c r="DL121" s="953">
        <v>2284229</v>
      </c>
      <c r="DM121" s="953"/>
      <c r="DN121" s="953"/>
      <c r="DO121" s="953"/>
      <c r="DP121" s="953"/>
      <c r="DQ121" s="953">
        <v>2102635</v>
      </c>
      <c r="DR121" s="953"/>
      <c r="DS121" s="953"/>
      <c r="DT121" s="953"/>
      <c r="DU121" s="953"/>
      <c r="DV121" s="954">
        <v>42.9</v>
      </c>
      <c r="DW121" s="954"/>
      <c r="DX121" s="954"/>
      <c r="DY121" s="954"/>
      <c r="DZ121" s="955"/>
    </row>
    <row r="122" spans="1:130" s="197" customFormat="1" ht="26.25" customHeight="1">
      <c r="A122" s="1008"/>
      <c r="B122" s="979"/>
      <c r="C122" s="949" t="s">
        <v>421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440</v>
      </c>
      <c r="BP122" s="1027"/>
      <c r="BQ122" s="1067">
        <v>18059909</v>
      </c>
      <c r="BR122" s="1068"/>
      <c r="BS122" s="1068"/>
      <c r="BT122" s="1068"/>
      <c r="BU122" s="1068"/>
      <c r="BV122" s="1068">
        <v>17952010</v>
      </c>
      <c r="BW122" s="1068"/>
      <c r="BX122" s="1068"/>
      <c r="BY122" s="1068"/>
      <c r="BZ122" s="1068"/>
      <c r="CA122" s="1068">
        <v>17850373</v>
      </c>
      <c r="CB122" s="1068"/>
      <c r="CC122" s="1068"/>
      <c r="CD122" s="1068"/>
      <c r="CE122" s="1068"/>
      <c r="CF122" s="1020"/>
      <c r="CG122" s="1021"/>
      <c r="CH122" s="1021"/>
      <c r="CI122" s="1021"/>
      <c r="CJ122" s="1022"/>
      <c r="CK122" s="1049"/>
      <c r="CL122" s="1050"/>
      <c r="CM122" s="1050"/>
      <c r="CN122" s="1050"/>
      <c r="CO122" s="1051"/>
      <c r="CP122" s="1040" t="s">
        <v>441</v>
      </c>
      <c r="CQ122" s="1041"/>
      <c r="CR122" s="1041"/>
      <c r="CS122" s="1041"/>
      <c r="CT122" s="1041"/>
      <c r="CU122" s="1041"/>
      <c r="CV122" s="1041"/>
      <c r="CW122" s="1041"/>
      <c r="CX122" s="1041"/>
      <c r="CY122" s="1041"/>
      <c r="CZ122" s="1041"/>
      <c r="DA122" s="1041"/>
      <c r="DB122" s="1041"/>
      <c r="DC122" s="1041"/>
      <c r="DD122" s="1041"/>
      <c r="DE122" s="1041"/>
      <c r="DF122" s="1042"/>
      <c r="DG122" s="952">
        <v>1533508</v>
      </c>
      <c r="DH122" s="953"/>
      <c r="DI122" s="953"/>
      <c r="DJ122" s="953"/>
      <c r="DK122" s="953"/>
      <c r="DL122" s="953">
        <v>1441822</v>
      </c>
      <c r="DM122" s="953"/>
      <c r="DN122" s="953"/>
      <c r="DO122" s="953"/>
      <c r="DP122" s="953"/>
      <c r="DQ122" s="953">
        <v>1348570</v>
      </c>
      <c r="DR122" s="953"/>
      <c r="DS122" s="953"/>
      <c r="DT122" s="953"/>
      <c r="DU122" s="953"/>
      <c r="DV122" s="954">
        <v>27.5</v>
      </c>
      <c r="DW122" s="954"/>
      <c r="DX122" s="954"/>
      <c r="DY122" s="954"/>
      <c r="DZ122" s="955"/>
    </row>
    <row r="123" spans="1:130" s="197" customFormat="1" ht="26.25" customHeight="1" thickBot="1">
      <c r="A123" s="1008"/>
      <c r="B123" s="979"/>
      <c r="C123" s="949" t="s">
        <v>427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5000</v>
      </c>
      <c r="AB123" s="992"/>
      <c r="AC123" s="992"/>
      <c r="AD123" s="992"/>
      <c r="AE123" s="993"/>
      <c r="AF123" s="994">
        <v>5000</v>
      </c>
      <c r="AG123" s="992"/>
      <c r="AH123" s="992"/>
      <c r="AI123" s="992"/>
      <c r="AJ123" s="993"/>
      <c r="AK123" s="994">
        <v>5000</v>
      </c>
      <c r="AL123" s="992"/>
      <c r="AM123" s="992"/>
      <c r="AN123" s="992"/>
      <c r="AO123" s="993"/>
      <c r="AP123" s="995">
        <v>0.1</v>
      </c>
      <c r="AQ123" s="996"/>
      <c r="AR123" s="996"/>
      <c r="AS123" s="996"/>
      <c r="AT123" s="997"/>
      <c r="AU123" s="1064" t="s">
        <v>442</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79.8</v>
      </c>
      <c r="BR123" s="1060"/>
      <c r="BS123" s="1060"/>
      <c r="BT123" s="1060"/>
      <c r="BU123" s="1060"/>
      <c r="BV123" s="1060">
        <v>81.900000000000006</v>
      </c>
      <c r="BW123" s="1060"/>
      <c r="BX123" s="1060"/>
      <c r="BY123" s="1060"/>
      <c r="BZ123" s="1060"/>
      <c r="CA123" s="1060">
        <v>57.1</v>
      </c>
      <c r="CB123" s="1060"/>
      <c r="CC123" s="1060"/>
      <c r="CD123" s="1060"/>
      <c r="CE123" s="1060"/>
      <c r="CF123" s="1061"/>
      <c r="CG123" s="1062"/>
      <c r="CH123" s="1062"/>
      <c r="CI123" s="1062"/>
      <c r="CJ123" s="1063"/>
      <c r="CK123" s="1049"/>
      <c r="CL123" s="1050"/>
      <c r="CM123" s="1050"/>
      <c r="CN123" s="1050"/>
      <c r="CO123" s="1051"/>
      <c r="CP123" s="1040" t="s">
        <v>443</v>
      </c>
      <c r="CQ123" s="1041"/>
      <c r="CR123" s="1041"/>
      <c r="CS123" s="1041"/>
      <c r="CT123" s="1041"/>
      <c r="CU123" s="1041"/>
      <c r="CV123" s="1041"/>
      <c r="CW123" s="1041"/>
      <c r="CX123" s="1041"/>
      <c r="CY123" s="1041"/>
      <c r="CZ123" s="1041"/>
      <c r="DA123" s="1041"/>
      <c r="DB123" s="1041"/>
      <c r="DC123" s="1041"/>
      <c r="DD123" s="1041"/>
      <c r="DE123" s="1041"/>
      <c r="DF123" s="1042"/>
      <c r="DG123" s="991">
        <v>250270</v>
      </c>
      <c r="DH123" s="992"/>
      <c r="DI123" s="992"/>
      <c r="DJ123" s="992"/>
      <c r="DK123" s="993"/>
      <c r="DL123" s="994">
        <v>257362</v>
      </c>
      <c r="DM123" s="992"/>
      <c r="DN123" s="992"/>
      <c r="DO123" s="992"/>
      <c r="DP123" s="993"/>
      <c r="DQ123" s="994">
        <v>227068</v>
      </c>
      <c r="DR123" s="992"/>
      <c r="DS123" s="992"/>
      <c r="DT123" s="992"/>
      <c r="DU123" s="993"/>
      <c r="DV123" s="995">
        <v>4.5999999999999996</v>
      </c>
      <c r="DW123" s="996"/>
      <c r="DX123" s="996"/>
      <c r="DY123" s="996"/>
      <c r="DZ123" s="997"/>
    </row>
    <row r="124" spans="1:130" s="197" customFormat="1" ht="26.25" customHeight="1">
      <c r="A124" s="1008"/>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444</v>
      </c>
      <c r="AB124" s="992"/>
      <c r="AC124" s="992"/>
      <c r="AD124" s="992"/>
      <c r="AE124" s="993"/>
      <c r="AF124" s="994" t="s">
        <v>444</v>
      </c>
      <c r="AG124" s="992"/>
      <c r="AH124" s="992"/>
      <c r="AI124" s="992"/>
      <c r="AJ124" s="993"/>
      <c r="AK124" s="994" t="s">
        <v>444</v>
      </c>
      <c r="AL124" s="992"/>
      <c r="AM124" s="992"/>
      <c r="AN124" s="992"/>
      <c r="AO124" s="993"/>
      <c r="AP124" s="995" t="s">
        <v>444</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445</v>
      </c>
      <c r="CQ124" s="1041"/>
      <c r="CR124" s="1041"/>
      <c r="CS124" s="1041"/>
      <c r="CT124" s="1041"/>
      <c r="CU124" s="1041"/>
      <c r="CV124" s="1041"/>
      <c r="CW124" s="1041"/>
      <c r="CX124" s="1041"/>
      <c r="CY124" s="1041"/>
      <c r="CZ124" s="1041"/>
      <c r="DA124" s="1041"/>
      <c r="DB124" s="1041"/>
      <c r="DC124" s="1041"/>
      <c r="DD124" s="1041"/>
      <c r="DE124" s="1041"/>
      <c r="DF124" s="1042"/>
      <c r="DG124" s="1030">
        <v>128475</v>
      </c>
      <c r="DH124" s="1031"/>
      <c r="DI124" s="1031"/>
      <c r="DJ124" s="1031"/>
      <c r="DK124" s="1032"/>
      <c r="DL124" s="1033">
        <v>117094</v>
      </c>
      <c r="DM124" s="1031"/>
      <c r="DN124" s="1031"/>
      <c r="DO124" s="1031"/>
      <c r="DP124" s="1032"/>
      <c r="DQ124" s="1033">
        <v>99463</v>
      </c>
      <c r="DR124" s="1031"/>
      <c r="DS124" s="1031"/>
      <c r="DT124" s="1031"/>
      <c r="DU124" s="1032"/>
      <c r="DV124" s="1034">
        <v>2</v>
      </c>
      <c r="DW124" s="1035"/>
      <c r="DX124" s="1035"/>
      <c r="DY124" s="1035"/>
      <c r="DZ124" s="1036"/>
    </row>
    <row r="125" spans="1:130" s="197" customFormat="1" ht="26.25" customHeight="1" thickBot="1">
      <c r="A125" s="1008"/>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444</v>
      </c>
      <c r="AB125" s="992"/>
      <c r="AC125" s="992"/>
      <c r="AD125" s="992"/>
      <c r="AE125" s="993"/>
      <c r="AF125" s="994" t="s">
        <v>444</v>
      </c>
      <c r="AG125" s="992"/>
      <c r="AH125" s="992"/>
      <c r="AI125" s="992"/>
      <c r="AJ125" s="993"/>
      <c r="AK125" s="994" t="s">
        <v>444</v>
      </c>
      <c r="AL125" s="992"/>
      <c r="AM125" s="992"/>
      <c r="AN125" s="992"/>
      <c r="AO125" s="993"/>
      <c r="AP125" s="995" t="s">
        <v>444</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446</v>
      </c>
      <c r="CL125" s="1047"/>
      <c r="CM125" s="1047"/>
      <c r="CN125" s="1047"/>
      <c r="CO125" s="1048"/>
      <c r="CP125" s="973" t="s">
        <v>447</v>
      </c>
      <c r="CQ125" s="920"/>
      <c r="CR125" s="920"/>
      <c r="CS125" s="920"/>
      <c r="CT125" s="920"/>
      <c r="CU125" s="920"/>
      <c r="CV125" s="920"/>
      <c r="CW125" s="920"/>
      <c r="CX125" s="920"/>
      <c r="CY125" s="920"/>
      <c r="CZ125" s="920"/>
      <c r="DA125" s="920"/>
      <c r="DB125" s="920"/>
      <c r="DC125" s="920"/>
      <c r="DD125" s="920"/>
      <c r="DE125" s="920"/>
      <c r="DF125" s="921"/>
      <c r="DG125" s="959" t="s">
        <v>444</v>
      </c>
      <c r="DH125" s="960"/>
      <c r="DI125" s="960"/>
      <c r="DJ125" s="960"/>
      <c r="DK125" s="960"/>
      <c r="DL125" s="960" t="s">
        <v>444</v>
      </c>
      <c r="DM125" s="960"/>
      <c r="DN125" s="960"/>
      <c r="DO125" s="960"/>
      <c r="DP125" s="960"/>
      <c r="DQ125" s="960" t="s">
        <v>444</v>
      </c>
      <c r="DR125" s="960"/>
      <c r="DS125" s="960"/>
      <c r="DT125" s="960"/>
      <c r="DU125" s="960"/>
      <c r="DV125" s="961" t="s">
        <v>444</v>
      </c>
      <c r="DW125" s="961"/>
      <c r="DX125" s="961"/>
      <c r="DY125" s="961"/>
      <c r="DZ125" s="962"/>
    </row>
    <row r="126" spans="1:130" s="197" customFormat="1" ht="26.25" customHeight="1">
      <c r="A126" s="1008"/>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444</v>
      </c>
      <c r="AB126" s="992"/>
      <c r="AC126" s="992"/>
      <c r="AD126" s="992"/>
      <c r="AE126" s="993"/>
      <c r="AF126" s="994" t="s">
        <v>444</v>
      </c>
      <c r="AG126" s="992"/>
      <c r="AH126" s="992"/>
      <c r="AI126" s="992"/>
      <c r="AJ126" s="993"/>
      <c r="AK126" s="994" t="s">
        <v>444</v>
      </c>
      <c r="AL126" s="992"/>
      <c r="AM126" s="992"/>
      <c r="AN126" s="992"/>
      <c r="AO126" s="993"/>
      <c r="AP126" s="995" t="s">
        <v>444</v>
      </c>
      <c r="AQ126" s="996"/>
      <c r="AR126" s="996"/>
      <c r="AS126" s="996"/>
      <c r="AT126" s="997"/>
      <c r="AU126" s="233"/>
      <c r="AV126" s="233"/>
      <c r="AW126" s="233"/>
      <c r="AX126" s="1069" t="s">
        <v>448</v>
      </c>
      <c r="AY126" s="1070"/>
      <c r="AZ126" s="1070"/>
      <c r="BA126" s="1070"/>
      <c r="BB126" s="1070"/>
      <c r="BC126" s="1070"/>
      <c r="BD126" s="1070"/>
      <c r="BE126" s="1071"/>
      <c r="BF126" s="1085" t="s">
        <v>449</v>
      </c>
      <c r="BG126" s="1070"/>
      <c r="BH126" s="1070"/>
      <c r="BI126" s="1070"/>
      <c r="BJ126" s="1070"/>
      <c r="BK126" s="1070"/>
      <c r="BL126" s="1071"/>
      <c r="BM126" s="1085" t="s">
        <v>450</v>
      </c>
      <c r="BN126" s="1070"/>
      <c r="BO126" s="1070"/>
      <c r="BP126" s="1070"/>
      <c r="BQ126" s="1070"/>
      <c r="BR126" s="1070"/>
      <c r="BS126" s="1071"/>
      <c r="BT126" s="1085" t="s">
        <v>451</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452</v>
      </c>
      <c r="CQ126" s="983"/>
      <c r="CR126" s="983"/>
      <c r="CS126" s="983"/>
      <c r="CT126" s="983"/>
      <c r="CU126" s="983"/>
      <c r="CV126" s="983"/>
      <c r="CW126" s="983"/>
      <c r="CX126" s="983"/>
      <c r="CY126" s="983"/>
      <c r="CZ126" s="983"/>
      <c r="DA126" s="983"/>
      <c r="DB126" s="983"/>
      <c r="DC126" s="983"/>
      <c r="DD126" s="983"/>
      <c r="DE126" s="983"/>
      <c r="DF126" s="984"/>
      <c r="DG126" s="952" t="s">
        <v>444</v>
      </c>
      <c r="DH126" s="953"/>
      <c r="DI126" s="953"/>
      <c r="DJ126" s="953"/>
      <c r="DK126" s="953"/>
      <c r="DL126" s="953" t="s">
        <v>444</v>
      </c>
      <c r="DM126" s="953"/>
      <c r="DN126" s="953"/>
      <c r="DO126" s="953"/>
      <c r="DP126" s="953"/>
      <c r="DQ126" s="953" t="s">
        <v>444</v>
      </c>
      <c r="DR126" s="953"/>
      <c r="DS126" s="953"/>
      <c r="DT126" s="953"/>
      <c r="DU126" s="953"/>
      <c r="DV126" s="954" t="s">
        <v>444</v>
      </c>
      <c r="DW126" s="954"/>
      <c r="DX126" s="954"/>
      <c r="DY126" s="954"/>
      <c r="DZ126" s="955"/>
    </row>
    <row r="127" spans="1:130" s="197" customFormat="1" ht="26.25" customHeight="1" thickBot="1">
      <c r="A127" s="1009"/>
      <c r="B127" s="981"/>
      <c r="C127" s="1037" t="s">
        <v>453</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472</v>
      </c>
      <c r="AB127" s="992"/>
      <c r="AC127" s="992"/>
      <c r="AD127" s="992"/>
      <c r="AE127" s="993"/>
      <c r="AF127" s="994">
        <v>323</v>
      </c>
      <c r="AG127" s="992"/>
      <c r="AH127" s="992"/>
      <c r="AI127" s="992"/>
      <c r="AJ127" s="993"/>
      <c r="AK127" s="994">
        <v>197</v>
      </c>
      <c r="AL127" s="992"/>
      <c r="AM127" s="992"/>
      <c r="AN127" s="992"/>
      <c r="AO127" s="993"/>
      <c r="AP127" s="995">
        <v>0</v>
      </c>
      <c r="AQ127" s="996"/>
      <c r="AR127" s="996"/>
      <c r="AS127" s="996"/>
      <c r="AT127" s="997"/>
      <c r="AU127" s="233"/>
      <c r="AV127" s="233"/>
      <c r="AW127" s="233"/>
      <c r="AX127" s="919" t="s">
        <v>454</v>
      </c>
      <c r="AY127" s="920"/>
      <c r="AZ127" s="920"/>
      <c r="BA127" s="920"/>
      <c r="BB127" s="920"/>
      <c r="BC127" s="920"/>
      <c r="BD127" s="920"/>
      <c r="BE127" s="921"/>
      <c r="BF127" s="1074" t="s">
        <v>444</v>
      </c>
      <c r="BG127" s="1075"/>
      <c r="BH127" s="1075"/>
      <c r="BI127" s="1075"/>
      <c r="BJ127" s="1075"/>
      <c r="BK127" s="1075"/>
      <c r="BL127" s="1084"/>
      <c r="BM127" s="1074">
        <v>14.49</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455</v>
      </c>
      <c r="CQ127" s="1078"/>
      <c r="CR127" s="1078"/>
      <c r="CS127" s="1078"/>
      <c r="CT127" s="1078"/>
      <c r="CU127" s="1078"/>
      <c r="CV127" s="1078"/>
      <c r="CW127" s="1078"/>
      <c r="CX127" s="1078"/>
      <c r="CY127" s="1078"/>
      <c r="CZ127" s="1078"/>
      <c r="DA127" s="1078"/>
      <c r="DB127" s="1078"/>
      <c r="DC127" s="1078"/>
      <c r="DD127" s="1078"/>
      <c r="DE127" s="1078"/>
      <c r="DF127" s="1079"/>
      <c r="DG127" s="1080" t="s">
        <v>456</v>
      </c>
      <c r="DH127" s="1081"/>
      <c r="DI127" s="1081"/>
      <c r="DJ127" s="1081"/>
      <c r="DK127" s="1081"/>
      <c r="DL127" s="1081" t="s">
        <v>109</v>
      </c>
      <c r="DM127" s="1081"/>
      <c r="DN127" s="1081"/>
      <c r="DO127" s="1081"/>
      <c r="DP127" s="1081"/>
      <c r="DQ127" s="1081" t="s">
        <v>109</v>
      </c>
      <c r="DR127" s="1081"/>
      <c r="DS127" s="1081"/>
      <c r="DT127" s="1081"/>
      <c r="DU127" s="1081"/>
      <c r="DV127" s="1082" t="s">
        <v>109</v>
      </c>
      <c r="DW127" s="1082"/>
      <c r="DX127" s="1082"/>
      <c r="DY127" s="1082"/>
      <c r="DZ127" s="1083"/>
    </row>
    <row r="128" spans="1:130" s="197" customFormat="1" ht="26.25" customHeight="1">
      <c r="A128" s="1104" t="s">
        <v>457</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458</v>
      </c>
      <c r="X128" s="1106"/>
      <c r="Y128" s="1106"/>
      <c r="Z128" s="1107"/>
      <c r="AA128" s="1122">
        <v>205260</v>
      </c>
      <c r="AB128" s="1123"/>
      <c r="AC128" s="1123"/>
      <c r="AD128" s="1123"/>
      <c r="AE128" s="1124"/>
      <c r="AF128" s="1125">
        <v>201668</v>
      </c>
      <c r="AG128" s="1123"/>
      <c r="AH128" s="1123"/>
      <c r="AI128" s="1123"/>
      <c r="AJ128" s="1124"/>
      <c r="AK128" s="1125">
        <v>187712</v>
      </c>
      <c r="AL128" s="1123"/>
      <c r="AM128" s="1123"/>
      <c r="AN128" s="1123"/>
      <c r="AO128" s="1124"/>
      <c r="AP128" s="1126"/>
      <c r="AQ128" s="1127"/>
      <c r="AR128" s="1127"/>
      <c r="AS128" s="1127"/>
      <c r="AT128" s="1128"/>
      <c r="AU128" s="235"/>
      <c r="AV128" s="235"/>
      <c r="AW128" s="235"/>
      <c r="AX128" s="1087" t="s">
        <v>459</v>
      </c>
      <c r="AY128" s="983"/>
      <c r="AZ128" s="983"/>
      <c r="BA128" s="983"/>
      <c r="BB128" s="983"/>
      <c r="BC128" s="983"/>
      <c r="BD128" s="983"/>
      <c r="BE128" s="984"/>
      <c r="BF128" s="1099" t="s">
        <v>460</v>
      </c>
      <c r="BG128" s="1100"/>
      <c r="BH128" s="1100"/>
      <c r="BI128" s="1100"/>
      <c r="BJ128" s="1100"/>
      <c r="BK128" s="1100"/>
      <c r="BL128" s="1101"/>
      <c r="BM128" s="1099">
        <v>19.489999999999998</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461</v>
      </c>
      <c r="X129" s="1094"/>
      <c r="Y129" s="1094"/>
      <c r="Z129" s="1095"/>
      <c r="AA129" s="991">
        <v>5922391</v>
      </c>
      <c r="AB129" s="992"/>
      <c r="AC129" s="992"/>
      <c r="AD129" s="992"/>
      <c r="AE129" s="993"/>
      <c r="AF129" s="994">
        <v>5810997</v>
      </c>
      <c r="AG129" s="992"/>
      <c r="AH129" s="992"/>
      <c r="AI129" s="992"/>
      <c r="AJ129" s="993"/>
      <c r="AK129" s="994">
        <v>5911235</v>
      </c>
      <c r="AL129" s="992"/>
      <c r="AM129" s="992"/>
      <c r="AN129" s="992"/>
      <c r="AO129" s="993"/>
      <c r="AP129" s="1096"/>
      <c r="AQ129" s="1097"/>
      <c r="AR129" s="1097"/>
      <c r="AS129" s="1097"/>
      <c r="AT129" s="1098"/>
      <c r="AU129" s="235"/>
      <c r="AV129" s="235"/>
      <c r="AW129" s="235"/>
      <c r="AX129" s="1087" t="s">
        <v>462</v>
      </c>
      <c r="AY129" s="983"/>
      <c r="AZ129" s="983"/>
      <c r="BA129" s="983"/>
      <c r="BB129" s="983"/>
      <c r="BC129" s="983"/>
      <c r="BD129" s="983"/>
      <c r="BE129" s="984"/>
      <c r="BF129" s="1088">
        <v>11.8</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463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464</v>
      </c>
      <c r="X130" s="1094"/>
      <c r="Y130" s="1094"/>
      <c r="Z130" s="1095"/>
      <c r="AA130" s="991">
        <v>1024111</v>
      </c>
      <c r="AB130" s="992"/>
      <c r="AC130" s="992"/>
      <c r="AD130" s="992"/>
      <c r="AE130" s="993"/>
      <c r="AF130" s="994">
        <v>1044938</v>
      </c>
      <c r="AG130" s="992"/>
      <c r="AH130" s="992"/>
      <c r="AI130" s="992"/>
      <c r="AJ130" s="993"/>
      <c r="AK130" s="994">
        <v>1005245</v>
      </c>
      <c r="AL130" s="992"/>
      <c r="AM130" s="992"/>
      <c r="AN130" s="992"/>
      <c r="AO130" s="993"/>
      <c r="AP130" s="1096"/>
      <c r="AQ130" s="1097"/>
      <c r="AR130" s="1097"/>
      <c r="AS130" s="1097"/>
      <c r="AT130" s="1098"/>
      <c r="AU130" s="235"/>
      <c r="AV130" s="235"/>
      <c r="AW130" s="235"/>
      <c r="AX130" s="1146" t="s">
        <v>465</v>
      </c>
      <c r="AY130" s="1078"/>
      <c r="AZ130" s="1078"/>
      <c r="BA130" s="1078"/>
      <c r="BB130" s="1078"/>
      <c r="BC130" s="1078"/>
      <c r="BD130" s="1078"/>
      <c r="BE130" s="1079"/>
      <c r="BF130" s="1108">
        <v>57.1</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466</v>
      </c>
      <c r="X131" s="1117"/>
      <c r="Y131" s="1117"/>
      <c r="Z131" s="1118"/>
      <c r="AA131" s="1030">
        <v>4898280</v>
      </c>
      <c r="AB131" s="1031"/>
      <c r="AC131" s="1031"/>
      <c r="AD131" s="1031"/>
      <c r="AE131" s="1032"/>
      <c r="AF131" s="1033">
        <v>4766059</v>
      </c>
      <c r="AG131" s="1031"/>
      <c r="AH131" s="1031"/>
      <c r="AI131" s="1031"/>
      <c r="AJ131" s="1032"/>
      <c r="AK131" s="1033">
        <v>4905990</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467</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468</v>
      </c>
      <c r="W132" s="1134"/>
      <c r="X132" s="1134"/>
      <c r="Y132" s="1134"/>
      <c r="Z132" s="1135"/>
      <c r="AA132" s="1136">
        <v>12.06807287</v>
      </c>
      <c r="AB132" s="1137"/>
      <c r="AC132" s="1137"/>
      <c r="AD132" s="1137"/>
      <c r="AE132" s="1138"/>
      <c r="AF132" s="1139">
        <v>12.53138075</v>
      </c>
      <c r="AG132" s="1137"/>
      <c r="AH132" s="1137"/>
      <c r="AI132" s="1137"/>
      <c r="AJ132" s="1138"/>
      <c r="AK132" s="1139">
        <v>10.906769069999999</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469</v>
      </c>
      <c r="W133" s="1141"/>
      <c r="X133" s="1141"/>
      <c r="Y133" s="1141"/>
      <c r="Z133" s="1142"/>
      <c r="AA133" s="1143">
        <v>13.1</v>
      </c>
      <c r="AB133" s="1144"/>
      <c r="AC133" s="1144"/>
      <c r="AD133" s="1144"/>
      <c r="AE133" s="1145"/>
      <c r="AF133" s="1143">
        <v>12.7</v>
      </c>
      <c r="AG133" s="1144"/>
      <c r="AH133" s="1144"/>
      <c r="AI133" s="1144"/>
      <c r="AJ133" s="1145"/>
      <c r="AK133" s="1143">
        <v>11.8</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0" t="s">
        <v>472</v>
      </c>
      <c r="L7" s="254"/>
      <c r="M7" s="255" t="s">
        <v>473</v>
      </c>
      <c r="N7" s="256"/>
    </row>
    <row r="8" spans="1:16">
      <c r="A8" s="248"/>
      <c r="B8" s="244"/>
      <c r="C8" s="244"/>
      <c r="D8" s="244"/>
      <c r="E8" s="244"/>
      <c r="F8" s="244"/>
      <c r="G8" s="257"/>
      <c r="H8" s="258"/>
      <c r="I8" s="258"/>
      <c r="J8" s="259"/>
      <c r="K8" s="1151"/>
      <c r="L8" s="260" t="s">
        <v>474</v>
      </c>
      <c r="M8" s="261" t="s">
        <v>475</v>
      </c>
      <c r="N8" s="262" t="s">
        <v>476</v>
      </c>
    </row>
    <row r="9" spans="1:16">
      <c r="A9" s="248"/>
      <c r="B9" s="244"/>
      <c r="C9" s="244"/>
      <c r="D9" s="244"/>
      <c r="E9" s="244"/>
      <c r="F9" s="244"/>
      <c r="G9" s="1152" t="s">
        <v>477</v>
      </c>
      <c r="H9" s="1153"/>
      <c r="I9" s="1153"/>
      <c r="J9" s="1154"/>
      <c r="K9" s="263">
        <v>1498965</v>
      </c>
      <c r="L9" s="264">
        <v>69227</v>
      </c>
      <c r="M9" s="265">
        <v>71916</v>
      </c>
      <c r="N9" s="266">
        <v>-3.7</v>
      </c>
    </row>
    <row r="10" spans="1:16">
      <c r="A10" s="248"/>
      <c r="B10" s="244"/>
      <c r="C10" s="244"/>
      <c r="D10" s="244"/>
      <c r="E10" s="244"/>
      <c r="F10" s="244"/>
      <c r="G10" s="1152" t="s">
        <v>478</v>
      </c>
      <c r="H10" s="1153"/>
      <c r="I10" s="1153"/>
      <c r="J10" s="1154"/>
      <c r="K10" s="267">
        <v>76213</v>
      </c>
      <c r="L10" s="268">
        <v>3520</v>
      </c>
      <c r="M10" s="269">
        <v>7911</v>
      </c>
      <c r="N10" s="270">
        <v>-55.5</v>
      </c>
    </row>
    <row r="11" spans="1:16" ht="13.5" customHeight="1">
      <c r="A11" s="248"/>
      <c r="B11" s="244"/>
      <c r="C11" s="244"/>
      <c r="D11" s="244"/>
      <c r="E11" s="244"/>
      <c r="F11" s="244"/>
      <c r="G11" s="1152" t="s">
        <v>479</v>
      </c>
      <c r="H11" s="1153"/>
      <c r="I11" s="1153"/>
      <c r="J11" s="1154"/>
      <c r="K11" s="267">
        <v>252162</v>
      </c>
      <c r="L11" s="268">
        <v>11646</v>
      </c>
      <c r="M11" s="269">
        <v>7787</v>
      </c>
      <c r="N11" s="270">
        <v>49.6</v>
      </c>
    </row>
    <row r="12" spans="1:16" ht="13.5" customHeight="1">
      <c r="A12" s="248"/>
      <c r="B12" s="244"/>
      <c r="C12" s="244"/>
      <c r="D12" s="244"/>
      <c r="E12" s="244"/>
      <c r="F12" s="244"/>
      <c r="G12" s="1152" t="s">
        <v>480</v>
      </c>
      <c r="H12" s="1153"/>
      <c r="I12" s="1153"/>
      <c r="J12" s="1154"/>
      <c r="K12" s="267">
        <v>21693</v>
      </c>
      <c r="L12" s="268">
        <v>1002</v>
      </c>
      <c r="M12" s="269">
        <v>906</v>
      </c>
      <c r="N12" s="270">
        <v>10.6</v>
      </c>
    </row>
    <row r="13" spans="1:16" ht="13.5" customHeight="1">
      <c r="A13" s="248"/>
      <c r="B13" s="244"/>
      <c r="C13" s="244"/>
      <c r="D13" s="244"/>
      <c r="E13" s="244"/>
      <c r="F13" s="244"/>
      <c r="G13" s="1152" t="s">
        <v>481</v>
      </c>
      <c r="H13" s="1153"/>
      <c r="I13" s="1153"/>
      <c r="J13" s="1154"/>
      <c r="K13" s="267" t="s">
        <v>482</v>
      </c>
      <c r="L13" s="268" t="s">
        <v>482</v>
      </c>
      <c r="M13" s="269">
        <v>13</v>
      </c>
      <c r="N13" s="270" t="s">
        <v>482</v>
      </c>
    </row>
    <row r="14" spans="1:16" ht="13.5" customHeight="1">
      <c r="A14" s="248"/>
      <c r="B14" s="244"/>
      <c r="C14" s="244"/>
      <c r="D14" s="244"/>
      <c r="E14" s="244"/>
      <c r="F14" s="244"/>
      <c r="G14" s="1152" t="s">
        <v>483</v>
      </c>
      <c r="H14" s="1153"/>
      <c r="I14" s="1153"/>
      <c r="J14" s="1154"/>
      <c r="K14" s="267">
        <v>40835</v>
      </c>
      <c r="L14" s="268">
        <v>1886</v>
      </c>
      <c r="M14" s="269">
        <v>3077</v>
      </c>
      <c r="N14" s="270">
        <v>-38.700000000000003</v>
      </c>
    </row>
    <row r="15" spans="1:16" ht="13.5" customHeight="1">
      <c r="A15" s="248"/>
      <c r="B15" s="244"/>
      <c r="C15" s="244"/>
      <c r="D15" s="244"/>
      <c r="E15" s="244"/>
      <c r="F15" s="244"/>
      <c r="G15" s="1152" t="s">
        <v>484</v>
      </c>
      <c r="H15" s="1153"/>
      <c r="I15" s="1153"/>
      <c r="J15" s="1154"/>
      <c r="K15" s="267">
        <v>8974</v>
      </c>
      <c r="L15" s="268">
        <v>414</v>
      </c>
      <c r="M15" s="269">
        <v>1653</v>
      </c>
      <c r="N15" s="270">
        <v>-75</v>
      </c>
    </row>
    <row r="16" spans="1:16">
      <c r="A16" s="248"/>
      <c r="B16" s="244"/>
      <c r="C16" s="244"/>
      <c r="D16" s="244"/>
      <c r="E16" s="244"/>
      <c r="F16" s="244"/>
      <c r="G16" s="1155" t="s">
        <v>485</v>
      </c>
      <c r="H16" s="1156"/>
      <c r="I16" s="1156"/>
      <c r="J16" s="1157"/>
      <c r="K16" s="268">
        <v>-102883</v>
      </c>
      <c r="L16" s="268">
        <v>-4751</v>
      </c>
      <c r="M16" s="269">
        <v>-7483</v>
      </c>
      <c r="N16" s="270">
        <v>-36.5</v>
      </c>
    </row>
    <row r="17" spans="1:16">
      <c r="A17" s="248"/>
      <c r="B17" s="244"/>
      <c r="C17" s="244"/>
      <c r="D17" s="244"/>
      <c r="E17" s="244"/>
      <c r="F17" s="244"/>
      <c r="G17" s="1155" t="s">
        <v>167</v>
      </c>
      <c r="H17" s="1156"/>
      <c r="I17" s="1156"/>
      <c r="J17" s="1157"/>
      <c r="K17" s="268">
        <v>1795959</v>
      </c>
      <c r="L17" s="268">
        <v>82943</v>
      </c>
      <c r="M17" s="269">
        <v>85779</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7" t="s">
        <v>490</v>
      </c>
      <c r="H21" s="1148"/>
      <c r="I21" s="1148"/>
      <c r="J21" s="1149"/>
      <c r="K21" s="280">
        <v>7.34</v>
      </c>
      <c r="L21" s="281">
        <v>8.2100000000000009</v>
      </c>
      <c r="M21" s="282">
        <v>-0.87</v>
      </c>
      <c r="N21" s="249"/>
      <c r="O21" s="283"/>
      <c r="P21" s="279"/>
    </row>
    <row r="22" spans="1:16" s="284" customFormat="1">
      <c r="A22" s="279"/>
      <c r="B22" s="249"/>
      <c r="C22" s="249"/>
      <c r="D22" s="249"/>
      <c r="E22" s="249"/>
      <c r="F22" s="249"/>
      <c r="G22" s="1147" t="s">
        <v>491</v>
      </c>
      <c r="H22" s="1148"/>
      <c r="I22" s="1148"/>
      <c r="J22" s="1149"/>
      <c r="K22" s="285">
        <v>95.2</v>
      </c>
      <c r="L22" s="286">
        <v>97</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0" t="s">
        <v>472</v>
      </c>
      <c r="L30" s="254"/>
      <c r="M30" s="255" t="s">
        <v>473</v>
      </c>
      <c r="N30" s="256"/>
    </row>
    <row r="31" spans="1:16">
      <c r="A31" s="248"/>
      <c r="B31" s="244"/>
      <c r="C31" s="244"/>
      <c r="D31" s="244"/>
      <c r="E31" s="244"/>
      <c r="F31" s="244"/>
      <c r="G31" s="257"/>
      <c r="H31" s="258"/>
      <c r="I31" s="258"/>
      <c r="J31" s="259"/>
      <c r="K31" s="1151"/>
      <c r="L31" s="260" t="s">
        <v>474</v>
      </c>
      <c r="M31" s="261" t="s">
        <v>475</v>
      </c>
      <c r="N31" s="262" t="s">
        <v>476</v>
      </c>
    </row>
    <row r="32" spans="1:16" ht="27" customHeight="1">
      <c r="A32" s="248"/>
      <c r="B32" s="244"/>
      <c r="C32" s="244"/>
      <c r="D32" s="244"/>
      <c r="E32" s="244"/>
      <c r="F32" s="244"/>
      <c r="G32" s="1163" t="s">
        <v>495</v>
      </c>
      <c r="H32" s="1164"/>
      <c r="I32" s="1164"/>
      <c r="J32" s="1165"/>
      <c r="K32" s="294">
        <v>733230</v>
      </c>
      <c r="L32" s="294">
        <v>33863</v>
      </c>
      <c r="M32" s="295">
        <v>51963</v>
      </c>
      <c r="N32" s="296">
        <v>-34.799999999999997</v>
      </c>
    </row>
    <row r="33" spans="1:16" ht="13.5" customHeight="1">
      <c r="A33" s="248"/>
      <c r="B33" s="244"/>
      <c r="C33" s="244"/>
      <c r="D33" s="244"/>
      <c r="E33" s="244"/>
      <c r="F33" s="244"/>
      <c r="G33" s="1163" t="s">
        <v>496</v>
      </c>
      <c r="H33" s="1164"/>
      <c r="I33" s="1164"/>
      <c r="J33" s="1165"/>
      <c r="K33" s="294" t="s">
        <v>482</v>
      </c>
      <c r="L33" s="294" t="s">
        <v>482</v>
      </c>
      <c r="M33" s="295" t="s">
        <v>482</v>
      </c>
      <c r="N33" s="296" t="s">
        <v>482</v>
      </c>
    </row>
    <row r="34" spans="1:16" ht="27" customHeight="1">
      <c r="A34" s="248"/>
      <c r="B34" s="244"/>
      <c r="C34" s="244"/>
      <c r="D34" s="244"/>
      <c r="E34" s="244"/>
      <c r="F34" s="244"/>
      <c r="G34" s="1163" t="s">
        <v>497</v>
      </c>
      <c r="H34" s="1164"/>
      <c r="I34" s="1164"/>
      <c r="J34" s="1165"/>
      <c r="K34" s="294" t="s">
        <v>482</v>
      </c>
      <c r="L34" s="294" t="s">
        <v>482</v>
      </c>
      <c r="M34" s="295">
        <v>71</v>
      </c>
      <c r="N34" s="296" t="s">
        <v>482</v>
      </c>
    </row>
    <row r="35" spans="1:16" ht="27" customHeight="1">
      <c r="A35" s="248"/>
      <c r="B35" s="244"/>
      <c r="C35" s="244"/>
      <c r="D35" s="244"/>
      <c r="E35" s="244"/>
      <c r="F35" s="244"/>
      <c r="G35" s="1163" t="s">
        <v>498</v>
      </c>
      <c r="H35" s="1164"/>
      <c r="I35" s="1164"/>
      <c r="J35" s="1165"/>
      <c r="K35" s="294">
        <v>938107</v>
      </c>
      <c r="L35" s="294">
        <v>43325</v>
      </c>
      <c r="M35" s="295">
        <v>20847</v>
      </c>
      <c r="N35" s="296">
        <v>107.8</v>
      </c>
    </row>
    <row r="36" spans="1:16" ht="27" customHeight="1">
      <c r="A36" s="248"/>
      <c r="B36" s="244"/>
      <c r="C36" s="244"/>
      <c r="D36" s="244"/>
      <c r="E36" s="244"/>
      <c r="F36" s="244"/>
      <c r="G36" s="1163" t="s">
        <v>499</v>
      </c>
      <c r="H36" s="1164"/>
      <c r="I36" s="1164"/>
      <c r="J36" s="1165"/>
      <c r="K36" s="294">
        <v>51508</v>
      </c>
      <c r="L36" s="294">
        <v>2379</v>
      </c>
      <c r="M36" s="295">
        <v>3529</v>
      </c>
      <c r="N36" s="296">
        <v>-32.6</v>
      </c>
    </row>
    <row r="37" spans="1:16" ht="13.5" customHeight="1">
      <c r="A37" s="248"/>
      <c r="B37" s="244"/>
      <c r="C37" s="244"/>
      <c r="D37" s="244"/>
      <c r="E37" s="244"/>
      <c r="F37" s="244"/>
      <c r="G37" s="1163" t="s">
        <v>500</v>
      </c>
      <c r="H37" s="1164"/>
      <c r="I37" s="1164"/>
      <c r="J37" s="1165"/>
      <c r="K37" s="294">
        <v>5197</v>
      </c>
      <c r="L37" s="294">
        <v>240</v>
      </c>
      <c r="M37" s="295">
        <v>828</v>
      </c>
      <c r="N37" s="296">
        <v>-71</v>
      </c>
    </row>
    <row r="38" spans="1:16" ht="27" customHeight="1">
      <c r="A38" s="248"/>
      <c r="B38" s="244"/>
      <c r="C38" s="244"/>
      <c r="D38" s="244"/>
      <c r="E38" s="244"/>
      <c r="F38" s="244"/>
      <c r="G38" s="1166" t="s">
        <v>501</v>
      </c>
      <c r="H38" s="1167"/>
      <c r="I38" s="1167"/>
      <c r="J38" s="1168"/>
      <c r="K38" s="297" t="s">
        <v>482</v>
      </c>
      <c r="L38" s="297" t="s">
        <v>482</v>
      </c>
      <c r="M38" s="298">
        <v>6</v>
      </c>
      <c r="N38" s="299" t="s">
        <v>482</v>
      </c>
      <c r="O38" s="293"/>
    </row>
    <row r="39" spans="1:16">
      <c r="A39" s="248"/>
      <c r="B39" s="244"/>
      <c r="C39" s="244"/>
      <c r="D39" s="244"/>
      <c r="E39" s="244"/>
      <c r="F39" s="244"/>
      <c r="G39" s="1166" t="s">
        <v>502</v>
      </c>
      <c r="H39" s="1167"/>
      <c r="I39" s="1167"/>
      <c r="J39" s="1168"/>
      <c r="K39" s="300">
        <v>-187712</v>
      </c>
      <c r="L39" s="300">
        <v>-8669</v>
      </c>
      <c r="M39" s="301">
        <v>-4386</v>
      </c>
      <c r="N39" s="302">
        <v>97.7</v>
      </c>
      <c r="O39" s="293"/>
    </row>
    <row r="40" spans="1:16" ht="27" customHeight="1">
      <c r="A40" s="248"/>
      <c r="B40" s="244"/>
      <c r="C40" s="244"/>
      <c r="D40" s="244"/>
      <c r="E40" s="244"/>
      <c r="F40" s="244"/>
      <c r="G40" s="1163" t="s">
        <v>503</v>
      </c>
      <c r="H40" s="1164"/>
      <c r="I40" s="1164"/>
      <c r="J40" s="1165"/>
      <c r="K40" s="300">
        <v>-1005245</v>
      </c>
      <c r="L40" s="300">
        <v>-46425</v>
      </c>
      <c r="M40" s="301">
        <v>-50220</v>
      </c>
      <c r="N40" s="302">
        <v>-7.6</v>
      </c>
      <c r="O40" s="293"/>
    </row>
    <row r="41" spans="1:16">
      <c r="A41" s="248"/>
      <c r="B41" s="244"/>
      <c r="C41" s="244"/>
      <c r="D41" s="244"/>
      <c r="E41" s="244"/>
      <c r="F41" s="244"/>
      <c r="G41" s="1169" t="s">
        <v>278</v>
      </c>
      <c r="H41" s="1170"/>
      <c r="I41" s="1170"/>
      <c r="J41" s="1171"/>
      <c r="K41" s="294">
        <v>535085</v>
      </c>
      <c r="L41" s="300">
        <v>24712</v>
      </c>
      <c r="M41" s="301">
        <v>22638</v>
      </c>
      <c r="N41" s="302">
        <v>9.1999999999999993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8" t="s">
        <v>472</v>
      </c>
      <c r="J49" s="1160" t="s">
        <v>507</v>
      </c>
      <c r="K49" s="1161"/>
      <c r="L49" s="1161"/>
      <c r="M49" s="1161"/>
      <c r="N49" s="1162"/>
    </row>
    <row r="50" spans="1:14">
      <c r="A50" s="248"/>
      <c r="B50" s="244"/>
      <c r="C50" s="244"/>
      <c r="D50" s="244"/>
      <c r="E50" s="244"/>
      <c r="F50" s="244"/>
      <c r="G50" s="312"/>
      <c r="H50" s="313"/>
      <c r="I50" s="1159"/>
      <c r="J50" s="314" t="s">
        <v>508</v>
      </c>
      <c r="K50" s="315" t="s">
        <v>509</v>
      </c>
      <c r="L50" s="316" t="s">
        <v>510</v>
      </c>
      <c r="M50" s="317" t="s">
        <v>511</v>
      </c>
      <c r="N50" s="318" t="s">
        <v>512</v>
      </c>
    </row>
    <row r="51" spans="1:14">
      <c r="A51" s="248"/>
      <c r="B51" s="244"/>
      <c r="C51" s="244"/>
      <c r="D51" s="244"/>
      <c r="E51" s="244"/>
      <c r="F51" s="244"/>
      <c r="G51" s="310" t="s">
        <v>513</v>
      </c>
      <c r="H51" s="311"/>
      <c r="I51" s="319">
        <v>806191</v>
      </c>
      <c r="J51" s="320">
        <v>35938</v>
      </c>
      <c r="K51" s="321">
        <v>34</v>
      </c>
      <c r="L51" s="322">
        <v>49094</v>
      </c>
      <c r="M51" s="323">
        <v>-2.9</v>
      </c>
      <c r="N51" s="324">
        <v>36.9</v>
      </c>
    </row>
    <row r="52" spans="1:14">
      <c r="A52" s="248"/>
      <c r="B52" s="244"/>
      <c r="C52" s="244"/>
      <c r="D52" s="244"/>
      <c r="E52" s="244"/>
      <c r="F52" s="244"/>
      <c r="G52" s="325"/>
      <c r="H52" s="326" t="s">
        <v>514</v>
      </c>
      <c r="I52" s="327">
        <v>547749</v>
      </c>
      <c r="J52" s="328">
        <v>24417</v>
      </c>
      <c r="K52" s="329">
        <v>44.9</v>
      </c>
      <c r="L52" s="330">
        <v>27415</v>
      </c>
      <c r="M52" s="331">
        <v>-4.5999999999999996</v>
      </c>
      <c r="N52" s="332">
        <v>49.5</v>
      </c>
    </row>
    <row r="53" spans="1:14">
      <c r="A53" s="248"/>
      <c r="B53" s="244"/>
      <c r="C53" s="244"/>
      <c r="D53" s="244"/>
      <c r="E53" s="244"/>
      <c r="F53" s="244"/>
      <c r="G53" s="310" t="s">
        <v>515</v>
      </c>
      <c r="H53" s="311"/>
      <c r="I53" s="319">
        <v>987315</v>
      </c>
      <c r="J53" s="320">
        <v>43933</v>
      </c>
      <c r="K53" s="321">
        <v>22.2</v>
      </c>
      <c r="L53" s="322">
        <v>60245</v>
      </c>
      <c r="M53" s="323">
        <v>22.7</v>
      </c>
      <c r="N53" s="324">
        <v>-0.5</v>
      </c>
    </row>
    <row r="54" spans="1:14">
      <c r="A54" s="248"/>
      <c r="B54" s="244"/>
      <c r="C54" s="244"/>
      <c r="D54" s="244"/>
      <c r="E54" s="244"/>
      <c r="F54" s="244"/>
      <c r="G54" s="325"/>
      <c r="H54" s="326" t="s">
        <v>514</v>
      </c>
      <c r="I54" s="327">
        <v>710370</v>
      </c>
      <c r="J54" s="328">
        <v>31610</v>
      </c>
      <c r="K54" s="329">
        <v>29.5</v>
      </c>
      <c r="L54" s="330">
        <v>33678</v>
      </c>
      <c r="M54" s="331">
        <v>22.8</v>
      </c>
      <c r="N54" s="332">
        <v>6.7</v>
      </c>
    </row>
    <row r="55" spans="1:14">
      <c r="A55" s="248"/>
      <c r="B55" s="244"/>
      <c r="C55" s="244"/>
      <c r="D55" s="244"/>
      <c r="E55" s="244"/>
      <c r="F55" s="244"/>
      <c r="G55" s="310" t="s">
        <v>516</v>
      </c>
      <c r="H55" s="311"/>
      <c r="I55" s="319">
        <v>1057496</v>
      </c>
      <c r="J55" s="320">
        <v>47475</v>
      </c>
      <c r="K55" s="321">
        <v>8.1</v>
      </c>
      <c r="L55" s="322">
        <v>68386</v>
      </c>
      <c r="M55" s="323">
        <v>13.5</v>
      </c>
      <c r="N55" s="324">
        <v>-5.4</v>
      </c>
    </row>
    <row r="56" spans="1:14">
      <c r="A56" s="248"/>
      <c r="B56" s="244"/>
      <c r="C56" s="244"/>
      <c r="D56" s="244"/>
      <c r="E56" s="244"/>
      <c r="F56" s="244"/>
      <c r="G56" s="325"/>
      <c r="H56" s="326" t="s">
        <v>514</v>
      </c>
      <c r="I56" s="327">
        <v>380951</v>
      </c>
      <c r="J56" s="328">
        <v>17102</v>
      </c>
      <c r="K56" s="329">
        <v>-45.9</v>
      </c>
      <c r="L56" s="330">
        <v>35121</v>
      </c>
      <c r="M56" s="331">
        <v>4.3</v>
      </c>
      <c r="N56" s="332">
        <v>-50.2</v>
      </c>
    </row>
    <row r="57" spans="1:14">
      <c r="A57" s="248"/>
      <c r="B57" s="244"/>
      <c r="C57" s="244"/>
      <c r="D57" s="244"/>
      <c r="E57" s="244"/>
      <c r="F57" s="244"/>
      <c r="G57" s="310" t="s">
        <v>517</v>
      </c>
      <c r="H57" s="311"/>
      <c r="I57" s="319">
        <v>733361</v>
      </c>
      <c r="J57" s="320">
        <v>33309</v>
      </c>
      <c r="K57" s="321">
        <v>-29.8</v>
      </c>
      <c r="L57" s="322">
        <v>81305</v>
      </c>
      <c r="M57" s="323">
        <v>18.899999999999999</v>
      </c>
      <c r="N57" s="324">
        <v>-48.7</v>
      </c>
    </row>
    <row r="58" spans="1:14">
      <c r="A58" s="248"/>
      <c r="B58" s="244"/>
      <c r="C58" s="244"/>
      <c r="D58" s="244"/>
      <c r="E58" s="244"/>
      <c r="F58" s="244"/>
      <c r="G58" s="325"/>
      <c r="H58" s="326" t="s">
        <v>514</v>
      </c>
      <c r="I58" s="327">
        <v>355762</v>
      </c>
      <c r="J58" s="328">
        <v>16159</v>
      </c>
      <c r="K58" s="329">
        <v>-5.5</v>
      </c>
      <c r="L58" s="330">
        <v>48720</v>
      </c>
      <c r="M58" s="331">
        <v>38.700000000000003</v>
      </c>
      <c r="N58" s="332">
        <v>-44.2</v>
      </c>
    </row>
    <row r="59" spans="1:14">
      <c r="A59" s="248"/>
      <c r="B59" s="244"/>
      <c r="C59" s="244"/>
      <c r="D59" s="244"/>
      <c r="E59" s="244"/>
      <c r="F59" s="244"/>
      <c r="G59" s="310" t="s">
        <v>518</v>
      </c>
      <c r="H59" s="311"/>
      <c r="I59" s="319">
        <v>811838</v>
      </c>
      <c r="J59" s="320">
        <v>37493</v>
      </c>
      <c r="K59" s="321">
        <v>12.6</v>
      </c>
      <c r="L59" s="322">
        <v>81768</v>
      </c>
      <c r="M59" s="323">
        <v>0.6</v>
      </c>
      <c r="N59" s="324">
        <v>12</v>
      </c>
    </row>
    <row r="60" spans="1:14">
      <c r="A60" s="248"/>
      <c r="B60" s="244"/>
      <c r="C60" s="244"/>
      <c r="D60" s="244"/>
      <c r="E60" s="244"/>
      <c r="F60" s="244"/>
      <c r="G60" s="325"/>
      <c r="H60" s="326" t="s">
        <v>514</v>
      </c>
      <c r="I60" s="333">
        <v>618637</v>
      </c>
      <c r="J60" s="328">
        <v>28570</v>
      </c>
      <c r="K60" s="329">
        <v>76.8</v>
      </c>
      <c r="L60" s="330">
        <v>37917</v>
      </c>
      <c r="M60" s="331">
        <v>-22.2</v>
      </c>
      <c r="N60" s="332">
        <v>99</v>
      </c>
    </row>
    <row r="61" spans="1:14">
      <c r="A61" s="248"/>
      <c r="B61" s="244"/>
      <c r="C61" s="244"/>
      <c r="D61" s="244"/>
      <c r="E61" s="244"/>
      <c r="F61" s="244"/>
      <c r="G61" s="310" t="s">
        <v>519</v>
      </c>
      <c r="H61" s="334"/>
      <c r="I61" s="335">
        <v>879240</v>
      </c>
      <c r="J61" s="336">
        <v>39630</v>
      </c>
      <c r="K61" s="337">
        <v>9.4</v>
      </c>
      <c r="L61" s="338">
        <v>68160</v>
      </c>
      <c r="M61" s="339">
        <v>10.6</v>
      </c>
      <c r="N61" s="324">
        <v>-1.2</v>
      </c>
    </row>
    <row r="62" spans="1:14">
      <c r="A62" s="248"/>
      <c r="B62" s="244"/>
      <c r="C62" s="244"/>
      <c r="D62" s="244"/>
      <c r="E62" s="244"/>
      <c r="F62" s="244"/>
      <c r="G62" s="325"/>
      <c r="H62" s="326" t="s">
        <v>514</v>
      </c>
      <c r="I62" s="327">
        <v>522694</v>
      </c>
      <c r="J62" s="328">
        <v>23572</v>
      </c>
      <c r="K62" s="329">
        <v>20</v>
      </c>
      <c r="L62" s="330">
        <v>36570</v>
      </c>
      <c r="M62" s="331">
        <v>7.8</v>
      </c>
      <c r="N62" s="332">
        <v>12.2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23.6</v>
      </c>
      <c r="G47" s="12">
        <v>25.98</v>
      </c>
      <c r="H47" s="12">
        <v>25.63</v>
      </c>
      <c r="I47" s="12">
        <v>33.979999999999997</v>
      </c>
      <c r="J47" s="13">
        <v>36.9</v>
      </c>
    </row>
    <row r="48" spans="2:10" ht="57.75" customHeight="1">
      <c r="B48" s="14"/>
      <c r="C48" s="1174" t="s">
        <v>4</v>
      </c>
      <c r="D48" s="1174"/>
      <c r="E48" s="1175"/>
      <c r="F48" s="15">
        <v>7.41</v>
      </c>
      <c r="G48" s="16">
        <v>7.13</v>
      </c>
      <c r="H48" s="16">
        <v>11.87</v>
      </c>
      <c r="I48" s="16">
        <v>5.6</v>
      </c>
      <c r="J48" s="17">
        <v>6.71</v>
      </c>
    </row>
    <row r="49" spans="2:10" ht="57.75" customHeight="1" thickBot="1">
      <c r="B49" s="18"/>
      <c r="C49" s="1176" t="s">
        <v>5</v>
      </c>
      <c r="D49" s="1176"/>
      <c r="E49" s="1177"/>
      <c r="F49" s="19" t="s">
        <v>526</v>
      </c>
      <c r="G49" s="20" t="s">
        <v>527</v>
      </c>
      <c r="H49" s="20">
        <v>4.97</v>
      </c>
      <c r="I49" s="20" t="s">
        <v>528</v>
      </c>
      <c r="J49" s="21">
        <v>4.71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2017-03-06T02:45:36Z</cp:lastPrinted>
  <dcterms:created xsi:type="dcterms:W3CDTF">2017-02-15T19:16:01Z</dcterms:created>
  <dcterms:modified xsi:type="dcterms:W3CDTF">2017-05-22T06:54:10Z</dcterms:modified>
</cp:coreProperties>
</file>