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alcChain>
</file>

<file path=xl/sharedStrings.xml><?xml version="1.0" encoding="utf-8"?>
<sst xmlns="http://schemas.openxmlformats.org/spreadsheetml/2006/main" count="1127" uniqueCount="577">
  <si>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</si>
  <si>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</si>
  <si>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</si>
  <si>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</si>
  <si>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</si>
  <si>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</si>
  <si>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</si>
  <si>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</si>
  <si>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</si>
  <si>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</si>
  <si>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</si>
  <si>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</si>
  <si>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</si>
  <si>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</si>
  <si>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</si>
  <si>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</si>
  <si>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</si>
  <si>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</si>
  <si>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</si>
  <si>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</si>
  <si>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</si>
  <si>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</si>
  <si>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</si>
  <si>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</si>
  <si>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</si>
  <si>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</si>
  <si>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</si>
  <si>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</si>
  <si>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</si>
  <si>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</si>
  <si>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</si>
  <si>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</si>
  <si>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</si>
  <si>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</si>
  <si>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</si>
  <si>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</si>
  <si>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</si>
  <si>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</si>
  <si>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</si>
  <si>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</si>
  <si>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</si>
  <si>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</si>
  <si>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</si>
  <si>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</si>
  <si>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</si>
  <si>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</si>
  <si>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</si>
  <si>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</si>
  <si>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</si>
  <si>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</si>
  <si>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</si>
  <si>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</si>
  <si>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</si>
  <si>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</si>
  <si>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</si>
  <si>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</si>
  <si>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</si>
  <si>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</si>
  <si>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</si>
  <si>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</si>
  <si>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</si>
  <si>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</si>
  <si>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</si>
  <si>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</si>
  <si>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</si>
  <si>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</si>
  <si>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</si>
  <si>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</si>
  <si>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</si>
  <si>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</si>
  <si>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</si>
  <si>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</si>
  <si>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</si>
  <si>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</si>
  <si>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</si>
  <si>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</si>
  <si>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</si>
  <si>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</si>
  <si>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</si>
  <si>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</si>
  <si>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</si>
  <si>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</si>
  <si>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</si>
  <si>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</si>
  <si>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</si>
  <si>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</si>
  <si>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</si>
  <si>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</si>
  <si>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</si>
  <si>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</si>
  <si>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</si>
  <si>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</si>
  <si>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</si>
  <si>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</si>
  <si>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</si>
  <si>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</si>
  <si>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</si>
  <si>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</si>
  <si>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</si>
  <si>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</si>
  <si>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</si>
  <si>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</si>
  <si>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</si>
  <si>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</si>
  <si>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</si>
  <si>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</si>
  <si>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</si>
  <si>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</si>
  <si>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</si>
  <si>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</si>
  <si>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</si>
  <si>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</si>
  <si>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</si>
  <si>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</si>
  <si>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</si>
  <si>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</si>
  <si>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</si>
  <si>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</si>
  <si>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</si>
  <si>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</si>
  <si>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</si>
  <si>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</si>
  <si>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</si>
  <si>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</si>
  <si>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</si>
  <si>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</si>
  <si>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</si>
  <si>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</si>
  <si>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</si>
  <si>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</si>
  <si>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</si>
  <si>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</si>
  <si>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</si>
  <si>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</si>
  <si>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</si>
  <si>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</si>
  <si>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</si>
  <si>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</si>
  <si>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</si>
  <si>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</si>
  <si>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</si>
  <si>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</si>
  <si>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</si>
  <si>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</si>
  <si>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</si>
  <si>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</si>
  <si>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</si>
  <si>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</si>
  <si>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</si>
  <si>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</si>
  <si>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</si>
  <si>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</si>
  <si>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</si>
  <si>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</si>
  <si>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</si>
  <si>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</si>
  <si>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</si>
  <si>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</si>
  <si>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</si>
  <si>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</si>
  <si>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</si>
  <si>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</si>
  <si>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</si>
  <si>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</si>
  <si>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</si>
  <si>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</si>
  <si>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</si>
  <si>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</si>
  <si>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</si>
  <si>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</si>
  <si>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</si>
  <si>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</si>
  <si>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</si>
  <si>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</si>
  <si>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</si>
  <si>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</si>
  <si>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</si>
  <si>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</si>
  <si>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</si>
  <si>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</si>
  <si>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</si>
  <si>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</si>
  <si>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</si>
  <si>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</si>
  <si>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</si>
  <si>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</si>
  <si>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</si>
  <si>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</si>
  <si>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</si>
  <si>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</si>
  <si>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</si>
  <si>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</si>
  <si>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</si>
  <si>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岐阜県神戸町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</si>
  <si>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</si>
  <si>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</si>
  <si>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</si>
  <si>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</si>
  <si>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</si>
  <si>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</si>
  <si>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</si>
  <si>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</si>
  <si>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</si>
  <si>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</si>
  <si>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</si>
  <si>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</si>
  <si>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</si>
  <si>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</si>
  <si>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</si>
  <si>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</si>
  <si>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</si>
  <si>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</si>
  <si>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</si>
  <si>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</si>
  <si>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</si>
  <si>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</si>
  <si>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</si>
  <si>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</si>
  <si>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</si>
  <si>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</si>
  <si>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</si>
  <si>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</si>
  <si>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</si>
  <si>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</si>
  <si>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</si>
  <si>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</si>
  <si>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</si>
  <si>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</si>
  <si>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</si>
  <si>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</si>
  <si>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</si>
  <si>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</si>
  <si>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</si>
  <si>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</si>
  <si>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</si>
  <si>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</si>
  <si>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</si>
  <si>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</si>
  <si>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</si>
  <si>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</si>
  <si>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</si>
  <si>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</si>
  <si>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</si>
  <si>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</si>
  <si>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</si>
  <si>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</si>
  <si>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</si>
  <si>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</si>
  <si>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</si>
  <si>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</si>
  <si>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</si>
  <si>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</si>
  <si>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</si>
  <si>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</si>
  <si>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</si>
  <si>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</si>
  <si>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</si>
  <si>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</si>
  <si>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</si>
  <si>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</si>
  <si>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</si>
  <si>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</si>
  <si>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</si>
  <si>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</si>
  <si>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</si>
  <si>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</si>
  <si>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</si>
  <si>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</si>
  <si>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</si>
  <si>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</si>
  <si>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</si>
  <si>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</si>
  <si>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</si>
  <si>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</si>
  <si>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</si>
  <si>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</si>
  <si>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</si>
  <si>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</si>
  <si>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</si>
  <si>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</si>
  <si>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</si>
  <si>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</si>
  <si>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</si>
  <si>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</si>
  <si>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</si>
  <si>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</si>
  <si>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</si>
  <si>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</si>
  <si>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</si>
  <si>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</si>
  <si>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</si>
  <si>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</si>
  <si>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</si>
  <si>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</si>
  <si>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</si>
  <si>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</si>
  <si>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</si>
  <si>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</si>
  <si>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</si>
  <si>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</si>
  <si>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</si>
  <si>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</si>
  <si>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</si>
  <si>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</si>
  <si>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</si>
  <si>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</si>
  <si>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</si>
  <si>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</si>
  <si>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</si>
  <si>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</si>
  <si>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</si>
  <si>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</si>
  <si>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</si>
  <si>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</si>
  <si>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</si>
  <si>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</si>
  <si>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</si>
  <si>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</si>
  <si>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</si>
  <si>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</si>
  <si>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</si>
  <si>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</si>
  <si>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</si>
  <si>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</si>
  <si>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</si>
  <si>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</si>
  <si>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</si>
  <si>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</si>
  <si>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</si>
  <si>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</si>
  <si>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</si>
  <si>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</si>
  <si>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</si>
  <si>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</si>
  <si>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</si>
  <si>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</si>
  <si>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</si>
  <si>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</si>
  <si>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</si>
  <si>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</si>
  <si>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</si>
  <si>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岐阜県神戸町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</si>
  <si>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</si>
  <si>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</si>
  <si>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</si>
  <si>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</si>
  <si>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</si>
  <si>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</si>
  <si>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</si>
  <si>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</si>
  <si>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</si>
  <si>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</si>
  <si>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</si>
  <si>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</si>
  <si>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</si>
  <si>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</si>
  <si>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</si>
  <si>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</si>
  <si>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</si>
  <si>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</si>
  <si>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</si>
  <si>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</si>
  <si>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</si>
  <si>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</si>
  <si>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</si>
  <si>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</si>
  <si>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</si>
  <si>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</si>
  <si>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</si>
  <si>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</si>
  <si>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</si>
  <si>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</si>
  <si>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</si>
  <si>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</si>
  <si>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</si>
  <si>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</si>
  <si>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</si>
  <si>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</si>
  <si>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</si>
  <si>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</si>
  <si>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</si>
  <si>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</si>
  <si>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</si>
  <si>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</si>
  <si>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</si>
  <si>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</si>
  <si>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</si>
  <si>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</si>
  <si>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</si>
  <si>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</si>
  <si>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</si>
  <si>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</si>
  <si>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</si>
  <si>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</si>
  <si>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</si>
  <si>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</si>
  <si>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</si>
  <si>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</si>
  <si>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</si>
  <si>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</si>
  <si>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</si>
  <si>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</si>
  <si>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</si>
  <si>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</si>
  <si>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</si>
  <si>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</si>
  <si>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</si>
  <si>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</si>
  <si>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</si>
  <si>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</si>
  <si>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</si>
  <si>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</si>
  <si>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</si>
  <si>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</si>
  <si>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</si>
  <si>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</si>
  <si>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</si>
  <si>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</si>
  <si>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</si>
  <si>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</si>
  <si>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</si>
  <si>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</si>
  <si>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</si>
  <si>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</si>
  <si>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</si>
  <si>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</si>
  <si>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</si>
  <si>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</si>
  <si>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</si>
  <si>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</si>
  <si>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</si>
  <si>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</si>
  <si>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</si>
  <si>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</si>
  <si>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</si>
  <si>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</si>
  <si>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</si>
  <si>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</si>
  <si>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神戸町後期高齢者医療特別会計</t>
    <phoneticPr fontId="5"/>
  </si>
  <si>
    <t>(Ｆ)</t>
    <phoneticPr fontId="5"/>
  </si>
  <si>
    <t>将来負担比率（(Ｅ)－(Ｆ)）／（(Ｃ)－(Ｄ)）×１００</t>
    <rPh sb="0" eb="2">
      <t>ショウライ</t>
    </rPh>
    <rPh sb="2" eb="4">
      <t>フタン</t>
    </rPh>
    <rPh sb="4" eb="6">
      <t>ヒリツ</t>
    </rPh>
    <phoneticPr fontId="5"/>
  </si>
  <si>
    <t>神戸町水道事業会計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</si>
  <si>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</si>
  <si>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</si>
  <si>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</si>
  <si>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</si>
  <si>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</si>
  <si>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</si>
  <si>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</si>
  <si>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</si>
  <si>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</si>
  <si>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</si>
  <si>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</si>
  <si>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</si>
  <si>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</si>
  <si>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</si>
  <si>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</si>
  <si>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</si>
  <si>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</si>
  <si>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</si>
  <si>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</si>
  <si>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</si>
  <si>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</si>
  <si>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</si>
  <si>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</si>
  <si>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</si>
  <si>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</si>
  <si>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</si>
  <si>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</si>
  <si>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</si>
  <si>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</si>
  <si>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</si>
  <si>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</si>
  <si>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</si>
  <si>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</si>
  <si>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</si>
  <si>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</si>
  <si>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</si>
  <si>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</si>
  <si>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</si>
  <si>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</si>
  <si>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</si>
  <si>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</si>
  <si>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</si>
  <si>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</si>
  <si>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</si>
  <si>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</si>
  <si>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</si>
  <si>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</si>
  <si>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</si>
  <si>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</si>
  <si>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</si>
  <si>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</si>
  <si>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</si>
  <si>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</si>
  <si>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</si>
  <si>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</si>
  <si>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</si>
  <si>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</si>
  <si>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</si>
  <si>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</si>
  <si>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</si>
  <si>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</si>
  <si>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</si>
  <si>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</si>
  <si>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</si>
  <si>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</si>
  <si>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</si>
  <si>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</si>
  <si>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</si>
  <si>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</si>
  <si>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</si>
  <si>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</si>
  <si>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</si>
  <si>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</si>
  <si>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</si>
  <si>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</si>
  <si>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</si>
  <si>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</si>
  <si>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</si>
  <si>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</si>
  <si>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</si>
  <si>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</si>
  <si>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</si>
  <si>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6.58</t>
  </si>
  <si>
    <t>▲ 0.69</t>
  </si>
  <si>
    <t>▲ 4.86</t>
  </si>
  <si>
    <t>神戸町水道事業会計</t>
  </si>
  <si>
    <t>一般会計</t>
  </si>
  <si>
    <t>神戸町国民健康保険特別会計</t>
  </si>
  <si>
    <t>神戸町公共下水道事業特別会計</t>
  </si>
  <si>
    <t>神戸町後期高齢者医療特別会計</t>
  </si>
  <si>
    <t>障がい福祉サービス事業特別会計</t>
  </si>
  <si>
    <t>学校給食事業特別会計</t>
  </si>
  <si>
    <t>その他会計（赤字）</t>
  </si>
  <si>
    <t>その他会計（黒字）</t>
  </si>
  <si>
    <t>基金から500百万円繰入</t>
    <rPh sb="0" eb="2">
      <t>キキン</t>
    </rPh>
    <rPh sb="7" eb="10">
      <t>ヒャクマンエン</t>
    </rPh>
    <rPh sb="10" eb="12">
      <t>クリイレ</t>
    </rPh>
    <phoneticPr fontId="2"/>
  </si>
  <si>
    <t>-</t>
    <phoneticPr fontId="2"/>
  </si>
  <si>
    <t>-</t>
    <phoneticPr fontId="2"/>
  </si>
  <si>
    <t>-</t>
    <phoneticPr fontId="2"/>
  </si>
  <si>
    <t>-</t>
    <phoneticPr fontId="2"/>
  </si>
  <si>
    <t>大垣衛生施設組合</t>
    <rPh sb="0" eb="2">
      <t>オオガキ</t>
    </rPh>
    <rPh sb="2" eb="4">
      <t>エイセイ</t>
    </rPh>
    <rPh sb="4" eb="6">
      <t>シセツ</t>
    </rPh>
    <rPh sb="6" eb="8">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</si>
  <si>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</si>
  <si>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</si>
  <si>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</si>
  <si>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</si>
  <si>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</si>
  <si>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</si>
  <si>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</si>
  <si>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安八郡広域連合（一般会計）</t>
    <rPh sb="0" eb="2">
      <t>アンパチ</t>
    </rPh>
    <rPh sb="2" eb="3">
      <t>グン</t>
    </rPh>
    <rPh sb="3" eb="5">
      <t>コウイキ</t>
    </rPh>
    <rPh sb="5" eb="7">
      <t>レンゴウ</t>
    </rPh>
    <rPh sb="8" eb="10">
      <t>イッパン</t>
    </rPh>
    <rPh sb="10" eb="12">
      <t>カイケイ</t>
    </rPh>
    <phoneticPr fontId="2"/>
  </si>
  <si>
    <t>安八郡広域連合（特別会計）</t>
    <rPh sb="0" eb="2">
      <t>アンパチ</t>
    </rPh>
    <rPh sb="2" eb="3">
      <t>グン</t>
    </rPh>
    <rPh sb="3" eb="5">
      <t>コウイキ</t>
    </rPh>
    <rPh sb="5" eb="7">
      <t>レンゴウ</t>
    </rPh>
    <rPh sb="8" eb="10">
      <t>トクベツ</t>
    </rPh>
    <rPh sb="10" eb="12">
      <t>カイケイ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</si>
  <si>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</si>
  <si>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</si>
  <si>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瑞穂市・神戸町水道組合</t>
    <rPh sb="0" eb="2">
      <t>ミズホ</t>
    </rPh>
    <rPh sb="2" eb="3">
      <t>シ</t>
    </rPh>
    <rPh sb="4" eb="7">
      <t>ゴウドチョウ</t>
    </rPh>
    <rPh sb="7" eb="9">
      <t>スイドウ</t>
    </rPh>
    <rPh sb="9" eb="11">
      <t>クミアイ</t>
    </rPh>
    <phoneticPr fontId="2"/>
  </si>
  <si>
    <t>西美濃さくら苑老人保健施設事務組合</t>
    <rPh sb="0" eb="1">
      <t>ニシ</t>
    </rPh>
    <rPh sb="1" eb="3">
      <t>ミノ</t>
    </rPh>
    <rPh sb="6" eb="7">
      <t>エン</t>
    </rPh>
    <rPh sb="7" eb="9">
      <t>ロウジン</t>
    </rPh>
    <rPh sb="9" eb="11">
      <t>ホケン</t>
    </rPh>
    <rPh sb="11" eb="13">
      <t>シセツ</t>
    </rPh>
    <rPh sb="13" eb="15">
      <t>ジム</t>
    </rPh>
    <rPh sb="15" eb="17">
      <t>クミアイ</t>
    </rPh>
    <phoneticPr fontId="2"/>
  </si>
  <si>
    <t>-</t>
    <phoneticPr fontId="2"/>
  </si>
  <si>
    <t>基金から4百万円繰入</t>
    <rPh sb="0" eb="2">
      <t>キキン</t>
    </rPh>
    <rPh sb="5" eb="8">
      <t>ヒャクマンエン</t>
    </rPh>
    <rPh sb="8" eb="10">
      <t>クリイレ</t>
    </rPh>
    <phoneticPr fontId="2"/>
  </si>
  <si>
    <t>基金から1,475百万円繰入</t>
    <rPh sb="0" eb="2">
      <t>キキン</t>
    </rPh>
    <rPh sb="9" eb="12">
      <t>ヒャクマンエン</t>
    </rPh>
    <rPh sb="12" eb="14">
      <t>クリイレ</t>
    </rPh>
    <phoneticPr fontId="2"/>
  </si>
  <si>
    <t>基金から165百万円繰入</t>
    <rPh sb="0" eb="2">
      <t>キキン</t>
    </rPh>
    <rPh sb="7" eb="10">
      <t>ヒャクマンエン</t>
    </rPh>
    <rPh sb="10" eb="12">
      <t>クリイレ</t>
    </rPh>
    <phoneticPr fontId="2"/>
  </si>
  <si>
    <t>基金から260百万円繰入</t>
    <rPh sb="0" eb="2">
      <t>キキン</t>
    </rPh>
    <rPh sb="7" eb="10">
      <t>ヒャクマンエン</t>
    </rPh>
    <rPh sb="10" eb="12">
      <t>クリイレ</t>
    </rPh>
    <phoneticPr fontId="2"/>
  </si>
  <si>
    <t>基金から287百万円繰入</t>
    <rPh sb="0" eb="2">
      <t>キキン</t>
    </rPh>
    <rPh sb="7" eb="10">
      <t>ヒャクマンエン</t>
    </rPh>
    <rPh sb="10" eb="12">
      <t>クリイレ</t>
    </rPh>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</si>
  <si>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</si>
  <si>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</si>
  <si>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神戸町土地開発公社</t>
    <rPh sb="0" eb="3">
      <t>ゴウドチョウ</t>
    </rPh>
    <rPh sb="3" eb="5">
      <t>トチ</t>
    </rPh>
    <rPh sb="5" eb="7">
      <t>カイハツ</t>
    </rPh>
    <rPh sb="7" eb="9">
      <t>コウシャ</t>
    </rPh>
    <phoneticPr fontId="2"/>
  </si>
  <si>
    <t>基金から10百万円繰入</t>
    <rPh sb="0" eb="2">
      <t>キキン</t>
    </rPh>
    <rPh sb="6" eb="9">
      <t>ヒャクマンエン</t>
    </rPh>
    <rPh sb="9" eb="11">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</si>
  <si>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</si>
  <si>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</si>
  <si>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</si>
  <si>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</si>
  <si>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</si>
  <si>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</si>
  <si>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</si>
  <si>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</si>
  <si>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</si>
  <si>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と比較してほぼ同等の水準にあり、近年ほぼ横ばいとなっている。将来負担比率については類似団体と比較して高くなっている。将来負担比率が高くなっている主な要因として、平成22年度以降実施した文教施設の整備（神戸小学校建設事業・南平野小学校、北小学校体育館改築事業等）や町営住宅の建設事業に際し、合計で6億6,800万円の地方債を発行したことが考えられる。これらの影響で実質公債費比率が上昇していくことが考えられるため、これまで以上に公債費の適正化に取り組んでいく必要がある。</t>
    <rPh sb="0" eb="2">
      <t>ジッシツ</t>
    </rPh>
    <rPh sb="2" eb="4">
      <t>コウサイ</t>
    </rPh>
    <rPh sb="4" eb="5">
      <t>ヒ</t>
    </rPh>
    <rPh sb="5" eb="7">
      <t>ヒリツ</t>
    </rPh>
    <rPh sb="13" eb="15">
      <t>ルイジ</t>
    </rPh>
    <rPh sb="15" eb="17">
      <t>ダンタイ</t>
    </rPh>
    <rPh sb="18" eb="20">
      <t>ヒカク</t>
    </rPh>
    <rPh sb="24" eb="26">
      <t>ドウトウ</t>
    </rPh>
    <rPh sb="27" eb="29">
      <t>スイジュン</t>
    </rPh>
    <rPh sb="33" eb="35">
      <t>キンネン</t>
    </rPh>
    <rPh sb="37" eb="38">
      <t>ヨコ</t>
    </rPh>
    <rPh sb="47" eb="49">
      <t>ショウライ</t>
    </rPh>
    <rPh sb="49" eb="51">
      <t>フタン</t>
    </rPh>
    <rPh sb="51" eb="53">
      <t>ヒリツ</t>
    </rPh>
    <rPh sb="58" eb="60">
      <t>ルイジ</t>
    </rPh>
    <rPh sb="60" eb="62">
      <t>ダンタイ</t>
    </rPh>
    <rPh sb="63" eb="65">
      <t>ヒカク</t>
    </rPh>
    <rPh sb="67" eb="68">
      <t>タカ</t>
    </rPh>
    <rPh sb="75" eb="77">
      <t>ショウライ</t>
    </rPh>
    <rPh sb="77" eb="79">
      <t>フタン</t>
    </rPh>
    <rPh sb="79" eb="81">
      <t>ヒリツ</t>
    </rPh>
    <rPh sb="82" eb="83">
      <t>タカ</t>
    </rPh>
    <rPh sb="89" eb="90">
      <t>オモ</t>
    </rPh>
    <rPh sb="91" eb="93">
      <t>ヨウイン</t>
    </rPh>
    <rPh sb="97" eb="99">
      <t>ヘイセイ</t>
    </rPh>
    <rPh sb="101" eb="102">
      <t>ネン</t>
    </rPh>
    <rPh sb="102" eb="103">
      <t>ド</t>
    </rPh>
    <rPh sb="103" eb="105">
      <t>イコウ</t>
    </rPh>
    <rPh sb="105" eb="107">
      <t>ジッシ</t>
    </rPh>
    <rPh sb="109" eb="111">
      <t>ブンキョウ</t>
    </rPh>
    <rPh sb="111" eb="113">
      <t>シセツ</t>
    </rPh>
    <rPh sb="114" eb="116">
      <t>セイビ</t>
    </rPh>
    <rPh sb="117" eb="119">
      <t>ゴウド</t>
    </rPh>
    <rPh sb="119" eb="122">
      <t>ショウガッコウ</t>
    </rPh>
    <rPh sb="122" eb="124">
      <t>ケンセツ</t>
    </rPh>
    <rPh sb="124" eb="126">
      <t>ジギョウ</t>
    </rPh>
    <rPh sb="127" eb="130">
      <t>ミナミヒラノ</t>
    </rPh>
    <rPh sb="130" eb="133">
      <t>ショウガッコウ</t>
    </rPh>
    <rPh sb="134" eb="135">
      <t>キタ</t>
    </rPh>
    <rPh sb="135" eb="138">
      <t>ショウガッコウ</t>
    </rPh>
    <rPh sb="138" eb="141">
      <t>タイイクカン</t>
    </rPh>
    <rPh sb="141" eb="143">
      <t>カイチク</t>
    </rPh>
    <rPh sb="143" eb="145">
      <t>ジギョウ</t>
    </rPh>
    <rPh sb="145" eb="146">
      <t>トウ</t>
    </rPh>
    <rPh sb="148" eb="150">
      <t>チョウエイ</t>
    </rPh>
    <rPh sb="150" eb="152">
      <t>ジュウタク</t>
    </rPh>
    <rPh sb="153" eb="155">
      <t>ケンセツ</t>
    </rPh>
    <rPh sb="155" eb="157">
      <t>ジギョウ</t>
    </rPh>
    <rPh sb="158" eb="159">
      <t>サイ</t>
    </rPh>
    <rPh sb="161" eb="163">
      <t>ゴウケイ</t>
    </rPh>
    <rPh sb="165" eb="166">
      <t>オク</t>
    </rPh>
    <rPh sb="171" eb="173">
      <t>マンエン</t>
    </rPh>
    <rPh sb="174" eb="176">
      <t>チホウ</t>
    </rPh>
    <rPh sb="176" eb="177">
      <t>サイ</t>
    </rPh>
    <rPh sb="178" eb="180">
      <t>ハッコウ</t>
    </rPh>
    <rPh sb="185" eb="186">
      <t>カンガ</t>
    </rPh>
    <rPh sb="195" eb="197">
      <t>エイキョウ</t>
    </rPh>
    <rPh sb="198" eb="200">
      <t>ジッシツ</t>
    </rPh>
    <rPh sb="200" eb="202">
      <t>コウサイ</t>
    </rPh>
    <rPh sb="202" eb="203">
      <t>ヒ</t>
    </rPh>
    <rPh sb="203" eb="205">
      <t>ヒリツ</t>
    </rPh>
    <rPh sb="206" eb="208">
      <t>ジョウショウ</t>
    </rPh>
    <rPh sb="215" eb="216">
      <t>カンガ</t>
    </rPh>
    <rPh sb="227" eb="229">
      <t>イジョウ</t>
    </rPh>
    <rPh sb="230" eb="232">
      <t>コウサイ</t>
    </rPh>
    <rPh sb="232" eb="233">
      <t>ヒ</t>
    </rPh>
    <rPh sb="234" eb="237">
      <t>テキセイカ</t>
    </rPh>
    <rPh sb="238" eb="239">
      <t>ト</t>
    </rPh>
    <rPh sb="240" eb="241">
      <t>ク</t>
    </rPh>
    <rPh sb="245" eb="247">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</si>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</sst>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64829</c:v>
                </c:pt>
                <c:pt idx="1">
                  <c:v>64435</c:v>
                </c:pt>
                <c:pt idx="2">
                  <c:v>67068</c:v>
                </c:pt>
                <c:pt idx="3">
                  <c:v>43137</c:v>
                </c:pt>
                <c:pt idx="4">
                  <c:v>83232</c:v>
                </c:pt>
              </c:numCache>
            </c:numRef>
          </c:val>
          <c:smooth val="0"/>
        </c:ser>
        <c:dLbls>
          <c:showLegendKey val="0"/>
          <c:showVal val="0"/>
          <c:showCatName val="0"/>
          <c:showSerName val="0"/>
          <c:showPercent val="0"/>
          <c:showBubbleSize val="0"/>
        </c:dLbls>
        <c:marker val="1"/>
        <c:smooth val="0"/>
        <c:axId val="107289984"/>
        <c:axId val="107316736"/>
      </c:lineChart>
      <c:catAx>
        <c:axId val="107289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16736"/>
        <c:crosses val="autoZero"/>
        <c:auto val="1"/>
        <c:lblAlgn val="ctr"/>
        <c:lblOffset val="100"/>
        <c:tickLblSkip val="1"/>
        <c:tickMarkSkip val="1"/>
        <c:noMultiLvlLbl val="0"/>
      </c:catAx>
      <c:valAx>
        <c:axId val="1073167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8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8.1300000000000008</c:v>
                </c:pt>
                <c:pt idx="1">
                  <c:v>9.59</c:v>
                </c:pt>
                <c:pt idx="2">
                  <c:v>10.95</c:v>
                </c:pt>
                <c:pt idx="3">
                  <c:v>7.54</c:v>
                </c:pt>
                <c:pt idx="4">
                  <c:v>11.5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33.6</c:v>
                </c:pt>
                <c:pt idx="1">
                  <c:v>31.59</c:v>
                </c:pt>
                <c:pt idx="2">
                  <c:v>31.01</c:v>
                </c:pt>
                <c:pt idx="3">
                  <c:v>29.58</c:v>
                </c:pt>
                <c:pt idx="4">
                  <c:v>27.7</c:v>
                </c:pt>
              </c:numCache>
            </c:numRef>
          </c:val>
        </c:ser>
        <c:dLbls>
          <c:showLegendKey val="0"/>
          <c:showVal val="0"/>
          <c:showCatName val="0"/>
          <c:showSerName val="0"/>
          <c:showPercent val="0"/>
          <c:showBubbleSize val="0"/>
        </c:dLbls>
        <c:gapWidth val="250"/>
        <c:overlap val="100"/>
        <c:axId val="122642432"/>
        <c:axId val="12264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-6.58</c:v>
                </c:pt>
                <c:pt idx="1">
                  <c:v>-0.69</c:v>
                </c:pt>
                <c:pt idx="2">
                  <c:v>1.55</c:v>
                </c:pt>
                <c:pt idx="3">
                  <c:v>-4.8600000000000003</c:v>
                </c:pt>
                <c:pt idx="4">
                  <c:v>3.15</c:v>
                </c:pt>
              </c:numCache>
            </c:numRef>
          </c:val>
          <c:smooth val="0"/>
        </c:ser>
        <c:dLbls>
          <c:showLegendKey val="0"/>
          <c:showVal val="0"/>
          <c:showCatName val="0"/>
          <c:showSerName val="0"/>
          <c:showPercent val="0"/>
          <c:showBubbleSize val="0"/>
        </c:dLbls>
        <c:marker val="1"/>
        <c:smooth val="0"/>
        <c:axId val="122642432"/>
        <c:axId val="122644352"/>
      </c:lineChart>
      <c:catAx>
        <c:axId val="1226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44352"/>
        <c:crosses val="autoZero"/>
        <c:auto val="1"/>
        <c:lblAlgn val="ctr"/>
        <c:lblOffset val="100"/>
        <c:tickLblSkip val="1"/>
        <c:tickMarkSkip val="1"/>
        <c:noMultiLvlLbl val="0"/>
      </c:catAx>
      <c:valAx>
        <c:axId val="12264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7.0000000000000007E-2</c:v>
                </c:pt>
                <c:pt idx="4">
                  <c:v>#N/A</c:v>
                </c:pt>
                <c:pt idx="5">
                  <c:v>0.06</c:v>
                </c:pt>
                <c:pt idx="6">
                  <c:v>#N/A</c:v>
                </c:pt>
                <c:pt idx="7">
                  <c:v>7.0000000000000007E-2</c:v>
                </c:pt>
                <c:pt idx="8">
                  <c:v>#N/A</c:v>
                </c:pt>
                <c:pt idx="9">
                  <c:v>0.03</c:v>
                </c:pt>
              </c:numCache>
            </c:numRef>
          </c:val>
        </c:ser>
        <c:ser>
          <c:idx val="4"/>
          <c:order val="4"/>
          <c:tx>
            <c:strRef>
              <c:f>データシート!$A$31</c:f>
              <c:strCache>
                <c:ptCount val="1"/>
                <c:pt idx="0">
                  <c:v>障がい福祉サービス事業特別会計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7.0000000000000007E-2</c:v>
                </c:pt>
                <c:pt idx="8">
                  <c:v>#N/A</c:v>
                </c:pt>
                <c:pt idx="9">
                  <c:v>0.05</c:v>
                </c:pt>
              </c:numCache>
            </c:numRef>
          </c:val>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0.15</c:v>
                </c:pt>
                <c:pt idx="4">
                  <c:v>#N/A</c:v>
                </c:pt>
                <c:pt idx="5">
                  <c:v>0.15</c:v>
                </c:pt>
                <c:pt idx="6">
                  <c:v>#N/A</c:v>
                </c:pt>
                <c:pt idx="7">
                  <c:v>0.16</c:v>
                </c:pt>
                <c:pt idx="8">
                  <c:v>#N/A</c:v>
                </c:pt>
                <c:pt idx="9">
                  <c:v>0.14000000000000001</c:v>
                </c:pt>
              </c:numCache>
            </c:numRef>
          </c:val>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0.77</c:v>
                </c:pt>
                <c:pt idx="2">
                  <c:v>#N/A</c:v>
                </c:pt>
                <c:pt idx="3">
                  <c:v>0.23</c:v>
                </c:pt>
                <c:pt idx="4">
                  <c:v>#N/A</c:v>
                </c:pt>
                <c:pt idx="5">
                  <c:v>0.31</c:v>
                </c:pt>
                <c:pt idx="6">
                  <c:v>#N/A</c:v>
                </c:pt>
                <c:pt idx="7">
                  <c:v>0.63</c:v>
                </c:pt>
                <c:pt idx="8">
                  <c:v>#N/A</c:v>
                </c:pt>
                <c:pt idx="9">
                  <c:v>0.64</c:v>
                </c:pt>
              </c:numCache>
            </c:numRef>
          </c:val>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c:v>
                </c:pt>
                <c:pt idx="2">
                  <c:v>#N/A</c:v>
                </c:pt>
                <c:pt idx="3">
                  <c:v>3.23</c:v>
                </c:pt>
                <c:pt idx="4">
                  <c:v>#N/A</c:v>
                </c:pt>
                <c:pt idx="5">
                  <c:v>3.48</c:v>
                </c:pt>
                <c:pt idx="6">
                  <c:v>#N/A</c:v>
                </c:pt>
                <c:pt idx="7">
                  <c:v>2.74</c:v>
                </c:pt>
                <c:pt idx="8">
                  <c:v>#N/A</c:v>
                </c:pt>
                <c:pt idx="9">
                  <c:v>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8.06</c:v>
                </c:pt>
                <c:pt idx="2">
                  <c:v>#N/A</c:v>
                </c:pt>
                <c:pt idx="3">
                  <c:v>9.4600000000000009</c:v>
                </c:pt>
                <c:pt idx="4">
                  <c:v>#N/A</c:v>
                </c:pt>
                <c:pt idx="5">
                  <c:v>10.84</c:v>
                </c:pt>
                <c:pt idx="6">
                  <c:v>#N/A</c:v>
                </c:pt>
                <c:pt idx="7">
                  <c:v>7.39</c:v>
                </c:pt>
                <c:pt idx="8">
                  <c:v>#N/A</c:v>
                </c:pt>
                <c:pt idx="9">
                  <c:v>11.41</c:v>
                </c:pt>
              </c:numCache>
            </c:numRef>
          </c:val>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17.010000000000002</c:v>
                </c:pt>
                <c:pt idx="2">
                  <c:v>#N/A</c:v>
                </c:pt>
                <c:pt idx="3">
                  <c:v>15.26</c:v>
                </c:pt>
                <c:pt idx="4">
                  <c:v>#N/A</c:v>
                </c:pt>
                <c:pt idx="5">
                  <c:v>16.149999999999999</c:v>
                </c:pt>
                <c:pt idx="6">
                  <c:v>#N/A</c:v>
                </c:pt>
                <c:pt idx="7">
                  <c:v>17.13</c:v>
                </c:pt>
                <c:pt idx="8">
                  <c:v>#N/A</c:v>
                </c:pt>
                <c:pt idx="9">
                  <c:v>16.02</c:v>
                </c:pt>
              </c:numCache>
            </c:numRef>
          </c:val>
        </c:ser>
        <c:dLbls>
          <c:showLegendKey val="0"/>
          <c:showVal val="0"/>
          <c:showCatName val="0"/>
          <c:showSerName val="0"/>
          <c:showPercent val="0"/>
          <c:showBubbleSize val="0"/>
        </c:dLbls>
        <c:gapWidth val="150"/>
        <c:overlap val="100"/>
        <c:axId val="115595136"/>
        <c:axId val="115596672"/>
      </c:barChart>
      <c:catAx>
        <c:axId val="1155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96672"/>
        <c:crosses val="autoZero"/>
        <c:auto val="1"/>
        <c:lblAlgn val="ctr"/>
        <c:lblOffset val="100"/>
        <c:tickLblSkip val="1"/>
        <c:tickMarkSkip val="1"/>
        <c:noMultiLvlLbl val="0"/>
      </c:catAx>
      <c:valAx>
        <c:axId val="11559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9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408</c:v>
                </c:pt>
                <c:pt idx="5">
                  <c:v>429</c:v>
                </c:pt>
                <c:pt idx="8">
                  <c:v>452</c:v>
                </c:pt>
                <c:pt idx="11">
                  <c:v>494</c:v>
                </c:pt>
                <c:pt idx="14">
                  <c:v>491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c:v>
                </c:pt>
                <c:pt idx="3">
                  <c:v>79</c:v>
                </c:pt>
                <c:pt idx="6">
                  <c:v>74</c:v>
                </c:pt>
                <c:pt idx="9">
                  <c:v>72</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125</c:v>
                </c:pt>
                <c:pt idx="3">
                  <c:v>116</c:v>
                </c:pt>
                <c:pt idx="6">
                  <c:v>164</c:v>
                </c:pt>
                <c:pt idx="9">
                  <c:v>175</c:v>
                </c:pt>
                <c:pt idx="12">
                  <c:v>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565</c:v>
                </c:pt>
                <c:pt idx="3">
                  <c:v>581</c:v>
                </c:pt>
                <c:pt idx="6">
                  <c:v>573</c:v>
                </c:pt>
                <c:pt idx="9">
                  <c:v>568</c:v>
                </c:pt>
                <c:pt idx="12">
                  <c:v>507</c:v>
                </c:pt>
              </c:numCache>
            </c:numRef>
          </c:val>
        </c:ser>
        <c:dLbls>
          <c:showLegendKey val="0"/>
          <c:showVal val="0"/>
          <c:showCatName val="0"/>
          <c:showSerName val="0"/>
          <c:showPercent val="0"/>
          <c:showBubbleSize val="0"/>
        </c:dLbls>
        <c:gapWidth val="100"/>
        <c:overlap val="100"/>
        <c:axId val="115664000"/>
        <c:axId val="11566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366</c:v>
                </c:pt>
                <c:pt idx="2">
                  <c:v>#N/A</c:v>
                </c:pt>
                <c:pt idx="3">
                  <c:v>#N/A</c:v>
                </c:pt>
                <c:pt idx="4">
                  <c:v>347</c:v>
                </c:pt>
                <c:pt idx="5">
                  <c:v>#N/A</c:v>
                </c:pt>
                <c:pt idx="6">
                  <c:v>#N/A</c:v>
                </c:pt>
                <c:pt idx="7">
                  <c:v>359</c:v>
                </c:pt>
                <c:pt idx="8">
                  <c:v>#N/A</c:v>
                </c:pt>
                <c:pt idx="9">
                  <c:v>#N/A</c:v>
                </c:pt>
                <c:pt idx="10">
                  <c:v>321</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115664000"/>
        <c:axId val="115665920"/>
      </c:lineChart>
      <c:catAx>
        <c:axId val="1156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65920"/>
        <c:crosses val="autoZero"/>
        <c:auto val="1"/>
        <c:lblAlgn val="ctr"/>
        <c:lblOffset val="100"/>
        <c:tickLblSkip val="1"/>
        <c:tickMarkSkip val="1"/>
        <c:noMultiLvlLbl val="0"/>
      </c:catAx>
      <c:valAx>
        <c:axId val="11566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6032</c:v>
                </c:pt>
                <c:pt idx="5">
                  <c:v>6384</c:v>
                </c:pt>
                <c:pt idx="8">
                  <c:v>6591</c:v>
                </c:pt>
                <c:pt idx="11">
                  <c:v>6631</c:v>
                </c:pt>
                <c:pt idx="14">
                  <c:v>6848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3013</c:v>
                </c:pt>
                <c:pt idx="5">
                  <c:v>2745</c:v>
                </c:pt>
                <c:pt idx="8">
                  <c:v>2790</c:v>
                </c:pt>
                <c:pt idx="11">
                  <c:v>2710</c:v>
                </c:pt>
                <c:pt idx="14">
                  <c:v>2563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1164</c:v>
                </c:pt>
                <c:pt idx="3">
                  <c:v>1170</c:v>
                </c:pt>
                <c:pt idx="6">
                  <c:v>1155</c:v>
                </c:pt>
                <c:pt idx="9">
                  <c:v>1110</c:v>
                </c:pt>
                <c:pt idx="12">
                  <c:v>1103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342</c:v>
                </c:pt>
                <c:pt idx="3">
                  <c:v>271</c:v>
                </c:pt>
                <c:pt idx="6">
                  <c:v>207</c:v>
                </c:pt>
                <c:pt idx="9">
                  <c:v>192</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4084</c:v>
                </c:pt>
                <c:pt idx="3">
                  <c:v>4287</c:v>
                </c:pt>
                <c:pt idx="6">
                  <c:v>4471</c:v>
                </c:pt>
                <c:pt idx="9">
                  <c:v>4518</c:v>
                </c:pt>
                <c:pt idx="12">
                  <c:v>4705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5457</c:v>
                </c:pt>
                <c:pt idx="3">
                  <c:v>5570</c:v>
                </c:pt>
                <c:pt idx="6">
                  <c:v>5331</c:v>
                </c:pt>
                <c:pt idx="9">
                  <c:v>5050</c:v>
                </c:pt>
                <c:pt idx="12">
                  <c:v>5239</c:v>
                </c:pt>
              </c:numCache>
            </c:numRef>
          </c:val>
        </c:ser>
        <c:dLbls>
          <c:showLegendKey val="0"/>
          <c:showVal val="0"/>
          <c:showCatName val="0"/>
          <c:showSerName val="0"/>
          <c:showPercent val="0"/>
          <c:showBubbleSize val="0"/>
        </c:dLbls>
        <c:gapWidth val="100"/>
        <c:overlap val="100"/>
        <c:axId val="99337344"/>
        <c:axId val="9933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2004</c:v>
                </c:pt>
                <c:pt idx="2">
                  <c:v>#N/A</c:v>
                </c:pt>
                <c:pt idx="3">
                  <c:v>#N/A</c:v>
                </c:pt>
                <c:pt idx="4">
                  <c:v>2169</c:v>
                </c:pt>
                <c:pt idx="5">
                  <c:v>#N/A</c:v>
                </c:pt>
                <c:pt idx="6">
                  <c:v>#N/A</c:v>
                </c:pt>
                <c:pt idx="7">
                  <c:v>1783</c:v>
                </c:pt>
                <c:pt idx="8">
                  <c:v>#N/A</c:v>
                </c:pt>
                <c:pt idx="9">
                  <c:v>#N/A</c:v>
                </c:pt>
                <c:pt idx="10">
                  <c:v>1528</c:v>
                </c:pt>
                <c:pt idx="11">
                  <c:v>#N/A</c:v>
                </c:pt>
                <c:pt idx="12">
                  <c:v>#N/A</c:v>
                </c:pt>
                <c:pt idx="13">
                  <c:v>1874</c:v>
                </c:pt>
                <c:pt idx="14">
                  <c:v>#N/A</c:v>
                </c:pt>
              </c:numCache>
            </c:numRef>
          </c:val>
          <c:smooth val="0"/>
        </c:ser>
        <c:dLbls>
          <c:showLegendKey val="0"/>
          <c:showVal val="0"/>
          <c:showCatName val="0"/>
          <c:showSerName val="0"/>
          <c:showPercent val="0"/>
          <c:showBubbleSize val="0"/>
        </c:dLbls>
        <c:marker val="1"/>
        <c:smooth val="0"/>
        <c:axId val="99337344"/>
        <c:axId val="99339264"/>
      </c:lineChart>
      <c:catAx>
        <c:axId val="993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339264"/>
        <c:crosses val="autoZero"/>
        <c:auto val="1"/>
        <c:lblAlgn val="ctr"/>
        <c:lblOffset val="100"/>
        <c:tickLblSkip val="1"/>
        <c:tickMarkSkip val="1"/>
        <c:noMultiLvlLbl val="0"/>
      </c:catAx>
      <c:valAx>
        <c:axId val="9933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614528"/>
        <c:axId val="122616448"/>
      </c:scatterChart>
      <c:valAx>
        <c:axId val="122614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16448"/>
        <c:crosses val="autoZero"/>
        <c:crossBetween val="midCat"/>
      </c:valAx>
      <c:valAx>
        <c:axId val="122616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1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9.5</c:v>
                </c:pt>
                <c:pt idx="1">
                  <c:v>9.3000000000000007</c:v>
                </c:pt>
                <c:pt idx="2">
                  <c:v>9.1999999999999993</c:v>
                </c:pt>
                <c:pt idx="3">
                  <c:v>8.9</c:v>
                </c:pt>
                <c:pt idx="4">
                  <c:v>7.9</c:v>
                </c:pt>
              </c:numCache>
            </c:numRef>
          </c:xVal>
          <c:yVal>
            <c:numRef>
              <c:f>公会計指標分析・財政指標組合せ分析表!$K$73:$O$73</c:f>
              <c:numCache>
                <c:formatCode>#,##0.0;"▲ "#,##0.0</c:formatCode>
                <c:ptCount val="5"/>
                <c:pt idx="0">
                  <c:v>52</c:v>
                </c:pt>
                <c:pt idx="1">
                  <c:v>56.8</c:v>
                </c:pt>
                <c:pt idx="2">
                  <c:v>46</c:v>
                </c:pt>
                <c:pt idx="3">
                  <c:v>39.9</c:v>
                </c:pt>
                <c:pt idx="4">
                  <c:v>47.3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8.5</c:v>
                </c:pt>
              </c:numCache>
            </c:numRef>
          </c:xVal>
          <c:yVal>
            <c:numRef>
              <c:f>公会計指標分析・財政指標組合せ分析表!$K$77:$O$77</c:f>
              <c:numCache>
                <c:formatCode>#,##0.0;"▲ "#,##0.0</c:formatCode>
                <c:ptCount val="5"/>
                <c:pt idx="0">
                  <c:v>40.200000000000003</c:v>
                </c:pt>
                <c:pt idx="1">
                  <c:v>30.7</c:v>
                </c:pt>
                <c:pt idx="2">
                  <c:v>22.3</c:v>
                </c:pt>
                <c:pt idx="3">
                  <c:v>20.3</c:v>
                </c:pt>
                <c:pt idx="4">
                  <c:v>44.9</c:v>
                </c:pt>
              </c:numCache>
            </c:numRef>
          </c:yVal>
          <c:smooth val="0"/>
        </c:ser>
        <c:dLbls>
          <c:showLegendKey val="0"/>
          <c:showVal val="0"/>
          <c:showCatName val="0"/>
          <c:showSerName val="0"/>
          <c:showPercent val="0"/>
          <c:showBubbleSize val="0"/>
        </c:dLbls>
        <c:axId val="123633664"/>
        <c:axId val="123635584"/>
      </c:scatterChart>
      <c:valAx>
        <c:axId val="123633664"/>
        <c:scaling>
          <c:orientation val="minMax"/>
          <c:max val="10.3"/>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35584"/>
        <c:crosses val="autoZero"/>
        <c:crossBetween val="midCat"/>
      </c:valAx>
      <c:valAx>
        <c:axId val="123635584"/>
        <c:scaling>
          <c:orientation val="minMax"/>
          <c:max val="6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33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過去の大型事業実施時の町債の償還が終了しつつあるため、全体的に元利償還金は緩やかに減少し、実質公債費比率は改善傾向にある。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しかし、大型事業の実施に伴う新規普通債の発行により今後公債費が増加することが予測されることから、節度とメリハリのある財政運営に努める必要がある。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大型事業の実施による新規の町債発行及び下水道債の発行による現在高の増加と、地方債の償還に充当できる基金の残高が減少したこと等により、将来負担比率は</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ポイント上がった。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今後も将来負担比率の増加が予測されるため、事業の適正な取捨選択を行い、財政の健全化に努めていく。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市町村民税法人税割の増収などにより、全国平均・県平均を上回る、昨年と同レベルの数値を維持することができた。</a:t>
          </a:r>
          <a:endParaRPr kumimoji="1" lang="en-US" altLang="ja-JP" sz="1300">
            <a:latin typeface="ＭＳ Ｐゴシック"/>
          </a:endParaRPr>
        </a:p>
        <a:p>
          <a:r>
            <a:rPr kumimoji="1" lang="ja-JP" altLang="en-US" sz="1300">
              <a:latin typeface="ＭＳ Ｐゴシック"/>
            </a:rPr>
            <a:t>　しかし、今後も人口減少、特に少子高齢化による生産年齢人口の減少が予想されること、扶助費等の社会保障関連経費の増高も懸念されるため、これらを見据えた自主財源確保のための施策の実施や公共施設マネジメントの取組みを進めながら健全な財政運営に努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77258</xdr:rowOff>
    </xdr:to>
    <xdr:cxnSp macro="">
      <xdr:nvCxnSpPr>
        <xdr:cNvPr id="68" name="直線コネクタ 67"/>
        <xdr:cNvCxnSpPr/>
      </xdr:nvCxnSpPr>
      <xdr:spPr>
        <a:xfrm>
          <a:off x="4114800" y="674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1" name="直線コネクタ 70"/>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4" name="直線コネクタ 73"/>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57150</xdr:rowOff>
    </xdr:to>
    <xdr:cxnSp macro="">
      <xdr:nvCxnSpPr>
        <xdr:cNvPr id="77" name="直線コネクタ 76"/>
        <xdr:cNvCxnSpPr/>
      </xdr:nvCxnSpPr>
      <xdr:spPr>
        <a:xfrm>
          <a:off x="1447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大型事業所の集中や景気の回復基調等の要因により類似団体平均を上回る税収があること、過去から義務的経費の削減に努めてきたことにより、類似団体の平均を大きく上回る数値となった。</a:t>
          </a:r>
          <a:endParaRPr kumimoji="1" lang="en-US" altLang="ja-JP" sz="1300">
            <a:latin typeface="ＭＳ Ｐゴシック"/>
          </a:endParaRPr>
        </a:p>
        <a:p>
          <a:r>
            <a:rPr kumimoji="1" lang="ja-JP" altLang="en-US" sz="1300">
              <a:latin typeface="ＭＳ Ｐゴシック"/>
            </a:rPr>
            <a:t>　しかし今後社会保障関係経費の増加等による財政の硬直化が進んでいくと予測されることから、今後も引き続きすべての事務事業において評価や効果検証を実施し、より一層事務の再点検及び見直しを行い、費用対効果の小さい事務事業については計画的に廃止・縮小するなど、事業の取捨選択を行い健全かつ適切な財政運営の堅持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62</xdr:row>
      <xdr:rowOff>20320</xdr:rowOff>
    </xdr:to>
    <xdr:cxnSp macro="">
      <xdr:nvCxnSpPr>
        <xdr:cNvPr id="129" name="直線コネクタ 128"/>
        <xdr:cNvCxnSpPr/>
      </xdr:nvCxnSpPr>
      <xdr:spPr>
        <a:xfrm flipV="1">
          <a:off x="4114800" y="10293096"/>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20320</xdr:rowOff>
    </xdr:to>
    <xdr:cxnSp macro="">
      <xdr:nvCxnSpPr>
        <xdr:cNvPr id="132" name="直線コネクタ 131"/>
        <xdr:cNvCxnSpPr/>
      </xdr:nvCxnSpPr>
      <xdr:spPr>
        <a:xfrm>
          <a:off x="3225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61</xdr:row>
      <xdr:rowOff>143510</xdr:rowOff>
    </xdr:to>
    <xdr:cxnSp macro="">
      <xdr:nvCxnSpPr>
        <xdr:cNvPr id="135" name="直線コネクタ 134"/>
        <xdr:cNvCxnSpPr/>
      </xdr:nvCxnSpPr>
      <xdr:spPr>
        <a:xfrm>
          <a:off x="2336800" y="1038961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62</xdr:row>
      <xdr:rowOff>20320</xdr:rowOff>
    </xdr:to>
    <xdr:cxnSp macro="">
      <xdr:nvCxnSpPr>
        <xdr:cNvPr id="138" name="直線コネクタ 137"/>
        <xdr:cNvCxnSpPr/>
      </xdr:nvCxnSpPr>
      <xdr:spPr>
        <a:xfrm flipV="1">
          <a:off x="1447800" y="1038961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126746</xdr:rowOff>
    </xdr:from>
    <xdr:to>
      <xdr:col>7</xdr:col>
      <xdr:colOff>203200</xdr:colOff>
      <xdr:row>60</xdr:row>
      <xdr:rowOff>56896</xdr:rowOff>
    </xdr:to>
    <xdr:sp macro="" textlink="">
      <xdr:nvSpPr>
        <xdr:cNvPr id="148" name="円/楕円 147"/>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48023</xdr:rowOff>
    </xdr:from>
    <xdr:ext cx="762000" cy="259045"/>
    <xdr:sp macro="" textlink="">
      <xdr:nvSpPr>
        <xdr:cNvPr id="149" name="財政構造の弾力性該当値テキスト"/>
        <xdr:cNvSpPr txBox="1"/>
      </xdr:nvSpPr>
      <xdr:spPr>
        <a:xfrm>
          <a:off x="5041900" y="101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0" name="円/楕円 149"/>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1" name="テキスト ボックス 150"/>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2" name="円/楕円 151"/>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3" name="テキスト ボックス 152"/>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4" name="円/楕円 153"/>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5" name="テキスト ボックス 154"/>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6" name="円/楕円 155"/>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7" name="テキスト ボックス 15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類似団体と比較して、人口１人あたりの人件費・物件費等の決算額は低くなっているが、ゴミ処理業務や消防業務を一部事務組合で行っていることも原因の一つとして挙げられる。</a:t>
          </a:r>
          <a:endParaRPr kumimoji="1" lang="en-US" altLang="ja-JP" sz="1300">
            <a:latin typeface="ＭＳ Ｐゴシック"/>
          </a:endParaRPr>
        </a:p>
        <a:p>
          <a:r>
            <a:rPr kumimoji="1" lang="ja-JP" altLang="en-US" sz="1300">
              <a:latin typeface="ＭＳ Ｐゴシック"/>
            </a:rPr>
            <a:t>　しかし、少しずつではあるが決算額が上昇しているため、財政の硬直化の要因とならないよう、細心の注意が必要である。</a:t>
          </a:r>
          <a:endParaRPr kumimoji="1" lang="en-US" altLang="ja-JP" sz="1300">
            <a:latin typeface="ＭＳ Ｐゴシック"/>
          </a:endParaRPr>
        </a:p>
        <a:p>
          <a:r>
            <a:rPr kumimoji="1" lang="ja-JP" altLang="en-US" sz="1300">
              <a:latin typeface="ＭＳ Ｐゴシック"/>
            </a:rPr>
            <a:t>　今後も引き続き人事管理や事務の適正化等を見直すこと、一方で業務が増加している中、職員の定員管理も見直す必要があるため、バランスを保ちながら一層の適正化を図っていくよう努めていく。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153301</xdr:rowOff>
    </xdr:from>
    <xdr:to>
      <xdr:col>7</xdr:col>
      <xdr:colOff>152400</xdr:colOff>
      <xdr:row>81</xdr:row>
      <xdr:rowOff>8533</xdr:rowOff>
    </xdr:to>
    <xdr:cxnSp macro="">
      <xdr:nvCxnSpPr>
        <xdr:cNvPr id="190" name="直線コネクタ 189"/>
        <xdr:cNvCxnSpPr/>
      </xdr:nvCxnSpPr>
      <xdr:spPr>
        <a:xfrm>
          <a:off x="4114800" y="13869301"/>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121517</xdr:rowOff>
    </xdr:from>
    <xdr:to>
      <xdr:col>6</xdr:col>
      <xdr:colOff>0</xdr:colOff>
      <xdr:row>80</xdr:row>
      <xdr:rowOff>153301</xdr:rowOff>
    </xdr:to>
    <xdr:cxnSp macro="">
      <xdr:nvCxnSpPr>
        <xdr:cNvPr id="193" name="直線コネクタ 192"/>
        <xdr:cNvCxnSpPr/>
      </xdr:nvCxnSpPr>
      <xdr:spPr>
        <a:xfrm>
          <a:off x="3225800" y="13837517"/>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5742</xdr:rowOff>
    </xdr:from>
    <xdr:to>
      <xdr:col>6</xdr:col>
      <xdr:colOff>50800</xdr:colOff>
      <xdr:row>81</xdr:row>
      <xdr:rowOff>107342</xdr:rowOff>
    </xdr:to>
    <xdr:sp macro="" textlink="">
      <xdr:nvSpPr>
        <xdr:cNvPr id="194" name="フローチャート : 判断 193"/>
        <xdr:cNvSpPr/>
      </xdr:nvSpPr>
      <xdr:spPr>
        <a:xfrm>
          <a:off x="4064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92119</xdr:rowOff>
    </xdr:from>
    <xdr:ext cx="736600" cy="259045"/>
    <xdr:sp macro="" textlink="">
      <xdr:nvSpPr>
        <xdr:cNvPr id="195" name="テキスト ボックス 194"/>
        <xdr:cNvSpPr txBox="1"/>
      </xdr:nvSpPr>
      <xdr:spPr>
        <a:xfrm>
          <a:off x="3733800" y="1397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119123</xdr:rowOff>
    </xdr:from>
    <xdr:to>
      <xdr:col>4</xdr:col>
      <xdr:colOff>482600</xdr:colOff>
      <xdr:row>80</xdr:row>
      <xdr:rowOff>121517</xdr:rowOff>
    </xdr:to>
    <xdr:cxnSp macro="">
      <xdr:nvCxnSpPr>
        <xdr:cNvPr id="196" name="直線コネクタ 195"/>
        <xdr:cNvCxnSpPr/>
      </xdr:nvCxnSpPr>
      <xdr:spPr>
        <a:xfrm>
          <a:off x="2336800" y="13835123"/>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155707</xdr:rowOff>
    </xdr:from>
    <xdr:to>
      <xdr:col>4</xdr:col>
      <xdr:colOff>533400</xdr:colOff>
      <xdr:row>81</xdr:row>
      <xdr:rowOff>85857</xdr:rowOff>
    </xdr:to>
    <xdr:sp macro="" textlink="">
      <xdr:nvSpPr>
        <xdr:cNvPr id="197" name="フローチャート : 判断 196"/>
        <xdr:cNvSpPr/>
      </xdr:nvSpPr>
      <xdr:spPr>
        <a:xfrm>
          <a:off x="3175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70634</xdr:rowOff>
    </xdr:from>
    <xdr:ext cx="762000" cy="259045"/>
    <xdr:sp macro="" textlink="">
      <xdr:nvSpPr>
        <xdr:cNvPr id="198" name="テキスト ボックス 197"/>
        <xdr:cNvSpPr txBox="1"/>
      </xdr:nvSpPr>
      <xdr:spPr>
        <a:xfrm>
          <a:off x="2844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119123</xdr:rowOff>
    </xdr:from>
    <xdr:to>
      <xdr:col>3</xdr:col>
      <xdr:colOff>279400</xdr:colOff>
      <xdr:row>80</xdr:row>
      <xdr:rowOff>130648</xdr:rowOff>
    </xdr:to>
    <xdr:cxnSp macro="">
      <xdr:nvCxnSpPr>
        <xdr:cNvPr id="199" name="直線コネクタ 198"/>
        <xdr:cNvCxnSpPr/>
      </xdr:nvCxnSpPr>
      <xdr:spPr>
        <a:xfrm flipV="1">
          <a:off x="1447800" y="13835123"/>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157744</xdr:rowOff>
    </xdr:from>
    <xdr:to>
      <xdr:col>3</xdr:col>
      <xdr:colOff>330200</xdr:colOff>
      <xdr:row>81</xdr:row>
      <xdr:rowOff>87894</xdr:rowOff>
    </xdr:to>
    <xdr:sp macro="" textlink="">
      <xdr:nvSpPr>
        <xdr:cNvPr id="200" name="フローチャート : 判断 199"/>
        <xdr:cNvSpPr/>
      </xdr:nvSpPr>
      <xdr:spPr>
        <a:xfrm>
          <a:off x="2286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72671</xdr:rowOff>
    </xdr:from>
    <xdr:ext cx="762000" cy="259045"/>
    <xdr:sp macro="" textlink="">
      <xdr:nvSpPr>
        <xdr:cNvPr id="201" name="テキスト ボックス 200"/>
        <xdr:cNvSpPr txBox="1"/>
      </xdr:nvSpPr>
      <xdr:spPr>
        <a:xfrm>
          <a:off x="1955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2451</xdr:rowOff>
    </xdr:from>
    <xdr:to>
      <xdr:col>2</xdr:col>
      <xdr:colOff>127000</xdr:colOff>
      <xdr:row>81</xdr:row>
      <xdr:rowOff>104051</xdr:rowOff>
    </xdr:to>
    <xdr:sp macro="" textlink="">
      <xdr:nvSpPr>
        <xdr:cNvPr id="202" name="フローチャート : 判断 201"/>
        <xdr:cNvSpPr/>
      </xdr:nvSpPr>
      <xdr:spPr>
        <a:xfrm>
          <a:off x="1397000" y="1388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88828</xdr:rowOff>
    </xdr:from>
    <xdr:ext cx="762000" cy="259045"/>
    <xdr:sp macro="" textlink="">
      <xdr:nvSpPr>
        <xdr:cNvPr id="203" name="テキスト ボックス 202"/>
        <xdr:cNvSpPr txBox="1"/>
      </xdr:nvSpPr>
      <xdr:spPr>
        <a:xfrm>
          <a:off x="1066800" y="1397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129183</xdr:rowOff>
    </xdr:from>
    <xdr:to>
      <xdr:col>7</xdr:col>
      <xdr:colOff>203200</xdr:colOff>
      <xdr:row>81</xdr:row>
      <xdr:rowOff>59333</xdr:rowOff>
    </xdr:to>
    <xdr:sp macro="" textlink="">
      <xdr:nvSpPr>
        <xdr:cNvPr id="209" name="円/楕円 208"/>
        <xdr:cNvSpPr/>
      </xdr:nvSpPr>
      <xdr:spPr>
        <a:xfrm>
          <a:off x="4902200" y="138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50460</xdr:rowOff>
    </xdr:from>
    <xdr:ext cx="762000" cy="259045"/>
    <xdr:sp macro="" textlink="">
      <xdr:nvSpPr>
        <xdr:cNvPr id="210" name="人件費・物件費等の状況該当値テキスト"/>
        <xdr:cNvSpPr txBox="1"/>
      </xdr:nvSpPr>
      <xdr:spPr>
        <a:xfrm>
          <a:off x="5041900" y="137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102501</xdr:rowOff>
    </xdr:from>
    <xdr:to>
      <xdr:col>6</xdr:col>
      <xdr:colOff>50800</xdr:colOff>
      <xdr:row>81</xdr:row>
      <xdr:rowOff>32651</xdr:rowOff>
    </xdr:to>
    <xdr:sp macro="" textlink="">
      <xdr:nvSpPr>
        <xdr:cNvPr id="211" name="円/楕円 210"/>
        <xdr:cNvSpPr/>
      </xdr:nvSpPr>
      <xdr:spPr>
        <a:xfrm>
          <a:off x="4064000" y="1381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42828</xdr:rowOff>
    </xdr:from>
    <xdr:ext cx="736600" cy="259045"/>
    <xdr:sp macro="" textlink="">
      <xdr:nvSpPr>
        <xdr:cNvPr id="212" name="テキスト ボックス 211"/>
        <xdr:cNvSpPr txBox="1"/>
      </xdr:nvSpPr>
      <xdr:spPr>
        <a:xfrm>
          <a:off x="3733800" y="1358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70717</xdr:rowOff>
    </xdr:from>
    <xdr:to>
      <xdr:col>4</xdr:col>
      <xdr:colOff>533400</xdr:colOff>
      <xdr:row>81</xdr:row>
      <xdr:rowOff>867</xdr:rowOff>
    </xdr:to>
    <xdr:sp macro="" textlink="">
      <xdr:nvSpPr>
        <xdr:cNvPr id="213" name="円/楕円 212"/>
        <xdr:cNvSpPr/>
      </xdr:nvSpPr>
      <xdr:spPr>
        <a:xfrm>
          <a:off x="3175000" y="137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11044</xdr:rowOff>
    </xdr:from>
    <xdr:ext cx="762000" cy="259045"/>
    <xdr:sp macro="" textlink="">
      <xdr:nvSpPr>
        <xdr:cNvPr id="214" name="テキスト ボックス 213"/>
        <xdr:cNvSpPr txBox="1"/>
      </xdr:nvSpPr>
      <xdr:spPr>
        <a:xfrm>
          <a:off x="2844800" y="135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68323</xdr:rowOff>
    </xdr:from>
    <xdr:to>
      <xdr:col>3</xdr:col>
      <xdr:colOff>330200</xdr:colOff>
      <xdr:row>80</xdr:row>
      <xdr:rowOff>169923</xdr:rowOff>
    </xdr:to>
    <xdr:sp macro="" textlink="">
      <xdr:nvSpPr>
        <xdr:cNvPr id="215" name="円/楕円 214"/>
        <xdr:cNvSpPr/>
      </xdr:nvSpPr>
      <xdr:spPr>
        <a:xfrm>
          <a:off x="2286000" y="137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8650</xdr:rowOff>
    </xdr:from>
    <xdr:ext cx="762000" cy="259045"/>
    <xdr:sp macro="" textlink="">
      <xdr:nvSpPr>
        <xdr:cNvPr id="216" name="テキスト ボックス 215"/>
        <xdr:cNvSpPr txBox="1"/>
      </xdr:nvSpPr>
      <xdr:spPr>
        <a:xfrm>
          <a:off x="1955800" y="135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79848</xdr:rowOff>
    </xdr:from>
    <xdr:to>
      <xdr:col>2</xdr:col>
      <xdr:colOff>127000</xdr:colOff>
      <xdr:row>81</xdr:row>
      <xdr:rowOff>9998</xdr:rowOff>
    </xdr:to>
    <xdr:sp macro="" textlink="">
      <xdr:nvSpPr>
        <xdr:cNvPr id="217" name="円/楕円 216"/>
        <xdr:cNvSpPr/>
      </xdr:nvSpPr>
      <xdr:spPr>
        <a:xfrm>
          <a:off x="1397000" y="137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20175</xdr:rowOff>
    </xdr:from>
    <xdr:ext cx="762000" cy="259045"/>
    <xdr:sp macro="" textlink="">
      <xdr:nvSpPr>
        <xdr:cNvPr id="218" name="テキスト ボックス 217"/>
        <xdr:cNvSpPr txBox="1"/>
      </xdr:nvSpPr>
      <xdr:spPr>
        <a:xfrm>
          <a:off x="1066800" y="1356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2.5</a:t>
          </a:r>
          <a:r>
            <a:rPr kumimoji="1" lang="ja-JP" altLang="en-US" sz="1300">
              <a:latin typeface="ＭＳ Ｐゴシック"/>
            </a:rPr>
            <a:t>ポイント下回る、</a:t>
          </a:r>
          <a:r>
            <a:rPr kumimoji="1" lang="en-US" altLang="ja-JP" sz="1300">
              <a:latin typeface="ＭＳ Ｐゴシック"/>
            </a:rPr>
            <a:t>94.4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人件費の増加は財政硬直化の主要因の一つであるため、今後も引き続き適正な給与水準の維持に努めていく。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7874</xdr:rowOff>
    </xdr:from>
    <xdr:to>
      <xdr:col>24</xdr:col>
      <xdr:colOff>558800</xdr:colOff>
      <xdr:row>83</xdr:row>
      <xdr:rowOff>75437</xdr:rowOff>
    </xdr:to>
    <xdr:cxnSp macro="">
      <xdr:nvCxnSpPr>
        <xdr:cNvPr id="250" name="直線コネクタ 249"/>
        <xdr:cNvCxnSpPr/>
      </xdr:nvCxnSpPr>
      <xdr:spPr>
        <a:xfrm>
          <a:off x="16179800" y="14238224"/>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140715</xdr:rowOff>
    </xdr:from>
    <xdr:to>
      <xdr:col>23</xdr:col>
      <xdr:colOff>406400</xdr:colOff>
      <xdr:row>83</xdr:row>
      <xdr:rowOff>7874</xdr:rowOff>
    </xdr:to>
    <xdr:cxnSp macro="">
      <xdr:nvCxnSpPr>
        <xdr:cNvPr id="253" name="直線コネクタ 252"/>
        <xdr:cNvCxnSpPr/>
      </xdr:nvCxnSpPr>
      <xdr:spPr>
        <a:xfrm>
          <a:off x="15290800" y="141996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4" name="フローチャート : 判断 253"/>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5" name="テキスト ボックス 254"/>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140715</xdr:rowOff>
    </xdr:from>
    <xdr:to>
      <xdr:col>22</xdr:col>
      <xdr:colOff>203200</xdr:colOff>
      <xdr:row>86</xdr:row>
      <xdr:rowOff>101600</xdr:rowOff>
    </xdr:to>
    <xdr:cxnSp macro="">
      <xdr:nvCxnSpPr>
        <xdr:cNvPr id="256" name="直線コネクタ 255"/>
        <xdr:cNvCxnSpPr/>
      </xdr:nvCxnSpPr>
      <xdr:spPr>
        <a:xfrm flipV="1">
          <a:off x="14401800" y="14199615"/>
          <a:ext cx="889000" cy="6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58" name="テキスト ボックス 257"/>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111252</xdr:rowOff>
    </xdr:to>
    <xdr:cxnSp macro="">
      <xdr:nvCxnSpPr>
        <xdr:cNvPr id="259" name="直線コネクタ 258"/>
        <xdr:cNvCxnSpPr/>
      </xdr:nvCxnSpPr>
      <xdr:spPr>
        <a:xfrm flipV="1">
          <a:off x="13512800" y="1484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0" name="フローチャート : 判断 259"/>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61" name="テキスト ボックス 260"/>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2" name="フローチャート : 判断 261"/>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63" name="テキスト ボックス 262"/>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24637</xdr:rowOff>
    </xdr:from>
    <xdr:to>
      <xdr:col>24</xdr:col>
      <xdr:colOff>609600</xdr:colOff>
      <xdr:row>83</xdr:row>
      <xdr:rowOff>126237</xdr:rowOff>
    </xdr:to>
    <xdr:sp macro="" textlink="">
      <xdr:nvSpPr>
        <xdr:cNvPr id="269" name="円/楕円 268"/>
        <xdr:cNvSpPr/>
      </xdr:nvSpPr>
      <xdr:spPr>
        <a:xfrm>
          <a:off x="169672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41164</xdr:rowOff>
    </xdr:from>
    <xdr:ext cx="762000" cy="259045"/>
    <xdr:sp macro="" textlink="">
      <xdr:nvSpPr>
        <xdr:cNvPr id="270" name="給与水準   （国との比較）該当値テキスト"/>
        <xdr:cNvSpPr txBox="1"/>
      </xdr:nvSpPr>
      <xdr:spPr>
        <a:xfrm>
          <a:off x="17106900" y="1410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128524</xdr:rowOff>
    </xdr:from>
    <xdr:to>
      <xdr:col>23</xdr:col>
      <xdr:colOff>457200</xdr:colOff>
      <xdr:row>83</xdr:row>
      <xdr:rowOff>58674</xdr:rowOff>
    </xdr:to>
    <xdr:sp macro="" textlink="">
      <xdr:nvSpPr>
        <xdr:cNvPr id="271" name="円/楕円 270"/>
        <xdr:cNvSpPr/>
      </xdr:nvSpPr>
      <xdr:spPr>
        <a:xfrm>
          <a:off x="161290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68851</xdr:rowOff>
    </xdr:from>
    <xdr:ext cx="736600" cy="259045"/>
    <xdr:sp macro="" textlink="">
      <xdr:nvSpPr>
        <xdr:cNvPr id="272" name="テキスト ボックス 271"/>
        <xdr:cNvSpPr txBox="1"/>
      </xdr:nvSpPr>
      <xdr:spPr>
        <a:xfrm>
          <a:off x="15798800" y="1395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89915</xdr:rowOff>
    </xdr:from>
    <xdr:to>
      <xdr:col>22</xdr:col>
      <xdr:colOff>254000</xdr:colOff>
      <xdr:row>83</xdr:row>
      <xdr:rowOff>20065</xdr:rowOff>
    </xdr:to>
    <xdr:sp macro="" textlink="">
      <xdr:nvSpPr>
        <xdr:cNvPr id="273" name="円/楕円 272"/>
        <xdr:cNvSpPr/>
      </xdr:nvSpPr>
      <xdr:spPr>
        <a:xfrm>
          <a:off x="152400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30242</xdr:rowOff>
    </xdr:from>
    <xdr:ext cx="762000" cy="259045"/>
    <xdr:sp macro="" textlink="">
      <xdr:nvSpPr>
        <xdr:cNvPr id="274" name="テキスト ボックス 273"/>
        <xdr:cNvSpPr txBox="1"/>
      </xdr:nvSpPr>
      <xdr:spPr>
        <a:xfrm>
          <a:off x="14909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5" name="円/楕円 274"/>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76" name="テキスト ボックス 27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60452</xdr:rowOff>
    </xdr:from>
    <xdr:to>
      <xdr:col>19</xdr:col>
      <xdr:colOff>533400</xdr:colOff>
      <xdr:row>86</xdr:row>
      <xdr:rowOff>162052</xdr:rowOff>
    </xdr:to>
    <xdr:sp macro="" textlink="">
      <xdr:nvSpPr>
        <xdr:cNvPr id="277" name="円/楕円 276"/>
        <xdr:cNvSpPr/>
      </xdr:nvSpPr>
      <xdr:spPr>
        <a:xfrm>
          <a:off x="13462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779</xdr:rowOff>
    </xdr:from>
    <xdr:ext cx="762000" cy="259045"/>
    <xdr:sp macro="" textlink="">
      <xdr:nvSpPr>
        <xdr:cNvPr id="278" name="テキスト ボックス 277"/>
        <xdr:cNvSpPr txBox="1"/>
      </xdr:nvSpPr>
      <xdr:spPr>
        <a:xfrm>
          <a:off x="13131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過去からの退職補充などの新規採用抑制策により、類似団体平均値と比較して</a:t>
          </a:r>
          <a:r>
            <a:rPr kumimoji="1" lang="en-US" altLang="ja-JP" sz="1300">
              <a:latin typeface="ＭＳ Ｐゴシック"/>
            </a:rPr>
            <a:t>1.74</a:t>
          </a:r>
          <a:r>
            <a:rPr kumimoji="1" lang="ja-JP" altLang="en-US" sz="1300">
              <a:latin typeface="ＭＳ Ｐゴシック"/>
            </a:rPr>
            <a:t>ポイント少なくなっている。</a:t>
          </a:r>
          <a:endParaRPr kumimoji="1" lang="en-US" altLang="ja-JP" sz="1300">
            <a:latin typeface="ＭＳ Ｐゴシック"/>
          </a:endParaRPr>
        </a:p>
        <a:p>
          <a:r>
            <a:rPr kumimoji="1" lang="ja-JP" altLang="en-US" sz="1300">
              <a:latin typeface="ＭＳ Ｐゴシック"/>
            </a:rPr>
            <a:t>　今後も事務事業及び事務処理体制の見直し、公務能力の向上等により定員の適正な管理に努めていく。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61</xdr:row>
      <xdr:rowOff>24584</xdr:rowOff>
    </xdr:to>
    <xdr:cxnSp macro="">
      <xdr:nvCxnSpPr>
        <xdr:cNvPr id="315" name="直線コネクタ 314"/>
        <xdr:cNvCxnSpPr/>
      </xdr:nvCxnSpPr>
      <xdr:spPr>
        <a:xfrm>
          <a:off x="16179800" y="10429603"/>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80554</xdr:rowOff>
    </xdr:from>
    <xdr:to>
      <xdr:col>23</xdr:col>
      <xdr:colOff>406400</xdr:colOff>
      <xdr:row>60</xdr:row>
      <xdr:rowOff>142603</xdr:rowOff>
    </xdr:to>
    <xdr:cxnSp macro="">
      <xdr:nvCxnSpPr>
        <xdr:cNvPr id="318" name="直線コネクタ 317"/>
        <xdr:cNvCxnSpPr/>
      </xdr:nvCxnSpPr>
      <xdr:spPr>
        <a:xfrm>
          <a:off x="15290800" y="103675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19" name="フローチャート : 判断 318"/>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0" name="テキスト ボックス 319"/>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80554</xdr:rowOff>
    </xdr:from>
    <xdr:to>
      <xdr:col>22</xdr:col>
      <xdr:colOff>203200</xdr:colOff>
      <xdr:row>60</xdr:row>
      <xdr:rowOff>99513</xdr:rowOff>
    </xdr:to>
    <xdr:cxnSp macro="">
      <xdr:nvCxnSpPr>
        <xdr:cNvPr id="321" name="直線コネクタ 320"/>
        <xdr:cNvCxnSpPr/>
      </xdr:nvCxnSpPr>
      <xdr:spPr>
        <a:xfrm flipV="1">
          <a:off x="14401800" y="1036755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2" name="フローチャート : 判断 321"/>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3" name="テキスト ボックス 322"/>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99513</xdr:rowOff>
    </xdr:from>
    <xdr:to>
      <xdr:col>21</xdr:col>
      <xdr:colOff>0</xdr:colOff>
      <xdr:row>60</xdr:row>
      <xdr:rowOff>154668</xdr:rowOff>
    </xdr:to>
    <xdr:cxnSp macro="">
      <xdr:nvCxnSpPr>
        <xdr:cNvPr id="324" name="直線コネクタ 323"/>
        <xdr:cNvCxnSpPr/>
      </xdr:nvCxnSpPr>
      <xdr:spPr>
        <a:xfrm flipV="1">
          <a:off x="13512800" y="10386513"/>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7" name="フローチャート : 判断 326"/>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28" name="テキスト ボックス 32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145234</xdr:rowOff>
    </xdr:from>
    <xdr:to>
      <xdr:col>24</xdr:col>
      <xdr:colOff>609600</xdr:colOff>
      <xdr:row>61</xdr:row>
      <xdr:rowOff>75384</xdr:rowOff>
    </xdr:to>
    <xdr:sp macro="" textlink="">
      <xdr:nvSpPr>
        <xdr:cNvPr id="334" name="円/楕円 333"/>
        <xdr:cNvSpPr/>
      </xdr:nvSpPr>
      <xdr:spPr>
        <a:xfrm>
          <a:off x="169672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161761</xdr:rowOff>
    </xdr:from>
    <xdr:ext cx="762000" cy="259045"/>
    <xdr:sp macro="" textlink="">
      <xdr:nvSpPr>
        <xdr:cNvPr id="335" name="定員管理の状況該当値テキスト"/>
        <xdr:cNvSpPr txBox="1"/>
      </xdr:nvSpPr>
      <xdr:spPr>
        <a:xfrm>
          <a:off x="17106900" y="102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36" name="円/楕円 335"/>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6730</xdr:rowOff>
    </xdr:from>
    <xdr:ext cx="736600" cy="259045"/>
    <xdr:sp macro="" textlink="">
      <xdr:nvSpPr>
        <xdr:cNvPr id="337" name="テキスト ボックス 336"/>
        <xdr:cNvSpPr txBox="1"/>
      </xdr:nvSpPr>
      <xdr:spPr>
        <a:xfrm>
          <a:off x="15798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29754</xdr:rowOff>
    </xdr:from>
    <xdr:to>
      <xdr:col>22</xdr:col>
      <xdr:colOff>254000</xdr:colOff>
      <xdr:row>60</xdr:row>
      <xdr:rowOff>131354</xdr:rowOff>
    </xdr:to>
    <xdr:sp macro="" textlink="">
      <xdr:nvSpPr>
        <xdr:cNvPr id="338" name="円/楕円 337"/>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141531</xdr:rowOff>
    </xdr:from>
    <xdr:ext cx="762000" cy="259045"/>
    <xdr:sp macro="" textlink="">
      <xdr:nvSpPr>
        <xdr:cNvPr id="339" name="テキスト ボックス 338"/>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48713</xdr:rowOff>
    </xdr:from>
    <xdr:to>
      <xdr:col>21</xdr:col>
      <xdr:colOff>50800</xdr:colOff>
      <xdr:row>60</xdr:row>
      <xdr:rowOff>150313</xdr:rowOff>
    </xdr:to>
    <xdr:sp macro="" textlink="">
      <xdr:nvSpPr>
        <xdr:cNvPr id="340" name="円/楕円 339"/>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160490</xdr:rowOff>
    </xdr:from>
    <xdr:ext cx="762000" cy="259045"/>
    <xdr:sp macro="" textlink="">
      <xdr:nvSpPr>
        <xdr:cNvPr id="341" name="テキスト ボックス 340"/>
        <xdr:cNvSpPr txBox="1"/>
      </xdr:nvSpPr>
      <xdr:spPr>
        <a:xfrm>
          <a:off x="14020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103868</xdr:rowOff>
    </xdr:from>
    <xdr:to>
      <xdr:col>19</xdr:col>
      <xdr:colOff>533400</xdr:colOff>
      <xdr:row>61</xdr:row>
      <xdr:rowOff>34018</xdr:rowOff>
    </xdr:to>
    <xdr:sp macro="" textlink="">
      <xdr:nvSpPr>
        <xdr:cNvPr id="342" name="円/楕円 341"/>
        <xdr:cNvSpPr/>
      </xdr:nvSpPr>
      <xdr:spPr>
        <a:xfrm>
          <a:off x="13462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18795</xdr:rowOff>
    </xdr:from>
    <xdr:ext cx="762000" cy="259045"/>
    <xdr:sp macro="" textlink="">
      <xdr:nvSpPr>
        <xdr:cNvPr id="343" name="テキスト ボックス 342"/>
        <xdr:cNvSpPr txBox="1"/>
      </xdr:nvSpPr>
      <xdr:spPr>
        <a:xfrm>
          <a:off x="13131800" y="104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全国平均は前年度より</a:t>
          </a:r>
          <a:r>
            <a:rPr kumimoji="1" lang="en-US" altLang="ja-JP" sz="1300">
              <a:latin typeface="ＭＳ Ｐゴシック"/>
            </a:rPr>
            <a:t>0.6</a:t>
          </a:r>
          <a:r>
            <a:rPr kumimoji="1" lang="ja-JP" altLang="en-US" sz="1300">
              <a:latin typeface="ＭＳ Ｐゴシック"/>
            </a:rPr>
            <a:t>ポイントの減（</a:t>
          </a:r>
          <a:r>
            <a:rPr kumimoji="1" lang="en-US" altLang="ja-JP" sz="1300">
              <a:latin typeface="ＭＳ Ｐゴシック"/>
            </a:rPr>
            <a:t>8.0</a:t>
          </a:r>
          <a:r>
            <a:rPr kumimoji="1" lang="ja-JP" altLang="en-US" sz="1300">
              <a:latin typeface="ＭＳ Ｐゴシック"/>
            </a:rPr>
            <a:t>％→</a:t>
          </a:r>
          <a:r>
            <a:rPr kumimoji="1" lang="en-US" altLang="ja-JP" sz="1300">
              <a:latin typeface="ＭＳ Ｐゴシック"/>
            </a:rPr>
            <a:t>7.4</a:t>
          </a:r>
          <a:r>
            <a:rPr kumimoji="1" lang="ja-JP" altLang="en-US" sz="1300">
              <a:latin typeface="ＭＳ Ｐゴシック"/>
            </a:rPr>
            <a:t>％）であり、当町においても</a:t>
          </a:r>
          <a:r>
            <a:rPr kumimoji="1" lang="en-US" altLang="ja-JP" sz="1300">
              <a:latin typeface="ＭＳ Ｐゴシック"/>
            </a:rPr>
            <a:t>1.0</a:t>
          </a:r>
          <a:r>
            <a:rPr kumimoji="1" lang="ja-JP" altLang="en-US" sz="1300">
              <a:latin typeface="ＭＳ Ｐゴシック"/>
            </a:rPr>
            <a:t>ポイントの減（</a:t>
          </a:r>
          <a:r>
            <a:rPr kumimoji="1" lang="en-US" altLang="ja-JP" sz="1300">
              <a:latin typeface="ＭＳ Ｐゴシック"/>
            </a:rPr>
            <a:t>8.9</a:t>
          </a:r>
          <a:r>
            <a:rPr kumimoji="1" lang="ja-JP" altLang="en-US" sz="1300">
              <a:latin typeface="ＭＳ Ｐゴシック"/>
            </a:rPr>
            <a:t>％→</a:t>
          </a:r>
          <a:r>
            <a:rPr kumimoji="1" lang="en-US" altLang="ja-JP" sz="1300">
              <a:latin typeface="ＭＳ Ｐゴシック"/>
            </a:rPr>
            <a:t>7.9</a:t>
          </a:r>
          <a:r>
            <a:rPr kumimoji="1" lang="ja-JP" altLang="en-US" sz="1300">
              <a:latin typeface="ＭＳ Ｐゴシック"/>
            </a:rPr>
            <a:t>％）となった。過去からの起債抑制策により元利償還金の額が減少していることが主な要因である。</a:t>
          </a:r>
          <a:endParaRPr kumimoji="1" lang="en-US" altLang="ja-JP" sz="1300">
            <a:latin typeface="ＭＳ Ｐゴシック"/>
          </a:endParaRPr>
        </a:p>
        <a:p>
          <a:r>
            <a:rPr kumimoji="1" lang="ja-JP" altLang="en-US" sz="1300">
              <a:latin typeface="ＭＳ Ｐゴシック"/>
            </a:rPr>
            <a:t>　今後、大規模事業の実施による新規地方債の発行により実質公債費比率が高くなると予想されるが、緊急性や住民ニーズを的確に把握した事業の選択をし、持続可能な財政運営を実現するため、公債費減少に向けた取組みを進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1512</xdr:rowOff>
    </xdr:from>
    <xdr:to>
      <xdr:col>24</xdr:col>
      <xdr:colOff>558800</xdr:colOff>
      <xdr:row>41</xdr:row>
      <xdr:rowOff>116417</xdr:rowOff>
    </xdr:to>
    <xdr:cxnSp macro="">
      <xdr:nvCxnSpPr>
        <xdr:cNvPr id="379" name="直線コネクタ 378"/>
        <xdr:cNvCxnSpPr/>
      </xdr:nvCxnSpPr>
      <xdr:spPr>
        <a:xfrm flipV="1">
          <a:off x="16179800" y="703096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150888</xdr:rowOff>
    </xdr:to>
    <xdr:cxnSp macro="">
      <xdr:nvCxnSpPr>
        <xdr:cNvPr id="382" name="直線コネクタ 381"/>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99181</xdr:rowOff>
    </xdr:from>
    <xdr:to>
      <xdr:col>23</xdr:col>
      <xdr:colOff>457200</xdr:colOff>
      <xdr:row>41</xdr:row>
      <xdr:rowOff>29331</xdr:rowOff>
    </xdr:to>
    <xdr:sp macro="" textlink="">
      <xdr:nvSpPr>
        <xdr:cNvPr id="383" name="フローチャート : 判断 382"/>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39508</xdr:rowOff>
    </xdr:from>
    <xdr:ext cx="736600" cy="259045"/>
    <xdr:sp macro="" textlink="">
      <xdr:nvSpPr>
        <xdr:cNvPr id="384" name="テキスト ボックス 383"/>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41</xdr:row>
      <xdr:rowOff>162378</xdr:rowOff>
    </xdr:to>
    <xdr:cxnSp macro="">
      <xdr:nvCxnSpPr>
        <xdr:cNvPr id="385" name="直線コネクタ 384"/>
        <xdr:cNvCxnSpPr/>
      </xdr:nvCxnSpPr>
      <xdr:spPr>
        <a:xfrm flipV="1">
          <a:off x="14401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86" name="フローチャート : 判断 385"/>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87" name="テキスト ボックス 386"/>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13909</xdr:rowOff>
    </xdr:to>
    <xdr:cxnSp macro="">
      <xdr:nvCxnSpPr>
        <xdr:cNvPr id="388" name="直線コネクタ 387"/>
        <xdr:cNvCxnSpPr/>
      </xdr:nvCxnSpPr>
      <xdr:spPr>
        <a:xfrm flipV="1">
          <a:off x="13512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100088</xdr:rowOff>
    </xdr:from>
    <xdr:to>
      <xdr:col>21</xdr:col>
      <xdr:colOff>50800</xdr:colOff>
      <xdr:row>42</xdr:row>
      <xdr:rowOff>30238</xdr:rowOff>
    </xdr:to>
    <xdr:sp macro="" textlink="">
      <xdr:nvSpPr>
        <xdr:cNvPr id="389" name="フローチャート : 判断 388"/>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40415</xdr:rowOff>
    </xdr:from>
    <xdr:ext cx="762000" cy="259045"/>
    <xdr:sp macro="" textlink="">
      <xdr:nvSpPr>
        <xdr:cNvPr id="390" name="テキスト ボックス 389"/>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32052</xdr:rowOff>
    </xdr:from>
    <xdr:to>
      <xdr:col>19</xdr:col>
      <xdr:colOff>533400</xdr:colOff>
      <xdr:row>42</xdr:row>
      <xdr:rowOff>133652</xdr:rowOff>
    </xdr:to>
    <xdr:sp macro="" textlink="">
      <xdr:nvSpPr>
        <xdr:cNvPr id="391" name="フローチャート : 判断 390"/>
        <xdr:cNvSpPr/>
      </xdr:nvSpPr>
      <xdr:spPr>
        <a:xfrm>
          <a:off x="13462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118429</xdr:rowOff>
    </xdr:from>
    <xdr:ext cx="762000" cy="259045"/>
    <xdr:sp macro="" textlink="">
      <xdr:nvSpPr>
        <xdr:cNvPr id="392" name="テキスト ボックス 391"/>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98" name="円/楕円 397"/>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138689</xdr:rowOff>
    </xdr:from>
    <xdr:ext cx="762000" cy="259045"/>
    <xdr:sp macro="" textlink="">
      <xdr:nvSpPr>
        <xdr:cNvPr id="399" name="公債費負担の状況該当値テキスト"/>
        <xdr:cNvSpPr txBox="1"/>
      </xdr:nvSpPr>
      <xdr:spPr>
        <a:xfrm>
          <a:off x="17106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0" name="円/楕円 399"/>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1" name="テキスト ボックス 400"/>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2" name="円/楕円 401"/>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15015</xdr:rowOff>
    </xdr:from>
    <xdr:ext cx="762000" cy="259045"/>
    <xdr:sp macro="" textlink="">
      <xdr:nvSpPr>
        <xdr:cNvPr id="403" name="テキスト ボックス 402"/>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04" name="円/楕円 403"/>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05" name="テキスト ボックス 404"/>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406" name="円/楕円 405"/>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407" name="テキスト ボックス 406"/>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全国平均</a:t>
          </a:r>
          <a:r>
            <a:rPr kumimoji="1" lang="en-US" altLang="ja-JP" sz="1300">
              <a:solidFill>
                <a:sysClr val="windowText" lastClr="000000"/>
              </a:solidFill>
              <a:latin typeface="ＭＳ Ｐゴシック"/>
            </a:rPr>
            <a:t>6.9</a:t>
          </a:r>
          <a:r>
            <a:rPr kumimoji="1" lang="ja-JP" altLang="en-US" sz="1300">
              <a:solidFill>
                <a:sysClr val="windowText" lastClr="000000"/>
              </a:solidFill>
              <a:latin typeface="ＭＳ Ｐゴシック"/>
            </a:rPr>
            <a:t>ポイントの減（</a:t>
          </a:r>
          <a:r>
            <a:rPr kumimoji="1" lang="en-US" altLang="ja-JP" sz="1300">
              <a:solidFill>
                <a:sysClr val="windowText" lastClr="000000"/>
              </a:solidFill>
              <a:latin typeface="ＭＳ Ｐゴシック"/>
            </a:rPr>
            <a:t>45.8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38.9</a:t>
          </a:r>
          <a:r>
            <a:rPr kumimoji="1" lang="ja-JP" altLang="en-US" sz="1300">
              <a:solidFill>
                <a:sysClr val="windowText" lastClr="000000"/>
              </a:solidFill>
              <a:latin typeface="ＭＳ Ｐゴシック"/>
            </a:rPr>
            <a:t>％）に対し、当町は</a:t>
          </a:r>
          <a:r>
            <a:rPr kumimoji="1" lang="en-US" altLang="ja-JP" sz="1300">
              <a:solidFill>
                <a:sysClr val="windowText" lastClr="000000"/>
              </a:solidFill>
              <a:latin typeface="ＭＳ Ｐゴシック"/>
            </a:rPr>
            <a:t>7.4</a:t>
          </a:r>
          <a:r>
            <a:rPr kumimoji="1" lang="ja-JP" altLang="en-US" sz="1300">
              <a:solidFill>
                <a:sysClr val="windowText" lastClr="000000"/>
              </a:solidFill>
              <a:latin typeface="ＭＳ Ｐゴシック"/>
            </a:rPr>
            <a:t>ポイント増加した。これは、新たなインフラ整備のための財源とした地方債の新規発行を行ったこと、また地方債の償還に充当可能な基金残高の減（</a:t>
          </a:r>
          <a:r>
            <a:rPr kumimoji="1" lang="en-US" altLang="ja-JP" sz="1300">
              <a:solidFill>
                <a:sysClr val="windowText" lastClr="000000"/>
              </a:solidFill>
              <a:latin typeface="ＭＳ Ｐゴシック"/>
            </a:rPr>
            <a:t>2,710</a:t>
          </a:r>
          <a:r>
            <a:rPr kumimoji="1" lang="ja-JP" altLang="en-US" sz="1300">
              <a:solidFill>
                <a:sysClr val="windowText" lastClr="000000"/>
              </a:solidFill>
              <a:latin typeface="ＭＳ Ｐゴシック"/>
            </a:rPr>
            <a:t>千円→</a:t>
          </a:r>
          <a:r>
            <a:rPr kumimoji="1" lang="en-US" altLang="ja-JP" sz="1300">
              <a:solidFill>
                <a:sysClr val="windowText" lastClr="000000"/>
              </a:solidFill>
              <a:latin typeface="ＭＳ Ｐゴシック"/>
            </a:rPr>
            <a:t>2,563</a:t>
          </a:r>
          <a:r>
            <a:rPr kumimoji="1" lang="ja-JP" altLang="en-US" sz="1300">
              <a:solidFill>
                <a:sysClr val="windowText" lastClr="000000"/>
              </a:solidFill>
              <a:latin typeface="ＭＳ Ｐゴシック"/>
            </a:rPr>
            <a:t>千円）等によるものである。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将来の負担に対する状況を見極めながら、大型プロジェクトの実施計画を立てる必要がある。</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93015</xdr:rowOff>
    </xdr:from>
    <xdr:to>
      <xdr:col>24</xdr:col>
      <xdr:colOff>558800</xdr:colOff>
      <xdr:row>16</xdr:row>
      <xdr:rowOff>164440</xdr:rowOff>
    </xdr:to>
    <xdr:cxnSp macro="">
      <xdr:nvCxnSpPr>
        <xdr:cNvPr id="439" name="直線コネクタ 438"/>
        <xdr:cNvCxnSpPr/>
      </xdr:nvCxnSpPr>
      <xdr:spPr>
        <a:xfrm>
          <a:off x="16179800" y="2836215"/>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93015</xdr:rowOff>
    </xdr:from>
    <xdr:to>
      <xdr:col>23</xdr:col>
      <xdr:colOff>406400</xdr:colOff>
      <xdr:row>16</xdr:row>
      <xdr:rowOff>151892</xdr:rowOff>
    </xdr:to>
    <xdr:cxnSp macro="">
      <xdr:nvCxnSpPr>
        <xdr:cNvPr id="442" name="直線コネクタ 441"/>
        <xdr:cNvCxnSpPr/>
      </xdr:nvCxnSpPr>
      <xdr:spPr>
        <a:xfrm flipV="1">
          <a:off x="15290800" y="2836215"/>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4" name="テキスト ボックス 443"/>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151892</xdr:rowOff>
    </xdr:from>
    <xdr:to>
      <xdr:col>22</xdr:col>
      <xdr:colOff>203200</xdr:colOff>
      <xdr:row>17</xdr:row>
      <xdr:rowOff>84684</xdr:rowOff>
    </xdr:to>
    <xdr:cxnSp macro="">
      <xdr:nvCxnSpPr>
        <xdr:cNvPr id="445" name="直線コネクタ 444"/>
        <xdr:cNvCxnSpPr/>
      </xdr:nvCxnSpPr>
      <xdr:spPr>
        <a:xfrm flipV="1">
          <a:off x="14401800" y="2895092"/>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6" name="フローチャート : 判断 445"/>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7" name="テキスト ボックス 446"/>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38354</xdr:rowOff>
    </xdr:from>
    <xdr:to>
      <xdr:col>21</xdr:col>
      <xdr:colOff>0</xdr:colOff>
      <xdr:row>17</xdr:row>
      <xdr:rowOff>84684</xdr:rowOff>
    </xdr:to>
    <xdr:cxnSp macro="">
      <xdr:nvCxnSpPr>
        <xdr:cNvPr id="448" name="直線コネクタ 447"/>
        <xdr:cNvCxnSpPr/>
      </xdr:nvCxnSpPr>
      <xdr:spPr>
        <a:xfrm>
          <a:off x="13512800" y="2953004"/>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2" name="テキスト ボックス 451"/>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113640</xdr:rowOff>
    </xdr:from>
    <xdr:to>
      <xdr:col>24</xdr:col>
      <xdr:colOff>609600</xdr:colOff>
      <xdr:row>17</xdr:row>
      <xdr:rowOff>43790</xdr:rowOff>
    </xdr:to>
    <xdr:sp macro="" textlink="">
      <xdr:nvSpPr>
        <xdr:cNvPr id="458" name="円/楕円 457"/>
        <xdr:cNvSpPr/>
      </xdr:nvSpPr>
      <xdr:spPr>
        <a:xfrm>
          <a:off x="169672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85717</xdr:rowOff>
    </xdr:from>
    <xdr:ext cx="762000" cy="259045"/>
    <xdr:sp macro="" textlink="">
      <xdr:nvSpPr>
        <xdr:cNvPr id="459" name="将来負担の状況該当値テキスト"/>
        <xdr:cNvSpPr txBox="1"/>
      </xdr:nvSpPr>
      <xdr:spPr>
        <a:xfrm>
          <a:off x="17106900" y="282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42215</xdr:rowOff>
    </xdr:from>
    <xdr:to>
      <xdr:col>23</xdr:col>
      <xdr:colOff>457200</xdr:colOff>
      <xdr:row>16</xdr:row>
      <xdr:rowOff>143815</xdr:rowOff>
    </xdr:to>
    <xdr:sp macro="" textlink="">
      <xdr:nvSpPr>
        <xdr:cNvPr id="460" name="円/楕円 459"/>
        <xdr:cNvSpPr/>
      </xdr:nvSpPr>
      <xdr:spPr>
        <a:xfrm>
          <a:off x="16129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128592</xdr:rowOff>
    </xdr:from>
    <xdr:ext cx="736600" cy="259045"/>
    <xdr:sp macro="" textlink="">
      <xdr:nvSpPr>
        <xdr:cNvPr id="461" name="テキスト ボックス 460"/>
        <xdr:cNvSpPr txBox="1"/>
      </xdr:nvSpPr>
      <xdr:spPr>
        <a:xfrm>
          <a:off x="15798800" y="287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101092</xdr:rowOff>
    </xdr:from>
    <xdr:to>
      <xdr:col>22</xdr:col>
      <xdr:colOff>254000</xdr:colOff>
      <xdr:row>17</xdr:row>
      <xdr:rowOff>31242</xdr:rowOff>
    </xdr:to>
    <xdr:sp macro="" textlink="">
      <xdr:nvSpPr>
        <xdr:cNvPr id="462" name="円/楕円 461"/>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16019</xdr:rowOff>
    </xdr:from>
    <xdr:ext cx="762000" cy="259045"/>
    <xdr:sp macro="" textlink="">
      <xdr:nvSpPr>
        <xdr:cNvPr id="463" name="テキスト ボックス 462"/>
        <xdr:cNvSpPr txBox="1"/>
      </xdr:nvSpPr>
      <xdr:spPr>
        <a:xfrm>
          <a:off x="14909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33884</xdr:rowOff>
    </xdr:from>
    <xdr:to>
      <xdr:col>21</xdr:col>
      <xdr:colOff>50800</xdr:colOff>
      <xdr:row>17</xdr:row>
      <xdr:rowOff>135484</xdr:rowOff>
    </xdr:to>
    <xdr:sp macro="" textlink="">
      <xdr:nvSpPr>
        <xdr:cNvPr id="464" name="円/楕円 463"/>
        <xdr:cNvSpPr/>
      </xdr:nvSpPr>
      <xdr:spPr>
        <a:xfrm>
          <a:off x="14351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120261</xdr:rowOff>
    </xdr:from>
    <xdr:ext cx="762000" cy="259045"/>
    <xdr:sp macro="" textlink="">
      <xdr:nvSpPr>
        <xdr:cNvPr id="465" name="テキスト ボックス 464"/>
        <xdr:cNvSpPr txBox="1"/>
      </xdr:nvSpPr>
      <xdr:spPr>
        <a:xfrm>
          <a:off x="14020800" y="30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66" name="円/楕円 465"/>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73931</xdr:rowOff>
    </xdr:from>
    <xdr:ext cx="762000" cy="259045"/>
    <xdr:sp macro="" textlink="">
      <xdr:nvSpPr>
        <xdr:cNvPr id="467" name="テキスト ボックス 466"/>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類似団体と比較すると、人件費に係る経常収支比率は低くなっているが、ゴミ処理業務や消防業務を一部事務組合で行っていることも要因の一つである。</a:t>
          </a:r>
          <a:endParaRPr kumimoji="1" lang="en-US" altLang="ja-JP" sz="1300">
            <a:latin typeface="ＭＳ Ｐゴシック"/>
          </a:endParaRPr>
        </a:p>
        <a:p>
          <a:r>
            <a:rPr kumimoji="1" lang="ja-JP" altLang="en-US" sz="1300">
              <a:latin typeface="ＭＳ Ｐゴシック"/>
            </a:rPr>
            <a:t>　適正な定員管理、昇給等の実施により人件費は減少傾向となっているが、一方で業務が増加している中、職員定員管理を見直す必要もあるため、バランスを見極めながら今後も適正な職員規模の維持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35</xdr:row>
      <xdr:rowOff>8890</xdr:rowOff>
    </xdr:to>
    <xdr:cxnSp macro="">
      <xdr:nvCxnSpPr>
        <xdr:cNvPr id="66" name="直線コネクタ 65"/>
        <xdr:cNvCxnSpPr/>
      </xdr:nvCxnSpPr>
      <xdr:spPr>
        <a:xfrm flipV="1">
          <a:off x="3987800" y="5887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8890</xdr:rowOff>
    </xdr:to>
    <xdr:cxnSp macro="">
      <xdr:nvCxnSpPr>
        <xdr:cNvPr id="69" name="直線コネクタ 68"/>
        <xdr:cNvCxnSpPr/>
      </xdr:nvCxnSpPr>
      <xdr:spPr>
        <a:xfrm>
          <a:off x="3098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127000</xdr:rowOff>
    </xdr:to>
    <xdr:cxnSp macro="">
      <xdr:nvCxnSpPr>
        <xdr:cNvPr id="72" name="直線コネクタ 71"/>
        <xdr:cNvCxnSpPr/>
      </xdr:nvCxnSpPr>
      <xdr:spPr>
        <a:xfrm>
          <a:off x="2209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35</xdr:row>
      <xdr:rowOff>77470</xdr:rowOff>
    </xdr:to>
    <xdr:cxnSp macro="">
      <xdr:nvCxnSpPr>
        <xdr:cNvPr id="75" name="直線コネクタ 74"/>
        <xdr:cNvCxnSpPr/>
      </xdr:nvCxnSpPr>
      <xdr:spPr>
        <a:xfrm flipV="1">
          <a:off x="1320800" y="5910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xdr:rowOff>
    </xdr:from>
    <xdr:to>
      <xdr:col>7</xdr:col>
      <xdr:colOff>66675</xdr:colOff>
      <xdr:row>34</xdr:row>
      <xdr:rowOff>109220</xdr:rowOff>
    </xdr:to>
    <xdr:sp macro="" textlink="">
      <xdr:nvSpPr>
        <xdr:cNvPr id="85" name="円/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前年度に引き続き、全国平均・類似団体平均ともに下回っている。経年で見てもほぼ横ばいとなっているが、社会保障関係の委託料等の増加がみられ、今後もこの傾向が続いていくと考えられる。</a:t>
          </a:r>
          <a:endParaRPr kumimoji="1" lang="en-US" altLang="ja-JP" sz="1300">
            <a:latin typeface="ＭＳ Ｐゴシック"/>
          </a:endParaRPr>
        </a:p>
        <a:p>
          <a:r>
            <a:rPr kumimoji="1" lang="ja-JP" altLang="en-US" sz="1300">
              <a:latin typeface="ＭＳ Ｐゴシック"/>
            </a:rPr>
            <a:t>　一般的経費については、前年度水準の</a:t>
          </a:r>
          <a:r>
            <a:rPr kumimoji="1" lang="en-US" altLang="ja-JP" sz="1300">
              <a:latin typeface="ＭＳ Ｐゴシック"/>
            </a:rPr>
            <a:t>5</a:t>
          </a:r>
          <a:r>
            <a:rPr kumimoji="1" lang="ja-JP" altLang="en-US" sz="1300">
              <a:latin typeface="ＭＳ Ｐゴシック"/>
            </a:rPr>
            <a:t>％削減を目標にして抑制に努めており、今後とも積極的な経費の削減を行う必要がある。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133350</xdr:rowOff>
    </xdr:to>
    <xdr:cxnSp macro="">
      <xdr:nvCxnSpPr>
        <xdr:cNvPr id="127" name="直線コネクタ 126"/>
        <xdr:cNvCxnSpPr/>
      </xdr:nvCxnSpPr>
      <xdr:spPr>
        <a:xfrm flipV="1">
          <a:off x="15671800" y="2552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133350</xdr:rowOff>
    </xdr:to>
    <xdr:cxnSp macro="">
      <xdr:nvCxnSpPr>
        <xdr:cNvPr id="130" name="直線コネクタ 129"/>
        <xdr:cNvCxnSpPr/>
      </xdr:nvCxnSpPr>
      <xdr:spPr>
        <a:xfrm>
          <a:off x="14782800" y="2565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44450</xdr:rowOff>
    </xdr:to>
    <xdr:cxnSp macro="">
      <xdr:nvCxnSpPr>
        <xdr:cNvPr id="133" name="直線コネクタ 132"/>
        <xdr:cNvCxnSpPr/>
      </xdr:nvCxnSpPr>
      <xdr:spPr>
        <a:xfrm flipV="1">
          <a:off x="13893800" y="256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16</xdr:row>
      <xdr:rowOff>0</xdr:rowOff>
    </xdr:to>
    <xdr:cxnSp macro="">
      <xdr:nvCxnSpPr>
        <xdr:cNvPr id="136" name="直線コネクタ 135"/>
        <xdr:cNvCxnSpPr/>
      </xdr:nvCxnSpPr>
      <xdr:spPr>
        <a:xfrm flipV="1">
          <a:off x="13004800" y="2616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165100</xdr:rowOff>
    </xdr:from>
    <xdr:to>
      <xdr:col>20</xdr:col>
      <xdr:colOff>209550</xdr:colOff>
      <xdr:row>17</xdr:row>
      <xdr:rowOff>95250</xdr:rowOff>
    </xdr:to>
    <xdr:sp macro="" textlink="">
      <xdr:nvSpPr>
        <xdr:cNvPr id="137" name="フローチャート :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9" name="フローチャート :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6" name="円/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8" name="円/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3" name="テキスト ボックス 152"/>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扶助費に係る経常収支比率が類似団体を大幅に上回っているのは、児童福祉関連など独自に助成しているものの額の増加等が挙げられる。</a:t>
          </a:r>
          <a:endParaRPr kumimoji="1" lang="en-US" altLang="ja-JP" sz="1300">
            <a:latin typeface="ＭＳ Ｐゴシック"/>
          </a:endParaRPr>
        </a:p>
        <a:p>
          <a:r>
            <a:rPr kumimoji="1" lang="ja-JP" altLang="en-US" sz="1300">
              <a:latin typeface="ＭＳ Ｐゴシック"/>
            </a:rPr>
            <a:t>　社会情勢の変化の中、扶助費の増加が予測されるが手当等の見直し等を進めていきながら、上昇傾向に歯止めをかけるよう努めていく。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110672</xdr:rowOff>
    </xdr:from>
    <xdr:to>
      <xdr:col>7</xdr:col>
      <xdr:colOff>15875</xdr:colOff>
      <xdr:row>59</xdr:row>
      <xdr:rowOff>37193</xdr:rowOff>
    </xdr:to>
    <xdr:cxnSp macro="">
      <xdr:nvCxnSpPr>
        <xdr:cNvPr id="190" name="直線コネクタ 189"/>
        <xdr:cNvCxnSpPr/>
      </xdr:nvCxnSpPr>
      <xdr:spPr>
        <a:xfrm>
          <a:off x="3987800" y="10054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59</xdr:row>
      <xdr:rowOff>69850</xdr:rowOff>
    </xdr:to>
    <xdr:cxnSp macro="">
      <xdr:nvCxnSpPr>
        <xdr:cNvPr id="193" name="直線コネクタ 192"/>
        <xdr:cNvCxnSpPr/>
      </xdr:nvCxnSpPr>
      <xdr:spPr>
        <a:xfrm flipV="1">
          <a:off x="3098800" y="100547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4" name="フローチャート :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8362</xdr:rowOff>
    </xdr:from>
    <xdr:ext cx="736600" cy="259045"/>
    <xdr:sp macro="" textlink="">
      <xdr:nvSpPr>
        <xdr:cNvPr id="195" name="テキスト ボックス 194"/>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69850</xdr:rowOff>
    </xdr:to>
    <xdr:cxnSp macro="">
      <xdr:nvCxnSpPr>
        <xdr:cNvPr id="196" name="直線コネクタ 195"/>
        <xdr:cNvCxnSpPr/>
      </xdr:nvCxnSpPr>
      <xdr:spPr>
        <a:xfrm>
          <a:off x="2209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59</xdr:row>
      <xdr:rowOff>69850</xdr:rowOff>
    </xdr:to>
    <xdr:cxnSp macro="">
      <xdr:nvCxnSpPr>
        <xdr:cNvPr id="199" name="直線コネクタ 198"/>
        <xdr:cNvCxnSpPr/>
      </xdr:nvCxnSpPr>
      <xdr:spPr>
        <a:xfrm flipV="1">
          <a:off x="1320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200" name="フローチャート :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2" name="フローチャート : 判断 201"/>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32855</xdr:rowOff>
    </xdr:from>
    <xdr:ext cx="762000" cy="259045"/>
    <xdr:sp macro="" textlink="">
      <xdr:nvSpPr>
        <xdr:cNvPr id="203" name="テキスト ボックス 202"/>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9" name="円/楕円 208"/>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10"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59872</xdr:rowOff>
    </xdr:from>
    <xdr:to>
      <xdr:col>5</xdr:col>
      <xdr:colOff>600075</xdr:colOff>
      <xdr:row>58</xdr:row>
      <xdr:rowOff>161472</xdr:rowOff>
    </xdr:to>
    <xdr:sp macro="" textlink="">
      <xdr:nvSpPr>
        <xdr:cNvPr id="211" name="円/楕円 210"/>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146249</xdr:rowOff>
    </xdr:from>
    <xdr:ext cx="736600" cy="259045"/>
    <xdr:sp macro="" textlink="">
      <xdr:nvSpPr>
        <xdr:cNvPr id="212" name="テキスト ボックス 211"/>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3" name="円/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5" name="円/楕円 214"/>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6" name="テキスト ボックス 215"/>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7" name="円/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全国平均、類似団体平均とほぼ同値である。</a:t>
          </a:r>
          <a:endParaRPr kumimoji="1" lang="en-US" altLang="ja-JP" sz="1300">
            <a:latin typeface="ＭＳ Ｐゴシック"/>
          </a:endParaRPr>
        </a:p>
        <a:p>
          <a:r>
            <a:rPr kumimoji="1" lang="ja-JP" altLang="en-US" sz="1300">
              <a:latin typeface="ＭＳ Ｐゴシック"/>
            </a:rPr>
            <a:t>　国民健康保険事業や介護保険事業、下水道事業への繰出金は増加傾向にある。また、高齢化の進展等により社会保障系への繰出はさらに増加していくことが見込まれる。</a:t>
          </a:r>
          <a:endParaRPr kumimoji="1" lang="en-US" altLang="ja-JP" sz="1300">
            <a:latin typeface="ＭＳ Ｐゴシック"/>
          </a:endParaRPr>
        </a:p>
        <a:p>
          <a:r>
            <a:rPr kumimoji="1" lang="ja-JP" altLang="en-US" sz="1300">
              <a:latin typeface="ＭＳ Ｐゴシック"/>
            </a:rPr>
            <a:t>　今後も経費削減への取組みを進めていく。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129722</xdr:rowOff>
    </xdr:from>
    <xdr:to>
      <xdr:col>24</xdr:col>
      <xdr:colOff>31750</xdr:colOff>
      <xdr:row>56</xdr:row>
      <xdr:rowOff>78015</xdr:rowOff>
    </xdr:to>
    <xdr:cxnSp macro="">
      <xdr:nvCxnSpPr>
        <xdr:cNvPr id="253" name="直線コネクタ 252"/>
        <xdr:cNvCxnSpPr/>
      </xdr:nvCxnSpPr>
      <xdr:spPr>
        <a:xfrm flipV="1">
          <a:off x="15671800" y="95594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56</xdr:row>
      <xdr:rowOff>78015</xdr:rowOff>
    </xdr:to>
    <xdr:cxnSp macro="">
      <xdr:nvCxnSpPr>
        <xdr:cNvPr id="256" name="直線コネクタ 255"/>
        <xdr:cNvCxnSpPr/>
      </xdr:nvCxnSpPr>
      <xdr:spPr>
        <a:xfrm>
          <a:off x="14782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7" name="フローチャート : 判断 25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8" name="テキスト ボックス 25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105228</xdr:rowOff>
    </xdr:from>
    <xdr:to>
      <xdr:col>21</xdr:col>
      <xdr:colOff>361950</xdr:colOff>
      <xdr:row>56</xdr:row>
      <xdr:rowOff>67128</xdr:rowOff>
    </xdr:to>
    <xdr:cxnSp macro="">
      <xdr:nvCxnSpPr>
        <xdr:cNvPr id="259" name="直線コネクタ 258"/>
        <xdr:cNvCxnSpPr/>
      </xdr:nvCxnSpPr>
      <xdr:spPr>
        <a:xfrm>
          <a:off x="13893800" y="9363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89807</xdr:rowOff>
    </xdr:from>
    <xdr:to>
      <xdr:col>21</xdr:col>
      <xdr:colOff>412750</xdr:colOff>
      <xdr:row>56</xdr:row>
      <xdr:rowOff>19957</xdr:rowOff>
    </xdr:to>
    <xdr:sp macro="" textlink="">
      <xdr:nvSpPr>
        <xdr:cNvPr id="260" name="フローチャート :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30134</xdr:rowOff>
    </xdr:from>
    <xdr:ext cx="762000" cy="259045"/>
    <xdr:sp macro="" textlink="">
      <xdr:nvSpPr>
        <xdr:cNvPr id="261" name="テキスト ボックス 260"/>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105228</xdr:rowOff>
    </xdr:from>
    <xdr:to>
      <xdr:col>20</xdr:col>
      <xdr:colOff>158750</xdr:colOff>
      <xdr:row>54</xdr:row>
      <xdr:rowOff>170543</xdr:rowOff>
    </xdr:to>
    <xdr:cxnSp macro="">
      <xdr:nvCxnSpPr>
        <xdr:cNvPr id="262" name="直線コネクタ 261"/>
        <xdr:cNvCxnSpPr/>
      </xdr:nvCxnSpPr>
      <xdr:spPr>
        <a:xfrm flipV="1">
          <a:off x="13004800" y="936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68035</xdr:rowOff>
    </xdr:from>
    <xdr:to>
      <xdr:col>20</xdr:col>
      <xdr:colOff>209550</xdr:colOff>
      <xdr:row>55</xdr:row>
      <xdr:rowOff>169635</xdr:rowOff>
    </xdr:to>
    <xdr:sp macro="" textlink="">
      <xdr:nvSpPr>
        <xdr:cNvPr id="263" name="フローチャート : 判断 262"/>
        <xdr:cNvSpPr/>
      </xdr:nvSpPr>
      <xdr:spPr>
        <a:xfrm>
          <a:off x="13843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154412</xdr:rowOff>
    </xdr:from>
    <xdr:ext cx="762000" cy="259045"/>
    <xdr:sp macro="" textlink="">
      <xdr:nvSpPr>
        <xdr:cNvPr id="264" name="テキスト ボックス 263"/>
        <xdr:cNvSpPr txBox="1"/>
      </xdr:nvSpPr>
      <xdr:spPr>
        <a:xfrm>
          <a:off x="13512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24493</xdr:rowOff>
    </xdr:from>
    <xdr:to>
      <xdr:col>19</xdr:col>
      <xdr:colOff>6350</xdr:colOff>
      <xdr:row>55</xdr:row>
      <xdr:rowOff>126093</xdr:rowOff>
    </xdr:to>
    <xdr:sp macro="" textlink="">
      <xdr:nvSpPr>
        <xdr:cNvPr id="265" name="フローチャート : 判断 264"/>
        <xdr:cNvSpPr/>
      </xdr:nvSpPr>
      <xdr:spPr>
        <a:xfrm>
          <a:off x="12954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110870</xdr:rowOff>
    </xdr:from>
    <xdr:ext cx="762000" cy="259045"/>
    <xdr:sp macro="" textlink="">
      <xdr:nvSpPr>
        <xdr:cNvPr id="266" name="テキスト ボックス 265"/>
        <xdr:cNvSpPr txBox="1"/>
      </xdr:nvSpPr>
      <xdr:spPr>
        <a:xfrm>
          <a:off x="12623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78922</xdr:rowOff>
    </xdr:from>
    <xdr:to>
      <xdr:col>24</xdr:col>
      <xdr:colOff>82550</xdr:colOff>
      <xdr:row>56</xdr:row>
      <xdr:rowOff>9072</xdr:rowOff>
    </xdr:to>
    <xdr:sp macro="" textlink="">
      <xdr:nvSpPr>
        <xdr:cNvPr id="272" name="円/楕円 271"/>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95449</xdr:rowOff>
    </xdr:from>
    <xdr:ext cx="762000" cy="259045"/>
    <xdr:sp macro="" textlink="">
      <xdr:nvSpPr>
        <xdr:cNvPr id="273" name="その他該当値テキスト"/>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4" name="円/楕円 273"/>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113592</xdr:rowOff>
    </xdr:from>
    <xdr:ext cx="736600" cy="259045"/>
    <xdr:sp macro="" textlink="">
      <xdr:nvSpPr>
        <xdr:cNvPr id="275" name="テキスト ボックス 274"/>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16328</xdr:rowOff>
    </xdr:from>
    <xdr:to>
      <xdr:col>21</xdr:col>
      <xdr:colOff>412750</xdr:colOff>
      <xdr:row>56</xdr:row>
      <xdr:rowOff>117928</xdr:rowOff>
    </xdr:to>
    <xdr:sp macro="" textlink="">
      <xdr:nvSpPr>
        <xdr:cNvPr id="276" name="円/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102705</xdr:rowOff>
    </xdr:from>
    <xdr:ext cx="762000" cy="259045"/>
    <xdr:sp macro="" textlink="">
      <xdr:nvSpPr>
        <xdr:cNvPr id="277" name="テキスト ボックス 276"/>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54428</xdr:rowOff>
    </xdr:from>
    <xdr:to>
      <xdr:col>20</xdr:col>
      <xdr:colOff>209550</xdr:colOff>
      <xdr:row>54</xdr:row>
      <xdr:rowOff>156028</xdr:rowOff>
    </xdr:to>
    <xdr:sp macro="" textlink="">
      <xdr:nvSpPr>
        <xdr:cNvPr id="278" name="円/楕円 277"/>
        <xdr:cNvSpPr/>
      </xdr:nvSpPr>
      <xdr:spPr>
        <a:xfrm>
          <a:off x="13843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166205</xdr:rowOff>
    </xdr:from>
    <xdr:ext cx="762000" cy="259045"/>
    <xdr:sp macro="" textlink="">
      <xdr:nvSpPr>
        <xdr:cNvPr id="279" name="テキスト ボックス 278"/>
        <xdr:cNvSpPr txBox="1"/>
      </xdr:nvSpPr>
      <xdr:spPr>
        <a:xfrm>
          <a:off x="13512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119743</xdr:rowOff>
    </xdr:from>
    <xdr:to>
      <xdr:col>19</xdr:col>
      <xdr:colOff>6350</xdr:colOff>
      <xdr:row>55</xdr:row>
      <xdr:rowOff>49893</xdr:rowOff>
    </xdr:to>
    <xdr:sp macro="" textlink="">
      <xdr:nvSpPr>
        <xdr:cNvPr id="280" name="円/楕円 279"/>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60070</xdr:rowOff>
    </xdr:from>
    <xdr:ext cx="762000" cy="259045"/>
    <xdr:sp macro="" textlink="">
      <xdr:nvSpPr>
        <xdr:cNvPr id="281" name="テキスト ボックス 280"/>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ゴミ処理業務や消防業務に対する一部事務組合への負担金等があるが、全国平均は</a:t>
          </a:r>
          <a:r>
            <a:rPr kumimoji="1" lang="en-US" altLang="ja-JP" sz="1300">
              <a:latin typeface="ＭＳ Ｐゴシック"/>
            </a:rPr>
            <a:t>1.1</a:t>
          </a:r>
          <a:r>
            <a:rPr kumimoji="1" lang="ja-JP" altLang="en-US" sz="1300">
              <a:latin typeface="ＭＳ Ｐゴシック"/>
            </a:rPr>
            <a:t>ポイント上回っているものの類似団体平均からは</a:t>
          </a:r>
          <a:r>
            <a:rPr kumimoji="1" lang="en-US" altLang="ja-JP" sz="1300">
              <a:latin typeface="ＭＳ Ｐゴシック"/>
            </a:rPr>
            <a:t>3.3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しかし、経営が悪化している養老鉄道の運営維持のための補助金等増加することが見込まれている。</a:t>
          </a:r>
          <a:endParaRPr kumimoji="1" lang="en-US" altLang="ja-JP" sz="1300">
            <a:latin typeface="ＭＳ Ｐゴシック"/>
          </a:endParaRPr>
        </a:p>
        <a:p>
          <a:r>
            <a:rPr kumimoji="1" lang="ja-JP" altLang="en-US" sz="1300">
              <a:latin typeface="ＭＳ Ｐゴシック"/>
            </a:rPr>
            <a:t>　今後も社会情勢の変化などを勘案しながら、各種団体等への補助事業の精査及び見直しを実施し、歳出の抑制を図っていく。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122428</xdr:rowOff>
    </xdr:to>
    <xdr:cxnSp macro="">
      <xdr:nvCxnSpPr>
        <xdr:cNvPr id="311" name="直線コネクタ 310"/>
        <xdr:cNvCxnSpPr/>
      </xdr:nvCxnSpPr>
      <xdr:spPr>
        <a:xfrm flipV="1">
          <a:off x="15671800" y="6235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127000</xdr:rowOff>
    </xdr:to>
    <xdr:cxnSp macro="">
      <xdr:nvCxnSpPr>
        <xdr:cNvPr id="314" name="直線コネクタ 313"/>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5" name="フローチャート : 判断 31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6" name="テキスト ボックス 31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127000</xdr:rowOff>
    </xdr:to>
    <xdr:cxnSp macro="">
      <xdr:nvCxnSpPr>
        <xdr:cNvPr id="317" name="直線コネクタ 316"/>
        <xdr:cNvCxnSpPr/>
      </xdr:nvCxnSpPr>
      <xdr:spPr>
        <a:xfrm>
          <a:off x="13893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8" name="フローチャート : 判断 317"/>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9" name="テキスト ボックス 318"/>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122428</xdr:rowOff>
    </xdr:to>
    <xdr:cxnSp macro="">
      <xdr:nvCxnSpPr>
        <xdr:cNvPr id="320" name="直線コネクタ 319"/>
        <xdr:cNvCxnSpPr/>
      </xdr:nvCxnSpPr>
      <xdr:spPr>
        <a:xfrm flipV="1">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1" name="フローチャート : 判断 320"/>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2" name="テキスト ボックス 321"/>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30" name="円/楕円 329"/>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31"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2" name="円/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3" name="テキスト ボックス 33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4" name="円/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5" name="テキスト ボックス 33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7" name="テキスト ボックス 336"/>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8" name="円/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9" name="テキスト ボックス 338"/>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償還の終了、過去からの起債抑制策により類似団体平均を大きく下回る</a:t>
          </a:r>
          <a:r>
            <a:rPr kumimoji="1" lang="en-US" altLang="ja-JP" sz="1300">
              <a:latin typeface="ＭＳ Ｐゴシック"/>
            </a:rPr>
            <a:t>11.0</a:t>
          </a:r>
          <a:r>
            <a:rPr kumimoji="1" lang="ja-JP" altLang="en-US" sz="1300">
              <a:latin typeface="ＭＳ Ｐゴシック"/>
            </a:rPr>
            <a:t>となったが、大型の施設等整備事業の集中による地方債の元利償還金の増加が今後見込まれる。</a:t>
          </a:r>
          <a:endParaRPr kumimoji="1" lang="en-US" altLang="ja-JP" sz="1300">
            <a:latin typeface="ＭＳ Ｐゴシック"/>
          </a:endParaRPr>
        </a:p>
        <a:p>
          <a:r>
            <a:rPr kumimoji="1" lang="ja-JP" altLang="en-US" sz="1300">
              <a:latin typeface="ＭＳ Ｐゴシック"/>
            </a:rPr>
            <a:t>　緊急性の高いものや住民ニーズを的確に把握した事業の取捨選択を行い、地方債の新規発行の抑制に努める必要がある。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156935</xdr:rowOff>
    </xdr:from>
    <xdr:to>
      <xdr:col>7</xdr:col>
      <xdr:colOff>15875</xdr:colOff>
      <xdr:row>75</xdr:row>
      <xdr:rowOff>118835</xdr:rowOff>
    </xdr:to>
    <xdr:cxnSp macro="">
      <xdr:nvCxnSpPr>
        <xdr:cNvPr id="374" name="直線コネクタ 373"/>
        <xdr:cNvCxnSpPr/>
      </xdr:nvCxnSpPr>
      <xdr:spPr>
        <a:xfrm flipV="1">
          <a:off x="3987800" y="1267278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118835</xdr:rowOff>
    </xdr:from>
    <xdr:to>
      <xdr:col>5</xdr:col>
      <xdr:colOff>549275</xdr:colOff>
      <xdr:row>75</xdr:row>
      <xdr:rowOff>118835</xdr:rowOff>
    </xdr:to>
    <xdr:cxnSp macro="">
      <xdr:nvCxnSpPr>
        <xdr:cNvPr id="377" name="直線コネクタ 376"/>
        <xdr:cNvCxnSpPr/>
      </xdr:nvCxnSpPr>
      <xdr:spPr>
        <a:xfrm>
          <a:off x="3098800" y="1297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8" name="フローチャート : 判断 377"/>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9" name="テキスト ボックス 378"/>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97065</xdr:rowOff>
    </xdr:from>
    <xdr:to>
      <xdr:col>4</xdr:col>
      <xdr:colOff>346075</xdr:colOff>
      <xdr:row>75</xdr:row>
      <xdr:rowOff>118835</xdr:rowOff>
    </xdr:to>
    <xdr:cxnSp macro="">
      <xdr:nvCxnSpPr>
        <xdr:cNvPr id="380" name="直線コネクタ 379"/>
        <xdr:cNvCxnSpPr/>
      </xdr:nvCxnSpPr>
      <xdr:spPr>
        <a:xfrm>
          <a:off x="2209800" y="12955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155121</xdr:rowOff>
    </xdr:from>
    <xdr:to>
      <xdr:col>4</xdr:col>
      <xdr:colOff>396875</xdr:colOff>
      <xdr:row>76</xdr:row>
      <xdr:rowOff>85271</xdr:rowOff>
    </xdr:to>
    <xdr:sp macro="" textlink="">
      <xdr:nvSpPr>
        <xdr:cNvPr id="381" name="フローチャート : 判断 380"/>
        <xdr:cNvSpPr/>
      </xdr:nvSpPr>
      <xdr:spPr>
        <a:xfrm>
          <a:off x="3048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70048</xdr:rowOff>
    </xdr:from>
    <xdr:ext cx="762000" cy="259045"/>
    <xdr:sp macro="" textlink="">
      <xdr:nvSpPr>
        <xdr:cNvPr id="382" name="テキスト ボックス 381"/>
        <xdr:cNvSpPr txBox="1"/>
      </xdr:nvSpPr>
      <xdr:spPr>
        <a:xfrm>
          <a:off x="2717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97065</xdr:rowOff>
    </xdr:from>
    <xdr:to>
      <xdr:col>3</xdr:col>
      <xdr:colOff>142875</xdr:colOff>
      <xdr:row>75</xdr:row>
      <xdr:rowOff>151493</xdr:rowOff>
    </xdr:to>
    <xdr:cxnSp macro="">
      <xdr:nvCxnSpPr>
        <xdr:cNvPr id="383" name="直線コネクタ 382"/>
        <xdr:cNvCxnSpPr/>
      </xdr:nvCxnSpPr>
      <xdr:spPr>
        <a:xfrm flipV="1">
          <a:off x="1320800" y="12955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27214</xdr:rowOff>
    </xdr:from>
    <xdr:to>
      <xdr:col>3</xdr:col>
      <xdr:colOff>193675</xdr:colOff>
      <xdr:row>76</xdr:row>
      <xdr:rowOff>128814</xdr:rowOff>
    </xdr:to>
    <xdr:sp macro="" textlink="">
      <xdr:nvSpPr>
        <xdr:cNvPr id="384" name="フローチャート : 判断 383"/>
        <xdr:cNvSpPr/>
      </xdr:nvSpPr>
      <xdr:spPr>
        <a:xfrm>
          <a:off x="2159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113591</xdr:rowOff>
    </xdr:from>
    <xdr:ext cx="762000" cy="259045"/>
    <xdr:sp macro="" textlink="">
      <xdr:nvSpPr>
        <xdr:cNvPr id="385" name="テキスト ボックス 384"/>
        <xdr:cNvSpPr txBox="1"/>
      </xdr:nvSpPr>
      <xdr:spPr>
        <a:xfrm>
          <a:off x="1828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70757</xdr:rowOff>
    </xdr:from>
    <xdr:to>
      <xdr:col>1</xdr:col>
      <xdr:colOff>676275</xdr:colOff>
      <xdr:row>77</xdr:row>
      <xdr:rowOff>907</xdr:rowOff>
    </xdr:to>
    <xdr:sp macro="" textlink="">
      <xdr:nvSpPr>
        <xdr:cNvPr id="386" name="フローチャート : 判断 385"/>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157134</xdr:rowOff>
    </xdr:from>
    <xdr:ext cx="762000" cy="259045"/>
    <xdr:sp macro="" textlink="">
      <xdr:nvSpPr>
        <xdr:cNvPr id="387" name="テキスト ボックス 386"/>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106135</xdr:rowOff>
    </xdr:from>
    <xdr:to>
      <xdr:col>7</xdr:col>
      <xdr:colOff>66675</xdr:colOff>
      <xdr:row>74</xdr:row>
      <xdr:rowOff>36285</xdr:rowOff>
    </xdr:to>
    <xdr:sp macro="" textlink="">
      <xdr:nvSpPr>
        <xdr:cNvPr id="393" name="円/楕円 392"/>
        <xdr:cNvSpPr/>
      </xdr:nvSpPr>
      <xdr:spPr>
        <a:xfrm>
          <a:off x="47752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122662</xdr:rowOff>
    </xdr:from>
    <xdr:ext cx="762000" cy="259045"/>
    <xdr:sp macro="" textlink="">
      <xdr:nvSpPr>
        <xdr:cNvPr id="394" name="公債費該当値テキスト"/>
        <xdr:cNvSpPr txBox="1"/>
      </xdr:nvSpPr>
      <xdr:spPr>
        <a:xfrm>
          <a:off x="49149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68035</xdr:rowOff>
    </xdr:from>
    <xdr:to>
      <xdr:col>5</xdr:col>
      <xdr:colOff>600075</xdr:colOff>
      <xdr:row>75</xdr:row>
      <xdr:rowOff>169636</xdr:rowOff>
    </xdr:to>
    <xdr:sp macro="" textlink="">
      <xdr:nvSpPr>
        <xdr:cNvPr id="395" name="円/楕円 394"/>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8362</xdr:rowOff>
    </xdr:from>
    <xdr:ext cx="736600" cy="259045"/>
    <xdr:sp macro="" textlink="">
      <xdr:nvSpPr>
        <xdr:cNvPr id="396" name="テキスト ボックス 395"/>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68035</xdr:rowOff>
    </xdr:from>
    <xdr:to>
      <xdr:col>4</xdr:col>
      <xdr:colOff>396875</xdr:colOff>
      <xdr:row>75</xdr:row>
      <xdr:rowOff>169636</xdr:rowOff>
    </xdr:to>
    <xdr:sp macro="" textlink="">
      <xdr:nvSpPr>
        <xdr:cNvPr id="397" name="円/楕円 396"/>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8362</xdr:rowOff>
    </xdr:from>
    <xdr:ext cx="762000" cy="259045"/>
    <xdr:sp macro="" textlink="">
      <xdr:nvSpPr>
        <xdr:cNvPr id="398" name="テキスト ボックス 397"/>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46265</xdr:rowOff>
    </xdr:from>
    <xdr:to>
      <xdr:col>3</xdr:col>
      <xdr:colOff>193675</xdr:colOff>
      <xdr:row>75</xdr:row>
      <xdr:rowOff>147864</xdr:rowOff>
    </xdr:to>
    <xdr:sp macro="" textlink="">
      <xdr:nvSpPr>
        <xdr:cNvPr id="399" name="円/楕円 398"/>
        <xdr:cNvSpPr/>
      </xdr:nvSpPr>
      <xdr:spPr>
        <a:xfrm>
          <a:off x="2159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158042</xdr:rowOff>
    </xdr:from>
    <xdr:ext cx="762000" cy="259045"/>
    <xdr:sp macro="" textlink="">
      <xdr:nvSpPr>
        <xdr:cNvPr id="400" name="テキスト ボックス 399"/>
        <xdr:cNvSpPr txBox="1"/>
      </xdr:nvSpPr>
      <xdr:spPr>
        <a:xfrm>
          <a:off x="1828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401" name="円/楕円 400"/>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402" name="テキスト ボックス 401"/>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4.6</a:t>
          </a:r>
          <a:r>
            <a:rPr kumimoji="1" lang="ja-JP" altLang="en-US" sz="1300">
              <a:latin typeface="ＭＳ Ｐゴシック"/>
            </a:rPr>
            <a:t>ポイント減少し、全国平均並びに類似団体平均、岐阜県平均を下回っている。</a:t>
          </a:r>
          <a:endParaRPr kumimoji="1" lang="en-US" altLang="ja-JP" sz="1300">
            <a:latin typeface="ＭＳ Ｐゴシック"/>
          </a:endParaRPr>
        </a:p>
        <a:p>
          <a:r>
            <a:rPr kumimoji="1" lang="ja-JP" altLang="en-US" sz="1300">
              <a:latin typeface="ＭＳ Ｐゴシック"/>
            </a:rPr>
            <a:t>　類似団体内において、人件費は比較的少なく扶助費が高い数値を示している。</a:t>
          </a:r>
          <a:endParaRPr kumimoji="1" lang="en-US" altLang="ja-JP" sz="1300">
            <a:latin typeface="ＭＳ Ｐゴシック"/>
          </a:endParaRPr>
        </a:p>
        <a:p>
          <a:r>
            <a:rPr kumimoji="1" lang="ja-JP" altLang="en-US" sz="1300">
              <a:latin typeface="ＭＳ Ｐゴシック"/>
            </a:rPr>
            <a:t>　新規に事業を実施する際には、各性質別経費の推移を注視しながら総点検を図り、無理のない範囲で実行する必要がある。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77</xdr:row>
      <xdr:rowOff>1270</xdr:rowOff>
    </xdr:to>
    <xdr:cxnSp macro="">
      <xdr:nvCxnSpPr>
        <xdr:cNvPr id="435" name="直線コネクタ 434"/>
        <xdr:cNvCxnSpPr/>
      </xdr:nvCxnSpPr>
      <xdr:spPr>
        <a:xfrm flipV="1">
          <a:off x="15671800" y="130276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1270</xdr:rowOff>
    </xdr:to>
    <xdr:cxnSp macro="">
      <xdr:nvCxnSpPr>
        <xdr:cNvPr id="438" name="直線コネクタ 437"/>
        <xdr:cNvCxnSpPr/>
      </xdr:nvCxnSpPr>
      <xdr:spPr>
        <a:xfrm>
          <a:off x="14782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0</xdr:rowOff>
    </xdr:from>
    <xdr:to>
      <xdr:col>22</xdr:col>
      <xdr:colOff>615950</xdr:colOff>
      <xdr:row>78</xdr:row>
      <xdr:rowOff>101600</xdr:rowOff>
    </xdr:to>
    <xdr:sp macro="" textlink="">
      <xdr:nvSpPr>
        <xdr:cNvPr id="439" name="フローチャート : 判断 438"/>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0" name="テキスト ボックス 439"/>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134620</xdr:rowOff>
    </xdr:to>
    <xdr:cxnSp macro="">
      <xdr:nvCxnSpPr>
        <xdr:cNvPr id="441" name="直線コネクタ 440"/>
        <xdr:cNvCxnSpPr/>
      </xdr:nvCxnSpPr>
      <xdr:spPr>
        <a:xfrm>
          <a:off x="13893800" y="13004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42" name="フローチャート : 判断 441"/>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3" name="テキスト ボックス 442"/>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76</xdr:row>
      <xdr:rowOff>161289</xdr:rowOff>
    </xdr:to>
    <xdr:cxnSp macro="">
      <xdr:nvCxnSpPr>
        <xdr:cNvPr id="444" name="直線コネクタ 443"/>
        <xdr:cNvCxnSpPr/>
      </xdr:nvCxnSpPr>
      <xdr:spPr>
        <a:xfrm flipV="1">
          <a:off x="13004800" y="130048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5" name="フローチャート : 判断 444"/>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6" name="テキスト ボックス 44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7" name="フローチャート : 判断 446"/>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8" name="テキスト ボックス 447"/>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54" name="円/楕円 453"/>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134637</xdr:rowOff>
    </xdr:from>
    <xdr:ext cx="762000" cy="259045"/>
    <xdr:sp macro="" textlink="">
      <xdr:nvSpPr>
        <xdr:cNvPr id="455"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6" name="円/楕円 455"/>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7" name="テキスト ボックス 456"/>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8" name="円/楕円 457"/>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9" name="テキスト ボックス 458"/>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60" name="円/楕円 459"/>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61" name="テキスト ボックス 460"/>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62" name="円/楕円 461"/>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63" name="テキスト ボックス 462"/>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岐阜県神戸町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42674</xdr:rowOff>
    </xdr:from>
    <xdr:to>
      <xdr:col>4</xdr:col>
      <xdr:colOff>1117600</xdr:colOff>
      <xdr:row>19</xdr:row>
      <xdr:rowOff>94076</xdr:rowOff>
    </xdr:to>
    <xdr:cxnSp macro="">
      <xdr:nvCxnSpPr>
        <xdr:cNvPr id="52" name="直線コネクタ 51"/>
        <xdr:cNvCxnSpPr/>
      </xdr:nvCxnSpPr>
      <xdr:spPr bwMode="auto">
        <a:xfrm flipV="1">
          <a:off x="5003800" y="3347849"/>
          <a:ext cx="647700" cy="5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94076</xdr:rowOff>
    </xdr:from>
    <xdr:to>
      <xdr:col>4</xdr:col>
      <xdr:colOff>469900</xdr:colOff>
      <xdr:row>19</xdr:row>
      <xdr:rowOff>130587</xdr:rowOff>
    </xdr:to>
    <xdr:cxnSp macro="">
      <xdr:nvCxnSpPr>
        <xdr:cNvPr id="55" name="直線コネクタ 54"/>
        <xdr:cNvCxnSpPr/>
      </xdr:nvCxnSpPr>
      <xdr:spPr bwMode="auto">
        <a:xfrm flipV="1">
          <a:off x="4305300" y="3399251"/>
          <a:ext cx="6985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79738</xdr:rowOff>
    </xdr:from>
    <xdr:to>
      <xdr:col>4</xdr:col>
      <xdr:colOff>520700</xdr:colOff>
      <xdr:row>20</xdr:row>
      <xdr:rowOff>9888</xdr:rowOff>
    </xdr:to>
    <xdr:sp macro="" textlink="">
      <xdr:nvSpPr>
        <xdr:cNvPr id="56" name="フローチャート : 判断 55"/>
        <xdr:cNvSpPr/>
      </xdr:nvSpPr>
      <xdr:spPr bwMode="auto">
        <a:xfrm>
          <a:off x="4953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166115</xdr:rowOff>
    </xdr:from>
    <xdr:ext cx="736600" cy="259045"/>
    <xdr:sp macro="" textlink="">
      <xdr:nvSpPr>
        <xdr:cNvPr id="57" name="テキスト ボックス 56"/>
        <xdr:cNvSpPr txBox="1"/>
      </xdr:nvSpPr>
      <xdr:spPr>
        <a:xfrm>
          <a:off x="4622800" y="34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130587</xdr:rowOff>
    </xdr:from>
    <xdr:to>
      <xdr:col>3</xdr:col>
      <xdr:colOff>904875</xdr:colOff>
      <xdr:row>19</xdr:row>
      <xdr:rowOff>158068</xdr:rowOff>
    </xdr:to>
    <xdr:cxnSp macro="">
      <xdr:nvCxnSpPr>
        <xdr:cNvPr id="58" name="直線コネクタ 57"/>
        <xdr:cNvCxnSpPr/>
      </xdr:nvCxnSpPr>
      <xdr:spPr bwMode="auto">
        <a:xfrm flipV="1">
          <a:off x="3606800" y="3435762"/>
          <a:ext cx="698500" cy="2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100704</xdr:rowOff>
    </xdr:from>
    <xdr:to>
      <xdr:col>3</xdr:col>
      <xdr:colOff>955675</xdr:colOff>
      <xdr:row>20</xdr:row>
      <xdr:rowOff>30854</xdr:rowOff>
    </xdr:to>
    <xdr:sp macro="" textlink="">
      <xdr:nvSpPr>
        <xdr:cNvPr id="59" name="フローチャート : 判断 58"/>
        <xdr:cNvSpPr/>
      </xdr:nvSpPr>
      <xdr:spPr bwMode="auto">
        <a:xfrm>
          <a:off x="4254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15631</xdr:rowOff>
    </xdr:from>
    <xdr:ext cx="762000" cy="259045"/>
    <xdr:sp macro="" textlink="">
      <xdr:nvSpPr>
        <xdr:cNvPr id="60" name="テキスト ボックス 59"/>
        <xdr:cNvSpPr txBox="1"/>
      </xdr:nvSpPr>
      <xdr:spPr>
        <a:xfrm>
          <a:off x="3924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138539</xdr:rowOff>
    </xdr:from>
    <xdr:to>
      <xdr:col>3</xdr:col>
      <xdr:colOff>206375</xdr:colOff>
      <xdr:row>19</xdr:row>
      <xdr:rowOff>158068</xdr:rowOff>
    </xdr:to>
    <xdr:cxnSp macro="">
      <xdr:nvCxnSpPr>
        <xdr:cNvPr id="61" name="直線コネクタ 60"/>
        <xdr:cNvCxnSpPr/>
      </xdr:nvCxnSpPr>
      <xdr:spPr bwMode="auto">
        <a:xfrm>
          <a:off x="2908300" y="3443714"/>
          <a:ext cx="6985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84359</xdr:rowOff>
    </xdr:from>
    <xdr:to>
      <xdr:col>3</xdr:col>
      <xdr:colOff>257175</xdr:colOff>
      <xdr:row>20</xdr:row>
      <xdr:rowOff>14509</xdr:rowOff>
    </xdr:to>
    <xdr:sp macro="" textlink="">
      <xdr:nvSpPr>
        <xdr:cNvPr id="62" name="フローチャート : 判断 61"/>
        <xdr:cNvSpPr/>
      </xdr:nvSpPr>
      <xdr:spPr bwMode="auto">
        <a:xfrm>
          <a:off x="35560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24686</xdr:rowOff>
    </xdr:from>
    <xdr:ext cx="762000" cy="259045"/>
    <xdr:sp macro="" textlink="">
      <xdr:nvSpPr>
        <xdr:cNvPr id="63" name="テキスト ボックス 62"/>
        <xdr:cNvSpPr txBox="1"/>
      </xdr:nvSpPr>
      <xdr:spPr>
        <a:xfrm>
          <a:off x="3225800" y="315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58298</xdr:rowOff>
    </xdr:from>
    <xdr:to>
      <xdr:col>2</xdr:col>
      <xdr:colOff>692150</xdr:colOff>
      <xdr:row>19</xdr:row>
      <xdr:rowOff>159898</xdr:rowOff>
    </xdr:to>
    <xdr:sp macro="" textlink="">
      <xdr:nvSpPr>
        <xdr:cNvPr id="64" name="フローチャート : 判断 63"/>
        <xdr:cNvSpPr/>
      </xdr:nvSpPr>
      <xdr:spPr bwMode="auto">
        <a:xfrm>
          <a:off x="2857500" y="336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170075</xdr:rowOff>
    </xdr:from>
    <xdr:ext cx="762000" cy="259045"/>
    <xdr:sp macro="" textlink="">
      <xdr:nvSpPr>
        <xdr:cNvPr id="65" name="テキスト ボックス 64"/>
        <xdr:cNvSpPr txBox="1"/>
      </xdr:nvSpPr>
      <xdr:spPr>
        <a:xfrm>
          <a:off x="2527300" y="313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163324</xdr:rowOff>
    </xdr:from>
    <xdr:to>
      <xdr:col>5</xdr:col>
      <xdr:colOff>34925</xdr:colOff>
      <xdr:row>19</xdr:row>
      <xdr:rowOff>93474</xdr:rowOff>
    </xdr:to>
    <xdr:sp macro="" textlink="">
      <xdr:nvSpPr>
        <xdr:cNvPr id="71" name="円/楕円 70"/>
        <xdr:cNvSpPr/>
      </xdr:nvSpPr>
      <xdr:spPr bwMode="auto">
        <a:xfrm>
          <a:off x="5600700" y="329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135401</xdr:rowOff>
    </xdr:from>
    <xdr:ext cx="762000" cy="259045"/>
    <xdr:sp macro="" textlink="">
      <xdr:nvSpPr>
        <xdr:cNvPr id="72" name="人口1人当たり決算額の推移該当値テキスト130"/>
        <xdr:cNvSpPr txBox="1"/>
      </xdr:nvSpPr>
      <xdr:spPr>
        <a:xfrm>
          <a:off x="5740400" y="32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43276</xdr:rowOff>
    </xdr:from>
    <xdr:to>
      <xdr:col>4</xdr:col>
      <xdr:colOff>520700</xdr:colOff>
      <xdr:row>19</xdr:row>
      <xdr:rowOff>144876</xdr:rowOff>
    </xdr:to>
    <xdr:sp macro="" textlink="">
      <xdr:nvSpPr>
        <xdr:cNvPr id="73" name="円/楕円 72"/>
        <xdr:cNvSpPr/>
      </xdr:nvSpPr>
      <xdr:spPr bwMode="auto">
        <a:xfrm>
          <a:off x="4953000" y="33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155053</xdr:rowOff>
    </xdr:from>
    <xdr:ext cx="736600" cy="259045"/>
    <xdr:sp macro="" textlink="">
      <xdr:nvSpPr>
        <xdr:cNvPr id="74" name="テキスト ボックス 73"/>
        <xdr:cNvSpPr txBox="1"/>
      </xdr:nvSpPr>
      <xdr:spPr>
        <a:xfrm>
          <a:off x="4622800" y="3117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79787</xdr:rowOff>
    </xdr:from>
    <xdr:to>
      <xdr:col>3</xdr:col>
      <xdr:colOff>955675</xdr:colOff>
      <xdr:row>20</xdr:row>
      <xdr:rowOff>9937</xdr:rowOff>
    </xdr:to>
    <xdr:sp macro="" textlink="">
      <xdr:nvSpPr>
        <xdr:cNvPr id="75" name="円/楕円 74"/>
        <xdr:cNvSpPr/>
      </xdr:nvSpPr>
      <xdr:spPr bwMode="auto">
        <a:xfrm>
          <a:off x="4254500" y="338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20114</xdr:rowOff>
    </xdr:from>
    <xdr:ext cx="762000" cy="259045"/>
    <xdr:sp macro="" textlink="">
      <xdr:nvSpPr>
        <xdr:cNvPr id="76" name="テキスト ボックス 75"/>
        <xdr:cNvSpPr txBox="1"/>
      </xdr:nvSpPr>
      <xdr:spPr>
        <a:xfrm>
          <a:off x="3924300" y="31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107268</xdr:rowOff>
    </xdr:from>
    <xdr:to>
      <xdr:col>3</xdr:col>
      <xdr:colOff>257175</xdr:colOff>
      <xdr:row>20</xdr:row>
      <xdr:rowOff>37418</xdr:rowOff>
    </xdr:to>
    <xdr:sp macro="" textlink="">
      <xdr:nvSpPr>
        <xdr:cNvPr id="77" name="円/楕円 76"/>
        <xdr:cNvSpPr/>
      </xdr:nvSpPr>
      <xdr:spPr bwMode="auto">
        <a:xfrm>
          <a:off x="3556000" y="341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22195</xdr:rowOff>
    </xdr:from>
    <xdr:ext cx="762000" cy="259045"/>
    <xdr:sp macro="" textlink="">
      <xdr:nvSpPr>
        <xdr:cNvPr id="78" name="テキスト ボックス 77"/>
        <xdr:cNvSpPr txBox="1"/>
      </xdr:nvSpPr>
      <xdr:spPr>
        <a:xfrm>
          <a:off x="3225800" y="34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69,014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87739</xdr:rowOff>
    </xdr:from>
    <xdr:to>
      <xdr:col>2</xdr:col>
      <xdr:colOff>692150</xdr:colOff>
      <xdr:row>20</xdr:row>
      <xdr:rowOff>17889</xdr:rowOff>
    </xdr:to>
    <xdr:sp macro="" textlink="">
      <xdr:nvSpPr>
        <xdr:cNvPr id="79" name="円/楕円 78"/>
        <xdr:cNvSpPr/>
      </xdr:nvSpPr>
      <xdr:spPr bwMode="auto">
        <a:xfrm>
          <a:off x="2857500" y="339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2666</xdr:rowOff>
    </xdr:from>
    <xdr:ext cx="762000" cy="259045"/>
    <xdr:sp macro="" textlink="">
      <xdr:nvSpPr>
        <xdr:cNvPr id="80" name="テキスト ボックス 79"/>
        <xdr:cNvSpPr txBox="1"/>
      </xdr:nvSpPr>
      <xdr:spPr>
        <a:xfrm>
          <a:off x="2527300" y="347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129253</xdr:rowOff>
    </xdr:from>
    <xdr:to>
      <xdr:col>4</xdr:col>
      <xdr:colOff>1117600</xdr:colOff>
      <xdr:row>37</xdr:row>
      <xdr:rowOff>89281</xdr:rowOff>
    </xdr:to>
    <xdr:cxnSp macro="">
      <xdr:nvCxnSpPr>
        <xdr:cNvPr id="116" name="直線コネクタ 115"/>
        <xdr:cNvCxnSpPr/>
      </xdr:nvCxnSpPr>
      <xdr:spPr bwMode="auto">
        <a:xfrm>
          <a:off x="5003800" y="7082503"/>
          <a:ext cx="647700" cy="1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74553</xdr:rowOff>
    </xdr:from>
    <xdr:to>
      <xdr:col>4</xdr:col>
      <xdr:colOff>469900</xdr:colOff>
      <xdr:row>36</xdr:row>
      <xdr:rowOff>129253</xdr:rowOff>
    </xdr:to>
    <xdr:cxnSp macro="">
      <xdr:nvCxnSpPr>
        <xdr:cNvPr id="119" name="直線コネクタ 118"/>
        <xdr:cNvCxnSpPr/>
      </xdr:nvCxnSpPr>
      <xdr:spPr bwMode="auto">
        <a:xfrm>
          <a:off x="4305300" y="7027803"/>
          <a:ext cx="698500" cy="54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4028</xdr:rowOff>
    </xdr:from>
    <xdr:to>
      <xdr:col>4</xdr:col>
      <xdr:colOff>520700</xdr:colOff>
      <xdr:row>37</xdr:row>
      <xdr:rowOff>105628</xdr:rowOff>
    </xdr:to>
    <xdr:sp macro="" textlink="">
      <xdr:nvSpPr>
        <xdr:cNvPr id="120" name="フローチャート : 判断 119"/>
        <xdr:cNvSpPr/>
      </xdr:nvSpPr>
      <xdr:spPr bwMode="auto">
        <a:xfrm>
          <a:off x="4953000" y="7128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90405</xdr:rowOff>
    </xdr:from>
    <xdr:ext cx="736600" cy="259045"/>
    <xdr:sp macro="" textlink="">
      <xdr:nvSpPr>
        <xdr:cNvPr id="121" name="テキスト ボックス 120"/>
        <xdr:cNvSpPr txBox="1"/>
      </xdr:nvSpPr>
      <xdr:spPr>
        <a:xfrm>
          <a:off x="4622800" y="721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74553</xdr:rowOff>
    </xdr:from>
    <xdr:to>
      <xdr:col>3</xdr:col>
      <xdr:colOff>904875</xdr:colOff>
      <xdr:row>36</xdr:row>
      <xdr:rowOff>97510</xdr:rowOff>
    </xdr:to>
    <xdr:cxnSp macro="">
      <xdr:nvCxnSpPr>
        <xdr:cNvPr id="122" name="直線コネクタ 121"/>
        <xdr:cNvCxnSpPr/>
      </xdr:nvCxnSpPr>
      <xdr:spPr bwMode="auto">
        <a:xfrm flipV="1">
          <a:off x="3606800" y="7027803"/>
          <a:ext cx="698500" cy="2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118230</xdr:rowOff>
    </xdr:from>
    <xdr:to>
      <xdr:col>3</xdr:col>
      <xdr:colOff>955675</xdr:colOff>
      <xdr:row>37</xdr:row>
      <xdr:rowOff>48380</xdr:rowOff>
    </xdr:to>
    <xdr:sp macro="" textlink="">
      <xdr:nvSpPr>
        <xdr:cNvPr id="123" name="フローチャート : 判断 122"/>
        <xdr:cNvSpPr/>
      </xdr:nvSpPr>
      <xdr:spPr bwMode="auto">
        <a:xfrm>
          <a:off x="4254500" y="707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33157</xdr:rowOff>
    </xdr:from>
    <xdr:ext cx="762000" cy="259045"/>
    <xdr:sp macro="" textlink="">
      <xdr:nvSpPr>
        <xdr:cNvPr id="124" name="テキスト ボックス 123"/>
        <xdr:cNvSpPr txBox="1"/>
      </xdr:nvSpPr>
      <xdr:spPr>
        <a:xfrm>
          <a:off x="3924300" y="71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60837</xdr:rowOff>
    </xdr:from>
    <xdr:to>
      <xdr:col>3</xdr:col>
      <xdr:colOff>206375</xdr:colOff>
      <xdr:row>36</xdr:row>
      <xdr:rowOff>97510</xdr:rowOff>
    </xdr:to>
    <xdr:cxnSp macro="">
      <xdr:nvCxnSpPr>
        <xdr:cNvPr id="125" name="直線コネクタ 124"/>
        <xdr:cNvCxnSpPr/>
      </xdr:nvCxnSpPr>
      <xdr:spPr bwMode="auto">
        <a:xfrm>
          <a:off x="2908300" y="7014087"/>
          <a:ext cx="698500" cy="3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78290</xdr:rowOff>
    </xdr:from>
    <xdr:to>
      <xdr:col>3</xdr:col>
      <xdr:colOff>257175</xdr:colOff>
      <xdr:row>37</xdr:row>
      <xdr:rowOff>8440</xdr:rowOff>
    </xdr:to>
    <xdr:sp macro="" textlink="">
      <xdr:nvSpPr>
        <xdr:cNvPr id="126" name="フローチャート : 判断 125"/>
        <xdr:cNvSpPr/>
      </xdr:nvSpPr>
      <xdr:spPr bwMode="auto">
        <a:xfrm>
          <a:off x="3556000" y="7031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164667</xdr:rowOff>
    </xdr:from>
    <xdr:ext cx="762000" cy="259045"/>
    <xdr:sp macro="" textlink="">
      <xdr:nvSpPr>
        <xdr:cNvPr id="127" name="テキスト ボックス 126"/>
        <xdr:cNvSpPr txBox="1"/>
      </xdr:nvSpPr>
      <xdr:spPr>
        <a:xfrm>
          <a:off x="3225800" y="711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26006</xdr:rowOff>
    </xdr:from>
    <xdr:to>
      <xdr:col>2</xdr:col>
      <xdr:colOff>692150</xdr:colOff>
      <xdr:row>36</xdr:row>
      <xdr:rowOff>127606</xdr:rowOff>
    </xdr:to>
    <xdr:sp macro="" textlink="">
      <xdr:nvSpPr>
        <xdr:cNvPr id="128" name="フローチャート : 判断 127"/>
        <xdr:cNvSpPr/>
      </xdr:nvSpPr>
      <xdr:spPr bwMode="auto">
        <a:xfrm>
          <a:off x="2857500" y="6979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112383</xdr:rowOff>
    </xdr:from>
    <xdr:ext cx="762000" cy="259045"/>
    <xdr:sp macro="" textlink="">
      <xdr:nvSpPr>
        <xdr:cNvPr id="129" name="テキスト ボックス 128"/>
        <xdr:cNvSpPr txBox="1"/>
      </xdr:nvSpPr>
      <xdr:spPr>
        <a:xfrm>
          <a:off x="2527300" y="70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38481</xdr:rowOff>
    </xdr:from>
    <xdr:to>
      <xdr:col>5</xdr:col>
      <xdr:colOff>34925</xdr:colOff>
      <xdr:row>37</xdr:row>
      <xdr:rowOff>140081</xdr:rowOff>
    </xdr:to>
    <xdr:sp macro="" textlink="">
      <xdr:nvSpPr>
        <xdr:cNvPr id="135" name="円/楕円 134"/>
        <xdr:cNvSpPr/>
      </xdr:nvSpPr>
      <xdr:spPr bwMode="auto">
        <a:xfrm>
          <a:off x="5600700" y="71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10558</xdr:rowOff>
    </xdr:from>
    <xdr:ext cx="762000" cy="259045"/>
    <xdr:sp macro="" textlink="">
      <xdr:nvSpPr>
        <xdr:cNvPr id="136" name="人口1人当たり決算額の推移該当値テキスト445"/>
        <xdr:cNvSpPr txBox="1"/>
      </xdr:nvSpPr>
      <xdr:spPr>
        <a:xfrm>
          <a:off x="5740400" y="713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78453</xdr:rowOff>
    </xdr:from>
    <xdr:to>
      <xdr:col>4</xdr:col>
      <xdr:colOff>520700</xdr:colOff>
      <xdr:row>37</xdr:row>
      <xdr:rowOff>8603</xdr:rowOff>
    </xdr:to>
    <xdr:sp macro="" textlink="">
      <xdr:nvSpPr>
        <xdr:cNvPr id="137" name="円/楕円 136"/>
        <xdr:cNvSpPr/>
      </xdr:nvSpPr>
      <xdr:spPr bwMode="auto">
        <a:xfrm>
          <a:off x="4953000" y="703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190230</xdr:rowOff>
    </xdr:from>
    <xdr:ext cx="736600" cy="259045"/>
    <xdr:sp macro="" textlink="">
      <xdr:nvSpPr>
        <xdr:cNvPr id="138" name="テキスト ボックス 137"/>
        <xdr:cNvSpPr txBox="1"/>
      </xdr:nvSpPr>
      <xdr:spPr>
        <a:xfrm>
          <a:off x="4622800" y="6800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23753</xdr:rowOff>
    </xdr:from>
    <xdr:to>
      <xdr:col>3</xdr:col>
      <xdr:colOff>955675</xdr:colOff>
      <xdr:row>36</xdr:row>
      <xdr:rowOff>125353</xdr:rowOff>
    </xdr:to>
    <xdr:sp macro="" textlink="">
      <xdr:nvSpPr>
        <xdr:cNvPr id="139" name="円/楕円 138"/>
        <xdr:cNvSpPr/>
      </xdr:nvSpPr>
      <xdr:spPr bwMode="auto">
        <a:xfrm>
          <a:off x="4254500" y="697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135530</xdr:rowOff>
    </xdr:from>
    <xdr:ext cx="762000" cy="259045"/>
    <xdr:sp macro="" textlink="">
      <xdr:nvSpPr>
        <xdr:cNvPr id="140" name="テキスト ボックス 139"/>
        <xdr:cNvSpPr txBox="1"/>
      </xdr:nvSpPr>
      <xdr:spPr>
        <a:xfrm>
          <a:off x="3924300" y="67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46710</xdr:rowOff>
    </xdr:from>
    <xdr:to>
      <xdr:col>3</xdr:col>
      <xdr:colOff>257175</xdr:colOff>
      <xdr:row>36</xdr:row>
      <xdr:rowOff>148310</xdr:rowOff>
    </xdr:to>
    <xdr:sp macro="" textlink="">
      <xdr:nvSpPr>
        <xdr:cNvPr id="141" name="円/楕円 140"/>
        <xdr:cNvSpPr/>
      </xdr:nvSpPr>
      <xdr:spPr bwMode="auto">
        <a:xfrm>
          <a:off x="3556000" y="6999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158487</xdr:rowOff>
    </xdr:from>
    <xdr:ext cx="762000" cy="259045"/>
    <xdr:sp macro="" textlink="">
      <xdr:nvSpPr>
        <xdr:cNvPr id="142" name="テキスト ボックス 141"/>
        <xdr:cNvSpPr txBox="1"/>
      </xdr:nvSpPr>
      <xdr:spPr>
        <a:xfrm>
          <a:off x="3225800" y="67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10037</xdr:rowOff>
    </xdr:from>
    <xdr:to>
      <xdr:col>2</xdr:col>
      <xdr:colOff>692150</xdr:colOff>
      <xdr:row>36</xdr:row>
      <xdr:rowOff>111637</xdr:rowOff>
    </xdr:to>
    <xdr:sp macro="" textlink="">
      <xdr:nvSpPr>
        <xdr:cNvPr id="143" name="円/楕円 142"/>
        <xdr:cNvSpPr/>
      </xdr:nvSpPr>
      <xdr:spPr bwMode="auto">
        <a:xfrm>
          <a:off x="2857500" y="696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121814</xdr:rowOff>
    </xdr:from>
    <xdr:ext cx="762000" cy="259045"/>
    <xdr:sp macro="" textlink="">
      <xdr:nvSpPr>
        <xdr:cNvPr id="144" name="テキスト ボックス 143"/>
        <xdr:cNvSpPr txBox="1"/>
      </xdr:nvSpPr>
      <xdr:spPr>
        <a:xfrm>
          <a:off x="2527300" y="673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28239</xdr:rowOff>
    </xdr:from>
    <xdr:to>
      <xdr:col>6</xdr:col>
      <xdr:colOff>511175</xdr:colOff>
      <xdr:row>38</xdr:row>
      <xdr:rowOff>62624</xdr:rowOff>
    </xdr:to>
    <xdr:cxnSp macro="">
      <xdr:nvCxnSpPr>
        <xdr:cNvPr id="61" name="直線コネクタ 60"/>
        <xdr:cNvCxnSpPr/>
      </xdr:nvCxnSpPr>
      <xdr:spPr>
        <a:xfrm flipV="1">
          <a:off x="3797300" y="6543339"/>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62624</xdr:rowOff>
    </xdr:from>
    <xdr:to>
      <xdr:col>5</xdr:col>
      <xdr:colOff>358775</xdr:colOff>
      <xdr:row>38</xdr:row>
      <xdr:rowOff>79978</xdr:rowOff>
    </xdr:to>
    <xdr:cxnSp macro="">
      <xdr:nvCxnSpPr>
        <xdr:cNvPr id="64" name="直線コネクタ 63"/>
        <xdr:cNvCxnSpPr/>
      </xdr:nvCxnSpPr>
      <xdr:spPr>
        <a:xfrm flipV="1">
          <a:off x="2908300" y="6577724"/>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79978</xdr:rowOff>
    </xdr:from>
    <xdr:to>
      <xdr:col>4</xdr:col>
      <xdr:colOff>155575</xdr:colOff>
      <xdr:row>38</xdr:row>
      <xdr:rowOff>83941</xdr:rowOff>
    </xdr:to>
    <xdr:cxnSp macro="">
      <xdr:nvCxnSpPr>
        <xdr:cNvPr id="67" name="直線コネクタ 66"/>
        <xdr:cNvCxnSpPr/>
      </xdr:nvCxnSpPr>
      <xdr:spPr>
        <a:xfrm flipV="1">
          <a:off x="2019300" y="6595078"/>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53118</xdr:rowOff>
    </xdr:from>
    <xdr:to>
      <xdr:col>2</xdr:col>
      <xdr:colOff>638175</xdr:colOff>
      <xdr:row>38</xdr:row>
      <xdr:rowOff>83941</xdr:rowOff>
    </xdr:to>
    <xdr:cxnSp macro="">
      <xdr:nvCxnSpPr>
        <xdr:cNvPr id="70" name="直線コネクタ 69"/>
        <xdr:cNvCxnSpPr/>
      </xdr:nvCxnSpPr>
      <xdr:spPr>
        <a:xfrm>
          <a:off x="1130300" y="6568218"/>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148889</xdr:rowOff>
    </xdr:from>
    <xdr:to>
      <xdr:col>6</xdr:col>
      <xdr:colOff>561975</xdr:colOff>
      <xdr:row>38</xdr:row>
      <xdr:rowOff>79039</xdr:rowOff>
    </xdr:to>
    <xdr:sp macro="" textlink="">
      <xdr:nvSpPr>
        <xdr:cNvPr id="80" name="円/楕円 79"/>
        <xdr:cNvSpPr/>
      </xdr:nvSpPr>
      <xdr:spPr>
        <a:xfrm>
          <a:off x="4584700" y="64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63816</xdr:rowOff>
    </xdr:from>
    <xdr:ext cx="534377" cy="259045"/>
    <xdr:sp macro="" textlink="">
      <xdr:nvSpPr>
        <xdr:cNvPr id="81" name="人件費該当値テキスト"/>
        <xdr:cNvSpPr txBox="1"/>
      </xdr:nvSpPr>
      <xdr:spPr>
        <a:xfrm>
          <a:off x="4686300" y="64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11824</xdr:rowOff>
    </xdr:from>
    <xdr:to>
      <xdr:col>5</xdr:col>
      <xdr:colOff>409575</xdr:colOff>
      <xdr:row>38</xdr:row>
      <xdr:rowOff>113424</xdr:rowOff>
    </xdr:to>
    <xdr:sp macro="" textlink="">
      <xdr:nvSpPr>
        <xdr:cNvPr id="82" name="円/楕円 81"/>
        <xdr:cNvSpPr/>
      </xdr:nvSpPr>
      <xdr:spPr>
        <a:xfrm>
          <a:off x="3746500" y="65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104551</xdr:rowOff>
    </xdr:from>
    <xdr:ext cx="534377" cy="259045"/>
    <xdr:sp macro="" textlink="">
      <xdr:nvSpPr>
        <xdr:cNvPr id="83" name="テキスト ボックス 82"/>
        <xdr:cNvSpPr txBox="1"/>
      </xdr:nvSpPr>
      <xdr:spPr>
        <a:xfrm>
          <a:off x="3530111" y="66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29178</xdr:rowOff>
    </xdr:from>
    <xdr:to>
      <xdr:col>4</xdr:col>
      <xdr:colOff>206375</xdr:colOff>
      <xdr:row>38</xdr:row>
      <xdr:rowOff>130778</xdr:rowOff>
    </xdr:to>
    <xdr:sp macro="" textlink="">
      <xdr:nvSpPr>
        <xdr:cNvPr id="84" name="円/楕円 83"/>
        <xdr:cNvSpPr/>
      </xdr:nvSpPr>
      <xdr:spPr>
        <a:xfrm>
          <a:off x="2857500" y="65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121905</xdr:rowOff>
    </xdr:from>
    <xdr:ext cx="534377" cy="259045"/>
    <xdr:sp macro="" textlink="">
      <xdr:nvSpPr>
        <xdr:cNvPr id="85" name="テキスト ボックス 84"/>
        <xdr:cNvSpPr txBox="1"/>
      </xdr:nvSpPr>
      <xdr:spPr>
        <a:xfrm>
          <a:off x="2641111" y="66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33141</xdr:rowOff>
    </xdr:from>
    <xdr:to>
      <xdr:col>3</xdr:col>
      <xdr:colOff>3175</xdr:colOff>
      <xdr:row>38</xdr:row>
      <xdr:rowOff>134741</xdr:rowOff>
    </xdr:to>
    <xdr:sp macro="" textlink="">
      <xdr:nvSpPr>
        <xdr:cNvPr id="86" name="円/楕円 85"/>
        <xdr:cNvSpPr/>
      </xdr:nvSpPr>
      <xdr:spPr>
        <a:xfrm>
          <a:off x="1968500" y="65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125868</xdr:rowOff>
    </xdr:from>
    <xdr:ext cx="534377" cy="259045"/>
    <xdr:sp macro="" textlink="">
      <xdr:nvSpPr>
        <xdr:cNvPr id="87" name="テキスト ボックス 86"/>
        <xdr:cNvSpPr txBox="1"/>
      </xdr:nvSpPr>
      <xdr:spPr>
        <a:xfrm>
          <a:off x="1752111" y="664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2318</xdr:rowOff>
    </xdr:from>
    <xdr:to>
      <xdr:col>1</xdr:col>
      <xdr:colOff>485775</xdr:colOff>
      <xdr:row>38</xdr:row>
      <xdr:rowOff>103918</xdr:rowOff>
    </xdr:to>
    <xdr:sp macro="" textlink="">
      <xdr:nvSpPr>
        <xdr:cNvPr id="88" name="円/楕円 87"/>
        <xdr:cNvSpPr/>
      </xdr:nvSpPr>
      <xdr:spPr>
        <a:xfrm>
          <a:off x="1079500" y="65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95045</xdr:rowOff>
    </xdr:from>
    <xdr:ext cx="534377" cy="259045"/>
    <xdr:sp macro="" textlink="">
      <xdr:nvSpPr>
        <xdr:cNvPr id="89" name="テキスト ボックス 88"/>
        <xdr:cNvSpPr txBox="1"/>
      </xdr:nvSpPr>
      <xdr:spPr>
        <a:xfrm>
          <a:off x="863111" y="66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59045</xdr:rowOff>
    </xdr:from>
    <xdr:to>
      <xdr:col>6</xdr:col>
      <xdr:colOff>511175</xdr:colOff>
      <xdr:row>57</xdr:row>
      <xdr:rowOff>75825</xdr:rowOff>
    </xdr:to>
    <xdr:cxnSp macro="">
      <xdr:nvCxnSpPr>
        <xdr:cNvPr id="116" name="直線コネクタ 115"/>
        <xdr:cNvCxnSpPr/>
      </xdr:nvCxnSpPr>
      <xdr:spPr>
        <a:xfrm flipV="1">
          <a:off x="3797300" y="9831695"/>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75825</xdr:rowOff>
    </xdr:from>
    <xdr:to>
      <xdr:col>5</xdr:col>
      <xdr:colOff>358775</xdr:colOff>
      <xdr:row>57</xdr:row>
      <xdr:rowOff>104094</xdr:rowOff>
    </xdr:to>
    <xdr:cxnSp macro="">
      <xdr:nvCxnSpPr>
        <xdr:cNvPr id="119" name="直線コネクタ 118"/>
        <xdr:cNvCxnSpPr/>
      </xdr:nvCxnSpPr>
      <xdr:spPr>
        <a:xfrm flipV="1">
          <a:off x="2908300" y="9848475"/>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10413</xdr:rowOff>
    </xdr:from>
    <xdr:to>
      <xdr:col>5</xdr:col>
      <xdr:colOff>409575</xdr:colOff>
      <xdr:row>57</xdr:row>
      <xdr:rowOff>112013</xdr:rowOff>
    </xdr:to>
    <xdr:sp macro="" textlink="">
      <xdr:nvSpPr>
        <xdr:cNvPr id="120" name="フローチャート : 判断 119"/>
        <xdr:cNvSpPr/>
      </xdr:nvSpPr>
      <xdr:spPr>
        <a:xfrm>
          <a:off x="3746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128540</xdr:rowOff>
    </xdr:from>
    <xdr:ext cx="534377" cy="259045"/>
    <xdr:sp macro="" textlink="">
      <xdr:nvSpPr>
        <xdr:cNvPr id="121" name="テキスト ボックス 120"/>
        <xdr:cNvSpPr txBox="1"/>
      </xdr:nvSpPr>
      <xdr:spPr>
        <a:xfrm>
          <a:off x="3530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104094</xdr:rowOff>
    </xdr:from>
    <xdr:to>
      <xdr:col>4</xdr:col>
      <xdr:colOff>155575</xdr:colOff>
      <xdr:row>57</xdr:row>
      <xdr:rowOff>104550</xdr:rowOff>
    </xdr:to>
    <xdr:cxnSp macro="">
      <xdr:nvCxnSpPr>
        <xdr:cNvPr id="122" name="直線コネクタ 121"/>
        <xdr:cNvCxnSpPr/>
      </xdr:nvCxnSpPr>
      <xdr:spPr>
        <a:xfrm flipV="1">
          <a:off x="2019300" y="9876744"/>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24060</xdr:rowOff>
    </xdr:from>
    <xdr:to>
      <xdr:col>4</xdr:col>
      <xdr:colOff>206375</xdr:colOff>
      <xdr:row>57</xdr:row>
      <xdr:rowOff>125660</xdr:rowOff>
    </xdr:to>
    <xdr:sp macro="" textlink="">
      <xdr:nvSpPr>
        <xdr:cNvPr id="123" name="フローチャート : 判断 122"/>
        <xdr:cNvSpPr/>
      </xdr:nvSpPr>
      <xdr:spPr>
        <a:xfrm>
          <a:off x="2857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142187</xdr:rowOff>
    </xdr:from>
    <xdr:ext cx="534377" cy="259045"/>
    <xdr:sp macro="" textlink="">
      <xdr:nvSpPr>
        <xdr:cNvPr id="124" name="テキスト ボックス 123"/>
        <xdr:cNvSpPr txBox="1"/>
      </xdr:nvSpPr>
      <xdr:spPr>
        <a:xfrm>
          <a:off x="2641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97016</xdr:rowOff>
    </xdr:from>
    <xdr:to>
      <xdr:col>2</xdr:col>
      <xdr:colOff>638175</xdr:colOff>
      <xdr:row>57</xdr:row>
      <xdr:rowOff>104550</xdr:rowOff>
    </xdr:to>
    <xdr:cxnSp macro="">
      <xdr:nvCxnSpPr>
        <xdr:cNvPr id="125" name="直線コネクタ 124"/>
        <xdr:cNvCxnSpPr/>
      </xdr:nvCxnSpPr>
      <xdr:spPr>
        <a:xfrm>
          <a:off x="1130300" y="9869666"/>
          <a:ext cx="8890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27279</xdr:rowOff>
    </xdr:from>
    <xdr:to>
      <xdr:col>3</xdr:col>
      <xdr:colOff>3175</xdr:colOff>
      <xdr:row>57</xdr:row>
      <xdr:rowOff>128879</xdr:rowOff>
    </xdr:to>
    <xdr:sp macro="" textlink="">
      <xdr:nvSpPr>
        <xdr:cNvPr id="126" name="フローチャート : 判断 125"/>
        <xdr:cNvSpPr/>
      </xdr:nvSpPr>
      <xdr:spPr>
        <a:xfrm>
          <a:off x="1968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145406</xdr:rowOff>
    </xdr:from>
    <xdr:ext cx="534377" cy="259045"/>
    <xdr:sp macro="" textlink="">
      <xdr:nvSpPr>
        <xdr:cNvPr id="127" name="テキスト ボックス 126"/>
        <xdr:cNvSpPr txBox="1"/>
      </xdr:nvSpPr>
      <xdr:spPr>
        <a:xfrm>
          <a:off x="1752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17225</xdr:rowOff>
    </xdr:from>
    <xdr:to>
      <xdr:col>1</xdr:col>
      <xdr:colOff>485775</xdr:colOff>
      <xdr:row>57</xdr:row>
      <xdr:rowOff>118825</xdr:rowOff>
    </xdr:to>
    <xdr:sp macro="" textlink="">
      <xdr:nvSpPr>
        <xdr:cNvPr id="128" name="フローチャート : 判断 127"/>
        <xdr:cNvSpPr/>
      </xdr:nvSpPr>
      <xdr:spPr>
        <a:xfrm>
          <a:off x="1079500" y="978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135352</xdr:rowOff>
    </xdr:from>
    <xdr:ext cx="534377" cy="259045"/>
    <xdr:sp macro="" textlink="">
      <xdr:nvSpPr>
        <xdr:cNvPr id="129" name="テキスト ボックス 128"/>
        <xdr:cNvSpPr txBox="1"/>
      </xdr:nvSpPr>
      <xdr:spPr>
        <a:xfrm>
          <a:off x="863111" y="956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8245</xdr:rowOff>
    </xdr:from>
    <xdr:to>
      <xdr:col>6</xdr:col>
      <xdr:colOff>561975</xdr:colOff>
      <xdr:row>57</xdr:row>
      <xdr:rowOff>109845</xdr:rowOff>
    </xdr:to>
    <xdr:sp macro="" textlink="">
      <xdr:nvSpPr>
        <xdr:cNvPr id="135" name="円/楕円 134"/>
        <xdr:cNvSpPr/>
      </xdr:nvSpPr>
      <xdr:spPr>
        <a:xfrm>
          <a:off x="4584700" y="97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94622</xdr:rowOff>
    </xdr:from>
    <xdr:ext cx="534377" cy="259045"/>
    <xdr:sp macro="" textlink="">
      <xdr:nvSpPr>
        <xdr:cNvPr id="136" name="物件費該当値テキスト"/>
        <xdr:cNvSpPr txBox="1"/>
      </xdr:nvSpPr>
      <xdr:spPr>
        <a:xfrm>
          <a:off x="4686300" y="96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25025</xdr:rowOff>
    </xdr:from>
    <xdr:to>
      <xdr:col>5</xdr:col>
      <xdr:colOff>409575</xdr:colOff>
      <xdr:row>57</xdr:row>
      <xdr:rowOff>126625</xdr:rowOff>
    </xdr:to>
    <xdr:sp macro="" textlink="">
      <xdr:nvSpPr>
        <xdr:cNvPr id="137" name="円/楕円 136"/>
        <xdr:cNvSpPr/>
      </xdr:nvSpPr>
      <xdr:spPr>
        <a:xfrm>
          <a:off x="3746500" y="9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117752</xdr:rowOff>
    </xdr:from>
    <xdr:ext cx="534377" cy="259045"/>
    <xdr:sp macro="" textlink="">
      <xdr:nvSpPr>
        <xdr:cNvPr id="138" name="テキスト ボックス 137"/>
        <xdr:cNvSpPr txBox="1"/>
      </xdr:nvSpPr>
      <xdr:spPr>
        <a:xfrm>
          <a:off x="3530111" y="98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53294</xdr:rowOff>
    </xdr:from>
    <xdr:to>
      <xdr:col>4</xdr:col>
      <xdr:colOff>206375</xdr:colOff>
      <xdr:row>57</xdr:row>
      <xdr:rowOff>154894</xdr:rowOff>
    </xdr:to>
    <xdr:sp macro="" textlink="">
      <xdr:nvSpPr>
        <xdr:cNvPr id="139" name="円/楕円 138"/>
        <xdr:cNvSpPr/>
      </xdr:nvSpPr>
      <xdr:spPr>
        <a:xfrm>
          <a:off x="2857500" y="9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146021</xdr:rowOff>
    </xdr:from>
    <xdr:ext cx="534377" cy="259045"/>
    <xdr:sp macro="" textlink="">
      <xdr:nvSpPr>
        <xdr:cNvPr id="140" name="テキスト ボックス 139"/>
        <xdr:cNvSpPr txBox="1"/>
      </xdr:nvSpPr>
      <xdr:spPr>
        <a:xfrm>
          <a:off x="2641111" y="99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53750</xdr:rowOff>
    </xdr:from>
    <xdr:to>
      <xdr:col>3</xdr:col>
      <xdr:colOff>3175</xdr:colOff>
      <xdr:row>57</xdr:row>
      <xdr:rowOff>155350</xdr:rowOff>
    </xdr:to>
    <xdr:sp macro="" textlink="">
      <xdr:nvSpPr>
        <xdr:cNvPr id="141" name="円/楕円 140"/>
        <xdr:cNvSpPr/>
      </xdr:nvSpPr>
      <xdr:spPr>
        <a:xfrm>
          <a:off x="1968500" y="9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146477</xdr:rowOff>
    </xdr:from>
    <xdr:ext cx="534377" cy="259045"/>
    <xdr:sp macro="" textlink="">
      <xdr:nvSpPr>
        <xdr:cNvPr id="142" name="テキスト ボックス 141"/>
        <xdr:cNvSpPr txBox="1"/>
      </xdr:nvSpPr>
      <xdr:spPr>
        <a:xfrm>
          <a:off x="1752111" y="99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46216</xdr:rowOff>
    </xdr:from>
    <xdr:to>
      <xdr:col>1</xdr:col>
      <xdr:colOff>485775</xdr:colOff>
      <xdr:row>57</xdr:row>
      <xdr:rowOff>147816</xdr:rowOff>
    </xdr:to>
    <xdr:sp macro="" textlink="">
      <xdr:nvSpPr>
        <xdr:cNvPr id="143" name="円/楕円 142"/>
        <xdr:cNvSpPr/>
      </xdr:nvSpPr>
      <xdr:spPr>
        <a:xfrm>
          <a:off x="1079500" y="98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138943</xdr:rowOff>
    </xdr:from>
    <xdr:ext cx="534377" cy="259045"/>
    <xdr:sp macro="" textlink="">
      <xdr:nvSpPr>
        <xdr:cNvPr id="144" name="テキスト ボックス 143"/>
        <xdr:cNvSpPr txBox="1"/>
      </xdr:nvSpPr>
      <xdr:spPr>
        <a:xfrm>
          <a:off x="863111" y="99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61793</xdr:rowOff>
    </xdr:from>
    <xdr:to>
      <xdr:col>6</xdr:col>
      <xdr:colOff>511175</xdr:colOff>
      <xdr:row>78</xdr:row>
      <xdr:rowOff>72400</xdr:rowOff>
    </xdr:to>
    <xdr:cxnSp macro="">
      <xdr:nvCxnSpPr>
        <xdr:cNvPr id="171" name="直線コネクタ 170"/>
        <xdr:cNvCxnSpPr/>
      </xdr:nvCxnSpPr>
      <xdr:spPr>
        <a:xfrm flipV="1">
          <a:off x="3797300" y="13434893"/>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51369</xdr:rowOff>
    </xdr:from>
    <xdr:to>
      <xdr:col>5</xdr:col>
      <xdr:colOff>358775</xdr:colOff>
      <xdr:row>78</xdr:row>
      <xdr:rowOff>72400</xdr:rowOff>
    </xdr:to>
    <xdr:cxnSp macro="">
      <xdr:nvCxnSpPr>
        <xdr:cNvPr id="174" name="直線コネクタ 173"/>
        <xdr:cNvCxnSpPr/>
      </xdr:nvCxnSpPr>
      <xdr:spPr>
        <a:xfrm>
          <a:off x="2908300" y="1342446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89357</xdr:rowOff>
    </xdr:from>
    <xdr:to>
      <xdr:col>5</xdr:col>
      <xdr:colOff>409575</xdr:colOff>
      <xdr:row>78</xdr:row>
      <xdr:rowOff>19507</xdr:rowOff>
    </xdr:to>
    <xdr:sp macro="" textlink="">
      <xdr:nvSpPr>
        <xdr:cNvPr id="175" name="フローチャート : 判断 174"/>
        <xdr:cNvSpPr/>
      </xdr:nvSpPr>
      <xdr:spPr>
        <a:xfrm>
          <a:off x="3746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36034</xdr:rowOff>
    </xdr:from>
    <xdr:ext cx="469744" cy="259045"/>
    <xdr:sp macro="" textlink="">
      <xdr:nvSpPr>
        <xdr:cNvPr id="176" name="テキスト ボックス 175"/>
        <xdr:cNvSpPr txBox="1"/>
      </xdr:nvSpPr>
      <xdr:spPr>
        <a:xfrm>
          <a:off x="3562427"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51369</xdr:rowOff>
    </xdr:from>
    <xdr:to>
      <xdr:col>4</xdr:col>
      <xdr:colOff>155575</xdr:colOff>
      <xdr:row>78</xdr:row>
      <xdr:rowOff>62708</xdr:rowOff>
    </xdr:to>
    <xdr:cxnSp macro="">
      <xdr:nvCxnSpPr>
        <xdr:cNvPr id="177" name="直線コネクタ 176"/>
        <xdr:cNvCxnSpPr/>
      </xdr:nvCxnSpPr>
      <xdr:spPr>
        <a:xfrm flipV="1">
          <a:off x="2019300" y="13424469"/>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99599</xdr:rowOff>
    </xdr:from>
    <xdr:to>
      <xdr:col>4</xdr:col>
      <xdr:colOff>206375</xdr:colOff>
      <xdr:row>78</xdr:row>
      <xdr:rowOff>29749</xdr:rowOff>
    </xdr:to>
    <xdr:sp macro="" textlink="">
      <xdr:nvSpPr>
        <xdr:cNvPr id="178" name="フローチャート : 判断 177"/>
        <xdr:cNvSpPr/>
      </xdr:nvSpPr>
      <xdr:spPr>
        <a:xfrm>
          <a:off x="2857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46276</xdr:rowOff>
    </xdr:from>
    <xdr:ext cx="469744" cy="259045"/>
    <xdr:sp macro="" textlink="">
      <xdr:nvSpPr>
        <xdr:cNvPr id="179" name="テキスト ボックス 178"/>
        <xdr:cNvSpPr txBox="1"/>
      </xdr:nvSpPr>
      <xdr:spPr>
        <a:xfrm>
          <a:off x="2673427"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62708</xdr:rowOff>
    </xdr:from>
    <xdr:to>
      <xdr:col>2</xdr:col>
      <xdr:colOff>638175</xdr:colOff>
      <xdr:row>78</xdr:row>
      <xdr:rowOff>66869</xdr:rowOff>
    </xdr:to>
    <xdr:cxnSp macro="">
      <xdr:nvCxnSpPr>
        <xdr:cNvPr id="180" name="直線コネクタ 179"/>
        <xdr:cNvCxnSpPr/>
      </xdr:nvCxnSpPr>
      <xdr:spPr>
        <a:xfrm flipV="1">
          <a:off x="1130300" y="1343580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93518</xdr:rowOff>
    </xdr:from>
    <xdr:to>
      <xdr:col>3</xdr:col>
      <xdr:colOff>3175</xdr:colOff>
      <xdr:row>78</xdr:row>
      <xdr:rowOff>23668</xdr:rowOff>
    </xdr:to>
    <xdr:sp macro="" textlink="">
      <xdr:nvSpPr>
        <xdr:cNvPr id="181" name="フローチャート : 判断 180"/>
        <xdr:cNvSpPr/>
      </xdr:nvSpPr>
      <xdr:spPr>
        <a:xfrm>
          <a:off x="1968500" y="1329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40195</xdr:rowOff>
    </xdr:from>
    <xdr:ext cx="469744" cy="259045"/>
    <xdr:sp macro="" textlink="">
      <xdr:nvSpPr>
        <xdr:cNvPr id="182" name="テキスト ボックス 181"/>
        <xdr:cNvSpPr txBox="1"/>
      </xdr:nvSpPr>
      <xdr:spPr>
        <a:xfrm>
          <a:off x="1784427" y="1307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83" name="フローチャート : 判断 182"/>
        <xdr:cNvSpPr/>
      </xdr:nvSpPr>
      <xdr:spPr>
        <a:xfrm>
          <a:off x="1079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49658</xdr:rowOff>
    </xdr:from>
    <xdr:ext cx="469744" cy="259045"/>
    <xdr:sp macro="" textlink="">
      <xdr:nvSpPr>
        <xdr:cNvPr id="184" name="テキスト ボックス 183"/>
        <xdr:cNvSpPr txBox="1"/>
      </xdr:nvSpPr>
      <xdr:spPr>
        <a:xfrm>
          <a:off x="895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10993</xdr:rowOff>
    </xdr:from>
    <xdr:to>
      <xdr:col>6</xdr:col>
      <xdr:colOff>561975</xdr:colOff>
      <xdr:row>78</xdr:row>
      <xdr:rowOff>112593</xdr:rowOff>
    </xdr:to>
    <xdr:sp macro="" textlink="">
      <xdr:nvSpPr>
        <xdr:cNvPr id="190" name="円/楕円 189"/>
        <xdr:cNvSpPr/>
      </xdr:nvSpPr>
      <xdr:spPr>
        <a:xfrm>
          <a:off x="4584700" y="133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97370</xdr:rowOff>
    </xdr:from>
    <xdr:ext cx="469744" cy="259045"/>
    <xdr:sp macro="" textlink="">
      <xdr:nvSpPr>
        <xdr:cNvPr id="191" name="維持補修費該当値テキスト"/>
        <xdr:cNvSpPr txBox="1"/>
      </xdr:nvSpPr>
      <xdr:spPr>
        <a:xfrm>
          <a:off x="4686300" y="1329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21600</xdr:rowOff>
    </xdr:from>
    <xdr:to>
      <xdr:col>5</xdr:col>
      <xdr:colOff>409575</xdr:colOff>
      <xdr:row>78</xdr:row>
      <xdr:rowOff>123200</xdr:rowOff>
    </xdr:to>
    <xdr:sp macro="" textlink="">
      <xdr:nvSpPr>
        <xdr:cNvPr id="192" name="円/楕円 191"/>
        <xdr:cNvSpPr/>
      </xdr:nvSpPr>
      <xdr:spPr>
        <a:xfrm>
          <a:off x="3746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114327</xdr:rowOff>
    </xdr:from>
    <xdr:ext cx="469744" cy="259045"/>
    <xdr:sp macro="" textlink="">
      <xdr:nvSpPr>
        <xdr:cNvPr id="193" name="テキスト ボックス 192"/>
        <xdr:cNvSpPr txBox="1"/>
      </xdr:nvSpPr>
      <xdr:spPr>
        <a:xfrm>
          <a:off x="3562427" y="1348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569</xdr:rowOff>
    </xdr:from>
    <xdr:to>
      <xdr:col>4</xdr:col>
      <xdr:colOff>206375</xdr:colOff>
      <xdr:row>78</xdr:row>
      <xdr:rowOff>102169</xdr:rowOff>
    </xdr:to>
    <xdr:sp macro="" textlink="">
      <xdr:nvSpPr>
        <xdr:cNvPr id="194" name="円/楕円 193"/>
        <xdr:cNvSpPr/>
      </xdr:nvSpPr>
      <xdr:spPr>
        <a:xfrm>
          <a:off x="2857500" y="13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93296</xdr:rowOff>
    </xdr:from>
    <xdr:ext cx="469744" cy="259045"/>
    <xdr:sp macro="" textlink="">
      <xdr:nvSpPr>
        <xdr:cNvPr id="195" name="テキスト ボックス 194"/>
        <xdr:cNvSpPr txBox="1"/>
      </xdr:nvSpPr>
      <xdr:spPr>
        <a:xfrm>
          <a:off x="2673427" y="1346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11908</xdr:rowOff>
    </xdr:from>
    <xdr:to>
      <xdr:col>3</xdr:col>
      <xdr:colOff>3175</xdr:colOff>
      <xdr:row>78</xdr:row>
      <xdr:rowOff>113508</xdr:rowOff>
    </xdr:to>
    <xdr:sp macro="" textlink="">
      <xdr:nvSpPr>
        <xdr:cNvPr id="196" name="円/楕円 195"/>
        <xdr:cNvSpPr/>
      </xdr:nvSpPr>
      <xdr:spPr>
        <a:xfrm>
          <a:off x="1968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104635</xdr:rowOff>
    </xdr:from>
    <xdr:ext cx="469744" cy="259045"/>
    <xdr:sp macro="" textlink="">
      <xdr:nvSpPr>
        <xdr:cNvPr id="197" name="テキスト ボックス 196"/>
        <xdr:cNvSpPr txBox="1"/>
      </xdr:nvSpPr>
      <xdr:spPr>
        <a:xfrm>
          <a:off x="1784427"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16069</xdr:rowOff>
    </xdr:from>
    <xdr:to>
      <xdr:col>1</xdr:col>
      <xdr:colOff>485775</xdr:colOff>
      <xdr:row>78</xdr:row>
      <xdr:rowOff>117669</xdr:rowOff>
    </xdr:to>
    <xdr:sp macro="" textlink="">
      <xdr:nvSpPr>
        <xdr:cNvPr id="198" name="円/楕円 197"/>
        <xdr:cNvSpPr/>
      </xdr:nvSpPr>
      <xdr:spPr>
        <a:xfrm>
          <a:off x="1079500" y="133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108796</xdr:rowOff>
    </xdr:from>
    <xdr:ext cx="469744" cy="259045"/>
    <xdr:sp macro="" textlink="">
      <xdr:nvSpPr>
        <xdr:cNvPr id="199" name="テキスト ボックス 198"/>
        <xdr:cNvSpPr txBox="1"/>
      </xdr:nvSpPr>
      <xdr:spPr>
        <a:xfrm>
          <a:off x="895427" y="134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135928</xdr:rowOff>
    </xdr:from>
    <xdr:to>
      <xdr:col>6</xdr:col>
      <xdr:colOff>511175</xdr:colOff>
      <xdr:row>95</xdr:row>
      <xdr:rowOff>144711</xdr:rowOff>
    </xdr:to>
    <xdr:cxnSp macro="">
      <xdr:nvCxnSpPr>
        <xdr:cNvPr id="229" name="直線コネクタ 228"/>
        <xdr:cNvCxnSpPr/>
      </xdr:nvCxnSpPr>
      <xdr:spPr>
        <a:xfrm flipV="1">
          <a:off x="3797300" y="16423678"/>
          <a:ext cx="8382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144711</xdr:rowOff>
    </xdr:from>
    <xdr:to>
      <xdr:col>5</xdr:col>
      <xdr:colOff>358775</xdr:colOff>
      <xdr:row>96</xdr:row>
      <xdr:rowOff>51384</xdr:rowOff>
    </xdr:to>
    <xdr:cxnSp macro="">
      <xdr:nvCxnSpPr>
        <xdr:cNvPr id="232" name="直線コネクタ 231"/>
        <xdr:cNvCxnSpPr/>
      </xdr:nvCxnSpPr>
      <xdr:spPr>
        <a:xfrm flipV="1">
          <a:off x="2908300" y="16432461"/>
          <a:ext cx="889000" cy="7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156471</xdr:rowOff>
    </xdr:from>
    <xdr:to>
      <xdr:col>5</xdr:col>
      <xdr:colOff>409575</xdr:colOff>
      <xdr:row>95</xdr:row>
      <xdr:rowOff>86621</xdr:rowOff>
    </xdr:to>
    <xdr:sp macro="" textlink="">
      <xdr:nvSpPr>
        <xdr:cNvPr id="233" name="フローチャート : 判断 232"/>
        <xdr:cNvSpPr/>
      </xdr:nvSpPr>
      <xdr:spPr>
        <a:xfrm>
          <a:off x="3746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103148</xdr:rowOff>
    </xdr:from>
    <xdr:ext cx="534377" cy="259045"/>
    <xdr:sp macro="" textlink="">
      <xdr:nvSpPr>
        <xdr:cNvPr id="234" name="テキスト ボックス 233"/>
        <xdr:cNvSpPr txBox="1"/>
      </xdr:nvSpPr>
      <xdr:spPr>
        <a:xfrm>
          <a:off x="3530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51384</xdr:rowOff>
    </xdr:from>
    <xdr:to>
      <xdr:col>4</xdr:col>
      <xdr:colOff>155575</xdr:colOff>
      <xdr:row>96</xdr:row>
      <xdr:rowOff>61176</xdr:rowOff>
    </xdr:to>
    <xdr:cxnSp macro="">
      <xdr:nvCxnSpPr>
        <xdr:cNvPr id="235" name="直線コネクタ 234"/>
        <xdr:cNvCxnSpPr/>
      </xdr:nvCxnSpPr>
      <xdr:spPr>
        <a:xfrm flipV="1">
          <a:off x="2019300" y="16510584"/>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92672</xdr:rowOff>
    </xdr:from>
    <xdr:to>
      <xdr:col>4</xdr:col>
      <xdr:colOff>206375</xdr:colOff>
      <xdr:row>96</xdr:row>
      <xdr:rowOff>22822</xdr:rowOff>
    </xdr:to>
    <xdr:sp macro="" textlink="">
      <xdr:nvSpPr>
        <xdr:cNvPr id="236" name="フローチャート : 判断 235"/>
        <xdr:cNvSpPr/>
      </xdr:nvSpPr>
      <xdr:spPr>
        <a:xfrm>
          <a:off x="2857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39349</xdr:rowOff>
    </xdr:from>
    <xdr:ext cx="534377" cy="259045"/>
    <xdr:sp macro="" textlink="">
      <xdr:nvSpPr>
        <xdr:cNvPr id="237" name="テキスト ボックス 236"/>
        <xdr:cNvSpPr txBox="1"/>
      </xdr:nvSpPr>
      <xdr:spPr>
        <a:xfrm>
          <a:off x="2641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37573</xdr:rowOff>
    </xdr:from>
    <xdr:to>
      <xdr:col>2</xdr:col>
      <xdr:colOff>638175</xdr:colOff>
      <xdr:row>96</xdr:row>
      <xdr:rowOff>61176</xdr:rowOff>
    </xdr:to>
    <xdr:cxnSp macro="">
      <xdr:nvCxnSpPr>
        <xdr:cNvPr id="238" name="直線コネクタ 237"/>
        <xdr:cNvCxnSpPr/>
      </xdr:nvCxnSpPr>
      <xdr:spPr>
        <a:xfrm>
          <a:off x="1130300" y="16496773"/>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107435</xdr:rowOff>
    </xdr:from>
    <xdr:to>
      <xdr:col>3</xdr:col>
      <xdr:colOff>3175</xdr:colOff>
      <xdr:row>96</xdr:row>
      <xdr:rowOff>37585</xdr:rowOff>
    </xdr:to>
    <xdr:sp macro="" textlink="">
      <xdr:nvSpPr>
        <xdr:cNvPr id="239" name="フローチャート : 判断 238"/>
        <xdr:cNvSpPr/>
      </xdr:nvSpPr>
      <xdr:spPr>
        <a:xfrm>
          <a:off x="1968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54112</xdr:rowOff>
    </xdr:from>
    <xdr:ext cx="534377" cy="259045"/>
    <xdr:sp macro="" textlink="">
      <xdr:nvSpPr>
        <xdr:cNvPr id="240" name="テキスト ボックス 239"/>
        <xdr:cNvSpPr txBox="1"/>
      </xdr:nvSpPr>
      <xdr:spPr>
        <a:xfrm>
          <a:off x="1752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116923</xdr:rowOff>
    </xdr:from>
    <xdr:to>
      <xdr:col>1</xdr:col>
      <xdr:colOff>485775</xdr:colOff>
      <xdr:row>96</xdr:row>
      <xdr:rowOff>47073</xdr:rowOff>
    </xdr:to>
    <xdr:sp macro="" textlink="">
      <xdr:nvSpPr>
        <xdr:cNvPr id="241" name="フローチャート : 判断 240"/>
        <xdr:cNvSpPr/>
      </xdr:nvSpPr>
      <xdr:spPr>
        <a:xfrm>
          <a:off x="1079500" y="1640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63600</xdr:rowOff>
    </xdr:from>
    <xdr:ext cx="534377" cy="259045"/>
    <xdr:sp macro="" textlink="">
      <xdr:nvSpPr>
        <xdr:cNvPr id="242" name="テキスト ボックス 241"/>
        <xdr:cNvSpPr txBox="1"/>
      </xdr:nvSpPr>
      <xdr:spPr>
        <a:xfrm>
          <a:off x="863111" y="1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85128</xdr:rowOff>
    </xdr:from>
    <xdr:to>
      <xdr:col>6</xdr:col>
      <xdr:colOff>561975</xdr:colOff>
      <xdr:row>96</xdr:row>
      <xdr:rowOff>15278</xdr:rowOff>
    </xdr:to>
    <xdr:sp macro="" textlink="">
      <xdr:nvSpPr>
        <xdr:cNvPr id="248" name="円/楕円 247"/>
        <xdr:cNvSpPr/>
      </xdr:nvSpPr>
      <xdr:spPr>
        <a:xfrm>
          <a:off x="4584700" y="163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63555</xdr:rowOff>
    </xdr:from>
    <xdr:ext cx="534377" cy="259045"/>
    <xdr:sp macro="" textlink="">
      <xdr:nvSpPr>
        <xdr:cNvPr id="249" name="扶助費該当値テキスト"/>
        <xdr:cNvSpPr txBox="1"/>
      </xdr:nvSpPr>
      <xdr:spPr>
        <a:xfrm>
          <a:off x="4686300" y="163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51,198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93911</xdr:rowOff>
    </xdr:from>
    <xdr:to>
      <xdr:col>5</xdr:col>
      <xdr:colOff>409575</xdr:colOff>
      <xdr:row>96</xdr:row>
      <xdr:rowOff>24061</xdr:rowOff>
    </xdr:to>
    <xdr:sp macro="" textlink="">
      <xdr:nvSpPr>
        <xdr:cNvPr id="250" name="円/楕円 249"/>
        <xdr:cNvSpPr/>
      </xdr:nvSpPr>
      <xdr:spPr>
        <a:xfrm>
          <a:off x="3746500" y="163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15188</xdr:rowOff>
    </xdr:from>
    <xdr:ext cx="534377" cy="259045"/>
    <xdr:sp macro="" textlink="">
      <xdr:nvSpPr>
        <xdr:cNvPr id="251" name="テキスト ボックス 250"/>
        <xdr:cNvSpPr txBox="1"/>
      </xdr:nvSpPr>
      <xdr:spPr>
        <a:xfrm>
          <a:off x="3530111" y="164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584</xdr:rowOff>
    </xdr:from>
    <xdr:to>
      <xdr:col>4</xdr:col>
      <xdr:colOff>206375</xdr:colOff>
      <xdr:row>96</xdr:row>
      <xdr:rowOff>102184</xdr:rowOff>
    </xdr:to>
    <xdr:sp macro="" textlink="">
      <xdr:nvSpPr>
        <xdr:cNvPr id="252" name="円/楕円 251"/>
        <xdr:cNvSpPr/>
      </xdr:nvSpPr>
      <xdr:spPr>
        <a:xfrm>
          <a:off x="2857500" y="164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93311</xdr:rowOff>
    </xdr:from>
    <xdr:ext cx="534377" cy="259045"/>
    <xdr:sp macro="" textlink="">
      <xdr:nvSpPr>
        <xdr:cNvPr id="253" name="テキスト ボックス 252"/>
        <xdr:cNvSpPr txBox="1"/>
      </xdr:nvSpPr>
      <xdr:spPr>
        <a:xfrm>
          <a:off x="2641111" y="1655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10376</xdr:rowOff>
    </xdr:from>
    <xdr:to>
      <xdr:col>3</xdr:col>
      <xdr:colOff>3175</xdr:colOff>
      <xdr:row>96</xdr:row>
      <xdr:rowOff>111976</xdr:rowOff>
    </xdr:to>
    <xdr:sp macro="" textlink="">
      <xdr:nvSpPr>
        <xdr:cNvPr id="254" name="円/楕円 253"/>
        <xdr:cNvSpPr/>
      </xdr:nvSpPr>
      <xdr:spPr>
        <a:xfrm>
          <a:off x="1968500" y="164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103103</xdr:rowOff>
    </xdr:from>
    <xdr:ext cx="534377" cy="259045"/>
    <xdr:sp macro="" textlink="">
      <xdr:nvSpPr>
        <xdr:cNvPr id="255" name="テキスト ボックス 254"/>
        <xdr:cNvSpPr txBox="1"/>
      </xdr:nvSpPr>
      <xdr:spPr>
        <a:xfrm>
          <a:off x="1752111" y="165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158223</xdr:rowOff>
    </xdr:from>
    <xdr:to>
      <xdr:col>1</xdr:col>
      <xdr:colOff>485775</xdr:colOff>
      <xdr:row>96</xdr:row>
      <xdr:rowOff>88373</xdr:rowOff>
    </xdr:to>
    <xdr:sp macro="" textlink="">
      <xdr:nvSpPr>
        <xdr:cNvPr id="256" name="円/楕円 255"/>
        <xdr:cNvSpPr/>
      </xdr:nvSpPr>
      <xdr:spPr>
        <a:xfrm>
          <a:off x="1079500" y="164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79500</xdr:rowOff>
    </xdr:from>
    <xdr:ext cx="534377" cy="259045"/>
    <xdr:sp macro="" textlink="">
      <xdr:nvSpPr>
        <xdr:cNvPr id="257" name="テキスト ボックス 256"/>
        <xdr:cNvSpPr txBox="1"/>
      </xdr:nvSpPr>
      <xdr:spPr>
        <a:xfrm>
          <a:off x="863111" y="165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111561</xdr:rowOff>
    </xdr:from>
    <xdr:to>
      <xdr:col>15</xdr:col>
      <xdr:colOff>180975</xdr:colOff>
      <xdr:row>38</xdr:row>
      <xdr:rowOff>147658</xdr:rowOff>
    </xdr:to>
    <xdr:cxnSp macro="">
      <xdr:nvCxnSpPr>
        <xdr:cNvPr id="289" name="直線コネクタ 288"/>
        <xdr:cNvCxnSpPr/>
      </xdr:nvCxnSpPr>
      <xdr:spPr>
        <a:xfrm flipV="1">
          <a:off x="9639300" y="6626661"/>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147658</xdr:rowOff>
    </xdr:from>
    <xdr:to>
      <xdr:col>14</xdr:col>
      <xdr:colOff>28575</xdr:colOff>
      <xdr:row>39</xdr:row>
      <xdr:rowOff>18694</xdr:rowOff>
    </xdr:to>
    <xdr:cxnSp macro="">
      <xdr:nvCxnSpPr>
        <xdr:cNvPr id="292" name="直線コネクタ 291"/>
        <xdr:cNvCxnSpPr/>
      </xdr:nvCxnSpPr>
      <xdr:spPr>
        <a:xfrm flipV="1">
          <a:off x="8750300" y="6662758"/>
          <a:ext cx="889000" cy="4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108004</xdr:rowOff>
    </xdr:from>
    <xdr:to>
      <xdr:col>14</xdr:col>
      <xdr:colOff>79375</xdr:colOff>
      <xdr:row>39</xdr:row>
      <xdr:rowOff>38154</xdr:rowOff>
    </xdr:to>
    <xdr:sp macro="" textlink="">
      <xdr:nvSpPr>
        <xdr:cNvPr id="293" name="フローチャート : 判断 292"/>
        <xdr:cNvSpPr/>
      </xdr:nvSpPr>
      <xdr:spPr>
        <a:xfrm>
          <a:off x="9588500" y="662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29281</xdr:rowOff>
    </xdr:from>
    <xdr:ext cx="534377" cy="259045"/>
    <xdr:sp macro="" textlink="">
      <xdr:nvSpPr>
        <xdr:cNvPr id="294" name="テキスト ボックス 293"/>
        <xdr:cNvSpPr txBox="1"/>
      </xdr:nvSpPr>
      <xdr:spPr>
        <a:xfrm>
          <a:off x="9372111" y="67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18694</xdr:rowOff>
    </xdr:from>
    <xdr:to>
      <xdr:col>12</xdr:col>
      <xdr:colOff>511175</xdr:colOff>
      <xdr:row>39</xdr:row>
      <xdr:rowOff>26347</xdr:rowOff>
    </xdr:to>
    <xdr:cxnSp macro="">
      <xdr:nvCxnSpPr>
        <xdr:cNvPr id="295" name="直線コネクタ 294"/>
        <xdr:cNvCxnSpPr/>
      </xdr:nvCxnSpPr>
      <xdr:spPr>
        <a:xfrm flipV="1">
          <a:off x="7861300" y="6705244"/>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71124</xdr:rowOff>
    </xdr:from>
    <xdr:to>
      <xdr:col>12</xdr:col>
      <xdr:colOff>561975</xdr:colOff>
      <xdr:row>39</xdr:row>
      <xdr:rowOff>1274</xdr:rowOff>
    </xdr:to>
    <xdr:sp macro="" textlink="">
      <xdr:nvSpPr>
        <xdr:cNvPr id="296" name="フローチャート : 判断 295"/>
        <xdr:cNvSpPr/>
      </xdr:nvSpPr>
      <xdr:spPr>
        <a:xfrm>
          <a:off x="8699500" y="65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17801</xdr:rowOff>
    </xdr:from>
    <xdr:ext cx="534377" cy="259045"/>
    <xdr:sp macro="" textlink="">
      <xdr:nvSpPr>
        <xdr:cNvPr id="297" name="テキスト ボックス 296"/>
        <xdr:cNvSpPr txBox="1"/>
      </xdr:nvSpPr>
      <xdr:spPr>
        <a:xfrm>
          <a:off x="8483111" y="63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26347</xdr:rowOff>
    </xdr:from>
    <xdr:to>
      <xdr:col>11</xdr:col>
      <xdr:colOff>307975</xdr:colOff>
      <xdr:row>39</xdr:row>
      <xdr:rowOff>44504</xdr:rowOff>
    </xdr:to>
    <xdr:cxnSp macro="">
      <xdr:nvCxnSpPr>
        <xdr:cNvPr id="298" name="直線コネクタ 297"/>
        <xdr:cNvCxnSpPr/>
      </xdr:nvCxnSpPr>
      <xdr:spPr>
        <a:xfrm flipV="1">
          <a:off x="6972300" y="671289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101429</xdr:rowOff>
    </xdr:from>
    <xdr:to>
      <xdr:col>11</xdr:col>
      <xdr:colOff>358775</xdr:colOff>
      <xdr:row>39</xdr:row>
      <xdr:rowOff>31579</xdr:rowOff>
    </xdr:to>
    <xdr:sp macro="" textlink="">
      <xdr:nvSpPr>
        <xdr:cNvPr id="299" name="フローチャート : 判断 298"/>
        <xdr:cNvSpPr/>
      </xdr:nvSpPr>
      <xdr:spPr>
        <a:xfrm>
          <a:off x="7810500" y="661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48106</xdr:rowOff>
    </xdr:from>
    <xdr:ext cx="534377" cy="259045"/>
    <xdr:sp macro="" textlink="">
      <xdr:nvSpPr>
        <xdr:cNvPr id="300" name="テキスト ボックス 299"/>
        <xdr:cNvSpPr txBox="1"/>
      </xdr:nvSpPr>
      <xdr:spPr>
        <a:xfrm>
          <a:off x="7594111" y="63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102398</xdr:rowOff>
    </xdr:from>
    <xdr:to>
      <xdr:col>10</xdr:col>
      <xdr:colOff>155575</xdr:colOff>
      <xdr:row>39</xdr:row>
      <xdr:rowOff>32548</xdr:rowOff>
    </xdr:to>
    <xdr:sp macro="" textlink="">
      <xdr:nvSpPr>
        <xdr:cNvPr id="301" name="フローチャート : 判断 300"/>
        <xdr:cNvSpPr/>
      </xdr:nvSpPr>
      <xdr:spPr>
        <a:xfrm>
          <a:off x="6921500" y="66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49075</xdr:rowOff>
    </xdr:from>
    <xdr:ext cx="534377" cy="259045"/>
    <xdr:sp macro="" textlink="">
      <xdr:nvSpPr>
        <xdr:cNvPr id="302" name="テキスト ボックス 301"/>
        <xdr:cNvSpPr txBox="1"/>
      </xdr:nvSpPr>
      <xdr:spPr>
        <a:xfrm>
          <a:off x="6705111" y="63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60761</xdr:rowOff>
    </xdr:from>
    <xdr:to>
      <xdr:col>15</xdr:col>
      <xdr:colOff>231775</xdr:colOff>
      <xdr:row>38</xdr:row>
      <xdr:rowOff>162361</xdr:rowOff>
    </xdr:to>
    <xdr:sp macro="" textlink="">
      <xdr:nvSpPr>
        <xdr:cNvPr id="308" name="円/楕円 307"/>
        <xdr:cNvSpPr/>
      </xdr:nvSpPr>
      <xdr:spPr>
        <a:xfrm>
          <a:off x="10426700" y="65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39188</xdr:rowOff>
    </xdr:from>
    <xdr:ext cx="534377" cy="259045"/>
    <xdr:sp macro="" textlink="">
      <xdr:nvSpPr>
        <xdr:cNvPr id="309" name="補助費等該当値テキスト"/>
        <xdr:cNvSpPr txBox="1"/>
      </xdr:nvSpPr>
      <xdr:spPr>
        <a:xfrm>
          <a:off x="10528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96858</xdr:rowOff>
    </xdr:from>
    <xdr:to>
      <xdr:col>14</xdr:col>
      <xdr:colOff>79375</xdr:colOff>
      <xdr:row>39</xdr:row>
      <xdr:rowOff>27008</xdr:rowOff>
    </xdr:to>
    <xdr:sp macro="" textlink="">
      <xdr:nvSpPr>
        <xdr:cNvPr id="310" name="円/楕円 309"/>
        <xdr:cNvSpPr/>
      </xdr:nvSpPr>
      <xdr:spPr>
        <a:xfrm>
          <a:off x="9588500" y="66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43534</xdr:rowOff>
    </xdr:from>
    <xdr:ext cx="534377" cy="259045"/>
    <xdr:sp macro="" textlink="">
      <xdr:nvSpPr>
        <xdr:cNvPr id="311" name="テキスト ボックス 310"/>
        <xdr:cNvSpPr txBox="1"/>
      </xdr:nvSpPr>
      <xdr:spPr>
        <a:xfrm>
          <a:off x="9372111" y="63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139344</xdr:rowOff>
    </xdr:from>
    <xdr:to>
      <xdr:col>12</xdr:col>
      <xdr:colOff>561975</xdr:colOff>
      <xdr:row>39</xdr:row>
      <xdr:rowOff>69494</xdr:rowOff>
    </xdr:to>
    <xdr:sp macro="" textlink="">
      <xdr:nvSpPr>
        <xdr:cNvPr id="312" name="円/楕円 311"/>
        <xdr:cNvSpPr/>
      </xdr:nvSpPr>
      <xdr:spPr>
        <a:xfrm>
          <a:off x="8699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60621</xdr:rowOff>
    </xdr:from>
    <xdr:ext cx="534377" cy="259045"/>
    <xdr:sp macro="" textlink="">
      <xdr:nvSpPr>
        <xdr:cNvPr id="313" name="テキスト ボックス 312"/>
        <xdr:cNvSpPr txBox="1"/>
      </xdr:nvSpPr>
      <xdr:spPr>
        <a:xfrm>
          <a:off x="8483111" y="67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146997</xdr:rowOff>
    </xdr:from>
    <xdr:to>
      <xdr:col>11</xdr:col>
      <xdr:colOff>358775</xdr:colOff>
      <xdr:row>39</xdr:row>
      <xdr:rowOff>77147</xdr:rowOff>
    </xdr:to>
    <xdr:sp macro="" textlink="">
      <xdr:nvSpPr>
        <xdr:cNvPr id="314" name="円/楕円 313"/>
        <xdr:cNvSpPr/>
      </xdr:nvSpPr>
      <xdr:spPr>
        <a:xfrm>
          <a:off x="7810500" y="66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68274</xdr:rowOff>
    </xdr:from>
    <xdr:ext cx="534377" cy="259045"/>
    <xdr:sp macro="" textlink="">
      <xdr:nvSpPr>
        <xdr:cNvPr id="315" name="テキスト ボックス 314"/>
        <xdr:cNvSpPr txBox="1"/>
      </xdr:nvSpPr>
      <xdr:spPr>
        <a:xfrm>
          <a:off x="7594111" y="67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165154</xdr:rowOff>
    </xdr:from>
    <xdr:to>
      <xdr:col>10</xdr:col>
      <xdr:colOff>155575</xdr:colOff>
      <xdr:row>39</xdr:row>
      <xdr:rowOff>95304</xdr:rowOff>
    </xdr:to>
    <xdr:sp macro="" textlink="">
      <xdr:nvSpPr>
        <xdr:cNvPr id="316" name="円/楕円 315"/>
        <xdr:cNvSpPr/>
      </xdr:nvSpPr>
      <xdr:spPr>
        <a:xfrm>
          <a:off x="6921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86431</xdr:rowOff>
    </xdr:from>
    <xdr:ext cx="534377" cy="259045"/>
    <xdr:sp macro="" textlink="">
      <xdr:nvSpPr>
        <xdr:cNvPr id="317" name="テキスト ボックス 316"/>
        <xdr:cNvSpPr txBox="1"/>
      </xdr:nvSpPr>
      <xdr:spPr>
        <a:xfrm>
          <a:off x="6705111" y="67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8275</xdr:rowOff>
    </xdr:from>
    <xdr:to>
      <xdr:col>15</xdr:col>
      <xdr:colOff>180975</xdr:colOff>
      <xdr:row>59</xdr:row>
      <xdr:rowOff>51921</xdr:rowOff>
    </xdr:to>
    <xdr:cxnSp macro="">
      <xdr:nvCxnSpPr>
        <xdr:cNvPr id="348" name="直線コネクタ 347"/>
        <xdr:cNvCxnSpPr/>
      </xdr:nvCxnSpPr>
      <xdr:spPr>
        <a:xfrm flipV="1">
          <a:off x="9639300" y="10123825"/>
          <a:ext cx="838200" cy="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25871</xdr:rowOff>
    </xdr:from>
    <xdr:to>
      <xdr:col>14</xdr:col>
      <xdr:colOff>28575</xdr:colOff>
      <xdr:row>59</xdr:row>
      <xdr:rowOff>51921</xdr:rowOff>
    </xdr:to>
    <xdr:cxnSp macro="">
      <xdr:nvCxnSpPr>
        <xdr:cNvPr id="351" name="直線コネクタ 350"/>
        <xdr:cNvCxnSpPr/>
      </xdr:nvCxnSpPr>
      <xdr:spPr>
        <a:xfrm>
          <a:off x="8750300" y="10141421"/>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161516</xdr:rowOff>
    </xdr:from>
    <xdr:to>
      <xdr:col>14</xdr:col>
      <xdr:colOff>79375</xdr:colOff>
      <xdr:row>59</xdr:row>
      <xdr:rowOff>91666</xdr:rowOff>
    </xdr:to>
    <xdr:sp macro="" textlink="">
      <xdr:nvSpPr>
        <xdr:cNvPr id="352" name="フローチャート : 判断 351"/>
        <xdr:cNvSpPr/>
      </xdr:nvSpPr>
      <xdr:spPr>
        <a:xfrm>
          <a:off x="9588500" y="101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108193</xdr:rowOff>
    </xdr:from>
    <xdr:ext cx="534377" cy="259045"/>
    <xdr:sp macro="" textlink="">
      <xdr:nvSpPr>
        <xdr:cNvPr id="353" name="テキスト ボックス 352"/>
        <xdr:cNvSpPr txBox="1"/>
      </xdr:nvSpPr>
      <xdr:spPr>
        <a:xfrm>
          <a:off x="9372111" y="98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25871</xdr:rowOff>
    </xdr:from>
    <xdr:to>
      <xdr:col>12</xdr:col>
      <xdr:colOff>511175</xdr:colOff>
      <xdr:row>59</xdr:row>
      <xdr:rowOff>28736</xdr:rowOff>
    </xdr:to>
    <xdr:cxnSp macro="">
      <xdr:nvCxnSpPr>
        <xdr:cNvPr id="354" name="直線コネクタ 353"/>
        <xdr:cNvCxnSpPr/>
      </xdr:nvCxnSpPr>
      <xdr:spPr>
        <a:xfrm flipV="1">
          <a:off x="7861300" y="10141421"/>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161541</xdr:rowOff>
    </xdr:from>
    <xdr:to>
      <xdr:col>12</xdr:col>
      <xdr:colOff>561975</xdr:colOff>
      <xdr:row>59</xdr:row>
      <xdr:rowOff>91691</xdr:rowOff>
    </xdr:to>
    <xdr:sp macro="" textlink="">
      <xdr:nvSpPr>
        <xdr:cNvPr id="355" name="フローチャート : 判断 354"/>
        <xdr:cNvSpPr/>
      </xdr:nvSpPr>
      <xdr:spPr>
        <a:xfrm>
          <a:off x="8699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82818</xdr:rowOff>
    </xdr:from>
    <xdr:ext cx="534377" cy="259045"/>
    <xdr:sp macro="" textlink="">
      <xdr:nvSpPr>
        <xdr:cNvPr id="356" name="テキスト ボックス 355"/>
        <xdr:cNvSpPr txBox="1"/>
      </xdr:nvSpPr>
      <xdr:spPr>
        <a:xfrm>
          <a:off x="8483111" y="101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28308</xdr:rowOff>
    </xdr:from>
    <xdr:to>
      <xdr:col>11</xdr:col>
      <xdr:colOff>307975</xdr:colOff>
      <xdr:row>59</xdr:row>
      <xdr:rowOff>28736</xdr:rowOff>
    </xdr:to>
    <xdr:cxnSp macro="">
      <xdr:nvCxnSpPr>
        <xdr:cNvPr id="357" name="直線コネクタ 356"/>
        <xdr:cNvCxnSpPr/>
      </xdr:nvCxnSpPr>
      <xdr:spPr>
        <a:xfrm>
          <a:off x="6972300" y="10143858"/>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168563</xdr:rowOff>
    </xdr:from>
    <xdr:to>
      <xdr:col>11</xdr:col>
      <xdr:colOff>358775</xdr:colOff>
      <xdr:row>59</xdr:row>
      <xdr:rowOff>98713</xdr:rowOff>
    </xdr:to>
    <xdr:sp macro="" textlink="">
      <xdr:nvSpPr>
        <xdr:cNvPr id="358" name="フローチャート : 判断 357"/>
        <xdr:cNvSpPr/>
      </xdr:nvSpPr>
      <xdr:spPr>
        <a:xfrm>
          <a:off x="7810500" y="1011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89840</xdr:rowOff>
    </xdr:from>
    <xdr:ext cx="534377" cy="259045"/>
    <xdr:sp macro="" textlink="">
      <xdr:nvSpPr>
        <xdr:cNvPr id="359" name="テキスト ボックス 358"/>
        <xdr:cNvSpPr txBox="1"/>
      </xdr:nvSpPr>
      <xdr:spPr>
        <a:xfrm>
          <a:off x="7594111" y="102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1445</xdr:rowOff>
    </xdr:from>
    <xdr:to>
      <xdr:col>10</xdr:col>
      <xdr:colOff>155575</xdr:colOff>
      <xdr:row>59</xdr:row>
      <xdr:rowOff>103045</xdr:rowOff>
    </xdr:to>
    <xdr:sp macro="" textlink="">
      <xdr:nvSpPr>
        <xdr:cNvPr id="360" name="フローチャート : 判断 359"/>
        <xdr:cNvSpPr/>
      </xdr:nvSpPr>
      <xdr:spPr>
        <a:xfrm>
          <a:off x="6921500" y="1011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94172</xdr:rowOff>
    </xdr:from>
    <xdr:ext cx="534377" cy="259045"/>
    <xdr:sp macro="" textlink="">
      <xdr:nvSpPr>
        <xdr:cNvPr id="361" name="テキスト ボックス 360"/>
        <xdr:cNvSpPr txBox="1"/>
      </xdr:nvSpPr>
      <xdr:spPr>
        <a:xfrm>
          <a:off x="6705111" y="102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128925</xdr:rowOff>
    </xdr:from>
    <xdr:to>
      <xdr:col>15</xdr:col>
      <xdr:colOff>231775</xdr:colOff>
      <xdr:row>59</xdr:row>
      <xdr:rowOff>59075</xdr:rowOff>
    </xdr:to>
    <xdr:sp macro="" textlink="">
      <xdr:nvSpPr>
        <xdr:cNvPr id="367" name="円/楕円 366"/>
        <xdr:cNvSpPr/>
      </xdr:nvSpPr>
      <xdr:spPr>
        <a:xfrm>
          <a:off x="10426700" y="100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88302</xdr:rowOff>
    </xdr:from>
    <xdr:ext cx="534377" cy="259045"/>
    <xdr:sp macro="" textlink="">
      <xdr:nvSpPr>
        <xdr:cNvPr id="368" name="普通建設事業費該当値テキスト"/>
        <xdr:cNvSpPr txBox="1"/>
      </xdr:nvSpPr>
      <xdr:spPr>
        <a:xfrm>
          <a:off x="10528300" y="98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83,232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1121</xdr:rowOff>
    </xdr:from>
    <xdr:to>
      <xdr:col>14</xdr:col>
      <xdr:colOff>79375</xdr:colOff>
      <xdr:row>59</xdr:row>
      <xdr:rowOff>102721</xdr:rowOff>
    </xdr:to>
    <xdr:sp macro="" textlink="">
      <xdr:nvSpPr>
        <xdr:cNvPr id="369" name="円/楕円 368"/>
        <xdr:cNvSpPr/>
      </xdr:nvSpPr>
      <xdr:spPr>
        <a:xfrm>
          <a:off x="9588500" y="101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93848</xdr:rowOff>
    </xdr:from>
    <xdr:ext cx="534377" cy="259045"/>
    <xdr:sp macro="" textlink="">
      <xdr:nvSpPr>
        <xdr:cNvPr id="370" name="テキスト ボックス 369"/>
        <xdr:cNvSpPr txBox="1"/>
      </xdr:nvSpPr>
      <xdr:spPr>
        <a:xfrm>
          <a:off x="9372111" y="102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146521</xdr:rowOff>
    </xdr:from>
    <xdr:to>
      <xdr:col>12</xdr:col>
      <xdr:colOff>561975</xdr:colOff>
      <xdr:row>59</xdr:row>
      <xdr:rowOff>76671</xdr:rowOff>
    </xdr:to>
    <xdr:sp macro="" textlink="">
      <xdr:nvSpPr>
        <xdr:cNvPr id="371" name="円/楕円 370"/>
        <xdr:cNvSpPr/>
      </xdr:nvSpPr>
      <xdr:spPr>
        <a:xfrm>
          <a:off x="8699500" y="100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93198</xdr:rowOff>
    </xdr:from>
    <xdr:ext cx="534377" cy="259045"/>
    <xdr:sp macro="" textlink="">
      <xdr:nvSpPr>
        <xdr:cNvPr id="372" name="テキスト ボックス 371"/>
        <xdr:cNvSpPr txBox="1"/>
      </xdr:nvSpPr>
      <xdr:spPr>
        <a:xfrm>
          <a:off x="8483111" y="98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149386</xdr:rowOff>
    </xdr:from>
    <xdr:to>
      <xdr:col>11</xdr:col>
      <xdr:colOff>358775</xdr:colOff>
      <xdr:row>59</xdr:row>
      <xdr:rowOff>79536</xdr:rowOff>
    </xdr:to>
    <xdr:sp macro="" textlink="">
      <xdr:nvSpPr>
        <xdr:cNvPr id="373" name="円/楕円 372"/>
        <xdr:cNvSpPr/>
      </xdr:nvSpPr>
      <xdr:spPr>
        <a:xfrm>
          <a:off x="7810500" y="100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96063</xdr:rowOff>
    </xdr:from>
    <xdr:ext cx="534377" cy="259045"/>
    <xdr:sp macro="" textlink="">
      <xdr:nvSpPr>
        <xdr:cNvPr id="374" name="テキスト ボックス 373"/>
        <xdr:cNvSpPr txBox="1"/>
      </xdr:nvSpPr>
      <xdr:spPr>
        <a:xfrm>
          <a:off x="7594111" y="98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148958</xdr:rowOff>
    </xdr:from>
    <xdr:to>
      <xdr:col>10</xdr:col>
      <xdr:colOff>155575</xdr:colOff>
      <xdr:row>59</xdr:row>
      <xdr:rowOff>79108</xdr:rowOff>
    </xdr:to>
    <xdr:sp macro="" textlink="">
      <xdr:nvSpPr>
        <xdr:cNvPr id="375" name="円/楕円 374"/>
        <xdr:cNvSpPr/>
      </xdr:nvSpPr>
      <xdr:spPr>
        <a:xfrm>
          <a:off x="6921500" y="100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95635</xdr:rowOff>
    </xdr:from>
    <xdr:ext cx="534377" cy="259045"/>
    <xdr:sp macro="" textlink="">
      <xdr:nvSpPr>
        <xdr:cNvPr id="376" name="テキスト ボックス 375"/>
        <xdr:cNvSpPr txBox="1"/>
      </xdr:nvSpPr>
      <xdr:spPr>
        <a:xfrm>
          <a:off x="6705111" y="98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146538</xdr:rowOff>
    </xdr:from>
    <xdr:to>
      <xdr:col>15</xdr:col>
      <xdr:colOff>180975</xdr:colOff>
      <xdr:row>79</xdr:row>
      <xdr:rowOff>14591</xdr:rowOff>
    </xdr:to>
    <xdr:cxnSp macro="">
      <xdr:nvCxnSpPr>
        <xdr:cNvPr id="405" name="直線コネクタ 404"/>
        <xdr:cNvCxnSpPr/>
      </xdr:nvCxnSpPr>
      <xdr:spPr>
        <a:xfrm flipV="1">
          <a:off x="9639300" y="13519638"/>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136440</xdr:rowOff>
    </xdr:from>
    <xdr:to>
      <xdr:col>14</xdr:col>
      <xdr:colOff>79375</xdr:colOff>
      <xdr:row>79</xdr:row>
      <xdr:rowOff>66590</xdr:rowOff>
    </xdr:to>
    <xdr:sp macro="" textlink="">
      <xdr:nvSpPr>
        <xdr:cNvPr id="408" name="フローチャート : 判断 407"/>
        <xdr:cNvSpPr/>
      </xdr:nvSpPr>
      <xdr:spPr>
        <a:xfrm>
          <a:off x="9588500" y="135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57717</xdr:rowOff>
    </xdr:from>
    <xdr:ext cx="534377" cy="259045"/>
    <xdr:sp macro="" textlink="">
      <xdr:nvSpPr>
        <xdr:cNvPr id="409" name="テキスト ボックス 408"/>
        <xdr:cNvSpPr txBox="1"/>
      </xdr:nvSpPr>
      <xdr:spPr>
        <a:xfrm>
          <a:off x="9372111" y="136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95738</xdr:rowOff>
    </xdr:from>
    <xdr:to>
      <xdr:col>15</xdr:col>
      <xdr:colOff>231775</xdr:colOff>
      <xdr:row>79</xdr:row>
      <xdr:rowOff>25888</xdr:rowOff>
    </xdr:to>
    <xdr:sp macro="" textlink="">
      <xdr:nvSpPr>
        <xdr:cNvPr id="415" name="円/楕円 414"/>
        <xdr:cNvSpPr/>
      </xdr:nvSpPr>
      <xdr:spPr>
        <a:xfrm>
          <a:off x="10426700" y="13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55115</xdr:rowOff>
    </xdr:from>
    <xdr:ext cx="534377" cy="259045"/>
    <xdr:sp macro="" textlink="">
      <xdr:nvSpPr>
        <xdr:cNvPr id="416" name="普通建設事業費 （ うち新規整備　）該当値テキスト"/>
        <xdr:cNvSpPr txBox="1"/>
      </xdr:nvSpPr>
      <xdr:spPr>
        <a:xfrm>
          <a:off x="10528300" y="132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135241</xdr:rowOff>
    </xdr:from>
    <xdr:to>
      <xdr:col>14</xdr:col>
      <xdr:colOff>79375</xdr:colOff>
      <xdr:row>79</xdr:row>
      <xdr:rowOff>65391</xdr:rowOff>
    </xdr:to>
    <xdr:sp macro="" textlink="">
      <xdr:nvSpPr>
        <xdr:cNvPr id="417" name="円/楕円 416"/>
        <xdr:cNvSpPr/>
      </xdr:nvSpPr>
      <xdr:spPr>
        <a:xfrm>
          <a:off x="9588500" y="135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81918</xdr:rowOff>
    </xdr:from>
    <xdr:ext cx="534377" cy="259045"/>
    <xdr:sp macro="" textlink="">
      <xdr:nvSpPr>
        <xdr:cNvPr id="418" name="テキスト ボックス 417"/>
        <xdr:cNvSpPr txBox="1"/>
      </xdr:nvSpPr>
      <xdr:spPr>
        <a:xfrm>
          <a:off x="9372111" y="132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71768</xdr:rowOff>
    </xdr:from>
    <xdr:to>
      <xdr:col>15</xdr:col>
      <xdr:colOff>180975</xdr:colOff>
      <xdr:row>97</xdr:row>
      <xdr:rowOff>146883</xdr:rowOff>
    </xdr:to>
    <xdr:cxnSp macro="">
      <xdr:nvCxnSpPr>
        <xdr:cNvPr id="447" name="直線コネクタ 446"/>
        <xdr:cNvCxnSpPr/>
      </xdr:nvCxnSpPr>
      <xdr:spPr>
        <a:xfrm flipV="1">
          <a:off x="9639300" y="16530968"/>
          <a:ext cx="838200" cy="2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78975</xdr:rowOff>
    </xdr:from>
    <xdr:to>
      <xdr:col>14</xdr:col>
      <xdr:colOff>79375</xdr:colOff>
      <xdr:row>97</xdr:row>
      <xdr:rowOff>9125</xdr:rowOff>
    </xdr:to>
    <xdr:sp macro="" textlink="">
      <xdr:nvSpPr>
        <xdr:cNvPr id="450" name="フローチャート : 判断 449"/>
        <xdr:cNvSpPr/>
      </xdr:nvSpPr>
      <xdr:spPr>
        <a:xfrm>
          <a:off x="9588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25652</xdr:rowOff>
    </xdr:from>
    <xdr:ext cx="534377" cy="259045"/>
    <xdr:sp macro="" textlink="">
      <xdr:nvSpPr>
        <xdr:cNvPr id="451" name="テキスト ボックス 450"/>
        <xdr:cNvSpPr txBox="1"/>
      </xdr:nvSpPr>
      <xdr:spPr>
        <a:xfrm>
          <a:off x="9372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20968</xdr:rowOff>
    </xdr:from>
    <xdr:to>
      <xdr:col>15</xdr:col>
      <xdr:colOff>231775</xdr:colOff>
      <xdr:row>96</xdr:row>
      <xdr:rowOff>122568</xdr:rowOff>
    </xdr:to>
    <xdr:sp macro="" textlink="">
      <xdr:nvSpPr>
        <xdr:cNvPr id="457" name="円/楕円 456"/>
        <xdr:cNvSpPr/>
      </xdr:nvSpPr>
      <xdr:spPr>
        <a:xfrm>
          <a:off x="10426700" y="164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170845</xdr:rowOff>
    </xdr:from>
    <xdr:ext cx="534377" cy="259045"/>
    <xdr:sp macro="" textlink="">
      <xdr:nvSpPr>
        <xdr:cNvPr id="458" name="普通建設事業費 （ うち更新整備　）該当値テキスト"/>
        <xdr:cNvSpPr txBox="1"/>
      </xdr:nvSpPr>
      <xdr:spPr>
        <a:xfrm>
          <a:off x="10528300" y="164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96083</xdr:rowOff>
    </xdr:from>
    <xdr:to>
      <xdr:col>14</xdr:col>
      <xdr:colOff>79375</xdr:colOff>
      <xdr:row>98</xdr:row>
      <xdr:rowOff>26233</xdr:rowOff>
    </xdr:to>
    <xdr:sp macro="" textlink="">
      <xdr:nvSpPr>
        <xdr:cNvPr id="459" name="円/楕円 458"/>
        <xdr:cNvSpPr/>
      </xdr:nvSpPr>
      <xdr:spPr>
        <a:xfrm>
          <a:off x="9588500" y="167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17360</xdr:rowOff>
    </xdr:from>
    <xdr:ext cx="534377" cy="259045"/>
    <xdr:sp macro="" textlink="">
      <xdr:nvSpPr>
        <xdr:cNvPr id="460" name="テキスト ボックス 459"/>
        <xdr:cNvSpPr txBox="1"/>
      </xdr:nvSpPr>
      <xdr:spPr>
        <a:xfrm>
          <a:off x="9372111" y="168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5" name="直線コネクタ 484"/>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8" name="直線コネクタ 487"/>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138392</xdr:rowOff>
    </xdr:from>
    <xdr:to>
      <xdr:col>22</xdr:col>
      <xdr:colOff>415925</xdr:colOff>
      <xdr:row>38</xdr:row>
      <xdr:rowOff>68542</xdr:rowOff>
    </xdr:to>
    <xdr:sp macro="" textlink="">
      <xdr:nvSpPr>
        <xdr:cNvPr id="489" name="フローチャート : 判断 488"/>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85069</xdr:rowOff>
    </xdr:from>
    <xdr:ext cx="469744" cy="259045"/>
    <xdr:sp macro="" textlink="">
      <xdr:nvSpPr>
        <xdr:cNvPr id="490" name="テキスト ボックス 489"/>
        <xdr:cNvSpPr txBox="1"/>
      </xdr:nvSpPr>
      <xdr:spPr>
        <a:xfrm>
          <a:off x="15246427"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1" name="直線コネクタ 490"/>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134443</xdr:rowOff>
    </xdr:from>
    <xdr:to>
      <xdr:col>21</xdr:col>
      <xdr:colOff>212725</xdr:colOff>
      <xdr:row>38</xdr:row>
      <xdr:rowOff>64593</xdr:rowOff>
    </xdr:to>
    <xdr:sp macro="" textlink="">
      <xdr:nvSpPr>
        <xdr:cNvPr id="492" name="フローチャート : 判断 491"/>
        <xdr:cNvSpPr/>
      </xdr:nvSpPr>
      <xdr:spPr>
        <a:xfrm>
          <a:off x="14541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81120</xdr:rowOff>
    </xdr:from>
    <xdr:ext cx="469744" cy="259045"/>
    <xdr:sp macro="" textlink="">
      <xdr:nvSpPr>
        <xdr:cNvPr id="493" name="テキスト ボックス 492"/>
        <xdr:cNvSpPr txBox="1"/>
      </xdr:nvSpPr>
      <xdr:spPr>
        <a:xfrm>
          <a:off x="14357427" y="62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4" name="直線コネクタ 493"/>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127939</xdr:rowOff>
    </xdr:from>
    <xdr:to>
      <xdr:col>20</xdr:col>
      <xdr:colOff>9525</xdr:colOff>
      <xdr:row>38</xdr:row>
      <xdr:rowOff>58089</xdr:rowOff>
    </xdr:to>
    <xdr:sp macro="" textlink="">
      <xdr:nvSpPr>
        <xdr:cNvPr id="495" name="フローチャート : 判断 494"/>
        <xdr:cNvSpPr/>
      </xdr:nvSpPr>
      <xdr:spPr>
        <a:xfrm>
          <a:off x="13652500" y="647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74616</xdr:rowOff>
    </xdr:from>
    <xdr:ext cx="469744" cy="259045"/>
    <xdr:sp macro="" textlink="">
      <xdr:nvSpPr>
        <xdr:cNvPr id="496" name="テキスト ボックス 495"/>
        <xdr:cNvSpPr txBox="1"/>
      </xdr:nvSpPr>
      <xdr:spPr>
        <a:xfrm>
          <a:off x="13468427" y="62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125836</xdr:rowOff>
    </xdr:from>
    <xdr:to>
      <xdr:col>18</xdr:col>
      <xdr:colOff>492125</xdr:colOff>
      <xdr:row>38</xdr:row>
      <xdr:rowOff>55986</xdr:rowOff>
    </xdr:to>
    <xdr:sp macro="" textlink="">
      <xdr:nvSpPr>
        <xdr:cNvPr id="497" name="フローチャート : 判断 496"/>
        <xdr:cNvSpPr/>
      </xdr:nvSpPr>
      <xdr:spPr>
        <a:xfrm>
          <a:off x="12763500" y="646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72513</xdr:rowOff>
    </xdr:from>
    <xdr:ext cx="469744" cy="259045"/>
    <xdr:sp macro="" textlink="">
      <xdr:nvSpPr>
        <xdr:cNvPr id="498" name="テキスト ボックス 497"/>
        <xdr:cNvSpPr txBox="1"/>
      </xdr:nvSpPr>
      <xdr:spPr>
        <a:xfrm>
          <a:off x="12579427" y="62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4" name="円/楕円 503"/>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249299" cy="259045"/>
    <xdr:sp macro="" textlink="">
      <xdr:nvSpPr>
        <xdr:cNvPr id="505" name="災害復旧事業費該当値テキスト"/>
        <xdr:cNvSpPr txBox="1"/>
      </xdr:nvSpPr>
      <xdr:spPr>
        <a:xfrm>
          <a:off x="16370300" y="6449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6" name="円/楕円 505"/>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7" name="テキスト ボックス 506"/>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8" name="円/楕円 507"/>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9" name="テキスト ボックス 508"/>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0" name="円/楕円 509"/>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1" name="テキスト ボックス 510"/>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2" name="円/楕円 511"/>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3" name="テキスト ボックス 512"/>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131220</xdr:rowOff>
    </xdr:from>
    <xdr:to>
      <xdr:col>23</xdr:col>
      <xdr:colOff>517525</xdr:colOff>
      <xdr:row>77</xdr:row>
      <xdr:rowOff>162004</xdr:rowOff>
    </xdr:to>
    <xdr:cxnSp macro="">
      <xdr:nvCxnSpPr>
        <xdr:cNvPr id="593" name="直線コネクタ 592"/>
        <xdr:cNvCxnSpPr/>
      </xdr:nvCxnSpPr>
      <xdr:spPr>
        <a:xfrm>
          <a:off x="15481300" y="13332870"/>
          <a:ext cx="8382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131025</xdr:rowOff>
    </xdr:from>
    <xdr:to>
      <xdr:col>22</xdr:col>
      <xdr:colOff>365125</xdr:colOff>
      <xdr:row>77</xdr:row>
      <xdr:rowOff>131220</xdr:rowOff>
    </xdr:to>
    <xdr:cxnSp macro="">
      <xdr:nvCxnSpPr>
        <xdr:cNvPr id="596" name="直線コネクタ 595"/>
        <xdr:cNvCxnSpPr/>
      </xdr:nvCxnSpPr>
      <xdr:spPr>
        <a:xfrm>
          <a:off x="14592300" y="1333267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18404</xdr:rowOff>
    </xdr:from>
    <xdr:to>
      <xdr:col>22</xdr:col>
      <xdr:colOff>415925</xdr:colOff>
      <xdr:row>77</xdr:row>
      <xdr:rowOff>120004</xdr:rowOff>
    </xdr:to>
    <xdr:sp macro="" textlink="">
      <xdr:nvSpPr>
        <xdr:cNvPr id="597" name="フローチャート : 判断 596"/>
        <xdr:cNvSpPr/>
      </xdr:nvSpPr>
      <xdr:spPr>
        <a:xfrm>
          <a:off x="15430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136531</xdr:rowOff>
    </xdr:from>
    <xdr:ext cx="534377" cy="259045"/>
    <xdr:sp macro="" textlink="">
      <xdr:nvSpPr>
        <xdr:cNvPr id="598" name="テキスト ボックス 597"/>
        <xdr:cNvSpPr txBox="1"/>
      </xdr:nvSpPr>
      <xdr:spPr>
        <a:xfrm>
          <a:off x="15214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129087</xdr:rowOff>
    </xdr:from>
    <xdr:to>
      <xdr:col>21</xdr:col>
      <xdr:colOff>161925</xdr:colOff>
      <xdr:row>77</xdr:row>
      <xdr:rowOff>131025</xdr:rowOff>
    </xdr:to>
    <xdr:cxnSp macro="">
      <xdr:nvCxnSpPr>
        <xdr:cNvPr id="599" name="直線コネクタ 598"/>
        <xdr:cNvCxnSpPr/>
      </xdr:nvCxnSpPr>
      <xdr:spPr>
        <a:xfrm>
          <a:off x="13703300" y="13330737"/>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15367</xdr:rowOff>
    </xdr:from>
    <xdr:to>
      <xdr:col>21</xdr:col>
      <xdr:colOff>212725</xdr:colOff>
      <xdr:row>77</xdr:row>
      <xdr:rowOff>116967</xdr:rowOff>
    </xdr:to>
    <xdr:sp macro="" textlink="">
      <xdr:nvSpPr>
        <xdr:cNvPr id="600" name="フローチャート : 判断 599"/>
        <xdr:cNvSpPr/>
      </xdr:nvSpPr>
      <xdr:spPr>
        <a:xfrm>
          <a:off x="14541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133494</xdr:rowOff>
    </xdr:from>
    <xdr:ext cx="534377" cy="259045"/>
    <xdr:sp macro="" textlink="">
      <xdr:nvSpPr>
        <xdr:cNvPr id="601" name="テキスト ボックス 600"/>
        <xdr:cNvSpPr txBox="1"/>
      </xdr:nvSpPr>
      <xdr:spPr>
        <a:xfrm>
          <a:off x="14325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129087</xdr:rowOff>
    </xdr:from>
    <xdr:to>
      <xdr:col>19</xdr:col>
      <xdr:colOff>644525</xdr:colOff>
      <xdr:row>77</xdr:row>
      <xdr:rowOff>134508</xdr:rowOff>
    </xdr:to>
    <xdr:cxnSp macro="">
      <xdr:nvCxnSpPr>
        <xdr:cNvPr id="602" name="直線コネクタ 601"/>
        <xdr:cNvCxnSpPr/>
      </xdr:nvCxnSpPr>
      <xdr:spPr>
        <a:xfrm flipV="1">
          <a:off x="12814300" y="13330737"/>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169301</xdr:rowOff>
    </xdr:from>
    <xdr:to>
      <xdr:col>20</xdr:col>
      <xdr:colOff>9525</xdr:colOff>
      <xdr:row>77</xdr:row>
      <xdr:rowOff>99451</xdr:rowOff>
    </xdr:to>
    <xdr:sp macro="" textlink="">
      <xdr:nvSpPr>
        <xdr:cNvPr id="603" name="フローチャート : 判断 602"/>
        <xdr:cNvSpPr/>
      </xdr:nvSpPr>
      <xdr:spPr>
        <a:xfrm>
          <a:off x="13652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115978</xdr:rowOff>
    </xdr:from>
    <xdr:ext cx="534377" cy="259045"/>
    <xdr:sp macro="" textlink="">
      <xdr:nvSpPr>
        <xdr:cNvPr id="604" name="テキスト ボックス 603"/>
        <xdr:cNvSpPr txBox="1"/>
      </xdr:nvSpPr>
      <xdr:spPr>
        <a:xfrm>
          <a:off x="13436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168844</xdr:rowOff>
    </xdr:from>
    <xdr:to>
      <xdr:col>18</xdr:col>
      <xdr:colOff>492125</xdr:colOff>
      <xdr:row>77</xdr:row>
      <xdr:rowOff>98994</xdr:rowOff>
    </xdr:to>
    <xdr:sp macro="" textlink="">
      <xdr:nvSpPr>
        <xdr:cNvPr id="605" name="フローチャート : 判断 604"/>
        <xdr:cNvSpPr/>
      </xdr:nvSpPr>
      <xdr:spPr>
        <a:xfrm>
          <a:off x="12763500" y="1319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115521</xdr:rowOff>
    </xdr:from>
    <xdr:ext cx="534377" cy="259045"/>
    <xdr:sp macro="" textlink="">
      <xdr:nvSpPr>
        <xdr:cNvPr id="606" name="テキスト ボックス 605"/>
        <xdr:cNvSpPr txBox="1"/>
      </xdr:nvSpPr>
      <xdr:spPr>
        <a:xfrm>
          <a:off x="12547111" y="129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111204</xdr:rowOff>
    </xdr:from>
    <xdr:to>
      <xdr:col>23</xdr:col>
      <xdr:colOff>568325</xdr:colOff>
      <xdr:row>78</xdr:row>
      <xdr:rowOff>41354</xdr:rowOff>
    </xdr:to>
    <xdr:sp macro="" textlink="">
      <xdr:nvSpPr>
        <xdr:cNvPr id="612" name="円/楕円 611"/>
        <xdr:cNvSpPr/>
      </xdr:nvSpPr>
      <xdr:spPr>
        <a:xfrm>
          <a:off x="16268700" y="133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26131</xdr:rowOff>
    </xdr:from>
    <xdr:ext cx="534377" cy="259045"/>
    <xdr:sp macro="" textlink="">
      <xdr:nvSpPr>
        <xdr:cNvPr id="613" name="公債費該当値テキスト"/>
        <xdr:cNvSpPr txBox="1"/>
      </xdr:nvSpPr>
      <xdr:spPr>
        <a:xfrm>
          <a:off x="16370300" y="132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80420</xdr:rowOff>
    </xdr:from>
    <xdr:to>
      <xdr:col>22</xdr:col>
      <xdr:colOff>415925</xdr:colOff>
      <xdr:row>78</xdr:row>
      <xdr:rowOff>10570</xdr:rowOff>
    </xdr:to>
    <xdr:sp macro="" textlink="">
      <xdr:nvSpPr>
        <xdr:cNvPr id="614" name="円/楕円 613"/>
        <xdr:cNvSpPr/>
      </xdr:nvSpPr>
      <xdr:spPr>
        <a:xfrm>
          <a:off x="15430500" y="132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1697</xdr:rowOff>
    </xdr:from>
    <xdr:ext cx="534377" cy="259045"/>
    <xdr:sp macro="" textlink="">
      <xdr:nvSpPr>
        <xdr:cNvPr id="615" name="テキスト ボックス 614"/>
        <xdr:cNvSpPr txBox="1"/>
      </xdr:nvSpPr>
      <xdr:spPr>
        <a:xfrm>
          <a:off x="15214111" y="1337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80225</xdr:rowOff>
    </xdr:from>
    <xdr:to>
      <xdr:col>21</xdr:col>
      <xdr:colOff>212725</xdr:colOff>
      <xdr:row>78</xdr:row>
      <xdr:rowOff>10375</xdr:rowOff>
    </xdr:to>
    <xdr:sp macro="" textlink="">
      <xdr:nvSpPr>
        <xdr:cNvPr id="616" name="円/楕円 615"/>
        <xdr:cNvSpPr/>
      </xdr:nvSpPr>
      <xdr:spPr>
        <a:xfrm>
          <a:off x="14541500" y="132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1502</xdr:rowOff>
    </xdr:from>
    <xdr:ext cx="534377" cy="259045"/>
    <xdr:sp macro="" textlink="">
      <xdr:nvSpPr>
        <xdr:cNvPr id="617" name="テキスト ボックス 616"/>
        <xdr:cNvSpPr txBox="1"/>
      </xdr:nvSpPr>
      <xdr:spPr>
        <a:xfrm>
          <a:off x="14325111" y="133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78287</xdr:rowOff>
    </xdr:from>
    <xdr:to>
      <xdr:col>20</xdr:col>
      <xdr:colOff>9525</xdr:colOff>
      <xdr:row>78</xdr:row>
      <xdr:rowOff>8437</xdr:rowOff>
    </xdr:to>
    <xdr:sp macro="" textlink="">
      <xdr:nvSpPr>
        <xdr:cNvPr id="618" name="円/楕円 617"/>
        <xdr:cNvSpPr/>
      </xdr:nvSpPr>
      <xdr:spPr>
        <a:xfrm>
          <a:off x="13652500" y="132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171014</xdr:rowOff>
    </xdr:from>
    <xdr:ext cx="534377" cy="259045"/>
    <xdr:sp macro="" textlink="">
      <xdr:nvSpPr>
        <xdr:cNvPr id="619" name="テキスト ボックス 618"/>
        <xdr:cNvSpPr txBox="1"/>
      </xdr:nvSpPr>
      <xdr:spPr>
        <a:xfrm>
          <a:off x="13436111" y="133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83708</xdr:rowOff>
    </xdr:from>
    <xdr:to>
      <xdr:col>18</xdr:col>
      <xdr:colOff>492125</xdr:colOff>
      <xdr:row>78</xdr:row>
      <xdr:rowOff>13858</xdr:rowOff>
    </xdr:to>
    <xdr:sp macro="" textlink="">
      <xdr:nvSpPr>
        <xdr:cNvPr id="620" name="円/楕円 619"/>
        <xdr:cNvSpPr/>
      </xdr:nvSpPr>
      <xdr:spPr>
        <a:xfrm>
          <a:off x="12763500" y="132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4985</xdr:rowOff>
    </xdr:from>
    <xdr:ext cx="534377" cy="259045"/>
    <xdr:sp macro="" textlink="">
      <xdr:nvSpPr>
        <xdr:cNvPr id="621" name="テキスト ボックス 620"/>
        <xdr:cNvSpPr txBox="1"/>
      </xdr:nvSpPr>
      <xdr:spPr>
        <a:xfrm>
          <a:off x="12547111" y="133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68889</xdr:rowOff>
    </xdr:from>
    <xdr:to>
      <xdr:col>23</xdr:col>
      <xdr:colOff>517525</xdr:colOff>
      <xdr:row>99</xdr:row>
      <xdr:rowOff>78563</xdr:rowOff>
    </xdr:to>
    <xdr:cxnSp macro="">
      <xdr:nvCxnSpPr>
        <xdr:cNvPr id="652" name="直線コネクタ 651"/>
        <xdr:cNvCxnSpPr/>
      </xdr:nvCxnSpPr>
      <xdr:spPr>
        <a:xfrm flipV="1">
          <a:off x="15481300" y="17042439"/>
          <a:ext cx="83820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73586</xdr:rowOff>
    </xdr:from>
    <xdr:to>
      <xdr:col>22</xdr:col>
      <xdr:colOff>365125</xdr:colOff>
      <xdr:row>99</xdr:row>
      <xdr:rowOff>78563</xdr:rowOff>
    </xdr:to>
    <xdr:cxnSp macro="">
      <xdr:nvCxnSpPr>
        <xdr:cNvPr id="655" name="直線コネクタ 654"/>
        <xdr:cNvCxnSpPr/>
      </xdr:nvCxnSpPr>
      <xdr:spPr>
        <a:xfrm>
          <a:off x="14592300" y="17047136"/>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27276</xdr:rowOff>
    </xdr:from>
    <xdr:to>
      <xdr:col>22</xdr:col>
      <xdr:colOff>415925</xdr:colOff>
      <xdr:row>99</xdr:row>
      <xdr:rowOff>128876</xdr:rowOff>
    </xdr:to>
    <xdr:sp macro="" textlink="">
      <xdr:nvSpPr>
        <xdr:cNvPr id="656" name="フローチャート : 判断 655"/>
        <xdr:cNvSpPr/>
      </xdr:nvSpPr>
      <xdr:spPr>
        <a:xfrm>
          <a:off x="15430500" y="170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145403</xdr:rowOff>
    </xdr:from>
    <xdr:ext cx="534377" cy="259045"/>
    <xdr:sp macro="" textlink="">
      <xdr:nvSpPr>
        <xdr:cNvPr id="657" name="テキスト ボックス 656"/>
        <xdr:cNvSpPr txBox="1"/>
      </xdr:nvSpPr>
      <xdr:spPr>
        <a:xfrm>
          <a:off x="15214111" y="167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73586</xdr:rowOff>
    </xdr:from>
    <xdr:to>
      <xdr:col>21</xdr:col>
      <xdr:colOff>161925</xdr:colOff>
      <xdr:row>99</xdr:row>
      <xdr:rowOff>91832</xdr:rowOff>
    </xdr:to>
    <xdr:cxnSp macro="">
      <xdr:nvCxnSpPr>
        <xdr:cNvPr id="658" name="直線コネクタ 657"/>
        <xdr:cNvCxnSpPr/>
      </xdr:nvCxnSpPr>
      <xdr:spPr>
        <a:xfrm flipV="1">
          <a:off x="13703300" y="17047136"/>
          <a:ext cx="889000" cy="1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20651</xdr:rowOff>
    </xdr:from>
    <xdr:to>
      <xdr:col>21</xdr:col>
      <xdr:colOff>212725</xdr:colOff>
      <xdr:row>99</xdr:row>
      <xdr:rowOff>122251</xdr:rowOff>
    </xdr:to>
    <xdr:sp macro="" textlink="">
      <xdr:nvSpPr>
        <xdr:cNvPr id="659" name="フローチャート : 判断 658"/>
        <xdr:cNvSpPr/>
      </xdr:nvSpPr>
      <xdr:spPr>
        <a:xfrm>
          <a:off x="14541500" y="169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138778</xdr:rowOff>
    </xdr:from>
    <xdr:ext cx="534377" cy="259045"/>
    <xdr:sp macro="" textlink="">
      <xdr:nvSpPr>
        <xdr:cNvPr id="660" name="テキスト ボックス 659"/>
        <xdr:cNvSpPr txBox="1"/>
      </xdr:nvSpPr>
      <xdr:spPr>
        <a:xfrm>
          <a:off x="14325111" y="167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84421</xdr:rowOff>
    </xdr:from>
    <xdr:to>
      <xdr:col>19</xdr:col>
      <xdr:colOff>644525</xdr:colOff>
      <xdr:row>99</xdr:row>
      <xdr:rowOff>91832</xdr:rowOff>
    </xdr:to>
    <xdr:cxnSp macro="">
      <xdr:nvCxnSpPr>
        <xdr:cNvPr id="661" name="直線コネクタ 660"/>
        <xdr:cNvCxnSpPr/>
      </xdr:nvCxnSpPr>
      <xdr:spPr>
        <a:xfrm>
          <a:off x="12814300" y="17057971"/>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11792</xdr:rowOff>
    </xdr:from>
    <xdr:to>
      <xdr:col>20</xdr:col>
      <xdr:colOff>9525</xdr:colOff>
      <xdr:row>99</xdr:row>
      <xdr:rowOff>113392</xdr:rowOff>
    </xdr:to>
    <xdr:sp macro="" textlink="">
      <xdr:nvSpPr>
        <xdr:cNvPr id="662" name="フローチャート : 判断 661"/>
        <xdr:cNvSpPr/>
      </xdr:nvSpPr>
      <xdr:spPr>
        <a:xfrm>
          <a:off x="13652500" y="1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129919</xdr:rowOff>
    </xdr:from>
    <xdr:ext cx="534377" cy="259045"/>
    <xdr:sp macro="" textlink="">
      <xdr:nvSpPr>
        <xdr:cNvPr id="663" name="テキスト ボックス 662"/>
        <xdr:cNvSpPr txBox="1"/>
      </xdr:nvSpPr>
      <xdr:spPr>
        <a:xfrm>
          <a:off x="13436111" y="1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19017</xdr:rowOff>
    </xdr:from>
    <xdr:to>
      <xdr:col>18</xdr:col>
      <xdr:colOff>492125</xdr:colOff>
      <xdr:row>99</xdr:row>
      <xdr:rowOff>120617</xdr:rowOff>
    </xdr:to>
    <xdr:sp macro="" textlink="">
      <xdr:nvSpPr>
        <xdr:cNvPr id="664" name="フローチャート : 判断 663"/>
        <xdr:cNvSpPr/>
      </xdr:nvSpPr>
      <xdr:spPr>
        <a:xfrm>
          <a:off x="12763500" y="16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137144</xdr:rowOff>
    </xdr:from>
    <xdr:ext cx="534377" cy="259045"/>
    <xdr:sp macro="" textlink="">
      <xdr:nvSpPr>
        <xdr:cNvPr id="665" name="テキスト ボックス 664"/>
        <xdr:cNvSpPr txBox="1"/>
      </xdr:nvSpPr>
      <xdr:spPr>
        <a:xfrm>
          <a:off x="12547111" y="167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18089</xdr:rowOff>
    </xdr:from>
    <xdr:to>
      <xdr:col>23</xdr:col>
      <xdr:colOff>568325</xdr:colOff>
      <xdr:row>99</xdr:row>
      <xdr:rowOff>119689</xdr:rowOff>
    </xdr:to>
    <xdr:sp macro="" textlink="">
      <xdr:nvSpPr>
        <xdr:cNvPr id="671" name="円/楕円 670"/>
        <xdr:cNvSpPr/>
      </xdr:nvSpPr>
      <xdr:spPr>
        <a:xfrm>
          <a:off x="16268700" y="169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164895</xdr:rowOff>
    </xdr:from>
    <xdr:ext cx="534377" cy="259045"/>
    <xdr:sp macro="" textlink="">
      <xdr:nvSpPr>
        <xdr:cNvPr id="672" name="積立金該当値テキスト"/>
        <xdr:cNvSpPr txBox="1"/>
      </xdr:nvSpPr>
      <xdr:spPr>
        <a:xfrm>
          <a:off x="16370300"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27763</xdr:rowOff>
    </xdr:from>
    <xdr:to>
      <xdr:col>22</xdr:col>
      <xdr:colOff>415925</xdr:colOff>
      <xdr:row>99</xdr:row>
      <xdr:rowOff>129363</xdr:rowOff>
    </xdr:to>
    <xdr:sp macro="" textlink="">
      <xdr:nvSpPr>
        <xdr:cNvPr id="673" name="円/楕円 672"/>
        <xdr:cNvSpPr/>
      </xdr:nvSpPr>
      <xdr:spPr>
        <a:xfrm>
          <a:off x="15430500" y="170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120490</xdr:rowOff>
    </xdr:from>
    <xdr:ext cx="534377" cy="259045"/>
    <xdr:sp macro="" textlink="">
      <xdr:nvSpPr>
        <xdr:cNvPr id="674" name="テキスト ボックス 673"/>
        <xdr:cNvSpPr txBox="1"/>
      </xdr:nvSpPr>
      <xdr:spPr>
        <a:xfrm>
          <a:off x="15214111" y="170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22786</xdr:rowOff>
    </xdr:from>
    <xdr:to>
      <xdr:col>21</xdr:col>
      <xdr:colOff>212725</xdr:colOff>
      <xdr:row>99</xdr:row>
      <xdr:rowOff>124386</xdr:rowOff>
    </xdr:to>
    <xdr:sp macro="" textlink="">
      <xdr:nvSpPr>
        <xdr:cNvPr id="675" name="円/楕円 674"/>
        <xdr:cNvSpPr/>
      </xdr:nvSpPr>
      <xdr:spPr>
        <a:xfrm>
          <a:off x="14541500" y="169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115513</xdr:rowOff>
    </xdr:from>
    <xdr:ext cx="534377" cy="259045"/>
    <xdr:sp macro="" textlink="">
      <xdr:nvSpPr>
        <xdr:cNvPr id="676" name="テキスト ボックス 675"/>
        <xdr:cNvSpPr txBox="1"/>
      </xdr:nvSpPr>
      <xdr:spPr>
        <a:xfrm>
          <a:off x="14325111" y="170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41032</xdr:rowOff>
    </xdr:from>
    <xdr:to>
      <xdr:col>20</xdr:col>
      <xdr:colOff>9525</xdr:colOff>
      <xdr:row>99</xdr:row>
      <xdr:rowOff>142632</xdr:rowOff>
    </xdr:to>
    <xdr:sp macro="" textlink="">
      <xdr:nvSpPr>
        <xdr:cNvPr id="677" name="円/楕円 676"/>
        <xdr:cNvSpPr/>
      </xdr:nvSpPr>
      <xdr:spPr>
        <a:xfrm>
          <a:off x="13652500" y="170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133759</xdr:rowOff>
    </xdr:from>
    <xdr:ext cx="469744" cy="259045"/>
    <xdr:sp macro="" textlink="">
      <xdr:nvSpPr>
        <xdr:cNvPr id="678" name="テキスト ボックス 677"/>
        <xdr:cNvSpPr txBox="1"/>
      </xdr:nvSpPr>
      <xdr:spPr>
        <a:xfrm>
          <a:off x="13468427" y="171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33621</xdr:rowOff>
    </xdr:from>
    <xdr:to>
      <xdr:col>18</xdr:col>
      <xdr:colOff>492125</xdr:colOff>
      <xdr:row>99</xdr:row>
      <xdr:rowOff>135221</xdr:rowOff>
    </xdr:to>
    <xdr:sp macro="" textlink="">
      <xdr:nvSpPr>
        <xdr:cNvPr id="679" name="円/楕円 678"/>
        <xdr:cNvSpPr/>
      </xdr:nvSpPr>
      <xdr:spPr>
        <a:xfrm>
          <a:off x="12763500" y="170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126348</xdr:rowOff>
    </xdr:from>
    <xdr:ext cx="469744" cy="259045"/>
    <xdr:sp macro="" textlink="">
      <xdr:nvSpPr>
        <xdr:cNvPr id="680" name="テキスト ボックス 679"/>
        <xdr:cNvSpPr txBox="1"/>
      </xdr:nvSpPr>
      <xdr:spPr>
        <a:xfrm>
          <a:off x="12579427" y="1709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07" name="直線コネクタ 706"/>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8"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10" name="直線コネクタ 709"/>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61696</xdr:rowOff>
    </xdr:from>
    <xdr:to>
      <xdr:col>31</xdr:col>
      <xdr:colOff>85725</xdr:colOff>
      <xdr:row>38</xdr:row>
      <xdr:rowOff>163296</xdr:rowOff>
    </xdr:to>
    <xdr:sp macro="" textlink="">
      <xdr:nvSpPr>
        <xdr:cNvPr id="711" name="フローチャート : 判断 710"/>
        <xdr:cNvSpPr/>
      </xdr:nvSpPr>
      <xdr:spPr>
        <a:xfrm>
          <a:off x="21272500" y="65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8374</xdr:rowOff>
    </xdr:from>
    <xdr:ext cx="378565" cy="259045"/>
    <xdr:sp macro="" textlink="">
      <xdr:nvSpPr>
        <xdr:cNvPr id="712" name="テキスト ボックス 711"/>
        <xdr:cNvSpPr txBox="1"/>
      </xdr:nvSpPr>
      <xdr:spPr>
        <a:xfrm>
          <a:off x="21134017" y="635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13" name="直線コネクタ 712"/>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59639</xdr:rowOff>
    </xdr:from>
    <xdr:to>
      <xdr:col>29</xdr:col>
      <xdr:colOff>568325</xdr:colOff>
      <xdr:row>38</xdr:row>
      <xdr:rowOff>161239</xdr:rowOff>
    </xdr:to>
    <xdr:sp macro="" textlink="">
      <xdr:nvSpPr>
        <xdr:cNvPr id="714" name="フローチャート : 判断 713"/>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6316</xdr:rowOff>
    </xdr:from>
    <xdr:ext cx="378565" cy="259045"/>
    <xdr:sp macro="" textlink="">
      <xdr:nvSpPr>
        <xdr:cNvPr id="715" name="テキスト ボックス 714"/>
        <xdr:cNvSpPr txBox="1"/>
      </xdr:nvSpPr>
      <xdr:spPr>
        <a:xfrm>
          <a:off x="20245017" y="63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16" name="直線コネクタ 715"/>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57216</xdr:rowOff>
    </xdr:from>
    <xdr:to>
      <xdr:col>28</xdr:col>
      <xdr:colOff>365125</xdr:colOff>
      <xdr:row>38</xdr:row>
      <xdr:rowOff>158816</xdr:rowOff>
    </xdr:to>
    <xdr:sp macro="" textlink="">
      <xdr:nvSpPr>
        <xdr:cNvPr id="717" name="フローチャート : 判断 716"/>
        <xdr:cNvSpPr/>
      </xdr:nvSpPr>
      <xdr:spPr>
        <a:xfrm>
          <a:off x="19494500" y="65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xdr:rowOff>
    </xdr:from>
    <xdr:ext cx="378565" cy="259045"/>
    <xdr:sp macro="" textlink="">
      <xdr:nvSpPr>
        <xdr:cNvPr id="718" name="テキスト ボックス 717"/>
        <xdr:cNvSpPr txBox="1"/>
      </xdr:nvSpPr>
      <xdr:spPr>
        <a:xfrm>
          <a:off x="19356017" y="63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54839</xdr:rowOff>
    </xdr:from>
    <xdr:to>
      <xdr:col>27</xdr:col>
      <xdr:colOff>161925</xdr:colOff>
      <xdr:row>38</xdr:row>
      <xdr:rowOff>156439</xdr:rowOff>
    </xdr:to>
    <xdr:sp macro="" textlink="">
      <xdr:nvSpPr>
        <xdr:cNvPr id="719" name="フローチャート : 判断 718"/>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1516</xdr:rowOff>
    </xdr:from>
    <xdr:ext cx="378565" cy="259045"/>
    <xdr:sp macro="" textlink="">
      <xdr:nvSpPr>
        <xdr:cNvPr id="720" name="テキスト ボックス 719"/>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26" name="円/楕円 725"/>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27"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28" name="円/楕円 727"/>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29" name="テキスト ボックス 728"/>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0" name="円/楕円 729"/>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1" name="テキスト ボックス 730"/>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2" name="円/楕円 731"/>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33" name="テキスト ボックス 732"/>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4" name="円/楕円 733"/>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5" name="テキスト ボックス 734"/>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23171</xdr:rowOff>
    </xdr:from>
    <xdr:to>
      <xdr:col>32</xdr:col>
      <xdr:colOff>187325</xdr:colOff>
      <xdr:row>58</xdr:row>
      <xdr:rowOff>23457</xdr:rowOff>
    </xdr:to>
    <xdr:cxnSp macro="">
      <xdr:nvCxnSpPr>
        <xdr:cNvPr id="760" name="直線コネクタ 759"/>
        <xdr:cNvCxnSpPr/>
      </xdr:nvCxnSpPr>
      <xdr:spPr>
        <a:xfrm>
          <a:off x="21323300" y="996727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21571</xdr:rowOff>
    </xdr:from>
    <xdr:to>
      <xdr:col>31</xdr:col>
      <xdr:colOff>34925</xdr:colOff>
      <xdr:row>58</xdr:row>
      <xdr:rowOff>23171</xdr:rowOff>
    </xdr:to>
    <xdr:cxnSp macro="">
      <xdr:nvCxnSpPr>
        <xdr:cNvPr id="763" name="直線コネクタ 762"/>
        <xdr:cNvCxnSpPr/>
      </xdr:nvCxnSpPr>
      <xdr:spPr>
        <a:xfrm>
          <a:off x="20434300" y="99656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64840</xdr:rowOff>
    </xdr:from>
    <xdr:to>
      <xdr:col>31</xdr:col>
      <xdr:colOff>85725</xdr:colOff>
      <xdr:row>57</xdr:row>
      <xdr:rowOff>166440</xdr:rowOff>
    </xdr:to>
    <xdr:sp macro="" textlink="">
      <xdr:nvSpPr>
        <xdr:cNvPr id="764" name="フローチャート : 判断 763"/>
        <xdr:cNvSpPr/>
      </xdr:nvSpPr>
      <xdr:spPr>
        <a:xfrm>
          <a:off x="21272500" y="98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11517</xdr:rowOff>
    </xdr:from>
    <xdr:ext cx="469744" cy="259045"/>
    <xdr:sp macro="" textlink="">
      <xdr:nvSpPr>
        <xdr:cNvPr id="765" name="テキスト ボックス 764"/>
        <xdr:cNvSpPr txBox="1"/>
      </xdr:nvSpPr>
      <xdr:spPr>
        <a:xfrm>
          <a:off x="21088427" y="961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21342</xdr:rowOff>
    </xdr:from>
    <xdr:to>
      <xdr:col>29</xdr:col>
      <xdr:colOff>517525</xdr:colOff>
      <xdr:row>58</xdr:row>
      <xdr:rowOff>21571</xdr:rowOff>
    </xdr:to>
    <xdr:cxnSp macro="">
      <xdr:nvCxnSpPr>
        <xdr:cNvPr id="766" name="直線コネクタ 765"/>
        <xdr:cNvCxnSpPr/>
      </xdr:nvCxnSpPr>
      <xdr:spPr>
        <a:xfrm>
          <a:off x="19545300" y="99654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53639</xdr:rowOff>
    </xdr:from>
    <xdr:to>
      <xdr:col>29</xdr:col>
      <xdr:colOff>568325</xdr:colOff>
      <xdr:row>57</xdr:row>
      <xdr:rowOff>155239</xdr:rowOff>
    </xdr:to>
    <xdr:sp macro="" textlink="">
      <xdr:nvSpPr>
        <xdr:cNvPr id="767" name="フローチャート : 判断 766"/>
        <xdr:cNvSpPr/>
      </xdr:nvSpPr>
      <xdr:spPr>
        <a:xfrm>
          <a:off x="20383500" y="9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316</xdr:rowOff>
    </xdr:from>
    <xdr:ext cx="469744" cy="259045"/>
    <xdr:sp macro="" textlink="">
      <xdr:nvSpPr>
        <xdr:cNvPr id="768" name="テキスト ボックス 767"/>
        <xdr:cNvSpPr txBox="1"/>
      </xdr:nvSpPr>
      <xdr:spPr>
        <a:xfrm>
          <a:off x="20199427" y="96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21342</xdr:rowOff>
    </xdr:from>
    <xdr:to>
      <xdr:col>28</xdr:col>
      <xdr:colOff>314325</xdr:colOff>
      <xdr:row>58</xdr:row>
      <xdr:rowOff>21971</xdr:rowOff>
    </xdr:to>
    <xdr:cxnSp macro="">
      <xdr:nvCxnSpPr>
        <xdr:cNvPr id="769" name="直線コネクタ 768"/>
        <xdr:cNvCxnSpPr/>
      </xdr:nvCxnSpPr>
      <xdr:spPr>
        <a:xfrm flipV="1">
          <a:off x="18656300" y="9965442"/>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43466</xdr:rowOff>
    </xdr:from>
    <xdr:to>
      <xdr:col>28</xdr:col>
      <xdr:colOff>365125</xdr:colOff>
      <xdr:row>57</xdr:row>
      <xdr:rowOff>145066</xdr:rowOff>
    </xdr:to>
    <xdr:sp macro="" textlink="">
      <xdr:nvSpPr>
        <xdr:cNvPr id="770" name="フローチャート : 判断 769"/>
        <xdr:cNvSpPr/>
      </xdr:nvSpPr>
      <xdr:spPr>
        <a:xfrm>
          <a:off x="19494500" y="98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161593</xdr:rowOff>
    </xdr:from>
    <xdr:ext cx="469744" cy="259045"/>
    <xdr:sp macro="" textlink="">
      <xdr:nvSpPr>
        <xdr:cNvPr id="771" name="テキスト ボックス 770"/>
        <xdr:cNvSpPr txBox="1"/>
      </xdr:nvSpPr>
      <xdr:spPr>
        <a:xfrm>
          <a:off x="19310427" y="95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32436</xdr:rowOff>
    </xdr:from>
    <xdr:to>
      <xdr:col>27</xdr:col>
      <xdr:colOff>161925</xdr:colOff>
      <xdr:row>57</xdr:row>
      <xdr:rowOff>134036</xdr:rowOff>
    </xdr:to>
    <xdr:sp macro="" textlink="">
      <xdr:nvSpPr>
        <xdr:cNvPr id="772" name="フローチャート : 判断 771"/>
        <xdr:cNvSpPr/>
      </xdr:nvSpPr>
      <xdr:spPr>
        <a:xfrm>
          <a:off x="18605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150563</xdr:rowOff>
    </xdr:from>
    <xdr:ext cx="469744" cy="259045"/>
    <xdr:sp macro="" textlink="">
      <xdr:nvSpPr>
        <xdr:cNvPr id="773" name="テキスト ボックス 772"/>
        <xdr:cNvSpPr txBox="1"/>
      </xdr:nvSpPr>
      <xdr:spPr>
        <a:xfrm>
          <a:off x="18421427"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144107</xdr:rowOff>
    </xdr:from>
    <xdr:to>
      <xdr:col>32</xdr:col>
      <xdr:colOff>238125</xdr:colOff>
      <xdr:row>58</xdr:row>
      <xdr:rowOff>74257</xdr:rowOff>
    </xdr:to>
    <xdr:sp macro="" textlink="">
      <xdr:nvSpPr>
        <xdr:cNvPr id="779" name="円/楕円 778"/>
        <xdr:cNvSpPr/>
      </xdr:nvSpPr>
      <xdr:spPr>
        <a:xfrm>
          <a:off x="221107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59034</xdr:rowOff>
    </xdr:from>
    <xdr:ext cx="313932" cy="259045"/>
    <xdr:sp macro="" textlink="">
      <xdr:nvSpPr>
        <xdr:cNvPr id="780" name="貸付金該当値テキスト"/>
        <xdr:cNvSpPr txBox="1"/>
      </xdr:nvSpPr>
      <xdr:spPr>
        <a:xfrm>
          <a:off x="22212300" y="983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143821</xdr:rowOff>
    </xdr:from>
    <xdr:to>
      <xdr:col>31</xdr:col>
      <xdr:colOff>85725</xdr:colOff>
      <xdr:row>58</xdr:row>
      <xdr:rowOff>73971</xdr:rowOff>
    </xdr:to>
    <xdr:sp macro="" textlink="">
      <xdr:nvSpPr>
        <xdr:cNvPr id="781" name="円/楕円 780"/>
        <xdr:cNvSpPr/>
      </xdr:nvSpPr>
      <xdr:spPr>
        <a:xfrm>
          <a:off x="212725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58</xdr:row>
      <xdr:rowOff>65098</xdr:rowOff>
    </xdr:from>
    <xdr:ext cx="313932" cy="259045"/>
    <xdr:sp macro="" textlink="">
      <xdr:nvSpPr>
        <xdr:cNvPr id="782" name="テキスト ボックス 781"/>
        <xdr:cNvSpPr txBox="1"/>
      </xdr:nvSpPr>
      <xdr:spPr>
        <a:xfrm>
          <a:off x="21166333" y="10009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142221</xdr:rowOff>
    </xdr:from>
    <xdr:to>
      <xdr:col>29</xdr:col>
      <xdr:colOff>568325</xdr:colOff>
      <xdr:row>58</xdr:row>
      <xdr:rowOff>72371</xdr:rowOff>
    </xdr:to>
    <xdr:sp macro="" textlink="">
      <xdr:nvSpPr>
        <xdr:cNvPr id="783" name="円/楕円 782"/>
        <xdr:cNvSpPr/>
      </xdr:nvSpPr>
      <xdr:spPr>
        <a:xfrm>
          <a:off x="20383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58</xdr:row>
      <xdr:rowOff>63498</xdr:rowOff>
    </xdr:from>
    <xdr:ext cx="313932" cy="259045"/>
    <xdr:sp macro="" textlink="">
      <xdr:nvSpPr>
        <xdr:cNvPr id="784" name="テキスト ボックス 783"/>
        <xdr:cNvSpPr txBox="1"/>
      </xdr:nvSpPr>
      <xdr:spPr>
        <a:xfrm>
          <a:off x="20277333" y="10007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141992</xdr:rowOff>
    </xdr:from>
    <xdr:to>
      <xdr:col>28</xdr:col>
      <xdr:colOff>365125</xdr:colOff>
      <xdr:row>58</xdr:row>
      <xdr:rowOff>72142</xdr:rowOff>
    </xdr:to>
    <xdr:sp macro="" textlink="">
      <xdr:nvSpPr>
        <xdr:cNvPr id="785" name="円/楕円 784"/>
        <xdr:cNvSpPr/>
      </xdr:nvSpPr>
      <xdr:spPr>
        <a:xfrm>
          <a:off x="19494500" y="9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58</xdr:row>
      <xdr:rowOff>63269</xdr:rowOff>
    </xdr:from>
    <xdr:ext cx="313932" cy="259045"/>
    <xdr:sp macro="" textlink="">
      <xdr:nvSpPr>
        <xdr:cNvPr id="786" name="テキスト ボックス 785"/>
        <xdr:cNvSpPr txBox="1"/>
      </xdr:nvSpPr>
      <xdr:spPr>
        <a:xfrm>
          <a:off x="19388333" y="10007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142621</xdr:rowOff>
    </xdr:from>
    <xdr:to>
      <xdr:col>27</xdr:col>
      <xdr:colOff>161925</xdr:colOff>
      <xdr:row>58</xdr:row>
      <xdr:rowOff>72771</xdr:rowOff>
    </xdr:to>
    <xdr:sp macro="" textlink="">
      <xdr:nvSpPr>
        <xdr:cNvPr id="787" name="円/楕円 786"/>
        <xdr:cNvSpPr/>
      </xdr:nvSpPr>
      <xdr:spPr>
        <a:xfrm>
          <a:off x="186055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58</xdr:row>
      <xdr:rowOff>63898</xdr:rowOff>
    </xdr:from>
    <xdr:ext cx="313932" cy="259045"/>
    <xdr:sp macro="" textlink="">
      <xdr:nvSpPr>
        <xdr:cNvPr id="788" name="テキスト ボックス 787"/>
        <xdr:cNvSpPr txBox="1"/>
      </xdr:nvSpPr>
      <xdr:spPr>
        <a:xfrm>
          <a:off x="18499333" y="10007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54687</xdr:rowOff>
    </xdr:from>
    <xdr:to>
      <xdr:col>32</xdr:col>
      <xdr:colOff>187325</xdr:colOff>
      <xdr:row>78</xdr:row>
      <xdr:rowOff>115139</xdr:rowOff>
    </xdr:to>
    <xdr:cxnSp macro="">
      <xdr:nvCxnSpPr>
        <xdr:cNvPr id="818" name="直線コネクタ 817"/>
        <xdr:cNvCxnSpPr/>
      </xdr:nvCxnSpPr>
      <xdr:spPr>
        <a:xfrm flipV="1">
          <a:off x="21323300" y="13427787"/>
          <a:ext cx="838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115139</xdr:rowOff>
    </xdr:from>
    <xdr:to>
      <xdr:col>31</xdr:col>
      <xdr:colOff>34925</xdr:colOff>
      <xdr:row>78</xdr:row>
      <xdr:rowOff>132792</xdr:rowOff>
    </xdr:to>
    <xdr:cxnSp macro="">
      <xdr:nvCxnSpPr>
        <xdr:cNvPr id="821" name="直線コネクタ 820"/>
        <xdr:cNvCxnSpPr/>
      </xdr:nvCxnSpPr>
      <xdr:spPr>
        <a:xfrm flipV="1">
          <a:off x="20434300" y="13488239"/>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17754</xdr:rowOff>
    </xdr:from>
    <xdr:to>
      <xdr:col>31</xdr:col>
      <xdr:colOff>85725</xdr:colOff>
      <xdr:row>78</xdr:row>
      <xdr:rowOff>119354</xdr:rowOff>
    </xdr:to>
    <xdr:sp macro="" textlink="">
      <xdr:nvSpPr>
        <xdr:cNvPr id="822" name="フローチャート : 判断 821"/>
        <xdr:cNvSpPr/>
      </xdr:nvSpPr>
      <xdr:spPr>
        <a:xfrm>
          <a:off x="21272500" y="133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135881</xdr:rowOff>
    </xdr:from>
    <xdr:ext cx="534377" cy="259045"/>
    <xdr:sp macro="" textlink="">
      <xdr:nvSpPr>
        <xdr:cNvPr id="823" name="テキスト ボックス 822"/>
        <xdr:cNvSpPr txBox="1"/>
      </xdr:nvSpPr>
      <xdr:spPr>
        <a:xfrm>
          <a:off x="21056111" y="131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132792</xdr:rowOff>
    </xdr:from>
    <xdr:to>
      <xdr:col>29</xdr:col>
      <xdr:colOff>517525</xdr:colOff>
      <xdr:row>79</xdr:row>
      <xdr:rowOff>51994</xdr:rowOff>
    </xdr:to>
    <xdr:cxnSp macro="">
      <xdr:nvCxnSpPr>
        <xdr:cNvPr id="824" name="直線コネクタ 823"/>
        <xdr:cNvCxnSpPr/>
      </xdr:nvCxnSpPr>
      <xdr:spPr>
        <a:xfrm flipV="1">
          <a:off x="19545300" y="13505892"/>
          <a:ext cx="889000" cy="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31141</xdr:rowOff>
    </xdr:from>
    <xdr:to>
      <xdr:col>29</xdr:col>
      <xdr:colOff>568325</xdr:colOff>
      <xdr:row>78</xdr:row>
      <xdr:rowOff>132741</xdr:rowOff>
    </xdr:to>
    <xdr:sp macro="" textlink="">
      <xdr:nvSpPr>
        <xdr:cNvPr id="825" name="フローチャート : 判断 824"/>
        <xdr:cNvSpPr/>
      </xdr:nvSpPr>
      <xdr:spPr>
        <a:xfrm>
          <a:off x="20383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149268</xdr:rowOff>
    </xdr:from>
    <xdr:ext cx="534377" cy="259045"/>
    <xdr:sp macro="" textlink="">
      <xdr:nvSpPr>
        <xdr:cNvPr id="826" name="テキスト ボックス 825"/>
        <xdr:cNvSpPr txBox="1"/>
      </xdr:nvSpPr>
      <xdr:spPr>
        <a:xfrm>
          <a:off x="20167111" y="131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18262</xdr:rowOff>
    </xdr:from>
    <xdr:to>
      <xdr:col>28</xdr:col>
      <xdr:colOff>314325</xdr:colOff>
      <xdr:row>79</xdr:row>
      <xdr:rowOff>51994</xdr:rowOff>
    </xdr:to>
    <xdr:cxnSp macro="">
      <xdr:nvCxnSpPr>
        <xdr:cNvPr id="827" name="直線コネクタ 826"/>
        <xdr:cNvCxnSpPr/>
      </xdr:nvCxnSpPr>
      <xdr:spPr>
        <a:xfrm>
          <a:off x="18656300" y="13562812"/>
          <a:ext cx="8890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44183</xdr:rowOff>
    </xdr:from>
    <xdr:to>
      <xdr:col>28</xdr:col>
      <xdr:colOff>365125</xdr:colOff>
      <xdr:row>78</xdr:row>
      <xdr:rowOff>145783</xdr:rowOff>
    </xdr:to>
    <xdr:sp macro="" textlink="">
      <xdr:nvSpPr>
        <xdr:cNvPr id="828" name="フローチャート : 判断 827"/>
        <xdr:cNvSpPr/>
      </xdr:nvSpPr>
      <xdr:spPr>
        <a:xfrm>
          <a:off x="19494500" y="1341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162310</xdr:rowOff>
    </xdr:from>
    <xdr:ext cx="534377" cy="259045"/>
    <xdr:sp macro="" textlink="">
      <xdr:nvSpPr>
        <xdr:cNvPr id="829" name="テキスト ボックス 828"/>
        <xdr:cNvSpPr txBox="1"/>
      </xdr:nvSpPr>
      <xdr:spPr>
        <a:xfrm>
          <a:off x="19278111" y="131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44411</xdr:rowOff>
    </xdr:from>
    <xdr:to>
      <xdr:col>27</xdr:col>
      <xdr:colOff>161925</xdr:colOff>
      <xdr:row>78</xdr:row>
      <xdr:rowOff>146011</xdr:rowOff>
    </xdr:to>
    <xdr:sp macro="" textlink="">
      <xdr:nvSpPr>
        <xdr:cNvPr id="830" name="フローチャート : 判断 829"/>
        <xdr:cNvSpPr/>
      </xdr:nvSpPr>
      <xdr:spPr>
        <a:xfrm>
          <a:off x="18605500" y="134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162538</xdr:rowOff>
    </xdr:from>
    <xdr:ext cx="534377" cy="259045"/>
    <xdr:sp macro="" textlink="">
      <xdr:nvSpPr>
        <xdr:cNvPr id="831" name="テキスト ボックス 830"/>
        <xdr:cNvSpPr txBox="1"/>
      </xdr:nvSpPr>
      <xdr:spPr>
        <a:xfrm>
          <a:off x="18389111" y="131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3887</xdr:rowOff>
    </xdr:from>
    <xdr:to>
      <xdr:col>32</xdr:col>
      <xdr:colOff>238125</xdr:colOff>
      <xdr:row>78</xdr:row>
      <xdr:rowOff>105487</xdr:rowOff>
    </xdr:to>
    <xdr:sp macro="" textlink="">
      <xdr:nvSpPr>
        <xdr:cNvPr id="837" name="円/楕円 836"/>
        <xdr:cNvSpPr/>
      </xdr:nvSpPr>
      <xdr:spPr>
        <a:xfrm>
          <a:off x="22110700" y="133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153764</xdr:rowOff>
    </xdr:from>
    <xdr:ext cx="534377" cy="259045"/>
    <xdr:sp macro="" textlink="">
      <xdr:nvSpPr>
        <xdr:cNvPr id="838" name="繰出金該当値テキスト"/>
        <xdr:cNvSpPr txBox="1"/>
      </xdr:nvSpPr>
      <xdr:spPr>
        <a:xfrm>
          <a:off x="22212300" y="1335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64339</xdr:rowOff>
    </xdr:from>
    <xdr:to>
      <xdr:col>31</xdr:col>
      <xdr:colOff>85725</xdr:colOff>
      <xdr:row>78</xdr:row>
      <xdr:rowOff>165939</xdr:rowOff>
    </xdr:to>
    <xdr:sp macro="" textlink="">
      <xdr:nvSpPr>
        <xdr:cNvPr id="839" name="円/楕円 838"/>
        <xdr:cNvSpPr/>
      </xdr:nvSpPr>
      <xdr:spPr>
        <a:xfrm>
          <a:off x="21272500" y="134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157066</xdr:rowOff>
    </xdr:from>
    <xdr:ext cx="534377" cy="259045"/>
    <xdr:sp macro="" textlink="">
      <xdr:nvSpPr>
        <xdr:cNvPr id="840" name="テキスト ボックス 839"/>
        <xdr:cNvSpPr txBox="1"/>
      </xdr:nvSpPr>
      <xdr:spPr>
        <a:xfrm>
          <a:off x="21056111" y="135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81992</xdr:rowOff>
    </xdr:from>
    <xdr:to>
      <xdr:col>29</xdr:col>
      <xdr:colOff>568325</xdr:colOff>
      <xdr:row>79</xdr:row>
      <xdr:rowOff>12142</xdr:rowOff>
    </xdr:to>
    <xdr:sp macro="" textlink="">
      <xdr:nvSpPr>
        <xdr:cNvPr id="841" name="円/楕円 840"/>
        <xdr:cNvSpPr/>
      </xdr:nvSpPr>
      <xdr:spPr>
        <a:xfrm>
          <a:off x="20383500" y="134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3269</xdr:rowOff>
    </xdr:from>
    <xdr:ext cx="534377" cy="259045"/>
    <xdr:sp macro="" textlink="">
      <xdr:nvSpPr>
        <xdr:cNvPr id="842" name="テキスト ボックス 841"/>
        <xdr:cNvSpPr txBox="1"/>
      </xdr:nvSpPr>
      <xdr:spPr>
        <a:xfrm>
          <a:off x="20167111" y="13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36,544</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1194</xdr:rowOff>
    </xdr:from>
    <xdr:to>
      <xdr:col>28</xdr:col>
      <xdr:colOff>365125</xdr:colOff>
      <xdr:row>79</xdr:row>
      <xdr:rowOff>102794</xdr:rowOff>
    </xdr:to>
    <xdr:sp macro="" textlink="">
      <xdr:nvSpPr>
        <xdr:cNvPr id="843" name="円/楕円 842"/>
        <xdr:cNvSpPr/>
      </xdr:nvSpPr>
      <xdr:spPr>
        <a:xfrm>
          <a:off x="19494500" y="135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93921</xdr:rowOff>
    </xdr:from>
    <xdr:ext cx="534377" cy="259045"/>
    <xdr:sp macro="" textlink="">
      <xdr:nvSpPr>
        <xdr:cNvPr id="844" name="テキスト ボックス 843"/>
        <xdr:cNvSpPr txBox="1"/>
      </xdr:nvSpPr>
      <xdr:spPr>
        <a:xfrm>
          <a:off x="19278111" y="136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138912</xdr:rowOff>
    </xdr:from>
    <xdr:to>
      <xdr:col>27</xdr:col>
      <xdr:colOff>161925</xdr:colOff>
      <xdr:row>79</xdr:row>
      <xdr:rowOff>69062</xdr:rowOff>
    </xdr:to>
    <xdr:sp macro="" textlink="">
      <xdr:nvSpPr>
        <xdr:cNvPr id="845" name="円/楕円 844"/>
        <xdr:cNvSpPr/>
      </xdr:nvSpPr>
      <xdr:spPr>
        <a:xfrm>
          <a:off x="18605500" y="135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60189</xdr:rowOff>
    </xdr:from>
    <xdr:ext cx="534377" cy="259045"/>
    <xdr:sp macro="" textlink="">
      <xdr:nvSpPr>
        <xdr:cNvPr id="846" name="テキスト ボックス 845"/>
        <xdr:cNvSpPr txBox="1"/>
      </xdr:nvSpPr>
      <xdr:spPr>
        <a:xfrm>
          <a:off x="18389111" y="1360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１人あたりのコストは普通建設事業費を除き、類似団体平均よりも下回っている。その中でも特に人件費については類似団体内の順位が最下位と最も低くなっている。また、普通建設事業費については類似団体内の順位が高くなっている。これは、町営住宅の整備等の新規事業が影響していると考えられる。全体的に見て、コストを抑えながらサービスを行っていることがわかる。</a:t>
          </a:r>
          <a:endParaRPr kumimoji="1" lang="en-US" altLang="ja-JP" sz="1300">
            <a:latin typeface="ＭＳ Ｐゴシック"/>
          </a:endParaRPr>
        </a:p>
        <a:p>
          <a:r>
            <a:rPr kumimoji="1" lang="ja-JP" altLang="en-US" sz="1300">
              <a:latin typeface="ＭＳ Ｐゴシック"/>
            </a:rPr>
            <a:t>　今後も住民のニーズに応えながら、節度とメリハリの利いた財政運営に努めていく必要がある。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19,738
19,374
18.78
7,878,275
7,352,550
511,865
4,449,915
5,239,160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8" name="テキスト ボックス 57"/>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165989</xdr:rowOff>
    </xdr:from>
    <xdr:to>
      <xdr:col>6</xdr:col>
      <xdr:colOff>510540</xdr:colOff>
      <xdr:row>37</xdr:row>
      <xdr:rowOff>110839</xdr:rowOff>
    </xdr:to>
    <xdr:cxnSp macro="">
      <xdr:nvCxnSpPr>
        <xdr:cNvPr id="60" name="直線コネクタ 59"/>
        <xdr:cNvCxnSpPr/>
      </xdr:nvCxnSpPr>
      <xdr:spPr>
        <a:xfrm flipV="1">
          <a:off x="4633595" y="5309489"/>
          <a:ext cx="1270" cy="1145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114666</xdr:rowOff>
    </xdr:from>
    <xdr:ext cx="469744" cy="259045"/>
    <xdr:sp macro="" textlink="">
      <xdr:nvSpPr>
        <xdr:cNvPr id="61" name="議会費最小値テキスト"/>
        <xdr:cNvSpPr txBox="1"/>
      </xdr:nvSpPr>
      <xdr:spPr>
        <a:xfrm>
          <a:off x="4686300" y="645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37</xdr:row>
      <xdr:rowOff>110839</xdr:rowOff>
    </xdr:from>
    <xdr:to>
      <xdr:col>6</xdr:col>
      <xdr:colOff>600075</xdr:colOff>
      <xdr:row>37</xdr:row>
      <xdr:rowOff>110839</xdr:rowOff>
    </xdr:to>
    <xdr:cxnSp macro="">
      <xdr:nvCxnSpPr>
        <xdr:cNvPr id="62" name="直線コネクタ 61"/>
        <xdr:cNvCxnSpPr/>
      </xdr:nvCxnSpPr>
      <xdr:spPr>
        <a:xfrm>
          <a:off x="4546600" y="645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112666</xdr:rowOff>
    </xdr:from>
    <xdr:ext cx="469744" cy="259045"/>
    <xdr:sp macro="" textlink="">
      <xdr:nvSpPr>
        <xdr:cNvPr id="63" name="議会費最大値テキスト"/>
        <xdr:cNvSpPr txBox="1"/>
      </xdr:nvSpPr>
      <xdr:spPr>
        <a:xfrm>
          <a:off x="4686300" y="50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30</xdr:row>
      <xdr:rowOff>165989</xdr:rowOff>
    </xdr:from>
    <xdr:to>
      <xdr:col>6</xdr:col>
      <xdr:colOff>600075</xdr:colOff>
      <xdr:row>30</xdr:row>
      <xdr:rowOff>165989</xdr:rowOff>
    </xdr:to>
    <xdr:cxnSp macro="">
      <xdr:nvCxnSpPr>
        <xdr:cNvPr id="64" name="直線コネクタ 63"/>
        <xdr:cNvCxnSpPr/>
      </xdr:nvCxnSpPr>
      <xdr:spPr>
        <a:xfrm>
          <a:off x="4546600" y="53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110839</xdr:rowOff>
    </xdr:from>
    <xdr:to>
      <xdr:col>6</xdr:col>
      <xdr:colOff>511175</xdr:colOff>
      <xdr:row>38</xdr:row>
      <xdr:rowOff>34258</xdr:rowOff>
    </xdr:to>
    <xdr:cxnSp macro="">
      <xdr:nvCxnSpPr>
        <xdr:cNvPr id="65" name="直線コネクタ 64"/>
        <xdr:cNvCxnSpPr/>
      </xdr:nvCxnSpPr>
      <xdr:spPr>
        <a:xfrm flipV="1">
          <a:off x="3797300" y="6454489"/>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106348</xdr:rowOff>
    </xdr:from>
    <xdr:ext cx="469744" cy="259045"/>
    <xdr:sp macro="" textlink="">
      <xdr:nvSpPr>
        <xdr:cNvPr id="66" name="議会費平均値テキスト"/>
        <xdr:cNvSpPr txBox="1"/>
      </xdr:nvSpPr>
      <xdr:spPr>
        <a:xfrm>
          <a:off x="4686300" y="576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83471</xdr:rowOff>
    </xdr:from>
    <xdr:to>
      <xdr:col>6</xdr:col>
      <xdr:colOff>561975</xdr:colOff>
      <xdr:row>35</xdr:row>
      <xdr:rowOff>13621</xdr:rowOff>
    </xdr:to>
    <xdr:sp macro="" textlink="">
      <xdr:nvSpPr>
        <xdr:cNvPr id="67" name="フローチャート : 判断 66"/>
        <xdr:cNvSpPr/>
      </xdr:nvSpPr>
      <xdr:spPr>
        <a:xfrm>
          <a:off x="4584700" y="59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34258</xdr:rowOff>
    </xdr:from>
    <xdr:to>
      <xdr:col>5</xdr:col>
      <xdr:colOff>358775</xdr:colOff>
      <xdr:row>38</xdr:row>
      <xdr:rowOff>140557</xdr:rowOff>
    </xdr:to>
    <xdr:cxnSp macro="">
      <xdr:nvCxnSpPr>
        <xdr:cNvPr id="68" name="直線コネクタ 67"/>
        <xdr:cNvCxnSpPr/>
      </xdr:nvCxnSpPr>
      <xdr:spPr>
        <a:xfrm flipV="1">
          <a:off x="2908300" y="6549358"/>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111760</xdr:rowOff>
    </xdr:from>
    <xdr:to>
      <xdr:col>5</xdr:col>
      <xdr:colOff>409575</xdr:colOff>
      <xdr:row>38</xdr:row>
      <xdr:rowOff>41910</xdr:rowOff>
    </xdr:to>
    <xdr:sp macro="" textlink="">
      <xdr:nvSpPr>
        <xdr:cNvPr id="69" name="フローチャート : 判断 68"/>
        <xdr:cNvSpPr/>
      </xdr:nvSpPr>
      <xdr:spPr>
        <a:xfrm>
          <a:off x="3746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58437</xdr:rowOff>
    </xdr:from>
    <xdr:ext cx="469744" cy="259045"/>
    <xdr:sp macro="" textlink="">
      <xdr:nvSpPr>
        <xdr:cNvPr id="70" name="テキスト ボックス 69"/>
        <xdr:cNvSpPr txBox="1"/>
      </xdr:nvSpPr>
      <xdr:spPr>
        <a:xfrm>
          <a:off x="3562427"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124841</xdr:rowOff>
    </xdr:from>
    <xdr:to>
      <xdr:col>4</xdr:col>
      <xdr:colOff>155575</xdr:colOff>
      <xdr:row>38</xdr:row>
      <xdr:rowOff>140557</xdr:rowOff>
    </xdr:to>
    <xdr:cxnSp macro="">
      <xdr:nvCxnSpPr>
        <xdr:cNvPr id="71" name="直線コネクタ 70"/>
        <xdr:cNvCxnSpPr/>
      </xdr:nvCxnSpPr>
      <xdr:spPr>
        <a:xfrm>
          <a:off x="2019300" y="663994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133763</xdr:rowOff>
    </xdr:from>
    <xdr:to>
      <xdr:col>4</xdr:col>
      <xdr:colOff>206375</xdr:colOff>
      <xdr:row>38</xdr:row>
      <xdr:rowOff>63912</xdr:rowOff>
    </xdr:to>
    <xdr:sp macro="" textlink="">
      <xdr:nvSpPr>
        <xdr:cNvPr id="72" name="フローチャート : 判断 71"/>
        <xdr:cNvSpPr/>
      </xdr:nvSpPr>
      <xdr:spPr>
        <a:xfrm>
          <a:off x="2857500" y="64774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80440</xdr:rowOff>
    </xdr:from>
    <xdr:ext cx="469744" cy="259045"/>
    <xdr:sp macro="" textlink="">
      <xdr:nvSpPr>
        <xdr:cNvPr id="73" name="テキスト ボックス 72"/>
        <xdr:cNvSpPr txBox="1"/>
      </xdr:nvSpPr>
      <xdr:spPr>
        <a:xfrm>
          <a:off x="2673427" y="625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95695</xdr:rowOff>
    </xdr:from>
    <xdr:to>
      <xdr:col>2</xdr:col>
      <xdr:colOff>638175</xdr:colOff>
      <xdr:row>38</xdr:row>
      <xdr:rowOff>124841</xdr:rowOff>
    </xdr:to>
    <xdr:cxnSp macro="">
      <xdr:nvCxnSpPr>
        <xdr:cNvPr id="74" name="直線コネクタ 73"/>
        <xdr:cNvCxnSpPr/>
      </xdr:nvCxnSpPr>
      <xdr:spPr>
        <a:xfrm>
          <a:off x="1130300" y="6439345"/>
          <a:ext cx="889000" cy="20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103759</xdr:rowOff>
    </xdr:from>
    <xdr:to>
      <xdr:col>3</xdr:col>
      <xdr:colOff>3175</xdr:colOff>
      <xdr:row>38</xdr:row>
      <xdr:rowOff>33910</xdr:rowOff>
    </xdr:to>
    <xdr:sp macro="" textlink="">
      <xdr:nvSpPr>
        <xdr:cNvPr id="75" name="フローチャート : 判断 74"/>
        <xdr:cNvSpPr/>
      </xdr:nvSpPr>
      <xdr:spPr>
        <a:xfrm>
          <a:off x="1968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50436</xdr:rowOff>
    </xdr:from>
    <xdr:ext cx="469744" cy="259045"/>
    <xdr:sp macro="" textlink="">
      <xdr:nvSpPr>
        <xdr:cNvPr id="76" name="テキスト ボックス 75"/>
        <xdr:cNvSpPr txBox="1"/>
      </xdr:nvSpPr>
      <xdr:spPr>
        <a:xfrm>
          <a:off x="1784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138049</xdr:rowOff>
    </xdr:from>
    <xdr:to>
      <xdr:col>1</xdr:col>
      <xdr:colOff>485775</xdr:colOff>
      <xdr:row>37</xdr:row>
      <xdr:rowOff>68199</xdr:rowOff>
    </xdr:to>
    <xdr:sp macro="" textlink="">
      <xdr:nvSpPr>
        <xdr:cNvPr id="77" name="フローチャート : 判断 76"/>
        <xdr:cNvSpPr/>
      </xdr:nvSpPr>
      <xdr:spPr>
        <a:xfrm>
          <a:off x="1079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84726</xdr:rowOff>
    </xdr:from>
    <xdr:ext cx="469744" cy="259045"/>
    <xdr:sp macro="" textlink="">
      <xdr:nvSpPr>
        <xdr:cNvPr id="78" name="テキスト ボックス 77"/>
        <xdr:cNvSpPr txBox="1"/>
      </xdr:nvSpPr>
      <xdr:spPr>
        <a:xfrm>
          <a:off x="895427"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60039</xdr:rowOff>
    </xdr:from>
    <xdr:to>
      <xdr:col>6</xdr:col>
      <xdr:colOff>561975</xdr:colOff>
      <xdr:row>37</xdr:row>
      <xdr:rowOff>161640</xdr:rowOff>
    </xdr:to>
    <xdr:sp macro="" textlink="">
      <xdr:nvSpPr>
        <xdr:cNvPr id="84" name="円/楕円 83"/>
        <xdr:cNvSpPr/>
      </xdr:nvSpPr>
      <xdr:spPr>
        <a:xfrm>
          <a:off x="4584700" y="6403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146416</xdr:rowOff>
    </xdr:from>
    <xdr:ext cx="469744" cy="259045"/>
    <xdr:sp macro="" textlink="">
      <xdr:nvSpPr>
        <xdr:cNvPr id="85" name="議会費該当値テキスト"/>
        <xdr:cNvSpPr txBox="1"/>
      </xdr:nvSpPr>
      <xdr:spPr>
        <a:xfrm>
          <a:off x="4686300" y="631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154908</xdr:rowOff>
    </xdr:from>
    <xdr:to>
      <xdr:col>5</xdr:col>
      <xdr:colOff>409575</xdr:colOff>
      <xdr:row>38</xdr:row>
      <xdr:rowOff>85058</xdr:rowOff>
    </xdr:to>
    <xdr:sp macro="" textlink="">
      <xdr:nvSpPr>
        <xdr:cNvPr id="86" name="円/楕円 85"/>
        <xdr:cNvSpPr/>
      </xdr:nvSpPr>
      <xdr:spPr>
        <a:xfrm>
          <a:off x="3746500" y="649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76185</xdr:rowOff>
    </xdr:from>
    <xdr:ext cx="469744" cy="259045"/>
    <xdr:sp macro="" textlink="">
      <xdr:nvSpPr>
        <xdr:cNvPr id="87" name="テキスト ボックス 86"/>
        <xdr:cNvSpPr txBox="1"/>
      </xdr:nvSpPr>
      <xdr:spPr>
        <a:xfrm>
          <a:off x="3562427" y="65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89757</xdr:rowOff>
    </xdr:from>
    <xdr:to>
      <xdr:col>4</xdr:col>
      <xdr:colOff>206375</xdr:colOff>
      <xdr:row>39</xdr:row>
      <xdr:rowOff>19907</xdr:rowOff>
    </xdr:to>
    <xdr:sp macro="" textlink="">
      <xdr:nvSpPr>
        <xdr:cNvPr id="88" name="円/楕円 87"/>
        <xdr:cNvSpPr/>
      </xdr:nvSpPr>
      <xdr:spPr>
        <a:xfrm>
          <a:off x="2857500" y="66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11034</xdr:rowOff>
    </xdr:from>
    <xdr:ext cx="469744" cy="259045"/>
    <xdr:sp macro="" textlink="">
      <xdr:nvSpPr>
        <xdr:cNvPr id="89" name="テキスト ボックス 88"/>
        <xdr:cNvSpPr txBox="1"/>
      </xdr:nvSpPr>
      <xdr:spPr>
        <a:xfrm>
          <a:off x="2673427" y="66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74041</xdr:rowOff>
    </xdr:from>
    <xdr:to>
      <xdr:col>3</xdr:col>
      <xdr:colOff>3175</xdr:colOff>
      <xdr:row>39</xdr:row>
      <xdr:rowOff>4191</xdr:rowOff>
    </xdr:to>
    <xdr:sp macro="" textlink="">
      <xdr:nvSpPr>
        <xdr:cNvPr id="90" name="円/楕円 89"/>
        <xdr:cNvSpPr/>
      </xdr:nvSpPr>
      <xdr:spPr>
        <a:xfrm>
          <a:off x="1968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166768</xdr:rowOff>
    </xdr:from>
    <xdr:ext cx="469744" cy="259045"/>
    <xdr:sp macro="" textlink="">
      <xdr:nvSpPr>
        <xdr:cNvPr id="91" name="テキスト ボックス 90"/>
        <xdr:cNvSpPr txBox="1"/>
      </xdr:nvSpPr>
      <xdr:spPr>
        <a:xfrm>
          <a:off x="1784427"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44895</xdr:rowOff>
    </xdr:from>
    <xdr:to>
      <xdr:col>1</xdr:col>
      <xdr:colOff>485775</xdr:colOff>
      <xdr:row>37</xdr:row>
      <xdr:rowOff>146495</xdr:rowOff>
    </xdr:to>
    <xdr:sp macro="" textlink="">
      <xdr:nvSpPr>
        <xdr:cNvPr id="92" name="円/楕円 91"/>
        <xdr:cNvSpPr/>
      </xdr:nvSpPr>
      <xdr:spPr>
        <a:xfrm>
          <a:off x="1079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137621</xdr:rowOff>
    </xdr:from>
    <xdr:ext cx="469744" cy="259045"/>
    <xdr:sp macro="" textlink="">
      <xdr:nvSpPr>
        <xdr:cNvPr id="93" name="テキスト ボックス 92"/>
        <xdr:cNvSpPr txBox="1"/>
      </xdr:nvSpPr>
      <xdr:spPr>
        <a:xfrm>
          <a:off x="895427"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4" name="直線コネクタ 103"/>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5" name="テキスト ボックス 104"/>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6" name="直線コネクタ 105"/>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7" name="テキスト ボックス 106"/>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8" name="直線コネクタ 107"/>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9" name="テキスト ボックス 108"/>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10" name="直線コネクタ 109"/>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1" name="テキスト ボックス 110"/>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2" name="直線コネクタ 111"/>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3" name="テキスト ボックス 112"/>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4" name="直線コネクタ 113"/>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5" name="テキスト ボックス 114"/>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6" name="直線コネクタ 11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7" name="テキスト ボックス 11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9" name="直線コネクタ 118"/>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20"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21" name="直線コネクタ 120"/>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2"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3" name="直線コネクタ 122"/>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14384</xdr:rowOff>
    </xdr:from>
    <xdr:to>
      <xdr:col>6</xdr:col>
      <xdr:colOff>511175</xdr:colOff>
      <xdr:row>59</xdr:row>
      <xdr:rowOff>26822</xdr:rowOff>
    </xdr:to>
    <xdr:cxnSp macro="">
      <xdr:nvCxnSpPr>
        <xdr:cNvPr id="124" name="直線コネクタ 123"/>
        <xdr:cNvCxnSpPr/>
      </xdr:nvCxnSpPr>
      <xdr:spPr>
        <a:xfrm flipV="1">
          <a:off x="3797300" y="10129934"/>
          <a:ext cx="8382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5"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6" name="フローチャート : 判断 125"/>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26822</xdr:rowOff>
    </xdr:from>
    <xdr:to>
      <xdr:col>5</xdr:col>
      <xdr:colOff>358775</xdr:colOff>
      <xdr:row>59</xdr:row>
      <xdr:rowOff>27970</xdr:rowOff>
    </xdr:to>
    <xdr:cxnSp macro="">
      <xdr:nvCxnSpPr>
        <xdr:cNvPr id="127" name="直線コネクタ 126"/>
        <xdr:cNvCxnSpPr/>
      </xdr:nvCxnSpPr>
      <xdr:spPr>
        <a:xfrm flipV="1">
          <a:off x="2908300" y="1014237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131857</xdr:rowOff>
    </xdr:from>
    <xdr:to>
      <xdr:col>5</xdr:col>
      <xdr:colOff>409575</xdr:colOff>
      <xdr:row>59</xdr:row>
      <xdr:rowOff>62007</xdr:rowOff>
    </xdr:to>
    <xdr:sp macro="" textlink="">
      <xdr:nvSpPr>
        <xdr:cNvPr id="128" name="フローチャート : 判断 127"/>
        <xdr:cNvSpPr/>
      </xdr:nvSpPr>
      <xdr:spPr>
        <a:xfrm>
          <a:off x="3746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78534</xdr:rowOff>
    </xdr:from>
    <xdr:ext cx="534377" cy="259045"/>
    <xdr:sp macro="" textlink="">
      <xdr:nvSpPr>
        <xdr:cNvPr id="129" name="テキスト ボックス 128"/>
        <xdr:cNvSpPr txBox="1"/>
      </xdr:nvSpPr>
      <xdr:spPr>
        <a:xfrm>
          <a:off x="3530111" y="98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27970</xdr:rowOff>
    </xdr:from>
    <xdr:to>
      <xdr:col>4</xdr:col>
      <xdr:colOff>155575</xdr:colOff>
      <xdr:row>59</xdr:row>
      <xdr:rowOff>47284</xdr:rowOff>
    </xdr:to>
    <xdr:cxnSp macro="">
      <xdr:nvCxnSpPr>
        <xdr:cNvPr id="130" name="直線コネクタ 129"/>
        <xdr:cNvCxnSpPr/>
      </xdr:nvCxnSpPr>
      <xdr:spPr>
        <a:xfrm flipV="1">
          <a:off x="2019300" y="10143520"/>
          <a:ext cx="889000" cy="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129298</xdr:rowOff>
    </xdr:from>
    <xdr:to>
      <xdr:col>4</xdr:col>
      <xdr:colOff>206375</xdr:colOff>
      <xdr:row>59</xdr:row>
      <xdr:rowOff>59448</xdr:rowOff>
    </xdr:to>
    <xdr:sp macro="" textlink="">
      <xdr:nvSpPr>
        <xdr:cNvPr id="131" name="フローチャート : 判断 130"/>
        <xdr:cNvSpPr/>
      </xdr:nvSpPr>
      <xdr:spPr>
        <a:xfrm>
          <a:off x="2857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75975</xdr:rowOff>
    </xdr:from>
    <xdr:ext cx="534377" cy="259045"/>
    <xdr:sp macro="" textlink="">
      <xdr:nvSpPr>
        <xdr:cNvPr id="132" name="テキスト ボックス 131"/>
        <xdr:cNvSpPr txBox="1"/>
      </xdr:nvSpPr>
      <xdr:spPr>
        <a:xfrm>
          <a:off x="2641111" y="9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28149</xdr:rowOff>
    </xdr:from>
    <xdr:to>
      <xdr:col>2</xdr:col>
      <xdr:colOff>638175</xdr:colOff>
      <xdr:row>59</xdr:row>
      <xdr:rowOff>47284</xdr:rowOff>
    </xdr:to>
    <xdr:cxnSp macro="">
      <xdr:nvCxnSpPr>
        <xdr:cNvPr id="133" name="直線コネクタ 132"/>
        <xdr:cNvCxnSpPr/>
      </xdr:nvCxnSpPr>
      <xdr:spPr>
        <a:xfrm>
          <a:off x="1130300" y="10143699"/>
          <a:ext cx="889000" cy="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123675</xdr:rowOff>
    </xdr:from>
    <xdr:to>
      <xdr:col>3</xdr:col>
      <xdr:colOff>3175</xdr:colOff>
      <xdr:row>59</xdr:row>
      <xdr:rowOff>53825</xdr:rowOff>
    </xdr:to>
    <xdr:sp macro="" textlink="">
      <xdr:nvSpPr>
        <xdr:cNvPr id="134" name="フローチャート : 判断 133"/>
        <xdr:cNvSpPr/>
      </xdr:nvSpPr>
      <xdr:spPr>
        <a:xfrm>
          <a:off x="1968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70352</xdr:rowOff>
    </xdr:from>
    <xdr:ext cx="534377" cy="259045"/>
    <xdr:sp macro="" textlink="">
      <xdr:nvSpPr>
        <xdr:cNvPr id="135" name="テキスト ボックス 134"/>
        <xdr:cNvSpPr txBox="1"/>
      </xdr:nvSpPr>
      <xdr:spPr>
        <a:xfrm>
          <a:off x="1752111" y="98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130840</xdr:rowOff>
    </xdr:from>
    <xdr:to>
      <xdr:col>1</xdr:col>
      <xdr:colOff>485775</xdr:colOff>
      <xdr:row>59</xdr:row>
      <xdr:rowOff>60990</xdr:rowOff>
    </xdr:to>
    <xdr:sp macro="" textlink="">
      <xdr:nvSpPr>
        <xdr:cNvPr id="136" name="フローチャート : 判断 135"/>
        <xdr:cNvSpPr/>
      </xdr:nvSpPr>
      <xdr:spPr>
        <a:xfrm>
          <a:off x="1079500" y="1007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77517</xdr:rowOff>
    </xdr:from>
    <xdr:ext cx="534377" cy="259045"/>
    <xdr:sp macro="" textlink="">
      <xdr:nvSpPr>
        <xdr:cNvPr id="137" name="テキスト ボックス 136"/>
        <xdr:cNvSpPr txBox="1"/>
      </xdr:nvSpPr>
      <xdr:spPr>
        <a:xfrm>
          <a:off x="863111" y="98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8" name="テキスト ボックス 13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9" name="テキスト ボックス 13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40" name="テキスト ボックス 13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1" name="テキスト ボックス 14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2" name="テキスト ボックス 14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135034</xdr:rowOff>
    </xdr:from>
    <xdr:to>
      <xdr:col>6</xdr:col>
      <xdr:colOff>561975</xdr:colOff>
      <xdr:row>59</xdr:row>
      <xdr:rowOff>65184</xdr:rowOff>
    </xdr:to>
    <xdr:sp macro="" textlink="">
      <xdr:nvSpPr>
        <xdr:cNvPr id="143" name="円/楕円 142"/>
        <xdr:cNvSpPr/>
      </xdr:nvSpPr>
      <xdr:spPr>
        <a:xfrm>
          <a:off x="4584700" y="10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4"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147472</xdr:rowOff>
    </xdr:from>
    <xdr:to>
      <xdr:col>5</xdr:col>
      <xdr:colOff>409575</xdr:colOff>
      <xdr:row>59</xdr:row>
      <xdr:rowOff>77622</xdr:rowOff>
    </xdr:to>
    <xdr:sp macro="" textlink="">
      <xdr:nvSpPr>
        <xdr:cNvPr id="145" name="円/楕円 144"/>
        <xdr:cNvSpPr/>
      </xdr:nvSpPr>
      <xdr:spPr>
        <a:xfrm>
          <a:off x="3746500" y="100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68749</xdr:rowOff>
    </xdr:from>
    <xdr:ext cx="534377" cy="259045"/>
    <xdr:sp macro="" textlink="">
      <xdr:nvSpPr>
        <xdr:cNvPr id="146" name="テキスト ボックス 145"/>
        <xdr:cNvSpPr txBox="1"/>
      </xdr:nvSpPr>
      <xdr:spPr>
        <a:xfrm>
          <a:off x="3530111" y="101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148620</xdr:rowOff>
    </xdr:from>
    <xdr:to>
      <xdr:col>4</xdr:col>
      <xdr:colOff>206375</xdr:colOff>
      <xdr:row>59</xdr:row>
      <xdr:rowOff>78770</xdr:rowOff>
    </xdr:to>
    <xdr:sp macro="" textlink="">
      <xdr:nvSpPr>
        <xdr:cNvPr id="147" name="円/楕円 146"/>
        <xdr:cNvSpPr/>
      </xdr:nvSpPr>
      <xdr:spPr>
        <a:xfrm>
          <a:off x="2857500" y="10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69897</xdr:rowOff>
    </xdr:from>
    <xdr:ext cx="534377" cy="259045"/>
    <xdr:sp macro="" textlink="">
      <xdr:nvSpPr>
        <xdr:cNvPr id="148" name="テキスト ボックス 147"/>
        <xdr:cNvSpPr txBox="1"/>
      </xdr:nvSpPr>
      <xdr:spPr>
        <a:xfrm>
          <a:off x="2641111" y="101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167934</xdr:rowOff>
    </xdr:from>
    <xdr:to>
      <xdr:col>3</xdr:col>
      <xdr:colOff>3175</xdr:colOff>
      <xdr:row>59</xdr:row>
      <xdr:rowOff>98084</xdr:rowOff>
    </xdr:to>
    <xdr:sp macro="" textlink="">
      <xdr:nvSpPr>
        <xdr:cNvPr id="149" name="円/楕円 148"/>
        <xdr:cNvSpPr/>
      </xdr:nvSpPr>
      <xdr:spPr>
        <a:xfrm>
          <a:off x="1968500" y="101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89211</xdr:rowOff>
    </xdr:from>
    <xdr:ext cx="534377" cy="259045"/>
    <xdr:sp macro="" textlink="">
      <xdr:nvSpPr>
        <xdr:cNvPr id="150" name="テキスト ボックス 149"/>
        <xdr:cNvSpPr txBox="1"/>
      </xdr:nvSpPr>
      <xdr:spPr>
        <a:xfrm>
          <a:off x="1752111" y="102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148799</xdr:rowOff>
    </xdr:from>
    <xdr:to>
      <xdr:col>1</xdr:col>
      <xdr:colOff>485775</xdr:colOff>
      <xdr:row>59</xdr:row>
      <xdr:rowOff>78949</xdr:rowOff>
    </xdr:to>
    <xdr:sp macro="" textlink="">
      <xdr:nvSpPr>
        <xdr:cNvPr id="151" name="円/楕円 150"/>
        <xdr:cNvSpPr/>
      </xdr:nvSpPr>
      <xdr:spPr>
        <a:xfrm>
          <a:off x="1079500" y="100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70076</xdr:rowOff>
    </xdr:from>
    <xdr:ext cx="534377" cy="259045"/>
    <xdr:sp macro="" textlink="">
      <xdr:nvSpPr>
        <xdr:cNvPr id="152" name="テキスト ボックス 151"/>
        <xdr:cNvSpPr txBox="1"/>
      </xdr:nvSpPr>
      <xdr:spPr>
        <a:xfrm>
          <a:off x="863111" y="101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3" name="正方形/長方形 15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4" name="正方形/長方形 15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5" name="正方形/長方形 15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6" name="正方形/長方形 15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7" name="正方形/長方形 15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8" name="正方形/長方形 15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9" name="正方形/長方形 15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60" name="正方形/長方形 15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1" name="テキスト ボックス 16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2" name="直線コネクタ 16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3" name="テキスト ボックス 16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4" name="直線コネクタ 16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5" name="テキスト ボックス 164"/>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3" name="直線コネクタ 172"/>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4"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5" name="直線コネクタ 174"/>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6"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7" name="直線コネクタ 176"/>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133516</xdr:rowOff>
    </xdr:from>
    <xdr:to>
      <xdr:col>6</xdr:col>
      <xdr:colOff>511175</xdr:colOff>
      <xdr:row>78</xdr:row>
      <xdr:rowOff>10198</xdr:rowOff>
    </xdr:to>
    <xdr:cxnSp macro="">
      <xdr:nvCxnSpPr>
        <xdr:cNvPr id="178" name="直線コネクタ 177"/>
        <xdr:cNvCxnSpPr/>
      </xdr:nvCxnSpPr>
      <xdr:spPr>
        <a:xfrm flipV="1">
          <a:off x="3797300" y="13335166"/>
          <a:ext cx="838200" cy="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9"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80" name="フローチャート : 判断 179"/>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10198</xdr:rowOff>
    </xdr:from>
    <xdr:to>
      <xdr:col>5</xdr:col>
      <xdr:colOff>358775</xdr:colOff>
      <xdr:row>78</xdr:row>
      <xdr:rowOff>42419</xdr:rowOff>
    </xdr:to>
    <xdr:cxnSp macro="">
      <xdr:nvCxnSpPr>
        <xdr:cNvPr id="181" name="直線コネクタ 180"/>
        <xdr:cNvCxnSpPr/>
      </xdr:nvCxnSpPr>
      <xdr:spPr>
        <a:xfrm flipV="1">
          <a:off x="2908300" y="13383298"/>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78922</xdr:rowOff>
    </xdr:from>
    <xdr:to>
      <xdr:col>5</xdr:col>
      <xdr:colOff>409575</xdr:colOff>
      <xdr:row>78</xdr:row>
      <xdr:rowOff>9072</xdr:rowOff>
    </xdr:to>
    <xdr:sp macro="" textlink="">
      <xdr:nvSpPr>
        <xdr:cNvPr id="182" name="フローチャート : 判断 181"/>
        <xdr:cNvSpPr/>
      </xdr:nvSpPr>
      <xdr:spPr>
        <a:xfrm>
          <a:off x="3746500" y="1328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25599</xdr:rowOff>
    </xdr:from>
    <xdr:ext cx="599010" cy="259045"/>
    <xdr:sp macro="" textlink="">
      <xdr:nvSpPr>
        <xdr:cNvPr id="183" name="テキスト ボックス 182"/>
        <xdr:cNvSpPr txBox="1"/>
      </xdr:nvSpPr>
      <xdr:spPr>
        <a:xfrm>
          <a:off x="3497794" y="1305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42419</xdr:rowOff>
    </xdr:from>
    <xdr:to>
      <xdr:col>4</xdr:col>
      <xdr:colOff>155575</xdr:colOff>
      <xdr:row>78</xdr:row>
      <xdr:rowOff>58964</xdr:rowOff>
    </xdr:to>
    <xdr:cxnSp macro="">
      <xdr:nvCxnSpPr>
        <xdr:cNvPr id="184" name="直線コネクタ 183"/>
        <xdr:cNvCxnSpPr/>
      </xdr:nvCxnSpPr>
      <xdr:spPr>
        <a:xfrm flipV="1">
          <a:off x="2019300" y="13415519"/>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105228</xdr:rowOff>
    </xdr:from>
    <xdr:to>
      <xdr:col>4</xdr:col>
      <xdr:colOff>206375</xdr:colOff>
      <xdr:row>78</xdr:row>
      <xdr:rowOff>35378</xdr:rowOff>
    </xdr:to>
    <xdr:sp macro="" textlink="">
      <xdr:nvSpPr>
        <xdr:cNvPr id="185" name="フローチャート : 判断 184"/>
        <xdr:cNvSpPr/>
      </xdr:nvSpPr>
      <xdr:spPr>
        <a:xfrm>
          <a:off x="2857500" y="1330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51905</xdr:rowOff>
    </xdr:from>
    <xdr:ext cx="599010" cy="259045"/>
    <xdr:sp macro="" textlink="">
      <xdr:nvSpPr>
        <xdr:cNvPr id="186" name="テキスト ボックス 185"/>
        <xdr:cNvSpPr txBox="1"/>
      </xdr:nvSpPr>
      <xdr:spPr>
        <a:xfrm>
          <a:off x="2608794" y="1308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58964</xdr:rowOff>
    </xdr:from>
    <xdr:to>
      <xdr:col>2</xdr:col>
      <xdr:colOff>638175</xdr:colOff>
      <xdr:row>78</xdr:row>
      <xdr:rowOff>59055</xdr:rowOff>
    </xdr:to>
    <xdr:cxnSp macro="">
      <xdr:nvCxnSpPr>
        <xdr:cNvPr id="187" name="直線コネクタ 186"/>
        <xdr:cNvCxnSpPr/>
      </xdr:nvCxnSpPr>
      <xdr:spPr>
        <a:xfrm flipV="1">
          <a:off x="1130300" y="1343206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116532</xdr:rowOff>
    </xdr:from>
    <xdr:to>
      <xdr:col>3</xdr:col>
      <xdr:colOff>3175</xdr:colOff>
      <xdr:row>78</xdr:row>
      <xdr:rowOff>46682</xdr:rowOff>
    </xdr:to>
    <xdr:sp macro="" textlink="">
      <xdr:nvSpPr>
        <xdr:cNvPr id="188" name="フローチャート : 判断 187"/>
        <xdr:cNvSpPr/>
      </xdr:nvSpPr>
      <xdr:spPr>
        <a:xfrm>
          <a:off x="1968500" y="133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63209</xdr:rowOff>
    </xdr:from>
    <xdr:ext cx="599010" cy="259045"/>
    <xdr:sp macro="" textlink="">
      <xdr:nvSpPr>
        <xdr:cNvPr id="189" name="テキスト ボックス 188"/>
        <xdr:cNvSpPr txBox="1"/>
      </xdr:nvSpPr>
      <xdr:spPr>
        <a:xfrm>
          <a:off x="1719794" y="130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112452</xdr:rowOff>
    </xdr:from>
    <xdr:to>
      <xdr:col>1</xdr:col>
      <xdr:colOff>485775</xdr:colOff>
      <xdr:row>78</xdr:row>
      <xdr:rowOff>42602</xdr:rowOff>
    </xdr:to>
    <xdr:sp macro="" textlink="">
      <xdr:nvSpPr>
        <xdr:cNvPr id="190" name="フローチャート : 判断 189"/>
        <xdr:cNvSpPr/>
      </xdr:nvSpPr>
      <xdr:spPr>
        <a:xfrm>
          <a:off x="1079500" y="1331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59129</xdr:rowOff>
    </xdr:from>
    <xdr:ext cx="599010" cy="259045"/>
    <xdr:sp macro="" textlink="">
      <xdr:nvSpPr>
        <xdr:cNvPr id="191" name="テキスト ボックス 190"/>
        <xdr:cNvSpPr txBox="1"/>
      </xdr:nvSpPr>
      <xdr:spPr>
        <a:xfrm>
          <a:off x="830794" y="130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82716</xdr:rowOff>
    </xdr:from>
    <xdr:to>
      <xdr:col>6</xdr:col>
      <xdr:colOff>561975</xdr:colOff>
      <xdr:row>78</xdr:row>
      <xdr:rowOff>12866</xdr:rowOff>
    </xdr:to>
    <xdr:sp macro="" textlink="">
      <xdr:nvSpPr>
        <xdr:cNvPr id="197" name="円/楕円 196"/>
        <xdr:cNvSpPr/>
      </xdr:nvSpPr>
      <xdr:spPr>
        <a:xfrm>
          <a:off x="4584700" y="132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169093</xdr:rowOff>
    </xdr:from>
    <xdr:ext cx="599010" cy="259045"/>
    <xdr:sp macro="" textlink="">
      <xdr:nvSpPr>
        <xdr:cNvPr id="198" name="民生費該当値テキスト"/>
        <xdr:cNvSpPr txBox="1"/>
      </xdr:nvSpPr>
      <xdr:spPr>
        <a:xfrm>
          <a:off x="4686300" y="1319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130848</xdr:rowOff>
    </xdr:from>
    <xdr:to>
      <xdr:col>5</xdr:col>
      <xdr:colOff>409575</xdr:colOff>
      <xdr:row>78</xdr:row>
      <xdr:rowOff>60998</xdr:rowOff>
    </xdr:to>
    <xdr:sp macro="" textlink="">
      <xdr:nvSpPr>
        <xdr:cNvPr id="199" name="円/楕円 198"/>
        <xdr:cNvSpPr/>
      </xdr:nvSpPr>
      <xdr:spPr>
        <a:xfrm>
          <a:off x="3746500" y="133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52125</xdr:rowOff>
    </xdr:from>
    <xdr:ext cx="599010" cy="259045"/>
    <xdr:sp macro="" textlink="">
      <xdr:nvSpPr>
        <xdr:cNvPr id="200" name="テキスト ボックス 199"/>
        <xdr:cNvSpPr txBox="1"/>
      </xdr:nvSpPr>
      <xdr:spPr>
        <a:xfrm>
          <a:off x="3497794" y="1342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163069</xdr:rowOff>
    </xdr:from>
    <xdr:to>
      <xdr:col>4</xdr:col>
      <xdr:colOff>206375</xdr:colOff>
      <xdr:row>78</xdr:row>
      <xdr:rowOff>93219</xdr:rowOff>
    </xdr:to>
    <xdr:sp macro="" textlink="">
      <xdr:nvSpPr>
        <xdr:cNvPr id="201" name="円/楕円 200"/>
        <xdr:cNvSpPr/>
      </xdr:nvSpPr>
      <xdr:spPr>
        <a:xfrm>
          <a:off x="2857500" y="133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84346</xdr:rowOff>
    </xdr:from>
    <xdr:ext cx="534377" cy="259045"/>
    <xdr:sp macro="" textlink="">
      <xdr:nvSpPr>
        <xdr:cNvPr id="202" name="テキスト ボックス 201"/>
        <xdr:cNvSpPr txBox="1"/>
      </xdr:nvSpPr>
      <xdr:spPr>
        <a:xfrm>
          <a:off x="2641111" y="134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8164</xdr:rowOff>
    </xdr:from>
    <xdr:to>
      <xdr:col>3</xdr:col>
      <xdr:colOff>3175</xdr:colOff>
      <xdr:row>78</xdr:row>
      <xdr:rowOff>109764</xdr:rowOff>
    </xdr:to>
    <xdr:sp macro="" textlink="">
      <xdr:nvSpPr>
        <xdr:cNvPr id="203" name="円/楕円 202"/>
        <xdr:cNvSpPr/>
      </xdr:nvSpPr>
      <xdr:spPr>
        <a:xfrm>
          <a:off x="1968500" y="133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100891</xdr:rowOff>
    </xdr:from>
    <xdr:ext cx="534377" cy="259045"/>
    <xdr:sp macro="" textlink="">
      <xdr:nvSpPr>
        <xdr:cNvPr id="204" name="テキスト ボックス 203"/>
        <xdr:cNvSpPr txBox="1"/>
      </xdr:nvSpPr>
      <xdr:spPr>
        <a:xfrm>
          <a:off x="1752111" y="134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8255</xdr:rowOff>
    </xdr:from>
    <xdr:to>
      <xdr:col>1</xdr:col>
      <xdr:colOff>485775</xdr:colOff>
      <xdr:row>78</xdr:row>
      <xdr:rowOff>109855</xdr:rowOff>
    </xdr:to>
    <xdr:sp macro="" textlink="">
      <xdr:nvSpPr>
        <xdr:cNvPr id="205" name="円/楕円 204"/>
        <xdr:cNvSpPr/>
      </xdr:nvSpPr>
      <xdr:spPr>
        <a:xfrm>
          <a:off x="107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100982</xdr:rowOff>
    </xdr:from>
    <xdr:ext cx="534377" cy="259045"/>
    <xdr:sp macro="" textlink="">
      <xdr:nvSpPr>
        <xdr:cNvPr id="206" name="テキスト ボックス 205"/>
        <xdr:cNvSpPr txBox="1"/>
      </xdr:nvSpPr>
      <xdr:spPr>
        <a:xfrm>
          <a:off x="863111" y="134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3" name="直線コネクタ 232"/>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4"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5" name="直線コネクタ 234"/>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6"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7" name="直線コネクタ 236"/>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1724</xdr:rowOff>
    </xdr:from>
    <xdr:to>
      <xdr:col>6</xdr:col>
      <xdr:colOff>511175</xdr:colOff>
      <xdr:row>99</xdr:row>
      <xdr:rowOff>25090</xdr:rowOff>
    </xdr:to>
    <xdr:cxnSp macro="">
      <xdr:nvCxnSpPr>
        <xdr:cNvPr id="238" name="直線コネクタ 237"/>
        <xdr:cNvCxnSpPr/>
      </xdr:nvCxnSpPr>
      <xdr:spPr>
        <a:xfrm>
          <a:off x="3797300" y="16975274"/>
          <a:ext cx="8382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9"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40" name="フローチャート : 判断 239"/>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1724</xdr:rowOff>
    </xdr:from>
    <xdr:to>
      <xdr:col>5</xdr:col>
      <xdr:colOff>358775</xdr:colOff>
      <xdr:row>99</xdr:row>
      <xdr:rowOff>33286</xdr:rowOff>
    </xdr:to>
    <xdr:cxnSp macro="">
      <xdr:nvCxnSpPr>
        <xdr:cNvPr id="241" name="直線コネクタ 240"/>
        <xdr:cNvCxnSpPr/>
      </xdr:nvCxnSpPr>
      <xdr:spPr>
        <a:xfrm flipV="1">
          <a:off x="2908300" y="16975274"/>
          <a:ext cx="8890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33286</xdr:rowOff>
    </xdr:from>
    <xdr:to>
      <xdr:col>4</xdr:col>
      <xdr:colOff>155575</xdr:colOff>
      <xdr:row>99</xdr:row>
      <xdr:rowOff>35556</xdr:rowOff>
    </xdr:to>
    <xdr:cxnSp macro="">
      <xdr:nvCxnSpPr>
        <xdr:cNvPr id="244" name="直線コネクタ 243"/>
        <xdr:cNvCxnSpPr/>
      </xdr:nvCxnSpPr>
      <xdr:spPr>
        <a:xfrm flipV="1">
          <a:off x="2019300" y="1700683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14199</xdr:rowOff>
    </xdr:from>
    <xdr:to>
      <xdr:col>2</xdr:col>
      <xdr:colOff>638175</xdr:colOff>
      <xdr:row>99</xdr:row>
      <xdr:rowOff>35556</xdr:rowOff>
    </xdr:to>
    <xdr:cxnSp macro="">
      <xdr:nvCxnSpPr>
        <xdr:cNvPr id="247" name="直線コネクタ 246"/>
        <xdr:cNvCxnSpPr/>
      </xdr:nvCxnSpPr>
      <xdr:spPr>
        <a:xfrm>
          <a:off x="1130300" y="16987749"/>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145740</xdr:rowOff>
    </xdr:from>
    <xdr:to>
      <xdr:col>6</xdr:col>
      <xdr:colOff>561975</xdr:colOff>
      <xdr:row>99</xdr:row>
      <xdr:rowOff>75890</xdr:rowOff>
    </xdr:to>
    <xdr:sp macro="" textlink="">
      <xdr:nvSpPr>
        <xdr:cNvPr id="257" name="円/楕円 256"/>
        <xdr:cNvSpPr/>
      </xdr:nvSpPr>
      <xdr:spPr>
        <a:xfrm>
          <a:off x="4584700" y="169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60667</xdr:rowOff>
    </xdr:from>
    <xdr:ext cx="534377" cy="259045"/>
    <xdr:sp macro="" textlink="">
      <xdr:nvSpPr>
        <xdr:cNvPr id="258" name="衛生費該当値テキスト"/>
        <xdr:cNvSpPr txBox="1"/>
      </xdr:nvSpPr>
      <xdr:spPr>
        <a:xfrm>
          <a:off x="4686300" y="168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122374</xdr:rowOff>
    </xdr:from>
    <xdr:to>
      <xdr:col>5</xdr:col>
      <xdr:colOff>409575</xdr:colOff>
      <xdr:row>99</xdr:row>
      <xdr:rowOff>52524</xdr:rowOff>
    </xdr:to>
    <xdr:sp macro="" textlink="">
      <xdr:nvSpPr>
        <xdr:cNvPr id="259" name="円/楕円 258"/>
        <xdr:cNvSpPr/>
      </xdr:nvSpPr>
      <xdr:spPr>
        <a:xfrm>
          <a:off x="3746500" y="169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43651</xdr:rowOff>
    </xdr:from>
    <xdr:ext cx="534377" cy="259045"/>
    <xdr:sp macro="" textlink="">
      <xdr:nvSpPr>
        <xdr:cNvPr id="260" name="テキスト ボックス 259"/>
        <xdr:cNvSpPr txBox="1"/>
      </xdr:nvSpPr>
      <xdr:spPr>
        <a:xfrm>
          <a:off x="3530111" y="17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153936</xdr:rowOff>
    </xdr:from>
    <xdr:to>
      <xdr:col>4</xdr:col>
      <xdr:colOff>206375</xdr:colOff>
      <xdr:row>99</xdr:row>
      <xdr:rowOff>84086</xdr:rowOff>
    </xdr:to>
    <xdr:sp macro="" textlink="">
      <xdr:nvSpPr>
        <xdr:cNvPr id="261" name="円/楕円 260"/>
        <xdr:cNvSpPr/>
      </xdr:nvSpPr>
      <xdr:spPr>
        <a:xfrm>
          <a:off x="28575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75213</xdr:rowOff>
    </xdr:from>
    <xdr:ext cx="534377" cy="259045"/>
    <xdr:sp macro="" textlink="">
      <xdr:nvSpPr>
        <xdr:cNvPr id="262" name="テキスト ボックス 261"/>
        <xdr:cNvSpPr txBox="1"/>
      </xdr:nvSpPr>
      <xdr:spPr>
        <a:xfrm>
          <a:off x="2641111" y="170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156206</xdr:rowOff>
    </xdr:from>
    <xdr:to>
      <xdr:col>3</xdr:col>
      <xdr:colOff>3175</xdr:colOff>
      <xdr:row>99</xdr:row>
      <xdr:rowOff>86356</xdr:rowOff>
    </xdr:to>
    <xdr:sp macro="" textlink="">
      <xdr:nvSpPr>
        <xdr:cNvPr id="263" name="円/楕円 262"/>
        <xdr:cNvSpPr/>
      </xdr:nvSpPr>
      <xdr:spPr>
        <a:xfrm>
          <a:off x="1968500" y="169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77483</xdr:rowOff>
    </xdr:from>
    <xdr:ext cx="534377" cy="259045"/>
    <xdr:sp macro="" textlink="">
      <xdr:nvSpPr>
        <xdr:cNvPr id="264" name="テキスト ボックス 263"/>
        <xdr:cNvSpPr txBox="1"/>
      </xdr:nvSpPr>
      <xdr:spPr>
        <a:xfrm>
          <a:off x="1752111" y="170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134849</xdr:rowOff>
    </xdr:from>
    <xdr:to>
      <xdr:col>1</xdr:col>
      <xdr:colOff>485775</xdr:colOff>
      <xdr:row>99</xdr:row>
      <xdr:rowOff>64999</xdr:rowOff>
    </xdr:to>
    <xdr:sp macro="" textlink="">
      <xdr:nvSpPr>
        <xdr:cNvPr id="265" name="円/楕円 264"/>
        <xdr:cNvSpPr/>
      </xdr:nvSpPr>
      <xdr:spPr>
        <a:xfrm>
          <a:off x="1079500" y="169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56126</xdr:rowOff>
    </xdr:from>
    <xdr:ext cx="534377" cy="259045"/>
    <xdr:sp macro="" textlink="">
      <xdr:nvSpPr>
        <xdr:cNvPr id="266" name="テキスト ボックス 265"/>
        <xdr:cNvSpPr txBox="1"/>
      </xdr:nvSpPr>
      <xdr:spPr>
        <a:xfrm>
          <a:off x="863111" y="170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2" name="直線コネクタ 291"/>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5"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6" name="直線コネクタ 295"/>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98062</xdr:rowOff>
    </xdr:from>
    <xdr:to>
      <xdr:col>15</xdr:col>
      <xdr:colOff>180975</xdr:colOff>
      <xdr:row>39</xdr:row>
      <xdr:rowOff>98062</xdr:rowOff>
    </xdr:to>
    <xdr:cxnSp macro="">
      <xdr:nvCxnSpPr>
        <xdr:cNvPr id="297" name="直線コネクタ 296"/>
        <xdr:cNvCxnSpPr/>
      </xdr:nvCxnSpPr>
      <xdr:spPr>
        <a:xfrm>
          <a:off x="9639300" y="6784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8"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9" name="フローチャート : 判断 298"/>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98062</xdr:rowOff>
    </xdr:from>
    <xdr:to>
      <xdr:col>14</xdr:col>
      <xdr:colOff>28575</xdr:colOff>
      <xdr:row>39</xdr:row>
      <xdr:rowOff>98062</xdr:rowOff>
    </xdr:to>
    <xdr:cxnSp macro="">
      <xdr:nvCxnSpPr>
        <xdr:cNvPr id="300" name="直線コネクタ 299"/>
        <xdr:cNvCxnSpPr/>
      </xdr:nvCxnSpPr>
      <xdr:spPr>
        <a:xfrm>
          <a:off x="8750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61141</xdr:rowOff>
    </xdr:from>
    <xdr:to>
      <xdr:col>14</xdr:col>
      <xdr:colOff>79375</xdr:colOff>
      <xdr:row>38</xdr:row>
      <xdr:rowOff>162741</xdr:rowOff>
    </xdr:to>
    <xdr:sp macro="" textlink="">
      <xdr:nvSpPr>
        <xdr:cNvPr id="301" name="フローチャート : 判断 300"/>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7819</xdr:rowOff>
    </xdr:from>
    <xdr:ext cx="378565" cy="259045"/>
    <xdr:sp macro="" textlink="">
      <xdr:nvSpPr>
        <xdr:cNvPr id="302" name="テキスト ボックス 301"/>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98062</xdr:rowOff>
    </xdr:from>
    <xdr:to>
      <xdr:col>12</xdr:col>
      <xdr:colOff>511175</xdr:colOff>
      <xdr:row>39</xdr:row>
      <xdr:rowOff>98062</xdr:rowOff>
    </xdr:to>
    <xdr:cxnSp macro="">
      <xdr:nvCxnSpPr>
        <xdr:cNvPr id="303" name="直線コネクタ 302"/>
        <xdr:cNvCxnSpPr/>
      </xdr:nvCxnSpPr>
      <xdr:spPr>
        <a:xfrm>
          <a:off x="7861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19177</xdr:rowOff>
    </xdr:from>
    <xdr:to>
      <xdr:col>12</xdr:col>
      <xdr:colOff>561975</xdr:colOff>
      <xdr:row>38</xdr:row>
      <xdr:rowOff>120777</xdr:rowOff>
    </xdr:to>
    <xdr:sp macro="" textlink="">
      <xdr:nvSpPr>
        <xdr:cNvPr id="304" name="フローチャート : 判断 303"/>
        <xdr:cNvSpPr/>
      </xdr:nvSpPr>
      <xdr:spPr>
        <a:xfrm>
          <a:off x="8699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137304</xdr:rowOff>
    </xdr:from>
    <xdr:ext cx="469744" cy="259045"/>
    <xdr:sp macro="" textlink="">
      <xdr:nvSpPr>
        <xdr:cNvPr id="305" name="テキスト ボックス 304"/>
        <xdr:cNvSpPr txBox="1"/>
      </xdr:nvSpPr>
      <xdr:spPr>
        <a:xfrm>
          <a:off x="8515427" y="630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97736</xdr:rowOff>
    </xdr:from>
    <xdr:to>
      <xdr:col>11</xdr:col>
      <xdr:colOff>307975</xdr:colOff>
      <xdr:row>39</xdr:row>
      <xdr:rowOff>98062</xdr:rowOff>
    </xdr:to>
    <xdr:cxnSp macro="">
      <xdr:nvCxnSpPr>
        <xdr:cNvPr id="306" name="直線コネクタ 305"/>
        <xdr:cNvCxnSpPr/>
      </xdr:nvCxnSpPr>
      <xdr:spPr>
        <a:xfrm>
          <a:off x="6972300" y="678428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146540</xdr:rowOff>
    </xdr:from>
    <xdr:to>
      <xdr:col>11</xdr:col>
      <xdr:colOff>358775</xdr:colOff>
      <xdr:row>38</xdr:row>
      <xdr:rowOff>76690</xdr:rowOff>
    </xdr:to>
    <xdr:sp macro="" textlink="">
      <xdr:nvSpPr>
        <xdr:cNvPr id="307" name="フローチャート : 判断 306"/>
        <xdr:cNvSpPr/>
      </xdr:nvSpPr>
      <xdr:spPr>
        <a:xfrm>
          <a:off x="7810500" y="64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93217</xdr:rowOff>
    </xdr:from>
    <xdr:ext cx="469744" cy="259045"/>
    <xdr:sp macro="" textlink="">
      <xdr:nvSpPr>
        <xdr:cNvPr id="308" name="テキスト ボックス 307"/>
        <xdr:cNvSpPr txBox="1"/>
      </xdr:nvSpPr>
      <xdr:spPr>
        <a:xfrm>
          <a:off x="7626427" y="626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37465</xdr:rowOff>
    </xdr:from>
    <xdr:to>
      <xdr:col>10</xdr:col>
      <xdr:colOff>155575</xdr:colOff>
      <xdr:row>37</xdr:row>
      <xdr:rowOff>139065</xdr:rowOff>
    </xdr:to>
    <xdr:sp macro="" textlink="">
      <xdr:nvSpPr>
        <xdr:cNvPr id="309" name="フローチャート : 判断 308"/>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155592</xdr:rowOff>
    </xdr:from>
    <xdr:ext cx="469744" cy="259045"/>
    <xdr:sp macro="" textlink="">
      <xdr:nvSpPr>
        <xdr:cNvPr id="310" name="テキスト ボックス 309"/>
        <xdr:cNvSpPr txBox="1"/>
      </xdr:nvSpPr>
      <xdr:spPr>
        <a:xfrm>
          <a:off x="6737427"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47262</xdr:rowOff>
    </xdr:from>
    <xdr:to>
      <xdr:col>15</xdr:col>
      <xdr:colOff>231775</xdr:colOff>
      <xdr:row>39</xdr:row>
      <xdr:rowOff>148862</xdr:rowOff>
    </xdr:to>
    <xdr:sp macro="" textlink="">
      <xdr:nvSpPr>
        <xdr:cNvPr id="316" name="円/楕円 315"/>
        <xdr:cNvSpPr/>
      </xdr:nvSpPr>
      <xdr:spPr>
        <a:xfrm>
          <a:off x="104267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133639</xdr:rowOff>
    </xdr:from>
    <xdr:ext cx="249299" cy="259045"/>
    <xdr:sp macro="" textlink="">
      <xdr:nvSpPr>
        <xdr:cNvPr id="317" name="労働費該当値テキスト"/>
        <xdr:cNvSpPr txBox="1"/>
      </xdr:nvSpPr>
      <xdr:spPr>
        <a:xfrm>
          <a:off x="10528300" y="6648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47262</xdr:rowOff>
    </xdr:from>
    <xdr:to>
      <xdr:col>14</xdr:col>
      <xdr:colOff>79375</xdr:colOff>
      <xdr:row>39</xdr:row>
      <xdr:rowOff>148862</xdr:rowOff>
    </xdr:to>
    <xdr:sp macro="" textlink="">
      <xdr:nvSpPr>
        <xdr:cNvPr id="318" name="円/楕円 317"/>
        <xdr:cNvSpPr/>
      </xdr:nvSpPr>
      <xdr:spPr>
        <a:xfrm>
          <a:off x="9588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139989</xdr:rowOff>
    </xdr:from>
    <xdr:ext cx="249299" cy="259045"/>
    <xdr:sp macro="" textlink="">
      <xdr:nvSpPr>
        <xdr:cNvPr id="319" name="テキスト ボックス 318"/>
        <xdr:cNvSpPr txBox="1"/>
      </xdr:nvSpPr>
      <xdr:spPr>
        <a:xfrm>
          <a:off x="9514649"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47262</xdr:rowOff>
    </xdr:from>
    <xdr:to>
      <xdr:col>12</xdr:col>
      <xdr:colOff>561975</xdr:colOff>
      <xdr:row>39</xdr:row>
      <xdr:rowOff>148862</xdr:rowOff>
    </xdr:to>
    <xdr:sp macro="" textlink="">
      <xdr:nvSpPr>
        <xdr:cNvPr id="320" name="円/楕円 319"/>
        <xdr:cNvSpPr/>
      </xdr:nvSpPr>
      <xdr:spPr>
        <a:xfrm>
          <a:off x="8699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139989</xdr:rowOff>
    </xdr:from>
    <xdr:ext cx="249299" cy="259045"/>
    <xdr:sp macro="" textlink="">
      <xdr:nvSpPr>
        <xdr:cNvPr id="321" name="テキスト ボックス 320"/>
        <xdr:cNvSpPr txBox="1"/>
      </xdr:nvSpPr>
      <xdr:spPr>
        <a:xfrm>
          <a:off x="8625649"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47262</xdr:rowOff>
    </xdr:from>
    <xdr:to>
      <xdr:col>11</xdr:col>
      <xdr:colOff>358775</xdr:colOff>
      <xdr:row>39</xdr:row>
      <xdr:rowOff>148862</xdr:rowOff>
    </xdr:to>
    <xdr:sp macro="" textlink="">
      <xdr:nvSpPr>
        <xdr:cNvPr id="322" name="円/楕円 321"/>
        <xdr:cNvSpPr/>
      </xdr:nvSpPr>
      <xdr:spPr>
        <a:xfrm>
          <a:off x="7810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139989</xdr:rowOff>
    </xdr:from>
    <xdr:ext cx="249299" cy="259045"/>
    <xdr:sp macro="" textlink="">
      <xdr:nvSpPr>
        <xdr:cNvPr id="323" name="テキスト ボックス 322"/>
        <xdr:cNvSpPr txBox="1"/>
      </xdr:nvSpPr>
      <xdr:spPr>
        <a:xfrm>
          <a:off x="7736649"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46936</xdr:rowOff>
    </xdr:from>
    <xdr:to>
      <xdr:col>10</xdr:col>
      <xdr:colOff>155575</xdr:colOff>
      <xdr:row>39</xdr:row>
      <xdr:rowOff>148536</xdr:rowOff>
    </xdr:to>
    <xdr:sp macro="" textlink="">
      <xdr:nvSpPr>
        <xdr:cNvPr id="324" name="円/楕円 323"/>
        <xdr:cNvSpPr/>
      </xdr:nvSpPr>
      <xdr:spPr>
        <a:xfrm>
          <a:off x="6921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139663</xdr:rowOff>
    </xdr:from>
    <xdr:ext cx="249299" cy="259045"/>
    <xdr:sp macro="" textlink="">
      <xdr:nvSpPr>
        <xdr:cNvPr id="325" name="テキスト ボックス 324"/>
        <xdr:cNvSpPr txBox="1"/>
      </xdr:nvSpPr>
      <xdr:spPr>
        <a:xfrm>
          <a:off x="6847649"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7" name="直線コネクタ 346"/>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8"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9" name="直線コネクタ 348"/>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50"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51" name="直線コネクタ 350"/>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51456</xdr:rowOff>
    </xdr:from>
    <xdr:to>
      <xdr:col>15</xdr:col>
      <xdr:colOff>180975</xdr:colOff>
      <xdr:row>58</xdr:row>
      <xdr:rowOff>92206</xdr:rowOff>
    </xdr:to>
    <xdr:cxnSp macro="">
      <xdr:nvCxnSpPr>
        <xdr:cNvPr id="352" name="直線コネクタ 351"/>
        <xdr:cNvCxnSpPr/>
      </xdr:nvCxnSpPr>
      <xdr:spPr>
        <a:xfrm>
          <a:off x="9639300" y="9995556"/>
          <a:ext cx="8382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3"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4" name="フローチャート : 判断 353"/>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51456</xdr:rowOff>
    </xdr:from>
    <xdr:to>
      <xdr:col>14</xdr:col>
      <xdr:colOff>28575</xdr:colOff>
      <xdr:row>58</xdr:row>
      <xdr:rowOff>104308</xdr:rowOff>
    </xdr:to>
    <xdr:cxnSp macro="">
      <xdr:nvCxnSpPr>
        <xdr:cNvPr id="355" name="直線コネクタ 354"/>
        <xdr:cNvCxnSpPr/>
      </xdr:nvCxnSpPr>
      <xdr:spPr>
        <a:xfrm flipV="1">
          <a:off x="8750300" y="9995556"/>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38649</xdr:rowOff>
    </xdr:from>
    <xdr:to>
      <xdr:col>14</xdr:col>
      <xdr:colOff>79375</xdr:colOff>
      <xdr:row>58</xdr:row>
      <xdr:rowOff>140249</xdr:rowOff>
    </xdr:to>
    <xdr:sp macro="" textlink="">
      <xdr:nvSpPr>
        <xdr:cNvPr id="356" name="フローチャート : 判断 355"/>
        <xdr:cNvSpPr/>
      </xdr:nvSpPr>
      <xdr:spPr>
        <a:xfrm>
          <a:off x="9588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131376</xdr:rowOff>
    </xdr:from>
    <xdr:ext cx="534377" cy="259045"/>
    <xdr:sp macro="" textlink="">
      <xdr:nvSpPr>
        <xdr:cNvPr id="357" name="テキスト ボックス 356"/>
        <xdr:cNvSpPr txBox="1"/>
      </xdr:nvSpPr>
      <xdr:spPr>
        <a:xfrm>
          <a:off x="9372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102488</xdr:rowOff>
    </xdr:from>
    <xdr:to>
      <xdr:col>12</xdr:col>
      <xdr:colOff>511175</xdr:colOff>
      <xdr:row>58</xdr:row>
      <xdr:rowOff>104308</xdr:rowOff>
    </xdr:to>
    <xdr:cxnSp macro="">
      <xdr:nvCxnSpPr>
        <xdr:cNvPr id="358" name="直線コネクタ 357"/>
        <xdr:cNvCxnSpPr/>
      </xdr:nvCxnSpPr>
      <xdr:spPr>
        <a:xfrm>
          <a:off x="7861300" y="10046588"/>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27457</xdr:rowOff>
    </xdr:from>
    <xdr:to>
      <xdr:col>12</xdr:col>
      <xdr:colOff>561975</xdr:colOff>
      <xdr:row>58</xdr:row>
      <xdr:rowOff>129057</xdr:rowOff>
    </xdr:to>
    <xdr:sp macro="" textlink="">
      <xdr:nvSpPr>
        <xdr:cNvPr id="359" name="フローチャート : 判断 358"/>
        <xdr:cNvSpPr/>
      </xdr:nvSpPr>
      <xdr:spPr>
        <a:xfrm>
          <a:off x="8699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145584</xdr:rowOff>
    </xdr:from>
    <xdr:ext cx="534377" cy="259045"/>
    <xdr:sp macro="" textlink="">
      <xdr:nvSpPr>
        <xdr:cNvPr id="360" name="テキスト ボックス 359"/>
        <xdr:cNvSpPr txBox="1"/>
      </xdr:nvSpPr>
      <xdr:spPr>
        <a:xfrm>
          <a:off x="8483111" y="97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102488</xdr:rowOff>
    </xdr:from>
    <xdr:to>
      <xdr:col>11</xdr:col>
      <xdr:colOff>307975</xdr:colOff>
      <xdr:row>58</xdr:row>
      <xdr:rowOff>114037</xdr:rowOff>
    </xdr:to>
    <xdr:cxnSp macro="">
      <xdr:nvCxnSpPr>
        <xdr:cNvPr id="361" name="直線コネクタ 360"/>
        <xdr:cNvCxnSpPr/>
      </xdr:nvCxnSpPr>
      <xdr:spPr>
        <a:xfrm flipV="1">
          <a:off x="6972300" y="10046588"/>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33725</xdr:rowOff>
    </xdr:from>
    <xdr:to>
      <xdr:col>11</xdr:col>
      <xdr:colOff>358775</xdr:colOff>
      <xdr:row>58</xdr:row>
      <xdr:rowOff>135325</xdr:rowOff>
    </xdr:to>
    <xdr:sp macro="" textlink="">
      <xdr:nvSpPr>
        <xdr:cNvPr id="362" name="フローチャート : 判断 361"/>
        <xdr:cNvSpPr/>
      </xdr:nvSpPr>
      <xdr:spPr>
        <a:xfrm>
          <a:off x="7810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151852</xdr:rowOff>
    </xdr:from>
    <xdr:ext cx="534377" cy="259045"/>
    <xdr:sp macro="" textlink="">
      <xdr:nvSpPr>
        <xdr:cNvPr id="363" name="テキスト ボックス 362"/>
        <xdr:cNvSpPr txBox="1"/>
      </xdr:nvSpPr>
      <xdr:spPr>
        <a:xfrm>
          <a:off x="7594111" y="97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38123</xdr:rowOff>
    </xdr:from>
    <xdr:to>
      <xdr:col>10</xdr:col>
      <xdr:colOff>155575</xdr:colOff>
      <xdr:row>58</xdr:row>
      <xdr:rowOff>139723</xdr:rowOff>
    </xdr:to>
    <xdr:sp macro="" textlink="">
      <xdr:nvSpPr>
        <xdr:cNvPr id="364" name="フローチャート : 判断 363"/>
        <xdr:cNvSpPr/>
      </xdr:nvSpPr>
      <xdr:spPr>
        <a:xfrm>
          <a:off x="6921500" y="998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156250</xdr:rowOff>
    </xdr:from>
    <xdr:ext cx="534377" cy="259045"/>
    <xdr:sp macro="" textlink="">
      <xdr:nvSpPr>
        <xdr:cNvPr id="365" name="テキスト ボックス 364"/>
        <xdr:cNvSpPr txBox="1"/>
      </xdr:nvSpPr>
      <xdr:spPr>
        <a:xfrm>
          <a:off x="6705111" y="975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41406</xdr:rowOff>
    </xdr:from>
    <xdr:to>
      <xdr:col>15</xdr:col>
      <xdr:colOff>231775</xdr:colOff>
      <xdr:row>58</xdr:row>
      <xdr:rowOff>143006</xdr:rowOff>
    </xdr:to>
    <xdr:sp macro="" textlink="">
      <xdr:nvSpPr>
        <xdr:cNvPr id="371" name="円/楕円 370"/>
        <xdr:cNvSpPr/>
      </xdr:nvSpPr>
      <xdr:spPr>
        <a:xfrm>
          <a:off x="10426700" y="99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127783</xdr:rowOff>
    </xdr:from>
    <xdr:ext cx="534377" cy="259045"/>
    <xdr:sp macro="" textlink="">
      <xdr:nvSpPr>
        <xdr:cNvPr id="372" name="農林水産業費該当値テキスト"/>
        <xdr:cNvSpPr txBox="1"/>
      </xdr:nvSpPr>
      <xdr:spPr>
        <a:xfrm>
          <a:off x="10528300" y="990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656</xdr:rowOff>
    </xdr:from>
    <xdr:to>
      <xdr:col>14</xdr:col>
      <xdr:colOff>79375</xdr:colOff>
      <xdr:row>58</xdr:row>
      <xdr:rowOff>102256</xdr:rowOff>
    </xdr:to>
    <xdr:sp macro="" textlink="">
      <xdr:nvSpPr>
        <xdr:cNvPr id="373" name="円/楕円 372"/>
        <xdr:cNvSpPr/>
      </xdr:nvSpPr>
      <xdr:spPr>
        <a:xfrm>
          <a:off x="9588500" y="99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118783</xdr:rowOff>
    </xdr:from>
    <xdr:ext cx="534377" cy="259045"/>
    <xdr:sp macro="" textlink="">
      <xdr:nvSpPr>
        <xdr:cNvPr id="374" name="テキスト ボックス 373"/>
        <xdr:cNvSpPr txBox="1"/>
      </xdr:nvSpPr>
      <xdr:spPr>
        <a:xfrm>
          <a:off x="9372111" y="97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53508</xdr:rowOff>
    </xdr:from>
    <xdr:to>
      <xdr:col>12</xdr:col>
      <xdr:colOff>561975</xdr:colOff>
      <xdr:row>58</xdr:row>
      <xdr:rowOff>155108</xdr:rowOff>
    </xdr:to>
    <xdr:sp macro="" textlink="">
      <xdr:nvSpPr>
        <xdr:cNvPr id="375" name="円/楕円 374"/>
        <xdr:cNvSpPr/>
      </xdr:nvSpPr>
      <xdr:spPr>
        <a:xfrm>
          <a:off x="8699500" y="99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146235</xdr:rowOff>
    </xdr:from>
    <xdr:ext cx="469744" cy="259045"/>
    <xdr:sp macro="" textlink="">
      <xdr:nvSpPr>
        <xdr:cNvPr id="376" name="テキスト ボックス 375"/>
        <xdr:cNvSpPr txBox="1"/>
      </xdr:nvSpPr>
      <xdr:spPr>
        <a:xfrm>
          <a:off x="8515427" y="100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51688</xdr:rowOff>
    </xdr:from>
    <xdr:to>
      <xdr:col>11</xdr:col>
      <xdr:colOff>358775</xdr:colOff>
      <xdr:row>58</xdr:row>
      <xdr:rowOff>153288</xdr:rowOff>
    </xdr:to>
    <xdr:sp macro="" textlink="">
      <xdr:nvSpPr>
        <xdr:cNvPr id="377" name="円/楕円 376"/>
        <xdr:cNvSpPr/>
      </xdr:nvSpPr>
      <xdr:spPr>
        <a:xfrm>
          <a:off x="7810500" y="99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144415</xdr:rowOff>
    </xdr:from>
    <xdr:ext cx="469744" cy="259045"/>
    <xdr:sp macro="" textlink="">
      <xdr:nvSpPr>
        <xdr:cNvPr id="378" name="テキスト ボックス 377"/>
        <xdr:cNvSpPr txBox="1"/>
      </xdr:nvSpPr>
      <xdr:spPr>
        <a:xfrm>
          <a:off x="7626427" y="1008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63237</xdr:rowOff>
    </xdr:from>
    <xdr:to>
      <xdr:col>10</xdr:col>
      <xdr:colOff>155575</xdr:colOff>
      <xdr:row>58</xdr:row>
      <xdr:rowOff>164837</xdr:rowOff>
    </xdr:to>
    <xdr:sp macro="" textlink="">
      <xdr:nvSpPr>
        <xdr:cNvPr id="379" name="円/楕円 378"/>
        <xdr:cNvSpPr/>
      </xdr:nvSpPr>
      <xdr:spPr>
        <a:xfrm>
          <a:off x="6921500" y="10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155964</xdr:rowOff>
    </xdr:from>
    <xdr:ext cx="469744" cy="259045"/>
    <xdr:sp macro="" textlink="">
      <xdr:nvSpPr>
        <xdr:cNvPr id="380" name="テキスト ボックス 379"/>
        <xdr:cNvSpPr txBox="1"/>
      </xdr:nvSpPr>
      <xdr:spPr>
        <a:xfrm>
          <a:off x="6737427" y="1010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6" name="直線コネクタ 405"/>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7"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8" name="直線コネクタ 407"/>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9"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10" name="直線コネクタ 409"/>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128532</xdr:rowOff>
    </xdr:from>
    <xdr:to>
      <xdr:col>15</xdr:col>
      <xdr:colOff>180975</xdr:colOff>
      <xdr:row>79</xdr:row>
      <xdr:rowOff>2572</xdr:rowOff>
    </xdr:to>
    <xdr:cxnSp macro="">
      <xdr:nvCxnSpPr>
        <xdr:cNvPr id="411" name="直線コネクタ 410"/>
        <xdr:cNvCxnSpPr/>
      </xdr:nvCxnSpPr>
      <xdr:spPr>
        <a:xfrm flipV="1">
          <a:off x="9639300" y="13501632"/>
          <a:ext cx="838200" cy="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2"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3" name="フローチャート : 判断 412"/>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168993</xdr:rowOff>
    </xdr:from>
    <xdr:to>
      <xdr:col>14</xdr:col>
      <xdr:colOff>28575</xdr:colOff>
      <xdr:row>79</xdr:row>
      <xdr:rowOff>2572</xdr:rowOff>
    </xdr:to>
    <xdr:cxnSp macro="">
      <xdr:nvCxnSpPr>
        <xdr:cNvPr id="414" name="直線コネクタ 413"/>
        <xdr:cNvCxnSpPr/>
      </xdr:nvCxnSpPr>
      <xdr:spPr>
        <a:xfrm>
          <a:off x="8750300" y="1354209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5" name="フローチャート : 判断 414"/>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6" name="テキスト ボックス 415"/>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168993</xdr:rowOff>
    </xdr:from>
    <xdr:to>
      <xdr:col>12</xdr:col>
      <xdr:colOff>511175</xdr:colOff>
      <xdr:row>78</xdr:row>
      <xdr:rowOff>169352</xdr:rowOff>
    </xdr:to>
    <xdr:cxnSp macro="">
      <xdr:nvCxnSpPr>
        <xdr:cNvPr id="417" name="直線コネクタ 416"/>
        <xdr:cNvCxnSpPr/>
      </xdr:nvCxnSpPr>
      <xdr:spPr>
        <a:xfrm flipV="1">
          <a:off x="7861300" y="1354209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8" name="フローチャート : 判断 417"/>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9" name="テキスト ボックス 418"/>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163344</xdr:rowOff>
    </xdr:from>
    <xdr:to>
      <xdr:col>11</xdr:col>
      <xdr:colOff>307975</xdr:colOff>
      <xdr:row>78</xdr:row>
      <xdr:rowOff>169352</xdr:rowOff>
    </xdr:to>
    <xdr:cxnSp macro="">
      <xdr:nvCxnSpPr>
        <xdr:cNvPr id="420" name="直線コネクタ 419"/>
        <xdr:cNvCxnSpPr/>
      </xdr:nvCxnSpPr>
      <xdr:spPr>
        <a:xfrm>
          <a:off x="6972300" y="13536444"/>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1" name="フローチャート : 判断 420"/>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2" name="テキスト ボックス 421"/>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3" name="フローチャート : 判断 422"/>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4" name="テキスト ボックス 423"/>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77732</xdr:rowOff>
    </xdr:from>
    <xdr:to>
      <xdr:col>15</xdr:col>
      <xdr:colOff>231775</xdr:colOff>
      <xdr:row>79</xdr:row>
      <xdr:rowOff>7882</xdr:rowOff>
    </xdr:to>
    <xdr:sp macro="" textlink="">
      <xdr:nvSpPr>
        <xdr:cNvPr id="430" name="円/楕円 429"/>
        <xdr:cNvSpPr/>
      </xdr:nvSpPr>
      <xdr:spPr>
        <a:xfrm>
          <a:off x="10426700" y="134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164109</xdr:rowOff>
    </xdr:from>
    <xdr:ext cx="469744" cy="259045"/>
    <xdr:sp macro="" textlink="">
      <xdr:nvSpPr>
        <xdr:cNvPr id="431" name="商工費該当値テキスト"/>
        <xdr:cNvSpPr txBox="1"/>
      </xdr:nvSpPr>
      <xdr:spPr>
        <a:xfrm>
          <a:off x="10528300" y="1336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123222</xdr:rowOff>
    </xdr:from>
    <xdr:to>
      <xdr:col>14</xdr:col>
      <xdr:colOff>79375</xdr:colOff>
      <xdr:row>79</xdr:row>
      <xdr:rowOff>53372</xdr:rowOff>
    </xdr:to>
    <xdr:sp macro="" textlink="">
      <xdr:nvSpPr>
        <xdr:cNvPr id="432" name="円/楕円 431"/>
        <xdr:cNvSpPr/>
      </xdr:nvSpPr>
      <xdr:spPr>
        <a:xfrm>
          <a:off x="9588500" y="13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44499</xdr:rowOff>
    </xdr:from>
    <xdr:ext cx="469744" cy="259045"/>
    <xdr:sp macro="" textlink="">
      <xdr:nvSpPr>
        <xdr:cNvPr id="433" name="テキスト ボックス 432"/>
        <xdr:cNvSpPr txBox="1"/>
      </xdr:nvSpPr>
      <xdr:spPr>
        <a:xfrm>
          <a:off x="9404427" y="135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118193</xdr:rowOff>
    </xdr:from>
    <xdr:to>
      <xdr:col>12</xdr:col>
      <xdr:colOff>561975</xdr:colOff>
      <xdr:row>79</xdr:row>
      <xdr:rowOff>48343</xdr:rowOff>
    </xdr:to>
    <xdr:sp macro="" textlink="">
      <xdr:nvSpPr>
        <xdr:cNvPr id="434" name="円/楕円 433"/>
        <xdr:cNvSpPr/>
      </xdr:nvSpPr>
      <xdr:spPr>
        <a:xfrm>
          <a:off x="8699500" y="13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39470</xdr:rowOff>
    </xdr:from>
    <xdr:ext cx="469744" cy="259045"/>
    <xdr:sp macro="" textlink="">
      <xdr:nvSpPr>
        <xdr:cNvPr id="435" name="テキスト ボックス 434"/>
        <xdr:cNvSpPr txBox="1"/>
      </xdr:nvSpPr>
      <xdr:spPr>
        <a:xfrm>
          <a:off x="8515427" y="135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118552</xdr:rowOff>
    </xdr:from>
    <xdr:to>
      <xdr:col>11</xdr:col>
      <xdr:colOff>358775</xdr:colOff>
      <xdr:row>79</xdr:row>
      <xdr:rowOff>48702</xdr:rowOff>
    </xdr:to>
    <xdr:sp macro="" textlink="">
      <xdr:nvSpPr>
        <xdr:cNvPr id="436" name="円/楕円 435"/>
        <xdr:cNvSpPr/>
      </xdr:nvSpPr>
      <xdr:spPr>
        <a:xfrm>
          <a:off x="7810500" y="134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39829</xdr:rowOff>
    </xdr:from>
    <xdr:ext cx="469744" cy="259045"/>
    <xdr:sp macro="" textlink="">
      <xdr:nvSpPr>
        <xdr:cNvPr id="437" name="テキスト ボックス 436"/>
        <xdr:cNvSpPr txBox="1"/>
      </xdr:nvSpPr>
      <xdr:spPr>
        <a:xfrm>
          <a:off x="7626427" y="1358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112544</xdr:rowOff>
    </xdr:from>
    <xdr:to>
      <xdr:col>10</xdr:col>
      <xdr:colOff>155575</xdr:colOff>
      <xdr:row>79</xdr:row>
      <xdr:rowOff>42694</xdr:rowOff>
    </xdr:to>
    <xdr:sp macro="" textlink="">
      <xdr:nvSpPr>
        <xdr:cNvPr id="438" name="円/楕円 437"/>
        <xdr:cNvSpPr/>
      </xdr:nvSpPr>
      <xdr:spPr>
        <a:xfrm>
          <a:off x="6921500" y="13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33821</xdr:rowOff>
    </xdr:from>
    <xdr:ext cx="469744" cy="259045"/>
    <xdr:sp macro="" textlink="">
      <xdr:nvSpPr>
        <xdr:cNvPr id="439" name="テキスト ボックス 438"/>
        <xdr:cNvSpPr txBox="1"/>
      </xdr:nvSpPr>
      <xdr:spPr>
        <a:xfrm>
          <a:off x="6737427" y="135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9" name="テキスト ボックス 45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3" name="直線コネクタ 462"/>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4"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5" name="直線コネクタ 464"/>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6"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7" name="直線コネクタ 466"/>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133547</xdr:rowOff>
    </xdr:from>
    <xdr:to>
      <xdr:col>15</xdr:col>
      <xdr:colOff>180975</xdr:colOff>
      <xdr:row>98</xdr:row>
      <xdr:rowOff>171417</xdr:rowOff>
    </xdr:to>
    <xdr:cxnSp macro="">
      <xdr:nvCxnSpPr>
        <xdr:cNvPr id="468" name="直線コネクタ 467"/>
        <xdr:cNvCxnSpPr/>
      </xdr:nvCxnSpPr>
      <xdr:spPr>
        <a:xfrm flipV="1">
          <a:off x="9639300" y="16935647"/>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9"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70" name="フローチャート : 判断 469"/>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170755</xdr:rowOff>
    </xdr:from>
    <xdr:to>
      <xdr:col>14</xdr:col>
      <xdr:colOff>28575</xdr:colOff>
      <xdr:row>98</xdr:row>
      <xdr:rowOff>171417</xdr:rowOff>
    </xdr:to>
    <xdr:cxnSp macro="">
      <xdr:nvCxnSpPr>
        <xdr:cNvPr id="471" name="直線コネクタ 470"/>
        <xdr:cNvCxnSpPr/>
      </xdr:nvCxnSpPr>
      <xdr:spPr>
        <a:xfrm>
          <a:off x="8750300" y="16972855"/>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115133</xdr:rowOff>
    </xdr:from>
    <xdr:to>
      <xdr:col>14</xdr:col>
      <xdr:colOff>79375</xdr:colOff>
      <xdr:row>99</xdr:row>
      <xdr:rowOff>45283</xdr:rowOff>
    </xdr:to>
    <xdr:sp macro="" textlink="">
      <xdr:nvSpPr>
        <xdr:cNvPr id="472" name="フローチャート : 判断 471"/>
        <xdr:cNvSpPr/>
      </xdr:nvSpPr>
      <xdr:spPr>
        <a:xfrm>
          <a:off x="9588500" y="1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61810</xdr:rowOff>
    </xdr:from>
    <xdr:ext cx="534377" cy="259045"/>
    <xdr:sp macro="" textlink="">
      <xdr:nvSpPr>
        <xdr:cNvPr id="473" name="テキスト ボックス 472"/>
        <xdr:cNvSpPr txBox="1"/>
      </xdr:nvSpPr>
      <xdr:spPr>
        <a:xfrm>
          <a:off x="9372111" y="1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170755</xdr:rowOff>
    </xdr:from>
    <xdr:to>
      <xdr:col>12</xdr:col>
      <xdr:colOff>511175</xdr:colOff>
      <xdr:row>99</xdr:row>
      <xdr:rowOff>11390</xdr:rowOff>
    </xdr:to>
    <xdr:cxnSp macro="">
      <xdr:nvCxnSpPr>
        <xdr:cNvPr id="474" name="直線コネクタ 473"/>
        <xdr:cNvCxnSpPr/>
      </xdr:nvCxnSpPr>
      <xdr:spPr>
        <a:xfrm flipV="1">
          <a:off x="7861300" y="16972855"/>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111990</xdr:rowOff>
    </xdr:from>
    <xdr:to>
      <xdr:col>12</xdr:col>
      <xdr:colOff>561975</xdr:colOff>
      <xdr:row>99</xdr:row>
      <xdr:rowOff>42140</xdr:rowOff>
    </xdr:to>
    <xdr:sp macro="" textlink="">
      <xdr:nvSpPr>
        <xdr:cNvPr id="475" name="フローチャート : 判断 474"/>
        <xdr:cNvSpPr/>
      </xdr:nvSpPr>
      <xdr:spPr>
        <a:xfrm>
          <a:off x="8699500" y="169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58667</xdr:rowOff>
    </xdr:from>
    <xdr:ext cx="534377" cy="259045"/>
    <xdr:sp macro="" textlink="">
      <xdr:nvSpPr>
        <xdr:cNvPr id="476" name="テキスト ボックス 475"/>
        <xdr:cNvSpPr txBox="1"/>
      </xdr:nvSpPr>
      <xdr:spPr>
        <a:xfrm>
          <a:off x="8483111" y="16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8835</xdr:rowOff>
    </xdr:from>
    <xdr:to>
      <xdr:col>11</xdr:col>
      <xdr:colOff>307975</xdr:colOff>
      <xdr:row>99</xdr:row>
      <xdr:rowOff>11390</xdr:rowOff>
    </xdr:to>
    <xdr:cxnSp macro="">
      <xdr:nvCxnSpPr>
        <xdr:cNvPr id="477" name="直線コネクタ 476"/>
        <xdr:cNvCxnSpPr/>
      </xdr:nvCxnSpPr>
      <xdr:spPr>
        <a:xfrm>
          <a:off x="6972300" y="16982385"/>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118047</xdr:rowOff>
    </xdr:from>
    <xdr:to>
      <xdr:col>11</xdr:col>
      <xdr:colOff>358775</xdr:colOff>
      <xdr:row>99</xdr:row>
      <xdr:rowOff>48197</xdr:rowOff>
    </xdr:to>
    <xdr:sp macro="" textlink="">
      <xdr:nvSpPr>
        <xdr:cNvPr id="478" name="フローチャート : 判断 477"/>
        <xdr:cNvSpPr/>
      </xdr:nvSpPr>
      <xdr:spPr>
        <a:xfrm>
          <a:off x="7810500" y="1692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64724</xdr:rowOff>
    </xdr:from>
    <xdr:ext cx="534377" cy="259045"/>
    <xdr:sp macro="" textlink="">
      <xdr:nvSpPr>
        <xdr:cNvPr id="479" name="テキスト ボックス 478"/>
        <xdr:cNvSpPr txBox="1"/>
      </xdr:nvSpPr>
      <xdr:spPr>
        <a:xfrm>
          <a:off x="7594111" y="16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118383</xdr:rowOff>
    </xdr:from>
    <xdr:to>
      <xdr:col>10</xdr:col>
      <xdr:colOff>155575</xdr:colOff>
      <xdr:row>99</xdr:row>
      <xdr:rowOff>48533</xdr:rowOff>
    </xdr:to>
    <xdr:sp macro="" textlink="">
      <xdr:nvSpPr>
        <xdr:cNvPr id="480" name="フローチャート : 判断 479"/>
        <xdr:cNvSpPr/>
      </xdr:nvSpPr>
      <xdr:spPr>
        <a:xfrm>
          <a:off x="6921500" y="16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65060</xdr:rowOff>
    </xdr:from>
    <xdr:ext cx="534377" cy="259045"/>
    <xdr:sp macro="" textlink="">
      <xdr:nvSpPr>
        <xdr:cNvPr id="481" name="テキスト ボックス 480"/>
        <xdr:cNvSpPr txBox="1"/>
      </xdr:nvSpPr>
      <xdr:spPr>
        <a:xfrm>
          <a:off x="6705111" y="16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82747</xdr:rowOff>
    </xdr:from>
    <xdr:to>
      <xdr:col>15</xdr:col>
      <xdr:colOff>231775</xdr:colOff>
      <xdr:row>99</xdr:row>
      <xdr:rowOff>12897</xdr:rowOff>
    </xdr:to>
    <xdr:sp macro="" textlink="">
      <xdr:nvSpPr>
        <xdr:cNvPr id="487" name="円/楕円 486"/>
        <xdr:cNvSpPr/>
      </xdr:nvSpPr>
      <xdr:spPr>
        <a:xfrm>
          <a:off x="10426700" y="168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42124</xdr:rowOff>
    </xdr:from>
    <xdr:ext cx="534377" cy="259045"/>
    <xdr:sp macro="" textlink="">
      <xdr:nvSpPr>
        <xdr:cNvPr id="488" name="土木費該当値テキスト"/>
        <xdr:cNvSpPr txBox="1"/>
      </xdr:nvSpPr>
      <xdr:spPr>
        <a:xfrm>
          <a:off x="10528300" y="166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120617</xdr:rowOff>
    </xdr:from>
    <xdr:to>
      <xdr:col>14</xdr:col>
      <xdr:colOff>79375</xdr:colOff>
      <xdr:row>99</xdr:row>
      <xdr:rowOff>50767</xdr:rowOff>
    </xdr:to>
    <xdr:sp macro="" textlink="">
      <xdr:nvSpPr>
        <xdr:cNvPr id="489" name="円/楕円 488"/>
        <xdr:cNvSpPr/>
      </xdr:nvSpPr>
      <xdr:spPr>
        <a:xfrm>
          <a:off x="9588500" y="169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41894</xdr:rowOff>
    </xdr:from>
    <xdr:ext cx="534377" cy="259045"/>
    <xdr:sp macro="" textlink="">
      <xdr:nvSpPr>
        <xdr:cNvPr id="490" name="テキスト ボックス 489"/>
        <xdr:cNvSpPr txBox="1"/>
      </xdr:nvSpPr>
      <xdr:spPr>
        <a:xfrm>
          <a:off x="9372111" y="1701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119955</xdr:rowOff>
    </xdr:from>
    <xdr:to>
      <xdr:col>12</xdr:col>
      <xdr:colOff>561975</xdr:colOff>
      <xdr:row>99</xdr:row>
      <xdr:rowOff>50105</xdr:rowOff>
    </xdr:to>
    <xdr:sp macro="" textlink="">
      <xdr:nvSpPr>
        <xdr:cNvPr id="491" name="円/楕円 490"/>
        <xdr:cNvSpPr/>
      </xdr:nvSpPr>
      <xdr:spPr>
        <a:xfrm>
          <a:off x="8699500" y="169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41232</xdr:rowOff>
    </xdr:from>
    <xdr:ext cx="534377" cy="259045"/>
    <xdr:sp macro="" textlink="">
      <xdr:nvSpPr>
        <xdr:cNvPr id="492" name="テキスト ボックス 491"/>
        <xdr:cNvSpPr txBox="1"/>
      </xdr:nvSpPr>
      <xdr:spPr>
        <a:xfrm>
          <a:off x="8483111" y="170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132040</xdr:rowOff>
    </xdr:from>
    <xdr:to>
      <xdr:col>11</xdr:col>
      <xdr:colOff>358775</xdr:colOff>
      <xdr:row>99</xdr:row>
      <xdr:rowOff>62190</xdr:rowOff>
    </xdr:to>
    <xdr:sp macro="" textlink="">
      <xdr:nvSpPr>
        <xdr:cNvPr id="493" name="円/楕円 492"/>
        <xdr:cNvSpPr/>
      </xdr:nvSpPr>
      <xdr:spPr>
        <a:xfrm>
          <a:off x="7810500" y="169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53317</xdr:rowOff>
    </xdr:from>
    <xdr:ext cx="534377" cy="259045"/>
    <xdr:sp macro="" textlink="">
      <xdr:nvSpPr>
        <xdr:cNvPr id="494" name="テキスト ボックス 493"/>
        <xdr:cNvSpPr txBox="1"/>
      </xdr:nvSpPr>
      <xdr:spPr>
        <a:xfrm>
          <a:off x="7594111" y="1702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129485</xdr:rowOff>
    </xdr:from>
    <xdr:to>
      <xdr:col>10</xdr:col>
      <xdr:colOff>155575</xdr:colOff>
      <xdr:row>99</xdr:row>
      <xdr:rowOff>59635</xdr:rowOff>
    </xdr:to>
    <xdr:sp macro="" textlink="">
      <xdr:nvSpPr>
        <xdr:cNvPr id="495" name="円/楕円 494"/>
        <xdr:cNvSpPr/>
      </xdr:nvSpPr>
      <xdr:spPr>
        <a:xfrm>
          <a:off x="6921500" y="169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50762</xdr:rowOff>
    </xdr:from>
    <xdr:ext cx="534377" cy="259045"/>
    <xdr:sp macro="" textlink="">
      <xdr:nvSpPr>
        <xdr:cNvPr id="496" name="テキスト ボックス 495"/>
        <xdr:cNvSpPr txBox="1"/>
      </xdr:nvSpPr>
      <xdr:spPr>
        <a:xfrm>
          <a:off x="6705111" y="170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2" name="直線コネクタ 521"/>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3"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4" name="直線コネクタ 523"/>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5"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6" name="直線コネクタ 525"/>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111811</xdr:rowOff>
    </xdr:from>
    <xdr:to>
      <xdr:col>23</xdr:col>
      <xdr:colOff>517525</xdr:colOff>
      <xdr:row>38</xdr:row>
      <xdr:rowOff>125777</xdr:rowOff>
    </xdr:to>
    <xdr:cxnSp macro="">
      <xdr:nvCxnSpPr>
        <xdr:cNvPr id="527" name="直線コネクタ 526"/>
        <xdr:cNvCxnSpPr/>
      </xdr:nvCxnSpPr>
      <xdr:spPr>
        <a:xfrm flipV="1">
          <a:off x="15481300" y="6626911"/>
          <a:ext cx="8382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8"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9" name="フローチャート : 判断 528"/>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123851</xdr:rowOff>
    </xdr:from>
    <xdr:to>
      <xdr:col>22</xdr:col>
      <xdr:colOff>365125</xdr:colOff>
      <xdr:row>38</xdr:row>
      <xdr:rowOff>125777</xdr:rowOff>
    </xdr:to>
    <xdr:cxnSp macro="">
      <xdr:nvCxnSpPr>
        <xdr:cNvPr id="530" name="直線コネクタ 529"/>
        <xdr:cNvCxnSpPr/>
      </xdr:nvCxnSpPr>
      <xdr:spPr>
        <a:xfrm>
          <a:off x="14592300" y="6638951"/>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28942</xdr:rowOff>
    </xdr:from>
    <xdr:to>
      <xdr:col>22</xdr:col>
      <xdr:colOff>415925</xdr:colOff>
      <xdr:row>38</xdr:row>
      <xdr:rowOff>130542</xdr:rowOff>
    </xdr:to>
    <xdr:sp macro="" textlink="">
      <xdr:nvSpPr>
        <xdr:cNvPr id="531" name="フローチャート : 判断 530"/>
        <xdr:cNvSpPr/>
      </xdr:nvSpPr>
      <xdr:spPr>
        <a:xfrm>
          <a:off x="15430500" y="654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147069</xdr:rowOff>
    </xdr:from>
    <xdr:ext cx="534377" cy="259045"/>
    <xdr:sp macro="" textlink="">
      <xdr:nvSpPr>
        <xdr:cNvPr id="532" name="テキスト ボックス 531"/>
        <xdr:cNvSpPr txBox="1"/>
      </xdr:nvSpPr>
      <xdr:spPr>
        <a:xfrm>
          <a:off x="15214111" y="63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123851</xdr:rowOff>
    </xdr:from>
    <xdr:to>
      <xdr:col>21</xdr:col>
      <xdr:colOff>161925</xdr:colOff>
      <xdr:row>38</xdr:row>
      <xdr:rowOff>130339</xdr:rowOff>
    </xdr:to>
    <xdr:cxnSp macro="">
      <xdr:nvCxnSpPr>
        <xdr:cNvPr id="533" name="直線コネクタ 532"/>
        <xdr:cNvCxnSpPr/>
      </xdr:nvCxnSpPr>
      <xdr:spPr>
        <a:xfrm flipV="1">
          <a:off x="13703300" y="6638951"/>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42723</xdr:rowOff>
    </xdr:from>
    <xdr:to>
      <xdr:col>21</xdr:col>
      <xdr:colOff>212725</xdr:colOff>
      <xdr:row>38</xdr:row>
      <xdr:rowOff>144323</xdr:rowOff>
    </xdr:to>
    <xdr:sp macro="" textlink="">
      <xdr:nvSpPr>
        <xdr:cNvPr id="534" name="フローチャート : 判断 533"/>
        <xdr:cNvSpPr/>
      </xdr:nvSpPr>
      <xdr:spPr>
        <a:xfrm>
          <a:off x="145415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160850</xdr:rowOff>
    </xdr:from>
    <xdr:ext cx="534377" cy="259045"/>
    <xdr:sp macro="" textlink="">
      <xdr:nvSpPr>
        <xdr:cNvPr id="535" name="テキスト ボックス 534"/>
        <xdr:cNvSpPr txBox="1"/>
      </xdr:nvSpPr>
      <xdr:spPr>
        <a:xfrm>
          <a:off x="14325111" y="63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127084</xdr:rowOff>
    </xdr:from>
    <xdr:to>
      <xdr:col>19</xdr:col>
      <xdr:colOff>644525</xdr:colOff>
      <xdr:row>38</xdr:row>
      <xdr:rowOff>130339</xdr:rowOff>
    </xdr:to>
    <xdr:cxnSp macro="">
      <xdr:nvCxnSpPr>
        <xdr:cNvPr id="536" name="直線コネクタ 535"/>
        <xdr:cNvCxnSpPr/>
      </xdr:nvCxnSpPr>
      <xdr:spPr>
        <a:xfrm>
          <a:off x="12814300" y="6642184"/>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44519</xdr:rowOff>
    </xdr:from>
    <xdr:to>
      <xdr:col>20</xdr:col>
      <xdr:colOff>9525</xdr:colOff>
      <xdr:row>38</xdr:row>
      <xdr:rowOff>146119</xdr:rowOff>
    </xdr:to>
    <xdr:sp macro="" textlink="">
      <xdr:nvSpPr>
        <xdr:cNvPr id="537" name="フローチャート : 判断 536"/>
        <xdr:cNvSpPr/>
      </xdr:nvSpPr>
      <xdr:spPr>
        <a:xfrm>
          <a:off x="13652500" y="65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162646</xdr:rowOff>
    </xdr:from>
    <xdr:ext cx="534377" cy="259045"/>
    <xdr:sp macro="" textlink="">
      <xdr:nvSpPr>
        <xdr:cNvPr id="538" name="テキスト ボックス 537"/>
        <xdr:cNvSpPr txBox="1"/>
      </xdr:nvSpPr>
      <xdr:spPr>
        <a:xfrm>
          <a:off x="13436111" y="6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53489</xdr:rowOff>
    </xdr:from>
    <xdr:to>
      <xdr:col>18</xdr:col>
      <xdr:colOff>492125</xdr:colOff>
      <xdr:row>38</xdr:row>
      <xdr:rowOff>155089</xdr:rowOff>
    </xdr:to>
    <xdr:sp macro="" textlink="">
      <xdr:nvSpPr>
        <xdr:cNvPr id="539" name="フローチャート : 判断 538"/>
        <xdr:cNvSpPr/>
      </xdr:nvSpPr>
      <xdr:spPr>
        <a:xfrm>
          <a:off x="12763500" y="656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xdr:rowOff>
    </xdr:from>
    <xdr:ext cx="534377" cy="259045"/>
    <xdr:sp macro="" textlink="">
      <xdr:nvSpPr>
        <xdr:cNvPr id="540" name="テキスト ボックス 539"/>
        <xdr:cNvSpPr txBox="1"/>
      </xdr:nvSpPr>
      <xdr:spPr>
        <a:xfrm>
          <a:off x="12547111" y="6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61011</xdr:rowOff>
    </xdr:from>
    <xdr:to>
      <xdr:col>23</xdr:col>
      <xdr:colOff>568325</xdr:colOff>
      <xdr:row>38</xdr:row>
      <xdr:rowOff>162611</xdr:rowOff>
    </xdr:to>
    <xdr:sp macro="" textlink="">
      <xdr:nvSpPr>
        <xdr:cNvPr id="546" name="円/楕円 545"/>
        <xdr:cNvSpPr/>
      </xdr:nvSpPr>
      <xdr:spPr>
        <a:xfrm>
          <a:off x="162687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147388</xdr:rowOff>
    </xdr:from>
    <xdr:ext cx="534377" cy="259045"/>
    <xdr:sp macro="" textlink="">
      <xdr:nvSpPr>
        <xdr:cNvPr id="547" name="消防費該当値テキスト"/>
        <xdr:cNvSpPr txBox="1"/>
      </xdr:nvSpPr>
      <xdr:spPr>
        <a:xfrm>
          <a:off x="16370300" y="64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74977</xdr:rowOff>
    </xdr:from>
    <xdr:to>
      <xdr:col>22</xdr:col>
      <xdr:colOff>415925</xdr:colOff>
      <xdr:row>39</xdr:row>
      <xdr:rowOff>5127</xdr:rowOff>
    </xdr:to>
    <xdr:sp macro="" textlink="">
      <xdr:nvSpPr>
        <xdr:cNvPr id="548" name="円/楕円 547"/>
        <xdr:cNvSpPr/>
      </xdr:nvSpPr>
      <xdr:spPr>
        <a:xfrm>
          <a:off x="15430500" y="65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167704</xdr:rowOff>
    </xdr:from>
    <xdr:ext cx="534377" cy="259045"/>
    <xdr:sp macro="" textlink="">
      <xdr:nvSpPr>
        <xdr:cNvPr id="549" name="テキスト ボックス 548"/>
        <xdr:cNvSpPr txBox="1"/>
      </xdr:nvSpPr>
      <xdr:spPr>
        <a:xfrm>
          <a:off x="15214111" y="66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73051</xdr:rowOff>
    </xdr:from>
    <xdr:to>
      <xdr:col>21</xdr:col>
      <xdr:colOff>212725</xdr:colOff>
      <xdr:row>39</xdr:row>
      <xdr:rowOff>3201</xdr:rowOff>
    </xdr:to>
    <xdr:sp macro="" textlink="">
      <xdr:nvSpPr>
        <xdr:cNvPr id="550" name="円/楕円 549"/>
        <xdr:cNvSpPr/>
      </xdr:nvSpPr>
      <xdr:spPr>
        <a:xfrm>
          <a:off x="14541500" y="65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165778</xdr:rowOff>
    </xdr:from>
    <xdr:ext cx="534377" cy="259045"/>
    <xdr:sp macro="" textlink="">
      <xdr:nvSpPr>
        <xdr:cNvPr id="551" name="テキスト ボックス 550"/>
        <xdr:cNvSpPr txBox="1"/>
      </xdr:nvSpPr>
      <xdr:spPr>
        <a:xfrm>
          <a:off x="14325111" y="66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79539</xdr:rowOff>
    </xdr:from>
    <xdr:to>
      <xdr:col>20</xdr:col>
      <xdr:colOff>9525</xdr:colOff>
      <xdr:row>39</xdr:row>
      <xdr:rowOff>9689</xdr:rowOff>
    </xdr:to>
    <xdr:sp macro="" textlink="">
      <xdr:nvSpPr>
        <xdr:cNvPr id="552" name="円/楕円 551"/>
        <xdr:cNvSpPr/>
      </xdr:nvSpPr>
      <xdr:spPr>
        <a:xfrm>
          <a:off x="13652500" y="65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816</xdr:rowOff>
    </xdr:from>
    <xdr:ext cx="534377" cy="259045"/>
    <xdr:sp macro="" textlink="">
      <xdr:nvSpPr>
        <xdr:cNvPr id="553" name="テキスト ボックス 552"/>
        <xdr:cNvSpPr txBox="1"/>
      </xdr:nvSpPr>
      <xdr:spPr>
        <a:xfrm>
          <a:off x="13436111" y="66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76284</xdr:rowOff>
    </xdr:from>
    <xdr:to>
      <xdr:col>18</xdr:col>
      <xdr:colOff>492125</xdr:colOff>
      <xdr:row>39</xdr:row>
      <xdr:rowOff>6434</xdr:rowOff>
    </xdr:to>
    <xdr:sp macro="" textlink="">
      <xdr:nvSpPr>
        <xdr:cNvPr id="554" name="円/楕円 553"/>
        <xdr:cNvSpPr/>
      </xdr:nvSpPr>
      <xdr:spPr>
        <a:xfrm>
          <a:off x="12763500" y="65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169011</xdr:rowOff>
    </xdr:from>
    <xdr:ext cx="534377" cy="259045"/>
    <xdr:sp macro="" textlink="">
      <xdr:nvSpPr>
        <xdr:cNvPr id="555" name="テキスト ボックス 554"/>
        <xdr:cNvSpPr txBox="1"/>
      </xdr:nvSpPr>
      <xdr:spPr>
        <a:xfrm>
          <a:off x="12547111" y="66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2" name="直線コネクタ 581"/>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3"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4" name="直線コネクタ 583"/>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5"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6" name="直線コネクタ 585"/>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104136</xdr:rowOff>
    </xdr:from>
    <xdr:to>
      <xdr:col>23</xdr:col>
      <xdr:colOff>517525</xdr:colOff>
      <xdr:row>58</xdr:row>
      <xdr:rowOff>169331</xdr:rowOff>
    </xdr:to>
    <xdr:cxnSp macro="">
      <xdr:nvCxnSpPr>
        <xdr:cNvPr id="587" name="直線コネクタ 586"/>
        <xdr:cNvCxnSpPr/>
      </xdr:nvCxnSpPr>
      <xdr:spPr>
        <a:xfrm flipV="1">
          <a:off x="15481300" y="9876786"/>
          <a:ext cx="838200" cy="2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8"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9" name="フローチャート : 判断 588"/>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10574</xdr:rowOff>
    </xdr:from>
    <xdr:to>
      <xdr:col>22</xdr:col>
      <xdr:colOff>365125</xdr:colOff>
      <xdr:row>58</xdr:row>
      <xdr:rowOff>169331</xdr:rowOff>
    </xdr:to>
    <xdr:cxnSp macro="">
      <xdr:nvCxnSpPr>
        <xdr:cNvPr id="590" name="直線コネクタ 589"/>
        <xdr:cNvCxnSpPr/>
      </xdr:nvCxnSpPr>
      <xdr:spPr>
        <a:xfrm>
          <a:off x="14592300" y="9783224"/>
          <a:ext cx="889000" cy="3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38053</xdr:rowOff>
    </xdr:from>
    <xdr:to>
      <xdr:col>22</xdr:col>
      <xdr:colOff>415925</xdr:colOff>
      <xdr:row>58</xdr:row>
      <xdr:rowOff>139653</xdr:rowOff>
    </xdr:to>
    <xdr:sp macro="" textlink="">
      <xdr:nvSpPr>
        <xdr:cNvPr id="591" name="フローチャート : 判断 590"/>
        <xdr:cNvSpPr/>
      </xdr:nvSpPr>
      <xdr:spPr>
        <a:xfrm>
          <a:off x="15430500" y="998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156180</xdr:rowOff>
    </xdr:from>
    <xdr:ext cx="534377" cy="259045"/>
    <xdr:sp macro="" textlink="">
      <xdr:nvSpPr>
        <xdr:cNvPr id="592" name="テキスト ボックス 591"/>
        <xdr:cNvSpPr txBox="1"/>
      </xdr:nvSpPr>
      <xdr:spPr>
        <a:xfrm>
          <a:off x="15214111" y="97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162234</xdr:rowOff>
    </xdr:from>
    <xdr:to>
      <xdr:col>21</xdr:col>
      <xdr:colOff>161925</xdr:colOff>
      <xdr:row>57</xdr:row>
      <xdr:rowOff>10574</xdr:rowOff>
    </xdr:to>
    <xdr:cxnSp macro="">
      <xdr:nvCxnSpPr>
        <xdr:cNvPr id="593" name="直線コネクタ 592"/>
        <xdr:cNvCxnSpPr/>
      </xdr:nvCxnSpPr>
      <xdr:spPr>
        <a:xfrm>
          <a:off x="13703300" y="9763434"/>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67422</xdr:rowOff>
    </xdr:from>
    <xdr:to>
      <xdr:col>21</xdr:col>
      <xdr:colOff>212725</xdr:colOff>
      <xdr:row>58</xdr:row>
      <xdr:rowOff>169022</xdr:rowOff>
    </xdr:to>
    <xdr:sp macro="" textlink="">
      <xdr:nvSpPr>
        <xdr:cNvPr id="594" name="フローチャート : 判断 593"/>
        <xdr:cNvSpPr/>
      </xdr:nvSpPr>
      <xdr:spPr>
        <a:xfrm>
          <a:off x="14541500" y="1001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160149</xdr:rowOff>
    </xdr:from>
    <xdr:ext cx="534377" cy="259045"/>
    <xdr:sp macro="" textlink="">
      <xdr:nvSpPr>
        <xdr:cNvPr id="595" name="テキスト ボックス 594"/>
        <xdr:cNvSpPr txBox="1"/>
      </xdr:nvSpPr>
      <xdr:spPr>
        <a:xfrm>
          <a:off x="14325111" y="101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162234</xdr:rowOff>
    </xdr:from>
    <xdr:to>
      <xdr:col>19</xdr:col>
      <xdr:colOff>644525</xdr:colOff>
      <xdr:row>57</xdr:row>
      <xdr:rowOff>27349</xdr:rowOff>
    </xdr:to>
    <xdr:cxnSp macro="">
      <xdr:nvCxnSpPr>
        <xdr:cNvPr id="596" name="直線コネクタ 595"/>
        <xdr:cNvCxnSpPr/>
      </xdr:nvCxnSpPr>
      <xdr:spPr>
        <a:xfrm flipV="1">
          <a:off x="12814300" y="9763434"/>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70090</xdr:rowOff>
    </xdr:from>
    <xdr:to>
      <xdr:col>20</xdr:col>
      <xdr:colOff>9525</xdr:colOff>
      <xdr:row>59</xdr:row>
      <xdr:rowOff>240</xdr:rowOff>
    </xdr:to>
    <xdr:sp macro="" textlink="">
      <xdr:nvSpPr>
        <xdr:cNvPr id="597" name="フローチャート : 判断 596"/>
        <xdr:cNvSpPr/>
      </xdr:nvSpPr>
      <xdr:spPr>
        <a:xfrm>
          <a:off x="13652500" y="10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162817</xdr:rowOff>
    </xdr:from>
    <xdr:ext cx="534377" cy="259045"/>
    <xdr:sp macro="" textlink="">
      <xdr:nvSpPr>
        <xdr:cNvPr id="598" name="テキスト ボックス 597"/>
        <xdr:cNvSpPr txBox="1"/>
      </xdr:nvSpPr>
      <xdr:spPr>
        <a:xfrm>
          <a:off x="13436111" y="1010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82554</xdr:rowOff>
    </xdr:from>
    <xdr:to>
      <xdr:col>18</xdr:col>
      <xdr:colOff>492125</xdr:colOff>
      <xdr:row>59</xdr:row>
      <xdr:rowOff>12704</xdr:rowOff>
    </xdr:to>
    <xdr:sp macro="" textlink="">
      <xdr:nvSpPr>
        <xdr:cNvPr id="599" name="フローチャート : 判断 598"/>
        <xdr:cNvSpPr/>
      </xdr:nvSpPr>
      <xdr:spPr>
        <a:xfrm>
          <a:off x="12763500" y="1002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3831</xdr:rowOff>
    </xdr:from>
    <xdr:ext cx="534377" cy="259045"/>
    <xdr:sp macro="" textlink="">
      <xdr:nvSpPr>
        <xdr:cNvPr id="600" name="テキスト ボックス 599"/>
        <xdr:cNvSpPr txBox="1"/>
      </xdr:nvSpPr>
      <xdr:spPr>
        <a:xfrm>
          <a:off x="12547111" y="101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53336</xdr:rowOff>
    </xdr:from>
    <xdr:to>
      <xdr:col>23</xdr:col>
      <xdr:colOff>568325</xdr:colOff>
      <xdr:row>57</xdr:row>
      <xdr:rowOff>154936</xdr:rowOff>
    </xdr:to>
    <xdr:sp macro="" textlink="">
      <xdr:nvSpPr>
        <xdr:cNvPr id="606" name="円/楕円 605"/>
        <xdr:cNvSpPr/>
      </xdr:nvSpPr>
      <xdr:spPr>
        <a:xfrm>
          <a:off x="16268700" y="98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76213</xdr:rowOff>
    </xdr:from>
    <xdr:ext cx="534377" cy="259045"/>
    <xdr:sp macro="" textlink="">
      <xdr:nvSpPr>
        <xdr:cNvPr id="607" name="教育費該当値テキスト"/>
        <xdr:cNvSpPr txBox="1"/>
      </xdr:nvSpPr>
      <xdr:spPr>
        <a:xfrm>
          <a:off x="16370300" y="967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118531</xdr:rowOff>
    </xdr:from>
    <xdr:to>
      <xdr:col>22</xdr:col>
      <xdr:colOff>415925</xdr:colOff>
      <xdr:row>59</xdr:row>
      <xdr:rowOff>48681</xdr:rowOff>
    </xdr:to>
    <xdr:sp macro="" textlink="">
      <xdr:nvSpPr>
        <xdr:cNvPr id="608" name="円/楕円 607"/>
        <xdr:cNvSpPr/>
      </xdr:nvSpPr>
      <xdr:spPr>
        <a:xfrm>
          <a:off x="15430500" y="10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39808</xdr:rowOff>
    </xdr:from>
    <xdr:ext cx="534377" cy="259045"/>
    <xdr:sp macro="" textlink="">
      <xdr:nvSpPr>
        <xdr:cNvPr id="609" name="テキスト ボックス 608"/>
        <xdr:cNvSpPr txBox="1"/>
      </xdr:nvSpPr>
      <xdr:spPr>
        <a:xfrm>
          <a:off x="15214111" y="101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131224</xdr:rowOff>
    </xdr:from>
    <xdr:to>
      <xdr:col>21</xdr:col>
      <xdr:colOff>212725</xdr:colOff>
      <xdr:row>57</xdr:row>
      <xdr:rowOff>61374</xdr:rowOff>
    </xdr:to>
    <xdr:sp macro="" textlink="">
      <xdr:nvSpPr>
        <xdr:cNvPr id="610" name="円/楕円 609"/>
        <xdr:cNvSpPr/>
      </xdr:nvSpPr>
      <xdr:spPr>
        <a:xfrm>
          <a:off x="14541500" y="97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77901</xdr:rowOff>
    </xdr:from>
    <xdr:ext cx="534377" cy="259045"/>
    <xdr:sp macro="" textlink="">
      <xdr:nvSpPr>
        <xdr:cNvPr id="611" name="テキスト ボックス 610"/>
        <xdr:cNvSpPr txBox="1"/>
      </xdr:nvSpPr>
      <xdr:spPr>
        <a:xfrm>
          <a:off x="14325111" y="95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111434</xdr:rowOff>
    </xdr:from>
    <xdr:to>
      <xdr:col>20</xdr:col>
      <xdr:colOff>9525</xdr:colOff>
      <xdr:row>57</xdr:row>
      <xdr:rowOff>41584</xdr:rowOff>
    </xdr:to>
    <xdr:sp macro="" textlink="">
      <xdr:nvSpPr>
        <xdr:cNvPr id="612" name="円/楕円 611"/>
        <xdr:cNvSpPr/>
      </xdr:nvSpPr>
      <xdr:spPr>
        <a:xfrm>
          <a:off x="13652500" y="97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58111</xdr:rowOff>
    </xdr:from>
    <xdr:ext cx="534377" cy="259045"/>
    <xdr:sp macro="" textlink="">
      <xdr:nvSpPr>
        <xdr:cNvPr id="613" name="テキスト ボックス 612"/>
        <xdr:cNvSpPr txBox="1"/>
      </xdr:nvSpPr>
      <xdr:spPr>
        <a:xfrm>
          <a:off x="13436111" y="94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147999</xdr:rowOff>
    </xdr:from>
    <xdr:to>
      <xdr:col>18</xdr:col>
      <xdr:colOff>492125</xdr:colOff>
      <xdr:row>57</xdr:row>
      <xdr:rowOff>78149</xdr:rowOff>
    </xdr:to>
    <xdr:sp macro="" textlink="">
      <xdr:nvSpPr>
        <xdr:cNvPr id="614" name="円/楕円 613"/>
        <xdr:cNvSpPr/>
      </xdr:nvSpPr>
      <xdr:spPr>
        <a:xfrm>
          <a:off x="12763500" y="97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94676</xdr:rowOff>
    </xdr:from>
    <xdr:ext cx="534377" cy="259045"/>
    <xdr:sp macro="" textlink="">
      <xdr:nvSpPr>
        <xdr:cNvPr id="615" name="テキスト ボックス 614"/>
        <xdr:cNvSpPr txBox="1"/>
      </xdr:nvSpPr>
      <xdr:spPr>
        <a:xfrm>
          <a:off x="12547111" y="95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31" name="テキスト ボックス 63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5" name="直線コネクタ 634"/>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6"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8"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9" name="直線コネクタ 638"/>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41"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2" name="フローチャート : 判断 641"/>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138392</xdr:rowOff>
    </xdr:from>
    <xdr:to>
      <xdr:col>22</xdr:col>
      <xdr:colOff>415925</xdr:colOff>
      <xdr:row>78</xdr:row>
      <xdr:rowOff>68542</xdr:rowOff>
    </xdr:to>
    <xdr:sp macro="" textlink="">
      <xdr:nvSpPr>
        <xdr:cNvPr id="644" name="フローチャート : 判断 643"/>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85069</xdr:rowOff>
    </xdr:from>
    <xdr:ext cx="469744" cy="259045"/>
    <xdr:sp macro="" textlink="">
      <xdr:nvSpPr>
        <xdr:cNvPr id="645" name="テキスト ボックス 644"/>
        <xdr:cNvSpPr txBox="1"/>
      </xdr:nvSpPr>
      <xdr:spPr>
        <a:xfrm>
          <a:off x="15246427"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134437</xdr:rowOff>
    </xdr:from>
    <xdr:to>
      <xdr:col>21</xdr:col>
      <xdr:colOff>212725</xdr:colOff>
      <xdr:row>78</xdr:row>
      <xdr:rowOff>64587</xdr:rowOff>
    </xdr:to>
    <xdr:sp macro="" textlink="">
      <xdr:nvSpPr>
        <xdr:cNvPr id="647" name="フローチャート : 判断 646"/>
        <xdr:cNvSpPr/>
      </xdr:nvSpPr>
      <xdr:spPr>
        <a:xfrm>
          <a:off x="14541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81114</xdr:rowOff>
    </xdr:from>
    <xdr:ext cx="469744" cy="259045"/>
    <xdr:sp macro="" textlink="">
      <xdr:nvSpPr>
        <xdr:cNvPr id="648" name="テキスト ボックス 647"/>
        <xdr:cNvSpPr txBox="1"/>
      </xdr:nvSpPr>
      <xdr:spPr>
        <a:xfrm>
          <a:off x="14357427" y="1311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127939</xdr:rowOff>
    </xdr:from>
    <xdr:to>
      <xdr:col>20</xdr:col>
      <xdr:colOff>9525</xdr:colOff>
      <xdr:row>78</xdr:row>
      <xdr:rowOff>58089</xdr:rowOff>
    </xdr:to>
    <xdr:sp macro="" textlink="">
      <xdr:nvSpPr>
        <xdr:cNvPr id="650" name="フローチャート : 判断 649"/>
        <xdr:cNvSpPr/>
      </xdr:nvSpPr>
      <xdr:spPr>
        <a:xfrm>
          <a:off x="13652500" y="1332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74616</xdr:rowOff>
    </xdr:from>
    <xdr:ext cx="469744" cy="259045"/>
    <xdr:sp macro="" textlink="">
      <xdr:nvSpPr>
        <xdr:cNvPr id="651" name="テキスト ボックス 650"/>
        <xdr:cNvSpPr txBox="1"/>
      </xdr:nvSpPr>
      <xdr:spPr>
        <a:xfrm>
          <a:off x="13468427" y="131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125836</xdr:rowOff>
    </xdr:from>
    <xdr:to>
      <xdr:col>18</xdr:col>
      <xdr:colOff>492125</xdr:colOff>
      <xdr:row>78</xdr:row>
      <xdr:rowOff>55986</xdr:rowOff>
    </xdr:to>
    <xdr:sp macro="" textlink="">
      <xdr:nvSpPr>
        <xdr:cNvPr id="652" name="フローチャート : 判断 651"/>
        <xdr:cNvSpPr/>
      </xdr:nvSpPr>
      <xdr:spPr>
        <a:xfrm>
          <a:off x="12763500" y="133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72513</xdr:rowOff>
    </xdr:from>
    <xdr:ext cx="469744" cy="259045"/>
    <xdr:sp macro="" textlink="">
      <xdr:nvSpPr>
        <xdr:cNvPr id="653" name="テキスト ボックス 652"/>
        <xdr:cNvSpPr txBox="1"/>
      </xdr:nvSpPr>
      <xdr:spPr>
        <a:xfrm>
          <a:off x="12579427" y="131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60"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4" name="直線コネクタ 693"/>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5"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6" name="直線コネクタ 695"/>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7"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8" name="直線コネクタ 697"/>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131220</xdr:rowOff>
    </xdr:from>
    <xdr:to>
      <xdr:col>23</xdr:col>
      <xdr:colOff>517525</xdr:colOff>
      <xdr:row>97</xdr:row>
      <xdr:rowOff>162004</xdr:rowOff>
    </xdr:to>
    <xdr:cxnSp macro="">
      <xdr:nvCxnSpPr>
        <xdr:cNvPr id="699" name="直線コネクタ 698"/>
        <xdr:cNvCxnSpPr/>
      </xdr:nvCxnSpPr>
      <xdr:spPr>
        <a:xfrm>
          <a:off x="15481300" y="16761870"/>
          <a:ext cx="8382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700"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701" name="フローチャート : 判断 700"/>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131025</xdr:rowOff>
    </xdr:from>
    <xdr:to>
      <xdr:col>22</xdr:col>
      <xdr:colOff>365125</xdr:colOff>
      <xdr:row>97</xdr:row>
      <xdr:rowOff>131220</xdr:rowOff>
    </xdr:to>
    <xdr:cxnSp macro="">
      <xdr:nvCxnSpPr>
        <xdr:cNvPr id="702" name="直線コネクタ 701"/>
        <xdr:cNvCxnSpPr/>
      </xdr:nvCxnSpPr>
      <xdr:spPr>
        <a:xfrm>
          <a:off x="14592300" y="1676167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18197</xdr:rowOff>
    </xdr:from>
    <xdr:to>
      <xdr:col>22</xdr:col>
      <xdr:colOff>415925</xdr:colOff>
      <xdr:row>97</xdr:row>
      <xdr:rowOff>119797</xdr:rowOff>
    </xdr:to>
    <xdr:sp macro="" textlink="">
      <xdr:nvSpPr>
        <xdr:cNvPr id="703" name="フローチャート : 判断 702"/>
        <xdr:cNvSpPr/>
      </xdr:nvSpPr>
      <xdr:spPr>
        <a:xfrm>
          <a:off x="15430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136324</xdr:rowOff>
    </xdr:from>
    <xdr:ext cx="534377" cy="259045"/>
    <xdr:sp macro="" textlink="">
      <xdr:nvSpPr>
        <xdr:cNvPr id="704" name="テキスト ボックス 703"/>
        <xdr:cNvSpPr txBox="1"/>
      </xdr:nvSpPr>
      <xdr:spPr>
        <a:xfrm>
          <a:off x="15214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129087</xdr:rowOff>
    </xdr:from>
    <xdr:to>
      <xdr:col>21</xdr:col>
      <xdr:colOff>161925</xdr:colOff>
      <xdr:row>97</xdr:row>
      <xdr:rowOff>131025</xdr:rowOff>
    </xdr:to>
    <xdr:cxnSp macro="">
      <xdr:nvCxnSpPr>
        <xdr:cNvPr id="705" name="直線コネクタ 704"/>
        <xdr:cNvCxnSpPr/>
      </xdr:nvCxnSpPr>
      <xdr:spPr>
        <a:xfrm>
          <a:off x="13703300" y="16759737"/>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15367</xdr:rowOff>
    </xdr:from>
    <xdr:to>
      <xdr:col>21</xdr:col>
      <xdr:colOff>212725</xdr:colOff>
      <xdr:row>97</xdr:row>
      <xdr:rowOff>116967</xdr:rowOff>
    </xdr:to>
    <xdr:sp macro="" textlink="">
      <xdr:nvSpPr>
        <xdr:cNvPr id="706" name="フローチャート : 判断 705"/>
        <xdr:cNvSpPr/>
      </xdr:nvSpPr>
      <xdr:spPr>
        <a:xfrm>
          <a:off x="14541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133494</xdr:rowOff>
    </xdr:from>
    <xdr:ext cx="534377" cy="259045"/>
    <xdr:sp macro="" textlink="">
      <xdr:nvSpPr>
        <xdr:cNvPr id="707" name="テキスト ボックス 706"/>
        <xdr:cNvSpPr txBox="1"/>
      </xdr:nvSpPr>
      <xdr:spPr>
        <a:xfrm>
          <a:off x="14325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129087</xdr:rowOff>
    </xdr:from>
    <xdr:to>
      <xdr:col>19</xdr:col>
      <xdr:colOff>644525</xdr:colOff>
      <xdr:row>97</xdr:row>
      <xdr:rowOff>134508</xdr:rowOff>
    </xdr:to>
    <xdr:cxnSp macro="">
      <xdr:nvCxnSpPr>
        <xdr:cNvPr id="708" name="直線コネクタ 707"/>
        <xdr:cNvCxnSpPr/>
      </xdr:nvCxnSpPr>
      <xdr:spPr>
        <a:xfrm flipV="1">
          <a:off x="12814300" y="16759737"/>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169290</xdr:rowOff>
    </xdr:from>
    <xdr:to>
      <xdr:col>20</xdr:col>
      <xdr:colOff>9525</xdr:colOff>
      <xdr:row>97</xdr:row>
      <xdr:rowOff>99440</xdr:rowOff>
    </xdr:to>
    <xdr:sp macro="" textlink="">
      <xdr:nvSpPr>
        <xdr:cNvPr id="709" name="フローチャート : 判断 708"/>
        <xdr:cNvSpPr/>
      </xdr:nvSpPr>
      <xdr:spPr>
        <a:xfrm>
          <a:off x="13652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115967</xdr:rowOff>
    </xdr:from>
    <xdr:ext cx="534377" cy="259045"/>
    <xdr:sp macro="" textlink="">
      <xdr:nvSpPr>
        <xdr:cNvPr id="710" name="テキスト ボックス 709"/>
        <xdr:cNvSpPr txBox="1"/>
      </xdr:nvSpPr>
      <xdr:spPr>
        <a:xfrm>
          <a:off x="13436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168844</xdr:rowOff>
    </xdr:from>
    <xdr:to>
      <xdr:col>18</xdr:col>
      <xdr:colOff>492125</xdr:colOff>
      <xdr:row>97</xdr:row>
      <xdr:rowOff>98994</xdr:rowOff>
    </xdr:to>
    <xdr:sp macro="" textlink="">
      <xdr:nvSpPr>
        <xdr:cNvPr id="711" name="フローチャート : 判断 710"/>
        <xdr:cNvSpPr/>
      </xdr:nvSpPr>
      <xdr:spPr>
        <a:xfrm>
          <a:off x="12763500" y="1662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115521</xdr:rowOff>
    </xdr:from>
    <xdr:ext cx="534377" cy="259045"/>
    <xdr:sp macro="" textlink="">
      <xdr:nvSpPr>
        <xdr:cNvPr id="712" name="テキスト ボックス 711"/>
        <xdr:cNvSpPr txBox="1"/>
      </xdr:nvSpPr>
      <xdr:spPr>
        <a:xfrm>
          <a:off x="12547111" y="164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111204</xdr:rowOff>
    </xdr:from>
    <xdr:to>
      <xdr:col>23</xdr:col>
      <xdr:colOff>568325</xdr:colOff>
      <xdr:row>98</xdr:row>
      <xdr:rowOff>41354</xdr:rowOff>
    </xdr:to>
    <xdr:sp macro="" textlink="">
      <xdr:nvSpPr>
        <xdr:cNvPr id="718" name="円/楕円 717"/>
        <xdr:cNvSpPr/>
      </xdr:nvSpPr>
      <xdr:spPr>
        <a:xfrm>
          <a:off x="16268700" y="167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26131</xdr:rowOff>
    </xdr:from>
    <xdr:ext cx="534377" cy="259045"/>
    <xdr:sp macro="" textlink="">
      <xdr:nvSpPr>
        <xdr:cNvPr id="719" name="公債費該当値テキスト"/>
        <xdr:cNvSpPr txBox="1"/>
      </xdr:nvSpPr>
      <xdr:spPr>
        <a:xfrm>
          <a:off x="16370300" y="1665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80420</xdr:rowOff>
    </xdr:from>
    <xdr:to>
      <xdr:col>22</xdr:col>
      <xdr:colOff>415925</xdr:colOff>
      <xdr:row>98</xdr:row>
      <xdr:rowOff>10570</xdr:rowOff>
    </xdr:to>
    <xdr:sp macro="" textlink="">
      <xdr:nvSpPr>
        <xdr:cNvPr id="720" name="円/楕円 719"/>
        <xdr:cNvSpPr/>
      </xdr:nvSpPr>
      <xdr:spPr>
        <a:xfrm>
          <a:off x="15430500" y="167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1697</xdr:rowOff>
    </xdr:from>
    <xdr:ext cx="534377" cy="259045"/>
    <xdr:sp macro="" textlink="">
      <xdr:nvSpPr>
        <xdr:cNvPr id="721" name="テキスト ボックス 720"/>
        <xdr:cNvSpPr txBox="1"/>
      </xdr:nvSpPr>
      <xdr:spPr>
        <a:xfrm>
          <a:off x="15214111" y="168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80225</xdr:rowOff>
    </xdr:from>
    <xdr:to>
      <xdr:col>21</xdr:col>
      <xdr:colOff>212725</xdr:colOff>
      <xdr:row>98</xdr:row>
      <xdr:rowOff>10375</xdr:rowOff>
    </xdr:to>
    <xdr:sp macro="" textlink="">
      <xdr:nvSpPr>
        <xdr:cNvPr id="722" name="円/楕円 721"/>
        <xdr:cNvSpPr/>
      </xdr:nvSpPr>
      <xdr:spPr>
        <a:xfrm>
          <a:off x="14541500" y="167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1502</xdr:rowOff>
    </xdr:from>
    <xdr:ext cx="534377" cy="259045"/>
    <xdr:sp macro="" textlink="">
      <xdr:nvSpPr>
        <xdr:cNvPr id="723" name="テキスト ボックス 722"/>
        <xdr:cNvSpPr txBox="1"/>
      </xdr:nvSpPr>
      <xdr:spPr>
        <a:xfrm>
          <a:off x="14325111"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78287</xdr:rowOff>
    </xdr:from>
    <xdr:to>
      <xdr:col>20</xdr:col>
      <xdr:colOff>9525</xdr:colOff>
      <xdr:row>98</xdr:row>
      <xdr:rowOff>8437</xdr:rowOff>
    </xdr:to>
    <xdr:sp macro="" textlink="">
      <xdr:nvSpPr>
        <xdr:cNvPr id="724" name="円/楕円 723"/>
        <xdr:cNvSpPr/>
      </xdr:nvSpPr>
      <xdr:spPr>
        <a:xfrm>
          <a:off x="13652500" y="167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171014</xdr:rowOff>
    </xdr:from>
    <xdr:ext cx="534377" cy="259045"/>
    <xdr:sp macro="" textlink="">
      <xdr:nvSpPr>
        <xdr:cNvPr id="725" name="テキスト ボックス 724"/>
        <xdr:cNvSpPr txBox="1"/>
      </xdr:nvSpPr>
      <xdr:spPr>
        <a:xfrm>
          <a:off x="13436111" y="1680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83708</xdr:rowOff>
    </xdr:from>
    <xdr:to>
      <xdr:col>18</xdr:col>
      <xdr:colOff>492125</xdr:colOff>
      <xdr:row>98</xdr:row>
      <xdr:rowOff>13858</xdr:rowOff>
    </xdr:to>
    <xdr:sp macro="" textlink="">
      <xdr:nvSpPr>
        <xdr:cNvPr id="726" name="円/楕円 725"/>
        <xdr:cNvSpPr/>
      </xdr:nvSpPr>
      <xdr:spPr>
        <a:xfrm>
          <a:off x="12763500" y="167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4985</xdr:rowOff>
    </xdr:from>
    <xdr:ext cx="534377" cy="259045"/>
    <xdr:sp macro="" textlink="">
      <xdr:nvSpPr>
        <xdr:cNvPr id="727" name="テキスト ボックス 726"/>
        <xdr:cNvSpPr txBox="1"/>
      </xdr:nvSpPr>
      <xdr:spPr>
        <a:xfrm>
          <a:off x="12547111" y="1680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7" name="テキスト ボックス 74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51" name="直線コネクタ 750"/>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2"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4"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5" name="直線コネクタ 754"/>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7"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8" name="フローチャート : 判断 757"/>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144780</xdr:rowOff>
    </xdr:from>
    <xdr:to>
      <xdr:col>31</xdr:col>
      <xdr:colOff>85725</xdr:colOff>
      <xdr:row>39</xdr:row>
      <xdr:rowOff>74930</xdr:rowOff>
    </xdr:to>
    <xdr:sp macro="" textlink="">
      <xdr:nvSpPr>
        <xdr:cNvPr id="760" name="フローチャート : 判断 759"/>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91457</xdr:rowOff>
    </xdr:from>
    <xdr:ext cx="378565" cy="259045"/>
    <xdr:sp macro="" textlink="">
      <xdr:nvSpPr>
        <xdr:cNvPr id="761" name="テキスト ボックス 760"/>
        <xdr:cNvSpPr txBox="1"/>
      </xdr:nvSpPr>
      <xdr:spPr>
        <a:xfrm>
          <a:off x="21134017" y="64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135509</xdr:rowOff>
    </xdr:from>
    <xdr:to>
      <xdr:col>29</xdr:col>
      <xdr:colOff>568325</xdr:colOff>
      <xdr:row>39</xdr:row>
      <xdr:rowOff>65659</xdr:rowOff>
    </xdr:to>
    <xdr:sp macro="" textlink="">
      <xdr:nvSpPr>
        <xdr:cNvPr id="763" name="フローチャート : 判断 762"/>
        <xdr:cNvSpPr/>
      </xdr:nvSpPr>
      <xdr:spPr>
        <a:xfrm>
          <a:off x="20383500" y="665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82186</xdr:rowOff>
    </xdr:from>
    <xdr:ext cx="378565" cy="259045"/>
    <xdr:sp macro="" textlink="">
      <xdr:nvSpPr>
        <xdr:cNvPr id="764" name="テキスト ボックス 763"/>
        <xdr:cNvSpPr txBox="1"/>
      </xdr:nvSpPr>
      <xdr:spPr>
        <a:xfrm>
          <a:off x="20245017" y="642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139954</xdr:rowOff>
    </xdr:from>
    <xdr:to>
      <xdr:col>28</xdr:col>
      <xdr:colOff>365125</xdr:colOff>
      <xdr:row>39</xdr:row>
      <xdr:rowOff>70104</xdr:rowOff>
    </xdr:to>
    <xdr:sp macro="" textlink="">
      <xdr:nvSpPr>
        <xdr:cNvPr id="766" name="フローチャート : 判断 765"/>
        <xdr:cNvSpPr/>
      </xdr:nvSpPr>
      <xdr:spPr>
        <a:xfrm>
          <a:off x="19494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86631</xdr:rowOff>
    </xdr:from>
    <xdr:ext cx="378565" cy="259045"/>
    <xdr:sp macro="" textlink="">
      <xdr:nvSpPr>
        <xdr:cNvPr id="767" name="テキスト ボックス 766"/>
        <xdr:cNvSpPr txBox="1"/>
      </xdr:nvSpPr>
      <xdr:spPr>
        <a:xfrm>
          <a:off x="19356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130048</xdr:rowOff>
    </xdr:from>
    <xdr:to>
      <xdr:col>27</xdr:col>
      <xdr:colOff>161925</xdr:colOff>
      <xdr:row>39</xdr:row>
      <xdr:rowOff>60198</xdr:rowOff>
    </xdr:to>
    <xdr:sp macro="" textlink="">
      <xdr:nvSpPr>
        <xdr:cNvPr id="768" name="フローチャート : 判断 767"/>
        <xdr:cNvSpPr/>
      </xdr:nvSpPr>
      <xdr:spPr>
        <a:xfrm>
          <a:off x="18605500" y="66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76725</xdr:rowOff>
    </xdr:from>
    <xdr:ext cx="378565" cy="259045"/>
    <xdr:sp macro="" textlink="">
      <xdr:nvSpPr>
        <xdr:cNvPr id="769" name="テキスト ボックス 768"/>
        <xdr:cNvSpPr txBox="1"/>
      </xdr:nvSpPr>
      <xdr:spPr>
        <a:xfrm>
          <a:off x="18467017" y="642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6"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目的において類似団体平均より一人当たりのコストが少なくなっているが、その中で土木費と教育費についてはわずかではあるが類似団体平均及び全国平均よりも高くなっている。これは、町営住宅の整備やスポーツ公園の整備など大型事業が集中したことが影響している。また、衛生費や消防費が比較的少ないのは、一部事務組合で事務を行っていることが大きな要因であると考えられる。</a:t>
          </a:r>
          <a:endParaRPr kumimoji="1" lang="en-US" altLang="ja-JP" sz="1300">
            <a:latin typeface="ＭＳ Ｐゴシック"/>
          </a:endParaRPr>
        </a:p>
        <a:p>
          <a:r>
            <a:rPr kumimoji="1" lang="ja-JP" altLang="en-US" sz="1300">
              <a:latin typeface="ＭＳ Ｐゴシック"/>
            </a:rPr>
            <a:t>　今後も、コストを抑え効率的な行政運営を行っていけるよう努める必要がある。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ポイント減少し、実質収支額については</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ポイント増加した。平成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年度は財政調整基金の取崩しは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億円、積立金は約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千万円で実質単年度収支は約△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千万円であったが、平成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年度は財政調整基金の取崩しは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千万円、積立金は約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千万円となったことから実質単年度収支が約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前年度に引き続き、赤字が生じている会計は存在しない。今後も事業の適正化を図り、各会計が健全な状況で推移していくように努める。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7878275</v>
      </c>
      <c r="BO4" s="409"/>
      <c r="BP4" s="409"/>
      <c r="BQ4" s="409"/>
      <c r="BR4" s="409"/>
      <c r="BS4" s="409"/>
      <c r="BT4" s="409"/>
      <c r="BU4" s="410"/>
      <c r="BV4" s="408">
        <v>6703700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11.5</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7352550</v>
      </c>
      <c r="BO5" s="414"/>
      <c r="BP5" s="414"/>
      <c r="BQ5" s="414"/>
      <c r="BR5" s="414"/>
      <c r="BS5" s="414"/>
      <c r="BT5" s="414"/>
      <c r="BU5" s="415"/>
      <c r="BV5" s="413">
        <v>6275050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74.599999999999994</v>
      </c>
      <c r="CU5" s="384"/>
      <c r="CV5" s="384"/>
      <c r="CW5" s="384"/>
      <c r="CX5" s="384"/>
      <c r="CY5" s="384"/>
      <c r="CZ5" s="384"/>
      <c r="DA5" s="385"/>
      <c r="DB5" s="383">
        <v>82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525725</v>
      </c>
      <c r="BO6" s="414"/>
      <c r="BP6" s="414"/>
      <c r="BQ6" s="414"/>
      <c r="BR6" s="414"/>
      <c r="BS6" s="414"/>
      <c r="BT6" s="414"/>
      <c r="BU6" s="415"/>
      <c r="BV6" s="413">
        <v>428650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80.900000000000006</v>
      </c>
      <c r="CU6" s="560"/>
      <c r="CV6" s="560"/>
      <c r="CW6" s="560"/>
      <c r="CX6" s="560"/>
      <c r="CY6" s="560"/>
      <c r="CZ6" s="560"/>
      <c r="DA6" s="561"/>
      <c r="DB6" s="559">
        <v>86.6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13860</v>
      </c>
      <c r="BO7" s="414"/>
      <c r="BP7" s="414"/>
      <c r="BQ7" s="414"/>
      <c r="BR7" s="414"/>
      <c r="BS7" s="414"/>
      <c r="BT7" s="414"/>
      <c r="BU7" s="415"/>
      <c r="BV7" s="413">
        <v>102623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4449915</v>
      </c>
      <c r="CU7" s="414"/>
      <c r="CV7" s="414"/>
      <c r="CW7" s="414"/>
      <c r="CX7" s="414"/>
      <c r="CY7" s="414"/>
      <c r="CZ7" s="414"/>
      <c r="DA7" s="415"/>
      <c r="DB7" s="413">
        <v>4321368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511865</v>
      </c>
      <c r="BO8" s="414"/>
      <c r="BP8" s="414"/>
      <c r="BQ8" s="414"/>
      <c r="BR8" s="414"/>
      <c r="BS8" s="414"/>
      <c r="BT8" s="414"/>
      <c r="BU8" s="415"/>
      <c r="BV8" s="413">
        <v>326027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0.71</v>
      </c>
      <c r="CU8" s="523"/>
      <c r="CV8" s="523"/>
      <c r="CW8" s="523"/>
      <c r="CX8" s="523"/>
      <c r="CY8" s="523"/>
      <c r="CZ8" s="523"/>
      <c r="DA8" s="524"/>
      <c r="DB8" s="522">
        <v>0.72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19282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185838</v>
      </c>
      <c r="BO9" s="414"/>
      <c r="BP9" s="414"/>
      <c r="BQ9" s="414"/>
      <c r="BR9" s="414"/>
      <c r="BS9" s="414"/>
      <c r="BT9" s="414"/>
      <c r="BU9" s="415"/>
      <c r="BV9" s="413">
        <v>-147424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9.3000000000000007</v>
      </c>
      <c r="CU9" s="384"/>
      <c r="CV9" s="384"/>
      <c r="CW9" s="384"/>
      <c r="CX9" s="384"/>
      <c r="CY9" s="384"/>
      <c r="CZ9" s="384"/>
      <c r="DA9" s="385"/>
      <c r="DB9" s="383">
        <v>11.4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20065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214365</v>
      </c>
      <c r="BO10" s="414"/>
      <c r="BP10" s="414"/>
      <c r="BQ10" s="414"/>
      <c r="BR10" s="414"/>
      <c r="BS10" s="414"/>
      <c r="BT10" s="414"/>
      <c r="BU10" s="415"/>
      <c r="BV10" s="413">
        <v>137365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19738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260000</v>
      </c>
      <c r="BO12" s="414"/>
      <c r="BP12" s="414"/>
      <c r="BQ12" s="414"/>
      <c r="BR12" s="414"/>
      <c r="BS12" s="414"/>
      <c r="BT12" s="414"/>
      <c r="BU12" s="415"/>
      <c r="BV12" s="413">
        <v>200000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19374</v>
      </c>
      <c r="S13" s="515"/>
      <c r="T13" s="515"/>
      <c r="U13" s="515"/>
      <c r="V13" s="516"/>
      <c r="W13" s="502" t="s">
        <v>120</v>
      </c>
      <c r="X13" s="426"/>
      <c r="Y13" s="426"/>
      <c r="Z13" s="426"/>
      <c r="AA13" s="426"/>
      <c r="AB13" s="427"/>
      <c r="AC13" s="389">
        <v>396</v>
      </c>
      <c r="AD13" s="390"/>
      <c r="AE13" s="390"/>
      <c r="AF13" s="390"/>
      <c r="AG13" s="391"/>
      <c r="AH13" s="389">
        <v>519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140203</v>
      </c>
      <c r="BO13" s="414"/>
      <c r="BP13" s="414"/>
      <c r="BQ13" s="414"/>
      <c r="BR13" s="414"/>
      <c r="BS13" s="414"/>
      <c r="BT13" s="414"/>
      <c r="BU13" s="415"/>
      <c r="BV13" s="413">
        <v>-210059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19916</v>
      </c>
      <c r="S14" s="515"/>
      <c r="T14" s="515"/>
      <c r="U14" s="515"/>
      <c r="V14" s="516"/>
      <c r="W14" s="517"/>
      <c r="X14" s="429"/>
      <c r="Y14" s="429"/>
      <c r="Z14" s="429"/>
      <c r="AA14" s="429"/>
      <c r="AB14" s="430"/>
      <c r="AC14" s="507">
        <v>4.2</v>
      </c>
      <c r="AD14" s="508"/>
      <c r="AE14" s="508"/>
      <c r="AF14" s="508"/>
      <c r="AG14" s="509"/>
      <c r="AH14" s="507">
        <v>4.9000000000000004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47.3</v>
      </c>
      <c r="CU14" s="486"/>
      <c r="CV14" s="486"/>
      <c r="CW14" s="486"/>
      <c r="CX14" s="486"/>
      <c r="CY14" s="486"/>
      <c r="CZ14" s="486"/>
      <c r="DA14" s="487"/>
      <c r="DB14" s="518">
        <v>39.9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19577</v>
      </c>
      <c r="S15" s="515"/>
      <c r="T15" s="515"/>
      <c r="U15" s="515"/>
      <c r="V15" s="516"/>
      <c r="W15" s="502" t="s">
        <v>127</v>
      </c>
      <c r="X15" s="426"/>
      <c r="Y15" s="426"/>
      <c r="Z15" s="426"/>
      <c r="AA15" s="426"/>
      <c r="AB15" s="427"/>
      <c r="AC15" s="389">
        <v>3703</v>
      </c>
      <c r="AD15" s="390"/>
      <c r="AE15" s="390"/>
      <c r="AF15" s="390"/>
      <c r="AG15" s="391"/>
      <c r="AH15" s="389">
        <v>4380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2358693</v>
      </c>
      <c r="BO15" s="409"/>
      <c r="BP15" s="409"/>
      <c r="BQ15" s="409"/>
      <c r="BR15" s="409"/>
      <c r="BS15" s="409"/>
      <c r="BT15" s="409"/>
      <c r="BU15" s="410"/>
      <c r="BV15" s="408">
        <v>2347700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38.799999999999997</v>
      </c>
      <c r="AD16" s="508"/>
      <c r="AE16" s="508"/>
      <c r="AF16" s="508"/>
      <c r="AG16" s="509"/>
      <c r="AH16" s="507">
        <v>41.2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3420941</v>
      </c>
      <c r="BO16" s="414"/>
      <c r="BP16" s="414"/>
      <c r="BQ16" s="414"/>
      <c r="BR16" s="414"/>
      <c r="BS16" s="414"/>
      <c r="BT16" s="414"/>
      <c r="BU16" s="415"/>
      <c r="BV16" s="413">
        <v>3252564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5436</v>
      </c>
      <c r="AD17" s="390"/>
      <c r="AE17" s="390"/>
      <c r="AF17" s="390"/>
      <c r="AG17" s="391"/>
      <c r="AH17" s="389">
        <v>5723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2986698</v>
      </c>
      <c r="BO17" s="414"/>
      <c r="BP17" s="414"/>
      <c r="BQ17" s="414"/>
      <c r="BR17" s="414"/>
      <c r="BS17" s="414"/>
      <c r="BT17" s="414"/>
      <c r="BU17" s="415"/>
      <c r="BV17" s="413">
        <v>3010145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18.78</v>
      </c>
      <c r="M18" s="478"/>
      <c r="N18" s="478"/>
      <c r="O18" s="478"/>
      <c r="P18" s="478"/>
      <c r="Q18" s="478"/>
      <c r="R18" s="479"/>
      <c r="S18" s="479"/>
      <c r="T18" s="479"/>
      <c r="U18" s="479"/>
      <c r="V18" s="480"/>
      <c r="W18" s="494"/>
      <c r="X18" s="495"/>
      <c r="Y18" s="495"/>
      <c r="Z18" s="495"/>
      <c r="AA18" s="495"/>
      <c r="AB18" s="503"/>
      <c r="AC18" s="377">
        <v>57</v>
      </c>
      <c r="AD18" s="378"/>
      <c r="AE18" s="378"/>
      <c r="AF18" s="378"/>
      <c r="AG18" s="481"/>
      <c r="AH18" s="377">
        <v>53.8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3444497</v>
      </c>
      <c r="BO18" s="414"/>
      <c r="BP18" s="414"/>
      <c r="BQ18" s="414"/>
      <c r="BR18" s="414"/>
      <c r="BS18" s="414"/>
      <c r="BT18" s="414"/>
      <c r="BU18" s="415"/>
      <c r="BV18" s="413">
        <v>3379472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1027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5429203</v>
      </c>
      <c r="BO19" s="414"/>
      <c r="BP19" s="414"/>
      <c r="BQ19" s="414"/>
      <c r="BR19" s="414"/>
      <c r="BS19" s="414"/>
      <c r="BT19" s="414"/>
      <c r="BU19" s="415"/>
      <c r="BV19" s="413">
        <v>4966975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6572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5239160</v>
      </c>
      <c r="BO23" s="414"/>
      <c r="BP23" s="414"/>
      <c r="BQ23" s="414"/>
      <c r="BR23" s="414"/>
      <c r="BS23" s="414"/>
      <c r="BT23" s="414"/>
      <c r="BU23" s="415"/>
      <c r="BV23" s="413">
        <v>5049628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7500</v>
      </c>
      <c r="R24" s="390"/>
      <c r="S24" s="390"/>
      <c r="T24" s="390"/>
      <c r="U24" s="390"/>
      <c r="V24" s="391"/>
      <c r="W24" s="455"/>
      <c r="X24" s="446"/>
      <c r="Y24" s="447"/>
      <c r="Z24" s="386" t="s">
        <v>151</v>
      </c>
      <c r="AA24" s="387"/>
      <c r="AB24" s="387"/>
      <c r="AC24" s="387"/>
      <c r="AD24" s="387"/>
      <c r="AE24" s="387"/>
      <c r="AF24" s="387"/>
      <c r="AG24" s="388"/>
      <c r="AH24" s="389">
        <v>142</v>
      </c>
      <c r="AI24" s="390"/>
      <c r="AJ24" s="390"/>
      <c r="AK24" s="390"/>
      <c r="AL24" s="391"/>
      <c r="AM24" s="389">
        <v>396322</v>
      </c>
      <c r="AN24" s="390"/>
      <c r="AO24" s="390"/>
      <c r="AP24" s="390"/>
      <c r="AQ24" s="390"/>
      <c r="AR24" s="391"/>
      <c r="AS24" s="389">
        <v>2791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5189510</v>
      </c>
      <c r="BO24" s="414"/>
      <c r="BP24" s="414"/>
      <c r="BQ24" s="414"/>
      <c r="BR24" s="414"/>
      <c r="BS24" s="414"/>
      <c r="BT24" s="414"/>
      <c r="BU24" s="415"/>
      <c r="BV24" s="413">
        <v>4918288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6450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v>
      </c>
      <c r="BO25" s="409"/>
      <c r="BP25" s="409"/>
      <c r="BQ25" s="409"/>
      <c r="BR25" s="409"/>
      <c r="BS25" s="409"/>
      <c r="BT25" s="409"/>
      <c r="BU25" s="410"/>
      <c r="BV25" s="408">
        <v>108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5400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12195</v>
      </c>
      <c r="AN26" s="390"/>
      <c r="AO26" s="390"/>
      <c r="AP26" s="390"/>
      <c r="AQ26" s="390"/>
      <c r="AR26" s="391"/>
      <c r="AS26" s="389">
        <v>2439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2970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548155</v>
      </c>
      <c r="BO27" s="417"/>
      <c r="BP27" s="417"/>
      <c r="BQ27" s="417"/>
      <c r="BR27" s="417"/>
      <c r="BS27" s="417"/>
      <c r="BT27" s="417"/>
      <c r="BU27" s="418"/>
      <c r="BV27" s="416">
        <v>548142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2800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1232438</v>
      </c>
      <c r="BO28" s="409"/>
      <c r="BP28" s="409"/>
      <c r="BQ28" s="409"/>
      <c r="BR28" s="409"/>
      <c r="BS28" s="409"/>
      <c r="BT28" s="409"/>
      <c r="BU28" s="410"/>
      <c r="BV28" s="408">
        <v>1278073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2660</v>
      </c>
      <c r="R29" s="390"/>
      <c r="S29" s="390"/>
      <c r="T29" s="390"/>
      <c r="U29" s="390"/>
      <c r="V29" s="391"/>
      <c r="W29" s="456"/>
      <c r="X29" s="457"/>
      <c r="Y29" s="458"/>
      <c r="Z29" s="386" t="s">
        <v>167</v>
      </c>
      <c r="AA29" s="387"/>
      <c r="AB29" s="387"/>
      <c r="AC29" s="387"/>
      <c r="AD29" s="387"/>
      <c r="AE29" s="387"/>
      <c r="AF29" s="387"/>
      <c r="AG29" s="388"/>
      <c r="AH29" s="389">
        <v>142</v>
      </c>
      <c r="AI29" s="390"/>
      <c r="AJ29" s="390"/>
      <c r="AK29" s="390"/>
      <c r="AL29" s="391"/>
      <c r="AM29" s="389">
        <v>396322</v>
      </c>
      <c r="AN29" s="390"/>
      <c r="AO29" s="390"/>
      <c r="AP29" s="390"/>
      <c r="AQ29" s="390"/>
      <c r="AR29" s="391"/>
      <c r="AS29" s="389">
        <v>2791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376174</v>
      </c>
      <c r="BO29" s="414"/>
      <c r="BP29" s="414"/>
      <c r="BQ29" s="414"/>
      <c r="BR29" s="414"/>
      <c r="BS29" s="414"/>
      <c r="BT29" s="414"/>
      <c r="BU29" s="415"/>
      <c r="BV29" s="413">
        <v>376121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793224</v>
      </c>
      <c r="BO30" s="417"/>
      <c r="BP30" s="417"/>
      <c r="BQ30" s="417"/>
      <c r="BR30" s="417"/>
      <c r="BS30" s="417"/>
      <c r="BT30" s="417"/>
      <c r="BU30" s="418"/>
      <c r="BV30" s="416">
        <v>885131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神戸町国民健康保険特別会計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IF('各会計、関係団体の財政状況及び健全化判断比率'!B30="","",'各会計、関係団体の財政状況及び健全化判断比率'!B30)</f>
        <v>神戸町水道事業会計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神戸町公共下水道事業特別会計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大垣衛生施設組合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神戸町土地開発公社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障がい福祉サービス事業特別会計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神戸町後期高齢者医療特別会計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大垣輪中水防事務組合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学校給食事業特別会計</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岐阜県市町村会館組合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岐阜県市町村職員退職手当組合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大垣消防組合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西濃環境整備組合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西南濃老人福祉施設事務組合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西南濃粗大廃棄物処理組合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安八郡広域連合（一般会計）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安八郡広域連合（特別会計）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527</v>
      </c>
      <c r="D34" s="1181"/>
      <c r="E34" s="1182"/>
      <c r="F34" s="32">
        <v>17.010000000000002</v>
      </c>
      <c r="G34" s="33">
        <v>15.26</v>
      </c>
      <c r="H34" s="33">
        <v>16.149999999999999</v>
      </c>
      <c r="I34" s="33">
        <v>17.13</v>
      </c>
      <c r="J34" s="34">
        <v>16.02</v>
      </c>
      <c r="K34" s="22"/>
      <c r="L34" s="22"/>
      <c r="M34" s="22"/>
      <c r="N34" s="22"/>
      <c r="O34" s="22"/>
      <c r="P34" s="22"/>
    </row>
    <row r="35" spans="1:16" ht="39" customHeight="1" x14ac:dyDescent="0.15">
      <c r="A35" s="22"/>
      <c r="B35" s="35"/>
      <c r="C35" s="1175" t="s">
        <v>528</v>
      </c>
      <c r="D35" s="1176"/>
      <c r="E35" s="1177"/>
      <c r="F35" s="36">
        <v>8.06</v>
      </c>
      <c r="G35" s="37">
        <v>9.4600000000000009</v>
      </c>
      <c r="H35" s="37">
        <v>10.84</v>
      </c>
      <c r="I35" s="37">
        <v>7.39</v>
      </c>
      <c r="J35" s="38">
        <v>11.41</v>
      </c>
      <c r="K35" s="22"/>
      <c r="L35" s="22"/>
      <c r="M35" s="22"/>
      <c r="N35" s="22"/>
      <c r="O35" s="22"/>
      <c r="P35" s="22"/>
    </row>
    <row r="36" spans="1:16" ht="39" customHeight="1" x14ac:dyDescent="0.15">
      <c r="A36" s="22"/>
      <c r="B36" s="35"/>
      <c r="C36" s="1175" t="s">
        <v>529</v>
      </c>
      <c r="D36" s="1176"/>
      <c r="E36" s="1177"/>
      <c r="F36" s="36">
        <v>3.7</v>
      </c>
      <c r="G36" s="37">
        <v>3.23</v>
      </c>
      <c r="H36" s="37">
        <v>3.48</v>
      </c>
      <c r="I36" s="37">
        <v>2.74</v>
      </c>
      <c r="J36" s="38">
        <v>3</v>
      </c>
      <c r="K36" s="22"/>
      <c r="L36" s="22"/>
      <c r="M36" s="22"/>
      <c r="N36" s="22"/>
      <c r="O36" s="22"/>
      <c r="P36" s="22"/>
    </row>
    <row r="37" spans="1:16" ht="39" customHeight="1" x14ac:dyDescent="0.15">
      <c r="A37" s="22"/>
      <c r="B37" s="35"/>
      <c r="C37" s="1175" t="s">
        <v>530</v>
      </c>
      <c r="D37" s="1176"/>
      <c r="E37" s="1177"/>
      <c r="F37" s="36">
        <v>0.77</v>
      </c>
      <c r="G37" s="37">
        <v>0.23</v>
      </c>
      <c r="H37" s="37">
        <v>0.31</v>
      </c>
      <c r="I37" s="37">
        <v>0.63</v>
      </c>
      <c r="J37" s="38">
        <v>0.64</v>
      </c>
      <c r="K37" s="22"/>
      <c r="L37" s="22"/>
      <c r="M37" s="22"/>
      <c r="N37" s="22"/>
      <c r="O37" s="22"/>
      <c r="P37" s="22"/>
    </row>
    <row r="38" spans="1:16" ht="39" customHeight="1" x14ac:dyDescent="0.15">
      <c r="A38" s="22"/>
      <c r="B38" s="35"/>
      <c r="C38" s="1175" t="s">
        <v>531</v>
      </c>
      <c r="D38" s="1176"/>
      <c r="E38" s="1177"/>
      <c r="F38" s="36">
        <v>0.14000000000000001</v>
      </c>
      <c r="G38" s="37">
        <v>0.15</v>
      </c>
      <c r="H38" s="37">
        <v>0.15</v>
      </c>
      <c r="I38" s="37">
        <v>0.16</v>
      </c>
      <c r="J38" s="38">
        <v>0.14000000000000001</v>
      </c>
      <c r="K38" s="22"/>
      <c r="L38" s="22"/>
      <c r="M38" s="22"/>
      <c r="N38" s="22"/>
      <c r="O38" s="22"/>
      <c r="P38" s="22"/>
    </row>
    <row r="39" spans="1:16" ht="39" customHeight="1" x14ac:dyDescent="0.15">
      <c r="A39" s="22"/>
      <c r="B39" s="35"/>
      <c r="C39" s="1175" t="s">
        <v>532</v>
      </c>
      <c r="D39" s="1176"/>
      <c r="E39" s="1177"/>
      <c r="F39" s="36">
        <v>0.04</v>
      </c>
      <c r="G39" s="37">
        <v>0.05</v>
      </c>
      <c r="H39" s="37">
        <v>0.03</v>
      </c>
      <c r="I39" s="37">
        <v>7.0000000000000007E-2</v>
      </c>
      <c r="J39" s="38">
        <v>0.05</v>
      </c>
      <c r="K39" s="22"/>
      <c r="L39" s="22"/>
      <c r="M39" s="22"/>
      <c r="N39" s="22"/>
      <c r="O39" s="22"/>
      <c r="P39" s="22"/>
    </row>
    <row r="40" spans="1:16" ht="39" customHeight="1" x14ac:dyDescent="0.15">
      <c r="A40" s="22"/>
      <c r="B40" s="35"/>
      <c r="C40" s="1175" t="s">
        <v>533</v>
      </c>
      <c r="D40" s="1176"/>
      <c r="E40" s="1177"/>
      <c r="F40" s="36">
        <v>0.02</v>
      </c>
      <c r="G40" s="37">
        <v>7.0000000000000007E-2</v>
      </c>
      <c r="H40" s="37">
        <v>0.06</v>
      </c>
      <c r="I40" s="37">
        <v>7.0000000000000007E-2</v>
      </c>
      <c r="J40" s="38">
        <v>0.03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565</v>
      </c>
      <c r="L45" s="60">
        <v>581</v>
      </c>
      <c r="M45" s="60">
        <v>573</v>
      </c>
      <c r="N45" s="60">
        <v>568</v>
      </c>
      <c r="O45" s="61">
        <v>507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125</v>
      </c>
      <c r="L48" s="64">
        <v>116</v>
      </c>
      <c r="M48" s="64">
        <v>164</v>
      </c>
      <c r="N48" s="64">
        <v>175</v>
      </c>
      <c r="O48" s="65">
        <v>178</v>
      </c>
      <c r="P48" s="48"/>
      <c r="Q48" s="48"/>
      <c r="R48" s="48"/>
      <c r="S48" s="48"/>
      <c r="T48" s="48"/>
      <c r="U48" s="48"/>
    </row>
    <row r="49" spans="1:21" ht="30.75" customHeight="1" x14ac:dyDescent="0.15">
      <c r="A49" s="48"/>
      <c r="B49" s="1193"/>
      <c r="C49" s="1194"/>
      <c r="D49" s="62"/>
      <c r="E49" s="1185" t="s">
        <v>15</v>
      </c>
      <c r="F49" s="1185"/>
      <c r="G49" s="1185"/>
      <c r="H49" s="1185"/>
      <c r="I49" s="1185"/>
      <c r="J49" s="1186"/>
      <c r="K49" s="63">
        <v>84</v>
      </c>
      <c r="L49" s="64">
        <v>79</v>
      </c>
      <c r="M49" s="64">
        <v>74</v>
      </c>
      <c r="N49" s="64">
        <v>72</v>
      </c>
      <c r="O49" s="65">
        <v>46</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408</v>
      </c>
      <c r="L52" s="64">
        <v>429</v>
      </c>
      <c r="M52" s="64">
        <v>452</v>
      </c>
      <c r="N52" s="64">
        <v>494</v>
      </c>
      <c r="O52" s="65">
        <v>491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366</v>
      </c>
      <c r="L53" s="69">
        <v>347</v>
      </c>
      <c r="M53" s="69">
        <v>359</v>
      </c>
      <c r="N53" s="69">
        <v>321</v>
      </c>
      <c r="O53" s="70">
        <v>240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5457</v>
      </c>
      <c r="J41" s="83">
        <v>5570</v>
      </c>
      <c r="K41" s="83">
        <v>5331</v>
      </c>
      <c r="L41" s="83">
        <v>5050</v>
      </c>
      <c r="M41" s="84">
        <v>5239</v>
      </c>
    </row>
    <row r="42" spans="2:13" ht="27.75" customHeight="1" x14ac:dyDescent="0.15">
      <c r="B42" s="1201"/>
      <c r="C42" s="1202"/>
      <c r="D42" s="85"/>
      <c r="E42" s="1205" t="s">
        <v>25</v>
      </c>
      <c r="F42" s="1205"/>
      <c r="G42" s="1205"/>
      <c r="H42" s="1206"/>
      <c r="I42" s="86" t="s">
        <v>479</v>
      </c>
      <c r="J42" s="87" t="s">
        <v>479</v>
      </c>
      <c r="K42" s="87" t="s">
        <v>479</v>
      </c>
      <c r="L42" s="87" t="s">
        <v>479</v>
      </c>
      <c r="M42" s="88" t="s">
        <v>479</v>
      </c>
    </row>
    <row r="43" spans="2:13" ht="27.75" customHeight="1" x14ac:dyDescent="0.15">
      <c r="B43" s="1201"/>
      <c r="C43" s="1202"/>
      <c r="D43" s="85"/>
      <c r="E43" s="1205" t="s">
        <v>26</v>
      </c>
      <c r="F43" s="1205"/>
      <c r="G43" s="1205"/>
      <c r="H43" s="1206"/>
      <c r="I43" s="86">
        <v>4084</v>
      </c>
      <c r="J43" s="87">
        <v>4287</v>
      </c>
      <c r="K43" s="87">
        <v>4471</v>
      </c>
      <c r="L43" s="87">
        <v>4518</v>
      </c>
      <c r="M43" s="88">
        <v>4705</v>
      </c>
    </row>
    <row r="44" spans="2:13" ht="27.75" customHeight="1" x14ac:dyDescent="0.15">
      <c r="B44" s="1201"/>
      <c r="C44" s="1202"/>
      <c r="D44" s="85"/>
      <c r="E44" s="1205" t="s">
        <v>27</v>
      </c>
      <c r="F44" s="1205"/>
      <c r="G44" s="1205"/>
      <c r="H44" s="1206"/>
      <c r="I44" s="86">
        <v>342</v>
      </c>
      <c r="J44" s="87">
        <v>271</v>
      </c>
      <c r="K44" s="87">
        <v>207</v>
      </c>
      <c r="L44" s="87">
        <v>192</v>
      </c>
      <c r="M44" s="88">
        <v>238</v>
      </c>
    </row>
    <row r="45" spans="2:13" ht="27.75" customHeight="1" x14ac:dyDescent="0.15">
      <c r="B45" s="1201"/>
      <c r="C45" s="1202"/>
      <c r="D45" s="85"/>
      <c r="E45" s="1205" t="s">
        <v>28</v>
      </c>
      <c r="F45" s="1205"/>
      <c r="G45" s="1205"/>
      <c r="H45" s="1206"/>
      <c r="I45" s="86">
        <v>1164</v>
      </c>
      <c r="J45" s="87">
        <v>1170</v>
      </c>
      <c r="K45" s="87">
        <v>1155</v>
      </c>
      <c r="L45" s="87">
        <v>1110</v>
      </c>
      <c r="M45" s="88">
        <v>1103</v>
      </c>
    </row>
    <row r="46" spans="2:13" ht="27.75" customHeight="1" x14ac:dyDescent="0.15">
      <c r="B46" s="1201"/>
      <c r="C46" s="1202"/>
      <c r="D46" s="85"/>
      <c r="E46" s="1205" t="s">
        <v>29</v>
      </c>
      <c r="F46" s="1205"/>
      <c r="G46" s="1205"/>
      <c r="H46" s="1206"/>
      <c r="I46" s="86" t="s">
        <v>479</v>
      </c>
      <c r="J46" s="87" t="s">
        <v>479</v>
      </c>
      <c r="K46" s="87" t="s">
        <v>479</v>
      </c>
      <c r="L46" s="87" t="s">
        <v>479</v>
      </c>
      <c r="M46" s="88" t="s">
        <v>479</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t="s">
        <v>479</v>
      </c>
      <c r="K48" s="87" t="s">
        <v>479</v>
      </c>
      <c r="L48" s="87" t="s">
        <v>479</v>
      </c>
      <c r="M48" s="88" t="s">
        <v>479</v>
      </c>
    </row>
    <row r="49" spans="2:13" ht="27.75" customHeight="1" x14ac:dyDescent="0.15">
      <c r="B49" s="1199" t="s">
        <v>32</v>
      </c>
      <c r="C49" s="1200"/>
      <c r="D49" s="89"/>
      <c r="E49" s="1205" t="s">
        <v>33</v>
      </c>
      <c r="F49" s="1205"/>
      <c r="G49" s="1205"/>
      <c r="H49" s="1206"/>
      <c r="I49" s="86">
        <v>3013</v>
      </c>
      <c r="J49" s="87">
        <v>2745</v>
      </c>
      <c r="K49" s="87">
        <v>2790</v>
      </c>
      <c r="L49" s="87">
        <v>2710</v>
      </c>
      <c r="M49" s="88">
        <v>2563</v>
      </c>
    </row>
    <row r="50" spans="2:13" ht="27.75" customHeight="1" x14ac:dyDescent="0.15">
      <c r="B50" s="1201"/>
      <c r="C50" s="1202"/>
      <c r="D50" s="85"/>
      <c r="E50" s="1205" t="s">
        <v>34</v>
      </c>
      <c r="F50" s="1205"/>
      <c r="G50" s="1205"/>
      <c r="H50" s="1206"/>
      <c r="I50" s="86" t="s">
        <v>479</v>
      </c>
      <c r="J50" s="87" t="s">
        <v>479</v>
      </c>
      <c r="K50" s="87" t="s">
        <v>479</v>
      </c>
      <c r="L50" s="87" t="s">
        <v>479</v>
      </c>
      <c r="M50" s="88" t="s">
        <v>479</v>
      </c>
    </row>
    <row r="51" spans="2:13" ht="27.75" customHeight="1" x14ac:dyDescent="0.15">
      <c r="B51" s="1203"/>
      <c r="C51" s="1204"/>
      <c r="D51" s="85"/>
      <c r="E51" s="1205" t="s">
        <v>35</v>
      </c>
      <c r="F51" s="1205"/>
      <c r="G51" s="1205"/>
      <c r="H51" s="1206"/>
      <c r="I51" s="86">
        <v>6032</v>
      </c>
      <c r="J51" s="87">
        <v>6384</v>
      </c>
      <c r="K51" s="87">
        <v>6591</v>
      </c>
      <c r="L51" s="87">
        <v>6631</v>
      </c>
      <c r="M51" s="88">
        <v>6848</v>
      </c>
    </row>
    <row r="52" spans="2:13" ht="27.75" customHeight="1" thickBot="1" x14ac:dyDescent="0.2">
      <c r="B52" s="1207" t="s">
        <v>36</v>
      </c>
      <c r="C52" s="1208"/>
      <c r="D52" s="90"/>
      <c r="E52" s="1209" t="s">
        <v>37</v>
      </c>
      <c r="F52" s="1209"/>
      <c r="G52" s="1209"/>
      <c r="H52" s="1210"/>
      <c r="I52" s="91">
        <v>2004</v>
      </c>
      <c r="J52" s="92">
        <v>2169</v>
      </c>
      <c r="K52" s="92">
        <v>1783</v>
      </c>
      <c r="L52" s="92">
        <v>1528</v>
      </c>
      <c r="M52" s="93">
        <v>1874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7" zoomScaleNormal="77"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569</v>
      </c>
      <c r="H51" s="1242"/>
      <c r="I51" s="1247" t="s">
        <v>570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571</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572</v>
      </c>
      <c r="H55" s="1222"/>
      <c r="I55" s="1227" t="s">
        <v>570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571</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29" t="s">
        <v>574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569</v>
      </c>
      <c r="H73" s="1242"/>
      <c r="I73" s="1247" t="s">
        <v>570</v>
      </c>
      <c r="J73" s="1247"/>
      <c r="K73" s="1228">
        <v>52</v>
      </c>
      <c r="L73" s="1228">
        <v>56.8</v>
      </c>
      <c r="M73" s="1215">
        <v>46</v>
      </c>
      <c r="N73" s="1215">
        <v>39.9</v>
      </c>
      <c r="O73" s="1215">
        <v>47.3</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576</v>
      </c>
      <c r="J75" s="1227"/>
      <c r="K75" s="1219">
        <v>9.5</v>
      </c>
      <c r="L75" s="1219">
        <v>9.3000000000000007</v>
      </c>
      <c r="M75" s="1219">
        <v>9.1999999999999993</v>
      </c>
      <c r="N75" s="1219">
        <v>8.9</v>
      </c>
      <c r="O75" s="1219">
        <v>7.9</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572</v>
      </c>
      <c r="H77" s="1222"/>
      <c r="I77" s="1227" t="s">
        <v>570</v>
      </c>
      <c r="J77" s="1227"/>
      <c r="K77" s="1228">
        <v>40.200000000000003</v>
      </c>
      <c r="L77" s="1228">
        <v>30.7</v>
      </c>
      <c r="M77" s="1215">
        <v>22.3</v>
      </c>
      <c r="N77" s="1215">
        <v>20.3</v>
      </c>
      <c r="O77" s="1215">
        <v>44.9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576</v>
      </c>
      <c r="J79" s="1217"/>
      <c r="K79" s="1218">
        <v>10.1</v>
      </c>
      <c r="L79" s="1218">
        <v>9.1999999999999993</v>
      </c>
      <c r="M79" s="1218">
        <v>8.5</v>
      </c>
      <c r="N79" s="1218">
        <v>7.7</v>
      </c>
      <c r="O79" s="1218">
        <v>8.5</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2" sqref="A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64829</v>
      </c>
      <c r="E3" s="116"/>
      <c r="F3" s="117">
        <v>42839</v>
      </c>
      <c r="G3" s="118"/>
      <c r="H3" s="119"/>
    </row>
    <row r="4" spans="1:8" x14ac:dyDescent="0.15">
      <c r="A4" s="120"/>
      <c r="B4" s="121"/>
      <c r="C4" s="122"/>
      <c r="D4" s="123">
        <v>21677</v>
      </c>
      <c r="E4" s="124"/>
      <c r="F4" s="125">
        <v>22027</v>
      </c>
      <c r="G4" s="126"/>
      <c r="H4" s="127"/>
    </row>
    <row r="5" spans="1:8" x14ac:dyDescent="0.15">
      <c r="A5" s="108" t="s">
        <v>513</v>
      </c>
      <c r="B5" s="113"/>
      <c r="C5" s="114"/>
      <c r="D5" s="115">
        <v>64435</v>
      </c>
      <c r="E5" s="116"/>
      <c r="F5" s="117">
        <v>46819</v>
      </c>
      <c r="G5" s="118"/>
      <c r="H5" s="119"/>
    </row>
    <row r="6" spans="1:8" x14ac:dyDescent="0.15">
      <c r="A6" s="120"/>
      <c r="B6" s="121"/>
      <c r="C6" s="122"/>
      <c r="D6" s="123">
        <v>27819</v>
      </c>
      <c r="E6" s="124"/>
      <c r="F6" s="125">
        <v>24121</v>
      </c>
      <c r="G6" s="126"/>
      <c r="H6" s="127"/>
    </row>
    <row r="7" spans="1:8" x14ac:dyDescent="0.15">
      <c r="A7" s="108" t="s">
        <v>514</v>
      </c>
      <c r="B7" s="113"/>
      <c r="C7" s="114"/>
      <c r="D7" s="115">
        <v>67068</v>
      </c>
      <c r="E7" s="116"/>
      <c r="F7" s="117">
        <v>53270</v>
      </c>
      <c r="G7" s="118"/>
      <c r="H7" s="119"/>
    </row>
    <row r="8" spans="1:8" x14ac:dyDescent="0.15">
      <c r="A8" s="120"/>
      <c r="B8" s="121"/>
      <c r="C8" s="122"/>
      <c r="D8" s="123">
        <v>23699</v>
      </c>
      <c r="E8" s="124"/>
      <c r="F8" s="125">
        <v>24316</v>
      </c>
      <c r="G8" s="126"/>
      <c r="H8" s="127"/>
    </row>
    <row r="9" spans="1:8" x14ac:dyDescent="0.15">
      <c r="A9" s="108" t="s">
        <v>515</v>
      </c>
      <c r="B9" s="113"/>
      <c r="C9" s="114"/>
      <c r="D9" s="115">
        <v>43137</v>
      </c>
      <c r="E9" s="116"/>
      <c r="F9" s="117">
        <v>53292</v>
      </c>
      <c r="G9" s="118"/>
      <c r="H9" s="119"/>
    </row>
    <row r="10" spans="1:8" x14ac:dyDescent="0.15">
      <c r="A10" s="120"/>
      <c r="B10" s="121"/>
      <c r="C10" s="122"/>
      <c r="D10" s="123">
        <v>26927</v>
      </c>
      <c r="E10" s="124"/>
      <c r="F10" s="125">
        <v>28900</v>
      </c>
      <c r="G10" s="126"/>
      <c r="H10" s="127"/>
    </row>
    <row r="11" spans="1:8" x14ac:dyDescent="0.15">
      <c r="A11" s="108" t="s">
        <v>516</v>
      </c>
      <c r="B11" s="113"/>
      <c r="C11" s="114"/>
      <c r="D11" s="115">
        <v>83232</v>
      </c>
      <c r="E11" s="116"/>
      <c r="F11" s="117">
        <v>77577</v>
      </c>
      <c r="G11" s="118"/>
      <c r="H11" s="119"/>
    </row>
    <row r="12" spans="1:8" x14ac:dyDescent="0.15">
      <c r="A12" s="120"/>
      <c r="B12" s="121"/>
      <c r="C12" s="128"/>
      <c r="D12" s="123">
        <v>29494</v>
      </c>
      <c r="E12" s="124"/>
      <c r="F12" s="125">
        <v>40870</v>
      </c>
      <c r="G12" s="126"/>
      <c r="H12" s="127"/>
    </row>
    <row r="13" spans="1:8" x14ac:dyDescent="0.15">
      <c r="A13" s="108"/>
      <c r="B13" s="113"/>
      <c r="C13" s="129"/>
      <c r="D13" s="130">
        <v>64540</v>
      </c>
      <c r="E13" s="131"/>
      <c r="F13" s="132">
        <v>54759</v>
      </c>
      <c r="G13" s="133"/>
      <c r="H13" s="119"/>
    </row>
    <row r="14" spans="1:8" x14ac:dyDescent="0.15">
      <c r="A14" s="120"/>
      <c r="B14" s="121"/>
      <c r="C14" s="122"/>
      <c r="D14" s="123">
        <v>25923</v>
      </c>
      <c r="E14" s="124"/>
      <c r="F14" s="125">
        <v>28047</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8.1300000000000008</v>
      </c>
      <c r="C19" s="134">
        <f>ROUND(VALUE(SUBSTITUTE(実質収支比率等に係る経年分析!G$48,"▲","-")),2)</f>
        <v>9.59</v>
      </c>
      <c r="D19" s="134">
        <f>ROUND(VALUE(SUBSTITUTE(実質収支比率等に係る経年分析!H$48,"▲","-")),2)</f>
        <v>10.95</v>
      </c>
      <c r="E19" s="134">
        <f>ROUND(VALUE(SUBSTITUTE(実質収支比率等に係る経年分析!I$48,"▲","-")),2)</f>
        <v>7.54</v>
      </c>
      <c r="F19" s="134">
        <f>ROUND(VALUE(SUBSTITUTE(実質収支比率等に係る経年分析!J$48,"▲","-")),2)</f>
        <v>11.5</v>
      </c>
    </row>
    <row r="20" spans="1:11" x14ac:dyDescent="0.15">
      <c r="A20" s="134" t="s">
        <v>42</v>
      </c>
      <c r="B20" s="134">
        <f>ROUND(VALUE(SUBSTITUTE(実質収支比率等に係る経年分析!F$47,"▲","-")),2)</f>
        <v>33.6</v>
      </c>
      <c r="C20" s="134">
        <f>ROUND(VALUE(SUBSTITUTE(実質収支比率等に係る経年分析!G$47,"▲","-")),2)</f>
        <v>31.59</v>
      </c>
      <c r="D20" s="134">
        <f>ROUND(VALUE(SUBSTITUTE(実質収支比率等に係る経年分析!H$47,"▲","-")),2)</f>
        <v>31.01</v>
      </c>
      <c r="E20" s="134">
        <f>ROUND(VALUE(SUBSTITUTE(実質収支比率等に係る経年分析!I$47,"▲","-")),2)</f>
        <v>29.58</v>
      </c>
      <c r="F20" s="134">
        <f>ROUND(VALUE(SUBSTITUTE(実質収支比率等に係る経年分析!J$47,"▲","-")),2)</f>
        <v>27.7</v>
      </c>
    </row>
    <row r="21" spans="1:11" x14ac:dyDescent="0.15">
      <c r="A21" s="134" t="s">
        <v>43</v>
      </c>
      <c r="B21" s="134">
        <f>IF(ISNUMBER(VALUE(SUBSTITUTE(実質収支比率等に係る経年分析!F$49,"▲","-"))),ROUND(VALUE(SUBSTITUTE(実質収支比率等に係る経年分析!F$49,"▲","-")),2),NA())</f>
        <v>-6.58</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-4.8600000000000003</v>
      </c>
      <c r="F21" s="134">
        <f>IF(ISNUMBER(VALUE(SUBSTITUTE(実質収支比率等に係る経年分析!J$49,"▲","-"))),ROUND(VALUE(SUBSTITUTE(実質収支比率等に係る経年分析!J$49,"▲","-")),2),NA())</f>
        <v>3.15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障がい福祉サービス事業特別会計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神戸町後期高齢者医療特別会計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神戸町公共下水道事業特別会計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x14ac:dyDescent="0.15">
      <c r="A34" s="135" t="str">
        <f>IF(連結実質赤字比率に係る赤字・黒字の構成分析!C$36="",NA(),連結実質赤字比率に係る赤字・黒字の構成分析!C$36)</f>
        <v>神戸町国民健康保険特別会計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11.41</v>
      </c>
    </row>
    <row r="36" spans="1:16" x14ac:dyDescent="0.15">
      <c r="A36" s="135" t="str">
        <f>IF(連結実質赤字比率に係る赤字・黒字の構成分析!C$34="",NA(),連結実質赤字比率に係る赤字・黒字の構成分析!C$34)</f>
        <v>神戸町水道事業会計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17.010000000000002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16.02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408</v>
      </c>
      <c r="E42" s="136"/>
      <c r="F42" s="136"/>
      <c r="G42" s="136">
        <f>'実質公債費比率（分子）の構造'!L$52</f>
        <v>429</v>
      </c>
      <c r="H42" s="136"/>
      <c r="I42" s="136"/>
      <c r="J42" s="136">
        <f>'実質公債費比率（分子）の構造'!M$52</f>
        <v>452</v>
      </c>
      <c r="K42" s="136"/>
      <c r="L42" s="136"/>
      <c r="M42" s="136">
        <f>'実質公債費比率（分子）の構造'!N$52</f>
        <v>494</v>
      </c>
      <c r="N42" s="136"/>
      <c r="O42" s="136"/>
      <c r="P42" s="136">
        <f>'実質公債費比率（分子）の構造'!O$52</f>
        <v>491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84</v>
      </c>
      <c r="C45" s="136"/>
      <c r="D45" s="136"/>
      <c r="E45" s="136">
        <f>'実質公債費比率（分子）の構造'!L$49</f>
        <v>79</v>
      </c>
      <c r="F45" s="136"/>
      <c r="G45" s="136"/>
      <c r="H45" s="136">
        <f>'実質公債費比率（分子）の構造'!M$49</f>
        <v>74</v>
      </c>
      <c r="I45" s="136"/>
      <c r="J45" s="136"/>
      <c r="K45" s="136">
        <f>'実質公債費比率（分子）の構造'!N$49</f>
        <v>72</v>
      </c>
      <c r="L45" s="136"/>
      <c r="M45" s="136"/>
      <c r="N45" s="136">
        <f>'実質公債費比率（分子）の構造'!O$49</f>
        <v>46</v>
      </c>
      <c r="O45" s="136"/>
      <c r="P45" s="136"/>
    </row>
    <row r="46" spans="1:16" x14ac:dyDescent="0.15">
      <c r="A46" s="136" t="s">
        <v>54</v>
      </c>
      <c r="B46" s="136">
        <f>'実質公債費比率（分子）の構造'!K$48</f>
        <v>125</v>
      </c>
      <c r="C46" s="136"/>
      <c r="D46" s="136"/>
      <c r="E46" s="136">
        <f>'実質公債費比率（分子）の構造'!L$48</f>
        <v>116</v>
      </c>
      <c r="F46" s="136"/>
      <c r="G46" s="136"/>
      <c r="H46" s="136">
        <f>'実質公債費比率（分子）の構造'!M$48</f>
        <v>164</v>
      </c>
      <c r="I46" s="136"/>
      <c r="J46" s="136"/>
      <c r="K46" s="136">
        <f>'実質公債費比率（分子）の構造'!N$48</f>
        <v>175</v>
      </c>
      <c r="L46" s="136"/>
      <c r="M46" s="136"/>
      <c r="N46" s="136">
        <f>'実質公債費比率（分子）の構造'!O$48</f>
        <v>178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565</v>
      </c>
      <c r="C49" s="136"/>
      <c r="D49" s="136"/>
      <c r="E49" s="136">
        <f>'実質公債費比率（分子）の構造'!L$45</f>
        <v>581</v>
      </c>
      <c r="F49" s="136"/>
      <c r="G49" s="136"/>
      <c r="H49" s="136">
        <f>'実質公債費比率（分子）の構造'!M$45</f>
        <v>573</v>
      </c>
      <c r="I49" s="136"/>
      <c r="J49" s="136"/>
      <c r="K49" s="136">
        <f>'実質公債費比率（分子）の構造'!N$45</f>
        <v>568</v>
      </c>
      <c r="L49" s="136"/>
      <c r="M49" s="136"/>
      <c r="N49" s="136">
        <f>'実質公債費比率（分子）の構造'!O$45</f>
        <v>507</v>
      </c>
      <c r="O49" s="136"/>
      <c r="P49" s="136"/>
    </row>
    <row r="50" spans="1:16" x14ac:dyDescent="0.15">
      <c r="A50" s="136" t="s">
        <v>58</v>
      </c>
      <c r="B50" s="136" t="e">
        <f>NA()</f>
        <v>#N/A</v>
      </c>
      <c r="C50" s="136">
        <f>IF(ISNUMBER('実質公債費比率（分子）の構造'!K$53),'実質公債費比率（分子）の構造'!K$53,NA())</f>
        <v>366</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359</v>
      </c>
      <c r="J50" s="136" t="e">
        <f>NA()</f>
        <v>#N/A</v>
      </c>
      <c r="K50" s="136" t="e">
        <f>NA()</f>
        <v>#N/A</v>
      </c>
      <c r="L50" s="136">
        <f>IF(ISNUMBER('実質公債費比率（分子）の構造'!N$53),'実質公債費比率（分子）の構造'!N$53,NA())</f>
        <v>321</v>
      </c>
      <c r="M50" s="136" t="e">
        <f>NA()</f>
        <v>#N/A</v>
      </c>
      <c r="N50" s="136" t="e">
        <f>NA()</f>
        <v>#N/A</v>
      </c>
      <c r="O50" s="136">
        <f>IF(ISNUMBER('実質公債費比率（分子）の構造'!O$53),'実質公債費比率（分子）の構造'!O$53,NA())</f>
        <v>240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6032</v>
      </c>
      <c r="E56" s="135"/>
      <c r="F56" s="135"/>
      <c r="G56" s="135">
        <f>'将来負担比率（分子）の構造'!J$51</f>
        <v>6384</v>
      </c>
      <c r="H56" s="135"/>
      <c r="I56" s="135"/>
      <c r="J56" s="135">
        <f>'将来負担比率（分子）の構造'!K$51</f>
        <v>6591</v>
      </c>
      <c r="K56" s="135"/>
      <c r="L56" s="135"/>
      <c r="M56" s="135">
        <f>'将来負担比率（分子）の構造'!L$51</f>
        <v>6631</v>
      </c>
      <c r="N56" s="135"/>
      <c r="O56" s="135"/>
      <c r="P56" s="135">
        <f>'将来負担比率（分子）の構造'!M$51</f>
        <v>6848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3013</v>
      </c>
      <c r="E58" s="135"/>
      <c r="F58" s="135"/>
      <c r="G58" s="135">
        <f>'将来負担比率（分子）の構造'!J$49</f>
        <v>2745</v>
      </c>
      <c r="H58" s="135"/>
      <c r="I58" s="135"/>
      <c r="J58" s="135">
        <f>'将来負担比率（分子）の構造'!K$49</f>
        <v>2790</v>
      </c>
      <c r="K58" s="135"/>
      <c r="L58" s="135"/>
      <c r="M58" s="135">
        <f>'将来負担比率（分子）の構造'!L$49</f>
        <v>2710</v>
      </c>
      <c r="N58" s="135"/>
      <c r="O58" s="135"/>
      <c r="P58" s="135">
        <f>'将来負担比率（分子）の構造'!M$49</f>
        <v>2563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1164</v>
      </c>
      <c r="C62" s="135"/>
      <c r="D62" s="135"/>
      <c r="E62" s="135">
        <f>'将来負担比率（分子）の構造'!J$45</f>
        <v>1170</v>
      </c>
      <c r="F62" s="135"/>
      <c r="G62" s="135"/>
      <c r="H62" s="135">
        <f>'将来負担比率（分子）の構造'!K$45</f>
        <v>1155</v>
      </c>
      <c r="I62" s="135"/>
      <c r="J62" s="135"/>
      <c r="K62" s="135">
        <f>'将来負担比率（分子）の構造'!L$45</f>
        <v>1110</v>
      </c>
      <c r="L62" s="135"/>
      <c r="M62" s="135"/>
      <c r="N62" s="135">
        <f>'将来負担比率（分子）の構造'!M$45</f>
        <v>1103</v>
      </c>
      <c r="O62" s="135"/>
      <c r="P62" s="135"/>
    </row>
    <row r="63" spans="1:16" x14ac:dyDescent="0.15">
      <c r="A63" s="135" t="s">
        <v>27</v>
      </c>
      <c r="B63" s="135">
        <f>'将来負担比率（分子）の構造'!I$44</f>
        <v>342</v>
      </c>
      <c r="C63" s="135"/>
      <c r="D63" s="135"/>
      <c r="E63" s="135">
        <f>'将来負担比率（分子）の構造'!J$44</f>
        <v>271</v>
      </c>
      <c r="F63" s="135"/>
      <c r="G63" s="135"/>
      <c r="H63" s="135">
        <f>'将来負担比率（分子）の構造'!K$44</f>
        <v>207</v>
      </c>
      <c r="I63" s="135"/>
      <c r="J63" s="135"/>
      <c r="K63" s="135">
        <f>'将来負担比率（分子）の構造'!L$44</f>
        <v>192</v>
      </c>
      <c r="L63" s="135"/>
      <c r="M63" s="135"/>
      <c r="N63" s="135">
        <f>'将来負担比率（分子）の構造'!M$44</f>
        <v>238</v>
      </c>
      <c r="O63" s="135"/>
      <c r="P63" s="135"/>
    </row>
    <row r="64" spans="1:16" x14ac:dyDescent="0.15">
      <c r="A64" s="135" t="s">
        <v>26</v>
      </c>
      <c r="B64" s="135">
        <f>'将来負担比率（分子）の構造'!I$43</f>
        <v>4084</v>
      </c>
      <c r="C64" s="135"/>
      <c r="D64" s="135"/>
      <c r="E64" s="135">
        <f>'将来負担比率（分子）の構造'!J$43</f>
        <v>4287</v>
      </c>
      <c r="F64" s="135"/>
      <c r="G64" s="135"/>
      <c r="H64" s="135">
        <f>'将来負担比率（分子）の構造'!K$43</f>
        <v>4471</v>
      </c>
      <c r="I64" s="135"/>
      <c r="J64" s="135"/>
      <c r="K64" s="135">
        <f>'将来負担比率（分子）の構造'!L$43</f>
        <v>4518</v>
      </c>
      <c r="L64" s="135"/>
      <c r="M64" s="135"/>
      <c r="N64" s="135">
        <f>'将来負担比率（分子）の構造'!M$43</f>
        <v>4705</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5457</v>
      </c>
      <c r="C66" s="135"/>
      <c r="D66" s="135"/>
      <c r="E66" s="135">
        <f>'将来負担比率（分子）の構造'!J$41</f>
        <v>5570</v>
      </c>
      <c r="F66" s="135"/>
      <c r="G66" s="135"/>
      <c r="H66" s="135">
        <f>'将来負担比率（分子）の構造'!K$41</f>
        <v>5331</v>
      </c>
      <c r="I66" s="135"/>
      <c r="J66" s="135"/>
      <c r="K66" s="135">
        <f>'将来負担比率（分子）の構造'!L$41</f>
        <v>5050</v>
      </c>
      <c r="L66" s="135"/>
      <c r="M66" s="135"/>
      <c r="N66" s="135">
        <f>'将来負担比率（分子）の構造'!M$41</f>
        <v>5239</v>
      </c>
      <c r="O66" s="135"/>
      <c r="P66" s="135"/>
    </row>
    <row r="67" spans="1:16" x14ac:dyDescent="0.15">
      <c r="A67" s="135" t="s">
        <v>62</v>
      </c>
      <c r="B67" s="135" t="e">
        <f>NA()</f>
        <v>#N/A</v>
      </c>
      <c r="C67" s="135">
        <f>IF(ISNUMBER('将来負担比率（分子）の構造'!I$52), IF('将来負担比率（分子）の構造'!I$52 &lt; 0, 0, '将来負担比率（分子）の構造'!I$52), NA())</f>
        <v>2004</v>
      </c>
      <c r="D67" s="135" t="e">
        <f>NA()</f>
        <v>#N/A</v>
      </c>
      <c r="E67" s="135" t="e">
        <f>NA()</f>
        <v>#N/A</v>
      </c>
      <c r="F67" s="135">
        <f>IF(ISNUMBER('将来負担比率（分子）の構造'!J$52), IF('将来負担比率（分子）の構造'!J$52 &lt; 0, 0, '将来負担比率（分子）の構造'!J$52), NA())</f>
        <v>2169</v>
      </c>
      <c r="G67" s="135" t="e">
        <f>NA()</f>
        <v>#N/A</v>
      </c>
      <c r="H67" s="135" t="e">
        <f>NA()</f>
        <v>#N/A</v>
      </c>
      <c r="I67" s="135">
        <f>IF(ISNUMBER('将来負担比率（分子）の構造'!K$52), IF('将来負担比率（分子）の構造'!K$52 &lt; 0, 0, '将来負担比率（分子）の構造'!K$52), NA())</f>
        <v>1783</v>
      </c>
      <c r="J67" s="135" t="e">
        <f>NA()</f>
        <v>#N/A</v>
      </c>
      <c r="K67" s="135" t="e">
        <f>NA()</f>
        <v>#N/A</v>
      </c>
      <c r="L67" s="135">
        <f>IF(ISNUMBER('将来負担比率（分子）の構造'!L$52), IF('将来負担比率（分子）の構造'!L$52 &lt; 0, 0, '将来負担比率（分子）の構造'!L$52), NA())</f>
        <v>1528</v>
      </c>
      <c r="M67" s="135" t="e">
        <f>NA()</f>
        <v>#N/A</v>
      </c>
      <c r="N67" s="135" t="e">
        <f>NA()</f>
        <v>#N/A</v>
      </c>
      <c r="O67" s="135">
        <f>IF(ISNUMBER('将来負担比率（分子）の構造'!M$52), IF('将来負担比率（分子）の構造'!M$52 &lt; 0, 0, '将来負担比率（分子）の構造'!M$52), NA())</f>
        <v>1874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2658244</v>
      </c>
      <c r="S5" s="669"/>
      <c r="T5" s="669"/>
      <c r="U5" s="669"/>
      <c r="V5" s="669"/>
      <c r="W5" s="669"/>
      <c r="X5" s="669"/>
      <c r="Y5" s="716"/>
      <c r="Z5" s="729">
        <v>33.700000000000003</v>
      </c>
      <c r="AA5" s="729"/>
      <c r="AB5" s="729"/>
      <c r="AC5" s="729"/>
      <c r="AD5" s="730">
        <v>2658244</v>
      </c>
      <c r="AE5" s="730"/>
      <c r="AF5" s="730"/>
      <c r="AG5" s="730"/>
      <c r="AH5" s="730"/>
      <c r="AI5" s="730"/>
      <c r="AJ5" s="730"/>
      <c r="AK5" s="730"/>
      <c r="AL5" s="717">
        <v>62.5</v>
      </c>
      <c r="AM5" s="686"/>
      <c r="AN5" s="686"/>
      <c r="AO5" s="718"/>
      <c r="AP5" s="705" t="s">
        <v>206</v>
      </c>
      <c r="AQ5" s="706"/>
      <c r="AR5" s="706"/>
      <c r="AS5" s="706"/>
      <c r="AT5" s="706"/>
      <c r="AU5" s="706"/>
      <c r="AV5" s="706"/>
      <c r="AW5" s="706"/>
      <c r="AX5" s="706"/>
      <c r="AY5" s="706"/>
      <c r="AZ5" s="706"/>
      <c r="BA5" s="706"/>
      <c r="BB5" s="706"/>
      <c r="BC5" s="706"/>
      <c r="BD5" s="706"/>
      <c r="BE5" s="706"/>
      <c r="BF5" s="707"/>
      <c r="BG5" s="618">
        <v>2658244</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99159</v>
      </c>
      <c r="S6" s="619"/>
      <c r="T6" s="619"/>
      <c r="U6" s="619"/>
      <c r="V6" s="619"/>
      <c r="W6" s="619"/>
      <c r="X6" s="619"/>
      <c r="Y6" s="620"/>
      <c r="Z6" s="671">
        <v>1.3</v>
      </c>
      <c r="AA6" s="671"/>
      <c r="AB6" s="671"/>
      <c r="AC6" s="671"/>
      <c r="AD6" s="672">
        <v>99159</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2658244</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84894</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84894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5370</v>
      </c>
      <c r="S7" s="619"/>
      <c r="T7" s="619"/>
      <c r="U7" s="619"/>
      <c r="V7" s="619"/>
      <c r="W7" s="619"/>
      <c r="X7" s="619"/>
      <c r="Y7" s="620"/>
      <c r="Z7" s="671">
        <v>0.1</v>
      </c>
      <c r="AA7" s="671"/>
      <c r="AB7" s="671"/>
      <c r="AC7" s="671"/>
      <c r="AD7" s="672">
        <v>5370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1163413</v>
      </c>
      <c r="BH7" s="619"/>
      <c r="BI7" s="619"/>
      <c r="BJ7" s="619"/>
      <c r="BK7" s="619"/>
      <c r="BL7" s="619"/>
      <c r="BM7" s="619"/>
      <c r="BN7" s="620"/>
      <c r="BO7" s="671">
        <v>43.8</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1021369</v>
      </c>
      <c r="CS7" s="619"/>
      <c r="CT7" s="619"/>
      <c r="CU7" s="619"/>
      <c r="CV7" s="619"/>
      <c r="CW7" s="619"/>
      <c r="CX7" s="619"/>
      <c r="CY7" s="620"/>
      <c r="CZ7" s="671">
        <v>13.9</v>
      </c>
      <c r="DA7" s="671"/>
      <c r="DB7" s="671"/>
      <c r="DC7" s="671"/>
      <c r="DD7" s="624">
        <v>29878</v>
      </c>
      <c r="DE7" s="619"/>
      <c r="DF7" s="619"/>
      <c r="DG7" s="619"/>
      <c r="DH7" s="619"/>
      <c r="DI7" s="619"/>
      <c r="DJ7" s="619"/>
      <c r="DK7" s="619"/>
      <c r="DL7" s="619"/>
      <c r="DM7" s="619"/>
      <c r="DN7" s="619"/>
      <c r="DO7" s="619"/>
      <c r="DP7" s="620"/>
      <c r="DQ7" s="624">
        <v>890237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15443</v>
      </c>
      <c r="S8" s="619"/>
      <c r="T8" s="619"/>
      <c r="U8" s="619"/>
      <c r="V8" s="619"/>
      <c r="W8" s="619"/>
      <c r="X8" s="619"/>
      <c r="Y8" s="620"/>
      <c r="Z8" s="671">
        <v>0.2</v>
      </c>
      <c r="AA8" s="671"/>
      <c r="AB8" s="671"/>
      <c r="AC8" s="671"/>
      <c r="AD8" s="672">
        <v>15443</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34242</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2192536</v>
      </c>
      <c r="CS8" s="619"/>
      <c r="CT8" s="619"/>
      <c r="CU8" s="619"/>
      <c r="CV8" s="619"/>
      <c r="CW8" s="619"/>
      <c r="CX8" s="619"/>
      <c r="CY8" s="620"/>
      <c r="CZ8" s="671">
        <v>29.8</v>
      </c>
      <c r="DA8" s="671"/>
      <c r="DB8" s="671"/>
      <c r="DC8" s="671"/>
      <c r="DD8" s="624">
        <v>22488</v>
      </c>
      <c r="DE8" s="619"/>
      <c r="DF8" s="619"/>
      <c r="DG8" s="619"/>
      <c r="DH8" s="619"/>
      <c r="DI8" s="619"/>
      <c r="DJ8" s="619"/>
      <c r="DK8" s="619"/>
      <c r="DL8" s="619"/>
      <c r="DM8" s="619"/>
      <c r="DN8" s="619"/>
      <c r="DO8" s="619"/>
      <c r="DP8" s="620"/>
      <c r="DQ8" s="624">
        <v>1303689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15160</v>
      </c>
      <c r="S9" s="619"/>
      <c r="T9" s="619"/>
      <c r="U9" s="619"/>
      <c r="V9" s="619"/>
      <c r="W9" s="619"/>
      <c r="X9" s="619"/>
      <c r="Y9" s="620"/>
      <c r="Z9" s="671">
        <v>0.2</v>
      </c>
      <c r="AA9" s="671"/>
      <c r="AB9" s="671"/>
      <c r="AC9" s="671"/>
      <c r="AD9" s="672">
        <v>15160</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864435</v>
      </c>
      <c r="BH9" s="619"/>
      <c r="BI9" s="619"/>
      <c r="BJ9" s="619"/>
      <c r="BK9" s="619"/>
      <c r="BL9" s="619"/>
      <c r="BM9" s="619"/>
      <c r="BN9" s="620"/>
      <c r="BO9" s="671">
        <v>32.5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483956</v>
      </c>
      <c r="CS9" s="619"/>
      <c r="CT9" s="619"/>
      <c r="CU9" s="619"/>
      <c r="CV9" s="619"/>
      <c r="CW9" s="619"/>
      <c r="CX9" s="619"/>
      <c r="CY9" s="620"/>
      <c r="CZ9" s="671">
        <v>6.6</v>
      </c>
      <c r="DA9" s="671"/>
      <c r="DB9" s="671"/>
      <c r="DC9" s="671"/>
      <c r="DD9" s="624">
        <v>7927</v>
      </c>
      <c r="DE9" s="619"/>
      <c r="DF9" s="619"/>
      <c r="DG9" s="619"/>
      <c r="DH9" s="619"/>
      <c r="DI9" s="619"/>
      <c r="DJ9" s="619"/>
      <c r="DK9" s="619"/>
      <c r="DL9" s="619"/>
      <c r="DM9" s="619"/>
      <c r="DN9" s="619"/>
      <c r="DO9" s="619"/>
      <c r="DP9" s="620"/>
      <c r="DQ9" s="624">
        <v>402604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348711</v>
      </c>
      <c r="S10" s="619"/>
      <c r="T10" s="619"/>
      <c r="U10" s="619"/>
      <c r="V10" s="619"/>
      <c r="W10" s="619"/>
      <c r="X10" s="619"/>
      <c r="Y10" s="620"/>
      <c r="Z10" s="671">
        <v>4.4000000000000004</v>
      </c>
      <c r="AA10" s="671"/>
      <c r="AB10" s="671"/>
      <c r="AC10" s="671"/>
      <c r="AD10" s="672">
        <v>348711</v>
      </c>
      <c r="AE10" s="672"/>
      <c r="AF10" s="672"/>
      <c r="AG10" s="672"/>
      <c r="AH10" s="672"/>
      <c r="AI10" s="672"/>
      <c r="AJ10" s="672"/>
      <c r="AK10" s="672"/>
      <c r="AL10" s="641">
        <v>8.1999999999999993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48091</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100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100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216645</v>
      </c>
      <c r="BH11" s="619"/>
      <c r="BI11" s="619"/>
      <c r="BJ11" s="619"/>
      <c r="BK11" s="619"/>
      <c r="BL11" s="619"/>
      <c r="BM11" s="619"/>
      <c r="BN11" s="620"/>
      <c r="BO11" s="671">
        <v>8.1</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205043</v>
      </c>
      <c r="CS11" s="619"/>
      <c r="CT11" s="619"/>
      <c r="CU11" s="619"/>
      <c r="CV11" s="619"/>
      <c r="CW11" s="619"/>
      <c r="CX11" s="619"/>
      <c r="CY11" s="620"/>
      <c r="CZ11" s="671">
        <v>2.8</v>
      </c>
      <c r="DA11" s="671"/>
      <c r="DB11" s="671"/>
      <c r="DC11" s="671"/>
      <c r="DD11" s="624">
        <v>95619</v>
      </c>
      <c r="DE11" s="619"/>
      <c r="DF11" s="619"/>
      <c r="DG11" s="619"/>
      <c r="DH11" s="619"/>
      <c r="DI11" s="619"/>
      <c r="DJ11" s="619"/>
      <c r="DK11" s="619"/>
      <c r="DL11" s="619"/>
      <c r="DM11" s="619"/>
      <c r="DN11" s="619"/>
      <c r="DO11" s="619"/>
      <c r="DP11" s="620"/>
      <c r="DQ11" s="624">
        <v>128265</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1329304</v>
      </c>
      <c r="BH12" s="619"/>
      <c r="BI12" s="619"/>
      <c r="BJ12" s="619"/>
      <c r="BK12" s="619"/>
      <c r="BL12" s="619"/>
      <c r="BM12" s="619"/>
      <c r="BN12" s="620"/>
      <c r="BO12" s="671">
        <v>50</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85694</v>
      </c>
      <c r="CS12" s="619"/>
      <c r="CT12" s="619"/>
      <c r="CU12" s="619"/>
      <c r="CV12" s="619"/>
      <c r="CW12" s="619"/>
      <c r="CX12" s="619"/>
      <c r="CY12" s="620"/>
      <c r="CZ12" s="671">
        <v>1.2</v>
      </c>
      <c r="DA12" s="671"/>
      <c r="DB12" s="671"/>
      <c r="DC12" s="671"/>
      <c r="DD12" s="624">
        <v>5886</v>
      </c>
      <c r="DE12" s="619"/>
      <c r="DF12" s="619"/>
      <c r="DG12" s="619"/>
      <c r="DH12" s="619"/>
      <c r="DI12" s="619"/>
      <c r="DJ12" s="619"/>
      <c r="DK12" s="619"/>
      <c r="DL12" s="619"/>
      <c r="DM12" s="619"/>
      <c r="DN12" s="619"/>
      <c r="DO12" s="619"/>
      <c r="DP12" s="620"/>
      <c r="DQ12" s="624">
        <v>81055</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21747</v>
      </c>
      <c r="S13" s="619"/>
      <c r="T13" s="619"/>
      <c r="U13" s="619"/>
      <c r="V13" s="619"/>
      <c r="W13" s="619"/>
      <c r="X13" s="619"/>
      <c r="Y13" s="620"/>
      <c r="Z13" s="671">
        <v>0.3</v>
      </c>
      <c r="AA13" s="671"/>
      <c r="AB13" s="671"/>
      <c r="AC13" s="671"/>
      <c r="AD13" s="672">
        <v>21747</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1329287</v>
      </c>
      <c r="BH13" s="619"/>
      <c r="BI13" s="619"/>
      <c r="BJ13" s="619"/>
      <c r="BK13" s="619"/>
      <c r="BL13" s="619"/>
      <c r="BM13" s="619"/>
      <c r="BN13" s="620"/>
      <c r="BO13" s="671">
        <v>50</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1279906</v>
      </c>
      <c r="CS13" s="619"/>
      <c r="CT13" s="619"/>
      <c r="CU13" s="619"/>
      <c r="CV13" s="619"/>
      <c r="CW13" s="619"/>
      <c r="CX13" s="619"/>
      <c r="CY13" s="620"/>
      <c r="CZ13" s="671">
        <v>17.399999999999999</v>
      </c>
      <c r="DA13" s="671"/>
      <c r="DB13" s="671"/>
      <c r="DC13" s="671"/>
      <c r="DD13" s="624">
        <v>868723</v>
      </c>
      <c r="DE13" s="619"/>
      <c r="DF13" s="619"/>
      <c r="DG13" s="619"/>
      <c r="DH13" s="619"/>
      <c r="DI13" s="619"/>
      <c r="DJ13" s="619"/>
      <c r="DK13" s="619"/>
      <c r="DL13" s="619"/>
      <c r="DM13" s="619"/>
      <c r="DN13" s="619"/>
      <c r="DO13" s="619"/>
      <c r="DP13" s="620"/>
      <c r="DQ13" s="624">
        <v>640123</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41235</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287425</v>
      </c>
      <c r="CS14" s="619"/>
      <c r="CT14" s="619"/>
      <c r="CU14" s="619"/>
      <c r="CV14" s="619"/>
      <c r="CW14" s="619"/>
      <c r="CX14" s="619"/>
      <c r="CY14" s="620"/>
      <c r="CZ14" s="671">
        <v>3.9</v>
      </c>
      <c r="DA14" s="671"/>
      <c r="DB14" s="671"/>
      <c r="DC14" s="671"/>
      <c r="DD14" s="624">
        <v>22884</v>
      </c>
      <c r="DE14" s="619"/>
      <c r="DF14" s="619"/>
      <c r="DG14" s="619"/>
      <c r="DH14" s="619"/>
      <c r="DI14" s="619"/>
      <c r="DJ14" s="619"/>
      <c r="DK14" s="619"/>
      <c r="DL14" s="619"/>
      <c r="DM14" s="619"/>
      <c r="DN14" s="619"/>
      <c r="DO14" s="619"/>
      <c r="DP14" s="620"/>
      <c r="DQ14" s="624">
        <v>285348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11098</v>
      </c>
      <c r="S15" s="619"/>
      <c r="T15" s="619"/>
      <c r="U15" s="619"/>
      <c r="V15" s="619"/>
      <c r="W15" s="619"/>
      <c r="X15" s="619"/>
      <c r="Y15" s="620"/>
      <c r="Z15" s="671">
        <v>0.1</v>
      </c>
      <c r="AA15" s="671"/>
      <c r="AB15" s="671"/>
      <c r="AC15" s="671"/>
      <c r="AD15" s="672">
        <v>11098</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124292</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1204346</v>
      </c>
      <c r="CS15" s="619"/>
      <c r="CT15" s="619"/>
      <c r="CU15" s="619"/>
      <c r="CV15" s="619"/>
      <c r="CW15" s="619"/>
      <c r="CX15" s="619"/>
      <c r="CY15" s="620"/>
      <c r="CZ15" s="671">
        <v>16.399999999999999</v>
      </c>
      <c r="DA15" s="671"/>
      <c r="DB15" s="671"/>
      <c r="DC15" s="671"/>
      <c r="DD15" s="624">
        <v>589438</v>
      </c>
      <c r="DE15" s="619"/>
      <c r="DF15" s="619"/>
      <c r="DG15" s="619"/>
      <c r="DH15" s="619"/>
      <c r="DI15" s="619"/>
      <c r="DJ15" s="619"/>
      <c r="DK15" s="619"/>
      <c r="DL15" s="619"/>
      <c r="DM15" s="619"/>
      <c r="DN15" s="619"/>
      <c r="DO15" s="619"/>
      <c r="DP15" s="620"/>
      <c r="DQ15" s="624">
        <v>579882</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1183166</v>
      </c>
      <c r="S16" s="619"/>
      <c r="T16" s="619"/>
      <c r="U16" s="619"/>
      <c r="V16" s="619"/>
      <c r="W16" s="619"/>
      <c r="X16" s="619"/>
      <c r="Y16" s="620"/>
      <c r="Z16" s="671">
        <v>15</v>
      </c>
      <c r="AA16" s="671"/>
      <c r="AB16" s="671"/>
      <c r="AC16" s="671"/>
      <c r="AD16" s="672">
        <v>1062248</v>
      </c>
      <c r="AE16" s="672"/>
      <c r="AF16" s="672"/>
      <c r="AG16" s="672"/>
      <c r="AH16" s="672"/>
      <c r="AI16" s="672"/>
      <c r="AJ16" s="672"/>
      <c r="AK16" s="672"/>
      <c r="AL16" s="641">
        <v>25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1062248</v>
      </c>
      <c r="S17" s="619"/>
      <c r="T17" s="619"/>
      <c r="U17" s="619"/>
      <c r="V17" s="619"/>
      <c r="W17" s="619"/>
      <c r="X17" s="619"/>
      <c r="Y17" s="620"/>
      <c r="Z17" s="671">
        <v>13.5</v>
      </c>
      <c r="AA17" s="671"/>
      <c r="AB17" s="671"/>
      <c r="AC17" s="671"/>
      <c r="AD17" s="672">
        <v>1062248</v>
      </c>
      <c r="AE17" s="672"/>
      <c r="AF17" s="672"/>
      <c r="AG17" s="672"/>
      <c r="AH17" s="672"/>
      <c r="AI17" s="672"/>
      <c r="AJ17" s="672"/>
      <c r="AK17" s="672"/>
      <c r="AL17" s="641">
        <v>25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507281</v>
      </c>
      <c r="CS17" s="619"/>
      <c r="CT17" s="619"/>
      <c r="CU17" s="619"/>
      <c r="CV17" s="619"/>
      <c r="CW17" s="619"/>
      <c r="CX17" s="619"/>
      <c r="CY17" s="620"/>
      <c r="CZ17" s="671">
        <v>6.9</v>
      </c>
      <c r="DA17" s="671"/>
      <c r="DB17" s="671"/>
      <c r="DC17" s="671"/>
      <c r="DD17" s="624" t="s">
        <v>108</v>
      </c>
      <c r="DE17" s="619"/>
      <c r="DF17" s="619"/>
      <c r="DG17" s="619"/>
      <c r="DH17" s="619"/>
      <c r="DI17" s="619"/>
      <c r="DJ17" s="619"/>
      <c r="DK17" s="619"/>
      <c r="DL17" s="619"/>
      <c r="DM17" s="619"/>
      <c r="DN17" s="619"/>
      <c r="DO17" s="619"/>
      <c r="DP17" s="620"/>
      <c r="DQ17" s="624">
        <v>507281</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120918</v>
      </c>
      <c r="S18" s="619"/>
      <c r="T18" s="619"/>
      <c r="U18" s="619"/>
      <c r="V18" s="619"/>
      <c r="W18" s="619"/>
      <c r="X18" s="619"/>
      <c r="Y18" s="620"/>
      <c r="Z18" s="671">
        <v>1.5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4358098</v>
      </c>
      <c r="S20" s="619"/>
      <c r="T20" s="619"/>
      <c r="U20" s="619"/>
      <c r="V20" s="619"/>
      <c r="W20" s="619"/>
      <c r="X20" s="619"/>
      <c r="Y20" s="620"/>
      <c r="Z20" s="671">
        <v>55.3</v>
      </c>
      <c r="AA20" s="671"/>
      <c r="AB20" s="671"/>
      <c r="AC20" s="671"/>
      <c r="AD20" s="672">
        <v>4237180</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7352550</v>
      </c>
      <c r="CS20" s="619"/>
      <c r="CT20" s="619"/>
      <c r="CU20" s="619"/>
      <c r="CV20" s="619"/>
      <c r="CW20" s="619"/>
      <c r="CX20" s="619"/>
      <c r="CY20" s="620"/>
      <c r="CZ20" s="671">
        <v>100</v>
      </c>
      <c r="DA20" s="671"/>
      <c r="DB20" s="671"/>
      <c r="DC20" s="671"/>
      <c r="DD20" s="624">
        <v>1642843</v>
      </c>
      <c r="DE20" s="619"/>
      <c r="DF20" s="619"/>
      <c r="DG20" s="619"/>
      <c r="DH20" s="619"/>
      <c r="DI20" s="619"/>
      <c r="DJ20" s="619"/>
      <c r="DK20" s="619"/>
      <c r="DL20" s="619"/>
      <c r="DM20" s="619"/>
      <c r="DN20" s="619"/>
      <c r="DO20" s="619"/>
      <c r="DP20" s="620"/>
      <c r="DQ20" s="624">
        <v>4903478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3286</v>
      </c>
      <c r="S21" s="619"/>
      <c r="T21" s="619"/>
      <c r="U21" s="619"/>
      <c r="V21" s="619"/>
      <c r="W21" s="619"/>
      <c r="X21" s="619"/>
      <c r="Y21" s="620"/>
      <c r="Z21" s="671">
        <v>0</v>
      </c>
      <c r="AA21" s="671"/>
      <c r="AB21" s="671"/>
      <c r="AC21" s="671"/>
      <c r="AD21" s="672">
        <v>3286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4682</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117553</v>
      </c>
      <c r="S23" s="619"/>
      <c r="T23" s="619"/>
      <c r="U23" s="619"/>
      <c r="V23" s="619"/>
      <c r="W23" s="619"/>
      <c r="X23" s="619"/>
      <c r="Y23" s="620"/>
      <c r="Z23" s="671">
        <v>1.5</v>
      </c>
      <c r="AA23" s="671"/>
      <c r="AB23" s="671"/>
      <c r="AC23" s="671"/>
      <c r="AD23" s="672">
        <v>14973</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38025</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2501795</v>
      </c>
      <c r="CS24" s="669"/>
      <c r="CT24" s="669"/>
      <c r="CU24" s="669"/>
      <c r="CV24" s="669"/>
      <c r="CW24" s="669"/>
      <c r="CX24" s="669"/>
      <c r="CY24" s="716"/>
      <c r="CZ24" s="720">
        <v>34</v>
      </c>
      <c r="DA24" s="721"/>
      <c r="DB24" s="721"/>
      <c r="DC24" s="722"/>
      <c r="DD24" s="715">
        <v>1755915</v>
      </c>
      <c r="DE24" s="669"/>
      <c r="DF24" s="669"/>
      <c r="DG24" s="669"/>
      <c r="DH24" s="669"/>
      <c r="DI24" s="669"/>
      <c r="DJ24" s="669"/>
      <c r="DK24" s="716"/>
      <c r="DL24" s="715">
        <v>1753352</v>
      </c>
      <c r="DM24" s="669"/>
      <c r="DN24" s="669"/>
      <c r="DO24" s="669"/>
      <c r="DP24" s="669"/>
      <c r="DQ24" s="669"/>
      <c r="DR24" s="669"/>
      <c r="DS24" s="669"/>
      <c r="DT24" s="669"/>
      <c r="DU24" s="669"/>
      <c r="DV24" s="716"/>
      <c r="DW24" s="717">
        <v>38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1048614</v>
      </c>
      <c r="S25" s="619"/>
      <c r="T25" s="619"/>
      <c r="U25" s="619"/>
      <c r="V25" s="619"/>
      <c r="W25" s="619"/>
      <c r="X25" s="619"/>
      <c r="Y25" s="620"/>
      <c r="Z25" s="671">
        <v>13.3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983961</v>
      </c>
      <c r="CS25" s="637"/>
      <c r="CT25" s="637"/>
      <c r="CU25" s="637"/>
      <c r="CV25" s="637"/>
      <c r="CW25" s="637"/>
      <c r="CX25" s="637"/>
      <c r="CY25" s="638"/>
      <c r="CZ25" s="621">
        <v>13.4</v>
      </c>
      <c r="DA25" s="639"/>
      <c r="DB25" s="639"/>
      <c r="DC25" s="640"/>
      <c r="DD25" s="624">
        <v>840068</v>
      </c>
      <c r="DE25" s="637"/>
      <c r="DF25" s="637"/>
      <c r="DG25" s="637"/>
      <c r="DH25" s="637"/>
      <c r="DI25" s="637"/>
      <c r="DJ25" s="637"/>
      <c r="DK25" s="638"/>
      <c r="DL25" s="624">
        <v>837505</v>
      </c>
      <c r="DM25" s="637"/>
      <c r="DN25" s="637"/>
      <c r="DO25" s="637"/>
      <c r="DP25" s="637"/>
      <c r="DQ25" s="637"/>
      <c r="DR25" s="637"/>
      <c r="DS25" s="637"/>
      <c r="DT25" s="637"/>
      <c r="DU25" s="637"/>
      <c r="DV25" s="638"/>
      <c r="DW25" s="641">
        <v>18.100000000000001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646856</v>
      </c>
      <c r="CS26" s="619"/>
      <c r="CT26" s="619"/>
      <c r="CU26" s="619"/>
      <c r="CV26" s="619"/>
      <c r="CW26" s="619"/>
      <c r="CX26" s="619"/>
      <c r="CY26" s="620"/>
      <c r="CZ26" s="621">
        <v>8.8000000000000007</v>
      </c>
      <c r="DA26" s="639"/>
      <c r="DB26" s="639"/>
      <c r="DC26" s="640"/>
      <c r="DD26" s="624">
        <v>525397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397596</v>
      </c>
      <c r="S27" s="619"/>
      <c r="T27" s="619"/>
      <c r="U27" s="619"/>
      <c r="V27" s="619"/>
      <c r="W27" s="619"/>
      <c r="X27" s="619"/>
      <c r="Y27" s="620"/>
      <c r="Z27" s="671">
        <v>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2658244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1010553</v>
      </c>
      <c r="CS27" s="637"/>
      <c r="CT27" s="637"/>
      <c r="CU27" s="637"/>
      <c r="CV27" s="637"/>
      <c r="CW27" s="637"/>
      <c r="CX27" s="637"/>
      <c r="CY27" s="638"/>
      <c r="CZ27" s="621">
        <v>13.7</v>
      </c>
      <c r="DA27" s="639"/>
      <c r="DB27" s="639"/>
      <c r="DC27" s="640"/>
      <c r="DD27" s="624">
        <v>408566</v>
      </c>
      <c r="DE27" s="637"/>
      <c r="DF27" s="637"/>
      <c r="DG27" s="637"/>
      <c r="DH27" s="637"/>
      <c r="DI27" s="637"/>
      <c r="DJ27" s="637"/>
      <c r="DK27" s="638"/>
      <c r="DL27" s="624">
        <v>408566</v>
      </c>
      <c r="DM27" s="637"/>
      <c r="DN27" s="637"/>
      <c r="DO27" s="637"/>
      <c r="DP27" s="637"/>
      <c r="DQ27" s="637"/>
      <c r="DR27" s="637"/>
      <c r="DS27" s="637"/>
      <c r="DT27" s="637"/>
      <c r="DU27" s="637"/>
      <c r="DV27" s="638"/>
      <c r="DW27" s="641">
        <v>8.9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3912</v>
      </c>
      <c r="S28" s="619"/>
      <c r="T28" s="619"/>
      <c r="U28" s="619"/>
      <c r="V28" s="619"/>
      <c r="W28" s="619"/>
      <c r="X28" s="619"/>
      <c r="Y28" s="620"/>
      <c r="Z28" s="671">
        <v>0</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507281</v>
      </c>
      <c r="CS28" s="619"/>
      <c r="CT28" s="619"/>
      <c r="CU28" s="619"/>
      <c r="CV28" s="619"/>
      <c r="CW28" s="619"/>
      <c r="CX28" s="619"/>
      <c r="CY28" s="620"/>
      <c r="CZ28" s="621">
        <v>6.9</v>
      </c>
      <c r="DA28" s="639"/>
      <c r="DB28" s="639"/>
      <c r="DC28" s="640"/>
      <c r="DD28" s="624">
        <v>507281</v>
      </c>
      <c r="DE28" s="619"/>
      <c r="DF28" s="619"/>
      <c r="DG28" s="619"/>
      <c r="DH28" s="619"/>
      <c r="DI28" s="619"/>
      <c r="DJ28" s="619"/>
      <c r="DK28" s="620"/>
      <c r="DL28" s="624">
        <v>507281</v>
      </c>
      <c r="DM28" s="619"/>
      <c r="DN28" s="619"/>
      <c r="DO28" s="619"/>
      <c r="DP28" s="619"/>
      <c r="DQ28" s="619"/>
      <c r="DR28" s="619"/>
      <c r="DS28" s="619"/>
      <c r="DT28" s="619"/>
      <c r="DU28" s="619"/>
      <c r="DV28" s="620"/>
      <c r="DW28" s="641">
        <v>11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52159</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507281</v>
      </c>
      <c r="CS29" s="637"/>
      <c r="CT29" s="637"/>
      <c r="CU29" s="637"/>
      <c r="CV29" s="637"/>
      <c r="CW29" s="637"/>
      <c r="CX29" s="637"/>
      <c r="CY29" s="638"/>
      <c r="CZ29" s="621">
        <v>6.9</v>
      </c>
      <c r="DA29" s="639"/>
      <c r="DB29" s="639"/>
      <c r="DC29" s="640"/>
      <c r="DD29" s="624">
        <v>507281</v>
      </c>
      <c r="DE29" s="637"/>
      <c r="DF29" s="637"/>
      <c r="DG29" s="637"/>
      <c r="DH29" s="637"/>
      <c r="DI29" s="637"/>
      <c r="DJ29" s="637"/>
      <c r="DK29" s="638"/>
      <c r="DL29" s="624">
        <v>507281</v>
      </c>
      <c r="DM29" s="637"/>
      <c r="DN29" s="637"/>
      <c r="DO29" s="637"/>
      <c r="DP29" s="637"/>
      <c r="DQ29" s="637"/>
      <c r="DR29" s="637"/>
      <c r="DS29" s="637"/>
      <c r="DT29" s="637"/>
      <c r="DU29" s="637"/>
      <c r="DV29" s="638"/>
      <c r="DW29" s="641">
        <v>11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529738</v>
      </c>
      <c r="S30" s="619"/>
      <c r="T30" s="619"/>
      <c r="U30" s="619"/>
      <c r="V30" s="619"/>
      <c r="W30" s="619"/>
      <c r="X30" s="619"/>
      <c r="Y30" s="620"/>
      <c r="Z30" s="671">
        <v>6.7</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95.4</v>
      </c>
      <c r="BN30" s="685"/>
      <c r="BO30" s="685"/>
      <c r="BP30" s="685"/>
      <c r="BQ30" s="687"/>
      <c r="BR30" s="684">
        <v>98.8</v>
      </c>
      <c r="BS30" s="685"/>
      <c r="BT30" s="685"/>
      <c r="BU30" s="685"/>
      <c r="BV30" s="685"/>
      <c r="BW30" s="685"/>
      <c r="BX30" s="686">
        <v>95.1</v>
      </c>
      <c r="BY30" s="685"/>
      <c r="BZ30" s="685"/>
      <c r="CA30" s="685"/>
      <c r="CB30" s="687"/>
      <c r="CD30" s="690"/>
      <c r="CE30" s="691"/>
      <c r="CF30" s="655" t="s">
        <v>290</v>
      </c>
      <c r="CG30" s="652"/>
      <c r="CH30" s="652"/>
      <c r="CI30" s="652"/>
      <c r="CJ30" s="652"/>
      <c r="CK30" s="652"/>
      <c r="CL30" s="652"/>
      <c r="CM30" s="652"/>
      <c r="CN30" s="652"/>
      <c r="CO30" s="652"/>
      <c r="CP30" s="652"/>
      <c r="CQ30" s="653"/>
      <c r="CR30" s="618">
        <v>448468</v>
      </c>
      <c r="CS30" s="619"/>
      <c r="CT30" s="619"/>
      <c r="CU30" s="619"/>
      <c r="CV30" s="619"/>
      <c r="CW30" s="619"/>
      <c r="CX30" s="619"/>
      <c r="CY30" s="620"/>
      <c r="CZ30" s="621">
        <v>6.1</v>
      </c>
      <c r="DA30" s="639"/>
      <c r="DB30" s="639"/>
      <c r="DC30" s="640"/>
      <c r="DD30" s="624">
        <v>448468</v>
      </c>
      <c r="DE30" s="619"/>
      <c r="DF30" s="619"/>
      <c r="DG30" s="619"/>
      <c r="DH30" s="619"/>
      <c r="DI30" s="619"/>
      <c r="DJ30" s="619"/>
      <c r="DK30" s="620"/>
      <c r="DL30" s="624">
        <v>448468</v>
      </c>
      <c r="DM30" s="619"/>
      <c r="DN30" s="619"/>
      <c r="DO30" s="619"/>
      <c r="DP30" s="619"/>
      <c r="DQ30" s="619"/>
      <c r="DR30" s="619"/>
      <c r="DS30" s="619"/>
      <c r="DT30" s="619"/>
      <c r="DU30" s="619"/>
      <c r="DV30" s="620"/>
      <c r="DW30" s="641">
        <v>9.6999999999999993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428650</v>
      </c>
      <c r="S31" s="619"/>
      <c r="T31" s="619"/>
      <c r="U31" s="619"/>
      <c r="V31" s="619"/>
      <c r="W31" s="619"/>
      <c r="X31" s="619"/>
      <c r="Y31" s="620"/>
      <c r="Z31" s="671">
        <v>5.4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94.6</v>
      </c>
      <c r="BN31" s="683"/>
      <c r="BO31" s="683"/>
      <c r="BP31" s="683"/>
      <c r="BQ31" s="647"/>
      <c r="BR31" s="682">
        <v>98.6</v>
      </c>
      <c r="BS31" s="637"/>
      <c r="BT31" s="637"/>
      <c r="BU31" s="637"/>
      <c r="BV31" s="637"/>
      <c r="BW31" s="637"/>
      <c r="BX31" s="673">
        <v>93.9</v>
      </c>
      <c r="BY31" s="683"/>
      <c r="BZ31" s="683"/>
      <c r="CA31" s="683"/>
      <c r="CB31" s="647"/>
      <c r="CD31" s="690"/>
      <c r="CE31" s="691"/>
      <c r="CF31" s="655" t="s">
        <v>294</v>
      </c>
      <c r="CG31" s="652"/>
      <c r="CH31" s="652"/>
      <c r="CI31" s="652"/>
      <c r="CJ31" s="652"/>
      <c r="CK31" s="652"/>
      <c r="CL31" s="652"/>
      <c r="CM31" s="652"/>
      <c r="CN31" s="652"/>
      <c r="CO31" s="652"/>
      <c r="CP31" s="652"/>
      <c r="CQ31" s="653"/>
      <c r="CR31" s="618">
        <v>58813</v>
      </c>
      <c r="CS31" s="637"/>
      <c r="CT31" s="637"/>
      <c r="CU31" s="637"/>
      <c r="CV31" s="637"/>
      <c r="CW31" s="637"/>
      <c r="CX31" s="637"/>
      <c r="CY31" s="638"/>
      <c r="CZ31" s="621">
        <v>0.8</v>
      </c>
      <c r="DA31" s="639"/>
      <c r="DB31" s="639"/>
      <c r="DC31" s="640"/>
      <c r="DD31" s="624">
        <v>58813</v>
      </c>
      <c r="DE31" s="637"/>
      <c r="DF31" s="637"/>
      <c r="DG31" s="637"/>
      <c r="DH31" s="637"/>
      <c r="DI31" s="637"/>
      <c r="DJ31" s="637"/>
      <c r="DK31" s="638"/>
      <c r="DL31" s="624">
        <v>58813</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257962</v>
      </c>
      <c r="S32" s="619"/>
      <c r="T32" s="619"/>
      <c r="U32" s="619"/>
      <c r="V32" s="619"/>
      <c r="W32" s="619"/>
      <c r="X32" s="619"/>
      <c r="Y32" s="620"/>
      <c r="Z32" s="671">
        <v>3.3</v>
      </c>
      <c r="AA32" s="671"/>
      <c r="AB32" s="671"/>
      <c r="AC32" s="671"/>
      <c r="AD32" s="672">
        <v>751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95.7</v>
      </c>
      <c r="BN32" s="603"/>
      <c r="BO32" s="603"/>
      <c r="BP32" s="603"/>
      <c r="BQ32" s="660"/>
      <c r="BR32" s="681">
        <v>98.9</v>
      </c>
      <c r="BS32" s="603"/>
      <c r="BT32" s="603"/>
      <c r="BU32" s="603"/>
      <c r="BV32" s="603"/>
      <c r="BW32" s="603"/>
      <c r="BX32" s="666">
        <v>95.6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638000</v>
      </c>
      <c r="S33" s="619"/>
      <c r="T33" s="619"/>
      <c r="U33" s="619"/>
      <c r="V33" s="619"/>
      <c r="W33" s="619"/>
      <c r="X33" s="619"/>
      <c r="Y33" s="620"/>
      <c r="Z33" s="671">
        <v>8.1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3207912</v>
      </c>
      <c r="CS33" s="637"/>
      <c r="CT33" s="637"/>
      <c r="CU33" s="637"/>
      <c r="CV33" s="637"/>
      <c r="CW33" s="637"/>
      <c r="CX33" s="637"/>
      <c r="CY33" s="638"/>
      <c r="CZ33" s="621">
        <v>43.6</v>
      </c>
      <c r="DA33" s="639"/>
      <c r="DB33" s="639"/>
      <c r="DC33" s="640"/>
      <c r="DD33" s="624">
        <v>2668274</v>
      </c>
      <c r="DE33" s="637"/>
      <c r="DF33" s="637"/>
      <c r="DG33" s="637"/>
      <c r="DH33" s="637"/>
      <c r="DI33" s="637"/>
      <c r="DJ33" s="637"/>
      <c r="DK33" s="638"/>
      <c r="DL33" s="624">
        <v>1691145</v>
      </c>
      <c r="DM33" s="637"/>
      <c r="DN33" s="637"/>
      <c r="DO33" s="637"/>
      <c r="DP33" s="637"/>
      <c r="DQ33" s="637"/>
      <c r="DR33" s="637"/>
      <c r="DS33" s="637"/>
      <c r="DT33" s="637"/>
      <c r="DU33" s="637"/>
      <c r="DV33" s="638"/>
      <c r="DW33" s="641">
        <v>36.6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1088375</v>
      </c>
      <c r="CS34" s="619"/>
      <c r="CT34" s="619"/>
      <c r="CU34" s="619"/>
      <c r="CV34" s="619"/>
      <c r="CW34" s="619"/>
      <c r="CX34" s="619"/>
      <c r="CY34" s="620"/>
      <c r="CZ34" s="621">
        <v>14.8</v>
      </c>
      <c r="DA34" s="639"/>
      <c r="DB34" s="639"/>
      <c r="DC34" s="640"/>
      <c r="DD34" s="624">
        <v>791776</v>
      </c>
      <c r="DE34" s="619"/>
      <c r="DF34" s="619"/>
      <c r="DG34" s="619"/>
      <c r="DH34" s="619"/>
      <c r="DI34" s="619"/>
      <c r="DJ34" s="619"/>
      <c r="DK34" s="620"/>
      <c r="DL34" s="624">
        <v>534001</v>
      </c>
      <c r="DM34" s="619"/>
      <c r="DN34" s="619"/>
      <c r="DO34" s="619"/>
      <c r="DP34" s="619"/>
      <c r="DQ34" s="619"/>
      <c r="DR34" s="619"/>
      <c r="DS34" s="619"/>
      <c r="DT34" s="619"/>
      <c r="DU34" s="619"/>
      <c r="DV34" s="620"/>
      <c r="DW34" s="641">
        <v>11.6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360000</v>
      </c>
      <c r="S35" s="619"/>
      <c r="T35" s="619"/>
      <c r="U35" s="619"/>
      <c r="V35" s="619"/>
      <c r="W35" s="619"/>
      <c r="X35" s="619"/>
      <c r="Y35" s="620"/>
      <c r="Z35" s="671">
        <v>4.5999999999999996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846117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133679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33625</v>
      </c>
      <c r="CS35" s="637"/>
      <c r="CT35" s="637"/>
      <c r="CU35" s="637"/>
      <c r="CV35" s="637"/>
      <c r="CW35" s="637"/>
      <c r="CX35" s="637"/>
      <c r="CY35" s="638"/>
      <c r="CZ35" s="621">
        <v>0.5</v>
      </c>
      <c r="DA35" s="639"/>
      <c r="DB35" s="639"/>
      <c r="DC35" s="640"/>
      <c r="DD35" s="624">
        <v>25477</v>
      </c>
      <c r="DE35" s="637"/>
      <c r="DF35" s="637"/>
      <c r="DG35" s="637"/>
      <c r="DH35" s="637"/>
      <c r="DI35" s="637"/>
      <c r="DJ35" s="637"/>
      <c r="DK35" s="638"/>
      <c r="DL35" s="624">
        <v>25477</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7878275</v>
      </c>
      <c r="S36" s="659"/>
      <c r="T36" s="659"/>
      <c r="U36" s="659"/>
      <c r="V36" s="659"/>
      <c r="W36" s="659"/>
      <c r="X36" s="659"/>
      <c r="Y36" s="662"/>
      <c r="Z36" s="663">
        <v>100</v>
      </c>
      <c r="AA36" s="663"/>
      <c r="AB36" s="663"/>
      <c r="AC36" s="663"/>
      <c r="AD36" s="664">
        <v>4256190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245200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59866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880010</v>
      </c>
      <c r="CS36" s="619"/>
      <c r="CT36" s="619"/>
      <c r="CU36" s="619"/>
      <c r="CV36" s="619"/>
      <c r="CW36" s="619"/>
      <c r="CX36" s="619"/>
      <c r="CY36" s="620"/>
      <c r="CZ36" s="621">
        <v>12</v>
      </c>
      <c r="DA36" s="639"/>
      <c r="DB36" s="639"/>
      <c r="DC36" s="640"/>
      <c r="DD36" s="624">
        <v>801583</v>
      </c>
      <c r="DE36" s="619"/>
      <c r="DF36" s="619"/>
      <c r="DG36" s="619"/>
      <c r="DH36" s="619"/>
      <c r="DI36" s="619"/>
      <c r="DJ36" s="619"/>
      <c r="DK36" s="620"/>
      <c r="DL36" s="624">
        <v>513290</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3413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2948</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422123</v>
      </c>
      <c r="CS37" s="637"/>
      <c r="CT37" s="637"/>
      <c r="CU37" s="637"/>
      <c r="CV37" s="637"/>
      <c r="CW37" s="637"/>
      <c r="CX37" s="637"/>
      <c r="CY37" s="638"/>
      <c r="CZ37" s="621">
        <v>5.7</v>
      </c>
      <c r="DA37" s="639"/>
      <c r="DB37" s="639"/>
      <c r="DC37" s="640"/>
      <c r="DD37" s="624">
        <v>422123</v>
      </c>
      <c r="DE37" s="637"/>
      <c r="DF37" s="637"/>
      <c r="DG37" s="637"/>
      <c r="DH37" s="637"/>
      <c r="DI37" s="637"/>
      <c r="DJ37" s="637"/>
      <c r="DK37" s="638"/>
      <c r="DL37" s="624">
        <v>344725</v>
      </c>
      <c r="DM37" s="637"/>
      <c r="DN37" s="637"/>
      <c r="DO37" s="637"/>
      <c r="DP37" s="637"/>
      <c r="DQ37" s="637"/>
      <c r="DR37" s="637"/>
      <c r="DS37" s="637"/>
      <c r="DT37" s="637"/>
      <c r="DU37" s="637"/>
      <c r="DV37" s="638"/>
      <c r="DW37" s="641">
        <v>7.5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444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5255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842704</v>
      </c>
      <c r="CS38" s="619"/>
      <c r="CT38" s="619"/>
      <c r="CU38" s="619"/>
      <c r="CV38" s="619"/>
      <c r="CW38" s="619"/>
      <c r="CX38" s="619"/>
      <c r="CY38" s="620"/>
      <c r="CZ38" s="621">
        <v>11.5</v>
      </c>
      <c r="DA38" s="639"/>
      <c r="DB38" s="639"/>
      <c r="DC38" s="640"/>
      <c r="DD38" s="624">
        <v>734834</v>
      </c>
      <c r="DE38" s="619"/>
      <c r="DF38" s="619"/>
      <c r="DG38" s="619"/>
      <c r="DH38" s="619"/>
      <c r="DI38" s="619"/>
      <c r="DJ38" s="619"/>
      <c r="DK38" s="620"/>
      <c r="DL38" s="624">
        <v>618377</v>
      </c>
      <c r="DM38" s="619"/>
      <c r="DN38" s="619"/>
      <c r="DO38" s="619"/>
      <c r="DP38" s="619"/>
      <c r="DQ38" s="619"/>
      <c r="DR38" s="619"/>
      <c r="DS38" s="619"/>
      <c r="DT38" s="619"/>
      <c r="DU38" s="619"/>
      <c r="DV38" s="620"/>
      <c r="DW38" s="641">
        <v>13.4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362511</v>
      </c>
      <c r="CS39" s="637"/>
      <c r="CT39" s="637"/>
      <c r="CU39" s="637"/>
      <c r="CV39" s="637"/>
      <c r="CW39" s="637"/>
      <c r="CX39" s="637"/>
      <c r="CY39" s="638"/>
      <c r="CZ39" s="621">
        <v>4.9000000000000004</v>
      </c>
      <c r="DA39" s="639"/>
      <c r="DB39" s="639"/>
      <c r="DC39" s="640"/>
      <c r="DD39" s="624">
        <v>313917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189044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687</v>
      </c>
      <c r="CS40" s="619"/>
      <c r="CT40" s="619"/>
      <c r="CU40" s="619"/>
      <c r="CV40" s="619"/>
      <c r="CW40" s="619"/>
      <c r="CX40" s="619"/>
      <c r="CY40" s="620"/>
      <c r="CZ40" s="621">
        <v>0</v>
      </c>
      <c r="DA40" s="639"/>
      <c r="DB40" s="639"/>
      <c r="DC40" s="640"/>
      <c r="DD40" s="624">
        <v>687</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408016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1642843</v>
      </c>
      <c r="CS42" s="619"/>
      <c r="CT42" s="619"/>
      <c r="CU42" s="619"/>
      <c r="CV42" s="619"/>
      <c r="CW42" s="619"/>
      <c r="CX42" s="619"/>
      <c r="CY42" s="620"/>
      <c r="CZ42" s="621">
        <v>22.3</v>
      </c>
      <c r="DA42" s="622"/>
      <c r="DB42" s="622"/>
      <c r="DC42" s="623"/>
      <c r="DD42" s="624">
        <v>479289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10547</v>
      </c>
      <c r="CS43" s="637"/>
      <c r="CT43" s="637"/>
      <c r="CU43" s="637"/>
      <c r="CV43" s="637"/>
      <c r="CW43" s="637"/>
      <c r="CX43" s="637"/>
      <c r="CY43" s="638"/>
      <c r="CZ43" s="621">
        <v>0.1</v>
      </c>
      <c r="DA43" s="639"/>
      <c r="DB43" s="639"/>
      <c r="DC43" s="640"/>
      <c r="DD43" s="624">
        <v>10131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1642843</v>
      </c>
      <c r="CS44" s="619"/>
      <c r="CT44" s="619"/>
      <c r="CU44" s="619"/>
      <c r="CV44" s="619"/>
      <c r="CW44" s="619"/>
      <c r="CX44" s="619"/>
      <c r="CY44" s="620"/>
      <c r="CZ44" s="621">
        <v>22.3</v>
      </c>
      <c r="DA44" s="622"/>
      <c r="DB44" s="622"/>
      <c r="DC44" s="623"/>
      <c r="DD44" s="624">
        <v>479289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1049004</v>
      </c>
      <c r="CS45" s="637"/>
      <c r="CT45" s="637"/>
      <c r="CU45" s="637"/>
      <c r="CV45" s="637"/>
      <c r="CW45" s="637"/>
      <c r="CX45" s="637"/>
      <c r="CY45" s="638"/>
      <c r="CZ45" s="621">
        <v>14.3</v>
      </c>
      <c r="DA45" s="639"/>
      <c r="DB45" s="639"/>
      <c r="DC45" s="640"/>
      <c r="DD45" s="624">
        <v>113431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582149</v>
      </c>
      <c r="CS46" s="619"/>
      <c r="CT46" s="619"/>
      <c r="CU46" s="619"/>
      <c r="CV46" s="619"/>
      <c r="CW46" s="619"/>
      <c r="CX46" s="619"/>
      <c r="CY46" s="620"/>
      <c r="CZ46" s="621">
        <v>7.9</v>
      </c>
      <c r="DA46" s="622"/>
      <c r="DB46" s="622"/>
      <c r="DC46" s="623"/>
      <c r="DD46" s="624">
        <v>354168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7352550</v>
      </c>
      <c r="CS49" s="603"/>
      <c r="CT49" s="603"/>
      <c r="CU49" s="603"/>
      <c r="CV49" s="603"/>
      <c r="CW49" s="603"/>
      <c r="CX49" s="603"/>
      <c r="CY49" s="604"/>
      <c r="CZ49" s="605">
        <v>100</v>
      </c>
      <c r="DA49" s="606"/>
      <c r="DB49" s="606"/>
      <c r="DC49" s="607"/>
      <c r="DD49" s="608">
        <v>4903478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95" sqref="AP9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7719</v>
      </c>
      <c r="R7" s="1131"/>
      <c r="S7" s="1131"/>
      <c r="T7" s="1131"/>
      <c r="U7" s="1131"/>
      <c r="V7" s="1131">
        <v>7198</v>
      </c>
      <c r="W7" s="1131"/>
      <c r="X7" s="1131"/>
      <c r="Y7" s="1131"/>
      <c r="Z7" s="1131"/>
      <c r="AA7" s="1131">
        <v>522</v>
      </c>
      <c r="AB7" s="1131"/>
      <c r="AC7" s="1131"/>
      <c r="AD7" s="1131"/>
      <c r="AE7" s="1132"/>
      <c r="AF7" s="1133">
        <v>508</v>
      </c>
      <c r="AG7" s="1134"/>
      <c r="AH7" s="1134"/>
      <c r="AI7" s="1134"/>
      <c r="AJ7" s="1135"/>
      <c r="AK7" s="1117">
        <v>530</v>
      </c>
      <c r="AL7" s="1118"/>
      <c r="AM7" s="1118"/>
      <c r="AN7" s="1118"/>
      <c r="AO7" s="1118"/>
      <c r="AP7" s="1118">
        <v>5239</v>
      </c>
      <c r="AQ7" s="1118"/>
      <c r="AR7" s="1118"/>
      <c r="AS7" s="1118"/>
      <c r="AT7" s="1118"/>
      <c r="AU7" s="1119" t="s">
        <v>536</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563</v>
      </c>
      <c r="BT7" s="1122"/>
      <c r="BU7" s="1122"/>
      <c r="BV7" s="1122"/>
      <c r="BW7" s="1122"/>
      <c r="BX7" s="1122"/>
      <c r="BY7" s="1122"/>
      <c r="BZ7" s="1122"/>
      <c r="CA7" s="1122"/>
      <c r="CB7" s="1122"/>
      <c r="CC7" s="1122"/>
      <c r="CD7" s="1122"/>
      <c r="CE7" s="1122"/>
      <c r="CF7" s="1122"/>
      <c r="CG7" s="1123"/>
      <c r="CH7" s="1114">
        <v>0</v>
      </c>
      <c r="CI7" s="1115"/>
      <c r="CJ7" s="1115"/>
      <c r="CK7" s="1115"/>
      <c r="CL7" s="1116"/>
      <c r="CM7" s="1114">
        <v>97</v>
      </c>
      <c r="CN7" s="1115"/>
      <c r="CO7" s="1115"/>
      <c r="CP7" s="1115"/>
      <c r="CQ7" s="1116"/>
      <c r="CR7" s="1114">
        <v>5</v>
      </c>
      <c r="CS7" s="1115"/>
      <c r="CT7" s="1115"/>
      <c r="CU7" s="1115"/>
      <c r="CV7" s="1116"/>
      <c r="CW7" s="1114" t="s">
        <v>539</v>
      </c>
      <c r="CX7" s="1115"/>
      <c r="CY7" s="1115"/>
      <c r="CZ7" s="1115"/>
      <c r="DA7" s="1116"/>
      <c r="DB7" s="1114" t="s">
        <v>539</v>
      </c>
      <c r="DC7" s="1115"/>
      <c r="DD7" s="1115"/>
      <c r="DE7" s="1115"/>
      <c r="DF7" s="1116"/>
      <c r="DG7" s="1114">
        <v>60</v>
      </c>
      <c r="DH7" s="1115"/>
      <c r="DI7" s="1115"/>
      <c r="DJ7" s="1115"/>
      <c r="DK7" s="1116"/>
      <c r="DL7" s="1114" t="s">
        <v>539</v>
      </c>
      <c r="DM7" s="1115"/>
      <c r="DN7" s="1115"/>
      <c r="DO7" s="1115"/>
      <c r="DP7" s="1116"/>
      <c r="DQ7" s="1114" t="s">
        <v>540</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42</v>
      </c>
      <c r="R8" s="1070"/>
      <c r="S8" s="1070"/>
      <c r="T8" s="1070"/>
      <c r="U8" s="1070"/>
      <c r="V8" s="1070">
        <v>40</v>
      </c>
      <c r="W8" s="1070"/>
      <c r="X8" s="1070"/>
      <c r="Y8" s="1070"/>
      <c r="Z8" s="1070"/>
      <c r="AA8" s="1070">
        <v>2</v>
      </c>
      <c r="AB8" s="1070"/>
      <c r="AC8" s="1070"/>
      <c r="AD8" s="1070"/>
      <c r="AE8" s="1071"/>
      <c r="AF8" s="1045">
        <v>2</v>
      </c>
      <c r="AG8" s="1046"/>
      <c r="AH8" s="1046"/>
      <c r="AI8" s="1046"/>
      <c r="AJ8" s="1047"/>
      <c r="AK8" s="1112" t="s">
        <v>537</v>
      </c>
      <c r="AL8" s="1113"/>
      <c r="AM8" s="1113"/>
      <c r="AN8" s="1113"/>
      <c r="AO8" s="1113"/>
      <c r="AP8" s="1113" t="s">
        <v>537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124</v>
      </c>
      <c r="R9" s="1070"/>
      <c r="S9" s="1070"/>
      <c r="T9" s="1070"/>
      <c r="U9" s="1070"/>
      <c r="V9" s="1070">
        <v>123</v>
      </c>
      <c r="W9" s="1070"/>
      <c r="X9" s="1070"/>
      <c r="Y9" s="1070"/>
      <c r="Z9" s="1070"/>
      <c r="AA9" s="1070">
        <v>2</v>
      </c>
      <c r="AB9" s="1070"/>
      <c r="AC9" s="1070"/>
      <c r="AD9" s="1070"/>
      <c r="AE9" s="1071"/>
      <c r="AF9" s="1045">
        <v>2</v>
      </c>
      <c r="AG9" s="1046"/>
      <c r="AH9" s="1046"/>
      <c r="AI9" s="1046"/>
      <c r="AJ9" s="1047"/>
      <c r="AK9" s="1112" t="s">
        <v>538</v>
      </c>
      <c r="AL9" s="1113"/>
      <c r="AM9" s="1113"/>
      <c r="AN9" s="1113"/>
      <c r="AO9" s="1113"/>
      <c r="AP9" s="1113" t="s">
        <v>537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7886</v>
      </c>
      <c r="R23" s="1095"/>
      <c r="S23" s="1095"/>
      <c r="T23" s="1095"/>
      <c r="U23" s="1095"/>
      <c r="V23" s="1095">
        <v>7360</v>
      </c>
      <c r="W23" s="1095"/>
      <c r="X23" s="1095"/>
      <c r="Y23" s="1095"/>
      <c r="Z23" s="1095"/>
      <c r="AA23" s="1095">
        <v>526</v>
      </c>
      <c r="AB23" s="1095"/>
      <c r="AC23" s="1095"/>
      <c r="AD23" s="1095"/>
      <c r="AE23" s="1096"/>
      <c r="AF23" s="1097">
        <v>512</v>
      </c>
      <c r="AG23" s="1095"/>
      <c r="AH23" s="1095"/>
      <c r="AI23" s="1095"/>
      <c r="AJ23" s="1098"/>
      <c r="AK23" s="1099"/>
      <c r="AL23" s="1100"/>
      <c r="AM23" s="1100"/>
      <c r="AN23" s="1100"/>
      <c r="AO23" s="1100"/>
      <c r="AP23" s="1095">
        <v>5239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2734</v>
      </c>
      <c r="R28" s="1080"/>
      <c r="S28" s="1080"/>
      <c r="T28" s="1080"/>
      <c r="U28" s="1080"/>
      <c r="V28" s="1080">
        <v>2600</v>
      </c>
      <c r="W28" s="1080"/>
      <c r="X28" s="1080"/>
      <c r="Y28" s="1080"/>
      <c r="Z28" s="1080"/>
      <c r="AA28" s="1080">
        <v>134</v>
      </c>
      <c r="AB28" s="1080"/>
      <c r="AC28" s="1080"/>
      <c r="AD28" s="1080"/>
      <c r="AE28" s="1081"/>
      <c r="AF28" s="1082">
        <v>134</v>
      </c>
      <c r="AG28" s="1080"/>
      <c r="AH28" s="1080"/>
      <c r="AI28" s="1080"/>
      <c r="AJ28" s="1083"/>
      <c r="AK28" s="1084">
        <v>199</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t="s">
        <v>564</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219</v>
      </c>
      <c r="R29" s="1070"/>
      <c r="S29" s="1070"/>
      <c r="T29" s="1070"/>
      <c r="U29" s="1070"/>
      <c r="V29" s="1070">
        <v>213</v>
      </c>
      <c r="W29" s="1070"/>
      <c r="X29" s="1070"/>
      <c r="Y29" s="1070"/>
      <c r="Z29" s="1070"/>
      <c r="AA29" s="1070">
        <v>7</v>
      </c>
      <c r="AB29" s="1070"/>
      <c r="AC29" s="1070"/>
      <c r="AD29" s="1070"/>
      <c r="AE29" s="1071"/>
      <c r="AF29" s="1045">
        <v>7</v>
      </c>
      <c r="AG29" s="1046"/>
      <c r="AH29" s="1046"/>
      <c r="AI29" s="1046"/>
      <c r="AJ29" s="1047"/>
      <c r="AK29" s="1006">
        <v>39</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180</v>
      </c>
      <c r="R30" s="1070"/>
      <c r="S30" s="1070"/>
      <c r="T30" s="1070"/>
      <c r="U30" s="1070"/>
      <c r="V30" s="1070">
        <v>134</v>
      </c>
      <c r="W30" s="1070"/>
      <c r="X30" s="1070"/>
      <c r="Y30" s="1070"/>
      <c r="Z30" s="1070"/>
      <c r="AA30" s="1070">
        <v>45</v>
      </c>
      <c r="AB30" s="1070"/>
      <c r="AC30" s="1070"/>
      <c r="AD30" s="1070"/>
      <c r="AE30" s="1071"/>
      <c r="AF30" s="1045">
        <v>713</v>
      </c>
      <c r="AG30" s="1046"/>
      <c r="AH30" s="1046"/>
      <c r="AI30" s="1046"/>
      <c r="AJ30" s="1047"/>
      <c r="AK30" s="1006">
        <v>3</v>
      </c>
      <c r="AL30" s="997"/>
      <c r="AM30" s="997"/>
      <c r="AN30" s="997"/>
      <c r="AO30" s="997"/>
      <c r="AP30" s="997">
        <v>3</v>
      </c>
      <c r="AQ30" s="997"/>
      <c r="AR30" s="997"/>
      <c r="AS30" s="997"/>
      <c r="AT30" s="997"/>
      <c r="AU30" s="997" t="s">
        <v>540</v>
      </c>
      <c r="AV30" s="997"/>
      <c r="AW30" s="997"/>
      <c r="AX30" s="997"/>
      <c r="AY30" s="997"/>
      <c r="AZ30" s="1068" t="s">
        <v>539</v>
      </c>
      <c r="BA30" s="1068"/>
      <c r="BB30" s="1068"/>
      <c r="BC30" s="1068"/>
      <c r="BD30" s="1068"/>
      <c r="BE30" s="1058" t="s">
        <v>380</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949</v>
      </c>
      <c r="R31" s="1070"/>
      <c r="S31" s="1070"/>
      <c r="T31" s="1070"/>
      <c r="U31" s="1070"/>
      <c r="V31" s="1070">
        <v>920</v>
      </c>
      <c r="W31" s="1070"/>
      <c r="X31" s="1070"/>
      <c r="Y31" s="1070"/>
      <c r="Z31" s="1070"/>
      <c r="AA31" s="1070">
        <v>29</v>
      </c>
      <c r="AB31" s="1070"/>
      <c r="AC31" s="1070"/>
      <c r="AD31" s="1070"/>
      <c r="AE31" s="1071"/>
      <c r="AF31" s="1045">
        <v>29</v>
      </c>
      <c r="AG31" s="1046"/>
      <c r="AH31" s="1046"/>
      <c r="AI31" s="1046"/>
      <c r="AJ31" s="1047"/>
      <c r="AK31" s="1006">
        <v>245</v>
      </c>
      <c r="AL31" s="997"/>
      <c r="AM31" s="997"/>
      <c r="AN31" s="997"/>
      <c r="AO31" s="997"/>
      <c r="AP31" s="997">
        <v>4705</v>
      </c>
      <c r="AQ31" s="997"/>
      <c r="AR31" s="997"/>
      <c r="AS31" s="997"/>
      <c r="AT31" s="997"/>
      <c r="AU31" s="997">
        <v>4705</v>
      </c>
      <c r="AV31" s="997"/>
      <c r="AW31" s="997"/>
      <c r="AX31" s="997"/>
      <c r="AY31" s="997"/>
      <c r="AZ31" s="1068" t="s">
        <v>539</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882</v>
      </c>
      <c r="AG63" s="985"/>
      <c r="AH63" s="985"/>
      <c r="AI63" s="985"/>
      <c r="AJ63" s="1056"/>
      <c r="AK63" s="1057"/>
      <c r="AL63" s="989"/>
      <c r="AM63" s="989"/>
      <c r="AN63" s="989"/>
      <c r="AO63" s="989"/>
      <c r="AP63" s="985">
        <v>4708</v>
      </c>
      <c r="AQ63" s="985"/>
      <c r="AR63" s="985"/>
      <c r="AS63" s="985"/>
      <c r="AT63" s="985"/>
      <c r="AU63" s="985">
        <v>4705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748</v>
      </c>
      <c r="R68" s="1008"/>
      <c r="S68" s="1008"/>
      <c r="T68" s="1008"/>
      <c r="U68" s="1008"/>
      <c r="V68" s="1008">
        <v>643</v>
      </c>
      <c r="W68" s="1008"/>
      <c r="X68" s="1008"/>
      <c r="Y68" s="1008"/>
      <c r="Z68" s="1008"/>
      <c r="AA68" s="1008">
        <v>104</v>
      </c>
      <c r="AB68" s="1008"/>
      <c r="AC68" s="1008"/>
      <c r="AD68" s="1008"/>
      <c r="AE68" s="1008"/>
      <c r="AF68" s="1008">
        <v>104</v>
      </c>
      <c r="AG68" s="1008"/>
      <c r="AH68" s="1008"/>
      <c r="AI68" s="1008"/>
      <c r="AJ68" s="1008"/>
      <c r="AK68" s="1008">
        <v>4</v>
      </c>
      <c r="AL68" s="1008"/>
      <c r="AM68" s="1008"/>
      <c r="AN68" s="1008"/>
      <c r="AO68" s="1008"/>
      <c r="AP68" s="1008" t="s">
        <v>539</v>
      </c>
      <c r="AQ68" s="1008"/>
      <c r="AR68" s="1008"/>
      <c r="AS68" s="1008"/>
      <c r="AT68" s="1008"/>
      <c r="AU68" s="1008" t="s">
        <v>539</v>
      </c>
      <c r="AV68" s="1008"/>
      <c r="AW68" s="1008"/>
      <c r="AX68" s="1008"/>
      <c r="AY68" s="1008"/>
      <c r="AZ68" s="1009" t="s">
        <v>556</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55</v>
      </c>
      <c r="R69" s="997"/>
      <c r="S69" s="997"/>
      <c r="T69" s="997"/>
      <c r="U69" s="997"/>
      <c r="V69" s="997">
        <v>43</v>
      </c>
      <c r="W69" s="997"/>
      <c r="X69" s="997"/>
      <c r="Y69" s="997"/>
      <c r="Z69" s="997"/>
      <c r="AA69" s="997">
        <v>13</v>
      </c>
      <c r="AB69" s="997"/>
      <c r="AC69" s="997"/>
      <c r="AD69" s="997"/>
      <c r="AE69" s="997"/>
      <c r="AF69" s="997">
        <v>13</v>
      </c>
      <c r="AG69" s="997"/>
      <c r="AH69" s="997"/>
      <c r="AI69" s="997"/>
      <c r="AJ69" s="997"/>
      <c r="AK69" s="997" t="s">
        <v>539</v>
      </c>
      <c r="AL69" s="997"/>
      <c r="AM69" s="997"/>
      <c r="AN69" s="997"/>
      <c r="AO69" s="997"/>
      <c r="AP69" s="997" t="s">
        <v>539</v>
      </c>
      <c r="AQ69" s="997"/>
      <c r="AR69" s="997"/>
      <c r="AS69" s="997"/>
      <c r="AT69" s="997"/>
      <c r="AU69" s="997" t="s">
        <v>540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73</v>
      </c>
      <c r="R70" s="997"/>
      <c r="S70" s="997"/>
      <c r="T70" s="997"/>
      <c r="U70" s="997"/>
      <c r="V70" s="997">
        <v>71</v>
      </c>
      <c r="W70" s="997"/>
      <c r="X70" s="997"/>
      <c r="Y70" s="997"/>
      <c r="Z70" s="997"/>
      <c r="AA70" s="997">
        <v>3</v>
      </c>
      <c r="AB70" s="997"/>
      <c r="AC70" s="997"/>
      <c r="AD70" s="997"/>
      <c r="AE70" s="997"/>
      <c r="AF70" s="997">
        <v>3</v>
      </c>
      <c r="AG70" s="997"/>
      <c r="AH70" s="997"/>
      <c r="AI70" s="997"/>
      <c r="AJ70" s="997"/>
      <c r="AK70" s="997" t="s">
        <v>539</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9274</v>
      </c>
      <c r="R71" s="997"/>
      <c r="S71" s="997"/>
      <c r="T71" s="997"/>
      <c r="U71" s="997"/>
      <c r="V71" s="997">
        <v>9247</v>
      </c>
      <c r="W71" s="997"/>
      <c r="X71" s="997"/>
      <c r="Y71" s="997"/>
      <c r="Z71" s="997"/>
      <c r="AA71" s="997">
        <v>27</v>
      </c>
      <c r="AB71" s="997"/>
      <c r="AC71" s="997"/>
      <c r="AD71" s="997"/>
      <c r="AE71" s="997"/>
      <c r="AF71" s="997">
        <v>27</v>
      </c>
      <c r="AG71" s="997"/>
      <c r="AH71" s="997"/>
      <c r="AI71" s="997"/>
      <c r="AJ71" s="997"/>
      <c r="AK71" s="997">
        <v>1475</v>
      </c>
      <c r="AL71" s="997"/>
      <c r="AM71" s="997"/>
      <c r="AN71" s="997"/>
      <c r="AO71" s="997"/>
      <c r="AP71" s="997" t="s">
        <v>540</v>
      </c>
      <c r="AQ71" s="997"/>
      <c r="AR71" s="997"/>
      <c r="AS71" s="997"/>
      <c r="AT71" s="997"/>
      <c r="AU71" s="997" t="s">
        <v>540</v>
      </c>
      <c r="AV71" s="997"/>
      <c r="AW71" s="997"/>
      <c r="AX71" s="997"/>
      <c r="AY71" s="997"/>
      <c r="AZ71" s="998" t="s">
        <v>557</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2579</v>
      </c>
      <c r="R72" s="997"/>
      <c r="S72" s="997"/>
      <c r="T72" s="997"/>
      <c r="U72" s="997"/>
      <c r="V72" s="997">
        <v>2463</v>
      </c>
      <c r="W72" s="997"/>
      <c r="X72" s="997"/>
      <c r="Y72" s="997"/>
      <c r="Z72" s="997"/>
      <c r="AA72" s="997">
        <v>116</v>
      </c>
      <c r="AB72" s="997"/>
      <c r="AC72" s="997"/>
      <c r="AD72" s="997"/>
      <c r="AE72" s="997"/>
      <c r="AF72" s="997">
        <v>116</v>
      </c>
      <c r="AG72" s="997"/>
      <c r="AH72" s="997"/>
      <c r="AI72" s="997"/>
      <c r="AJ72" s="997"/>
      <c r="AK72" s="997">
        <v>165</v>
      </c>
      <c r="AL72" s="997"/>
      <c r="AM72" s="997"/>
      <c r="AN72" s="997"/>
      <c r="AO72" s="997"/>
      <c r="AP72" s="997">
        <v>966</v>
      </c>
      <c r="AQ72" s="997"/>
      <c r="AR72" s="997"/>
      <c r="AS72" s="997"/>
      <c r="AT72" s="997"/>
      <c r="AU72" s="997">
        <v>87</v>
      </c>
      <c r="AV72" s="997"/>
      <c r="AW72" s="997"/>
      <c r="AX72" s="997"/>
      <c r="AY72" s="997"/>
      <c r="AZ72" s="998" t="s">
        <v>558</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3040</v>
      </c>
      <c r="R73" s="997"/>
      <c r="S73" s="997"/>
      <c r="T73" s="997"/>
      <c r="U73" s="997"/>
      <c r="V73" s="997">
        <v>2967</v>
      </c>
      <c r="W73" s="997"/>
      <c r="X73" s="997"/>
      <c r="Y73" s="997"/>
      <c r="Z73" s="997"/>
      <c r="AA73" s="997">
        <v>74</v>
      </c>
      <c r="AB73" s="997"/>
      <c r="AC73" s="997"/>
      <c r="AD73" s="997"/>
      <c r="AE73" s="997"/>
      <c r="AF73" s="997">
        <v>74</v>
      </c>
      <c r="AG73" s="997"/>
      <c r="AH73" s="997"/>
      <c r="AI73" s="997"/>
      <c r="AJ73" s="997"/>
      <c r="AK73" s="997">
        <v>260</v>
      </c>
      <c r="AL73" s="997"/>
      <c r="AM73" s="997"/>
      <c r="AN73" s="997"/>
      <c r="AO73" s="997"/>
      <c r="AP73" s="997">
        <v>1672</v>
      </c>
      <c r="AQ73" s="997"/>
      <c r="AR73" s="997"/>
      <c r="AS73" s="997"/>
      <c r="AT73" s="997"/>
      <c r="AU73" s="997">
        <v>141</v>
      </c>
      <c r="AV73" s="997"/>
      <c r="AW73" s="997"/>
      <c r="AX73" s="997"/>
      <c r="AY73" s="997"/>
      <c r="AZ73" s="998" t="s">
        <v>559</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93</v>
      </c>
      <c r="R74" s="997"/>
      <c r="S74" s="997"/>
      <c r="T74" s="997"/>
      <c r="U74" s="997"/>
      <c r="V74" s="997">
        <v>75</v>
      </c>
      <c r="W74" s="997"/>
      <c r="X74" s="997"/>
      <c r="Y74" s="997"/>
      <c r="Z74" s="997"/>
      <c r="AA74" s="997">
        <v>18</v>
      </c>
      <c r="AB74" s="997"/>
      <c r="AC74" s="997"/>
      <c r="AD74" s="997"/>
      <c r="AE74" s="997"/>
      <c r="AF74" s="997">
        <v>18</v>
      </c>
      <c r="AG74" s="997"/>
      <c r="AH74" s="997"/>
      <c r="AI74" s="997"/>
      <c r="AJ74" s="997"/>
      <c r="AK74" s="997" t="s">
        <v>540</v>
      </c>
      <c r="AL74" s="997"/>
      <c r="AM74" s="997"/>
      <c r="AN74" s="997"/>
      <c r="AO74" s="997"/>
      <c r="AP74" s="997" t="s">
        <v>539</v>
      </c>
      <c r="AQ74" s="997"/>
      <c r="AR74" s="997"/>
      <c r="AS74" s="997"/>
      <c r="AT74" s="997"/>
      <c r="AU74" s="997" t="s">
        <v>540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553</v>
      </c>
      <c r="R75" s="1005"/>
      <c r="S75" s="1005"/>
      <c r="T75" s="1005"/>
      <c r="U75" s="1006"/>
      <c r="V75" s="1007">
        <v>481</v>
      </c>
      <c r="W75" s="1005"/>
      <c r="X75" s="1005"/>
      <c r="Y75" s="1005"/>
      <c r="Z75" s="1006"/>
      <c r="AA75" s="1007">
        <v>72</v>
      </c>
      <c r="AB75" s="1005"/>
      <c r="AC75" s="1005"/>
      <c r="AD75" s="1005"/>
      <c r="AE75" s="1006"/>
      <c r="AF75" s="1007">
        <v>72</v>
      </c>
      <c r="AG75" s="1005"/>
      <c r="AH75" s="1005"/>
      <c r="AI75" s="1005"/>
      <c r="AJ75" s="1006"/>
      <c r="AK75" s="1007" t="s">
        <v>539</v>
      </c>
      <c r="AL75" s="1005"/>
      <c r="AM75" s="1005"/>
      <c r="AN75" s="1005"/>
      <c r="AO75" s="1006"/>
      <c r="AP75" s="1007">
        <v>57</v>
      </c>
      <c r="AQ75" s="1005"/>
      <c r="AR75" s="1005"/>
      <c r="AS75" s="1005"/>
      <c r="AT75" s="1006"/>
      <c r="AU75" s="1007">
        <v>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0</v>
      </c>
      <c r="R76" s="1005"/>
      <c r="S76" s="1005"/>
      <c r="T76" s="1005"/>
      <c r="U76" s="1006"/>
      <c r="V76" s="1007">
        <v>0</v>
      </c>
      <c r="W76" s="1005"/>
      <c r="X76" s="1005"/>
      <c r="Y76" s="1005"/>
      <c r="Z76" s="1006"/>
      <c r="AA76" s="1007">
        <v>0</v>
      </c>
      <c r="AB76" s="1005"/>
      <c r="AC76" s="1005"/>
      <c r="AD76" s="1005"/>
      <c r="AE76" s="1006"/>
      <c r="AF76" s="1007">
        <v>0</v>
      </c>
      <c r="AG76" s="1005"/>
      <c r="AH76" s="1005"/>
      <c r="AI76" s="1005"/>
      <c r="AJ76" s="1006"/>
      <c r="AK76" s="1007" t="s">
        <v>539</v>
      </c>
      <c r="AL76" s="1005"/>
      <c r="AM76" s="1005"/>
      <c r="AN76" s="1005"/>
      <c r="AO76" s="1006"/>
      <c r="AP76" s="1007" t="s">
        <v>555</v>
      </c>
      <c r="AQ76" s="1005"/>
      <c r="AR76" s="1005"/>
      <c r="AS76" s="1005"/>
      <c r="AT76" s="1006"/>
      <c r="AU76" s="1007" t="s">
        <v>539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3347</v>
      </c>
      <c r="R77" s="1005"/>
      <c r="S77" s="1005"/>
      <c r="T77" s="1005"/>
      <c r="U77" s="1006"/>
      <c r="V77" s="1007">
        <v>3306</v>
      </c>
      <c r="W77" s="1005"/>
      <c r="X77" s="1005"/>
      <c r="Y77" s="1005"/>
      <c r="Z77" s="1006"/>
      <c r="AA77" s="1007">
        <v>42</v>
      </c>
      <c r="AB77" s="1005"/>
      <c r="AC77" s="1005"/>
      <c r="AD77" s="1005"/>
      <c r="AE77" s="1006"/>
      <c r="AF77" s="1007">
        <v>42</v>
      </c>
      <c r="AG77" s="1005"/>
      <c r="AH77" s="1005"/>
      <c r="AI77" s="1005"/>
      <c r="AJ77" s="1006"/>
      <c r="AK77" s="1007" t="s">
        <v>540</v>
      </c>
      <c r="AL77" s="1005"/>
      <c r="AM77" s="1005"/>
      <c r="AN77" s="1005"/>
      <c r="AO77" s="1006"/>
      <c r="AP77" s="1007" t="s">
        <v>539</v>
      </c>
      <c r="AQ77" s="1005"/>
      <c r="AR77" s="1005"/>
      <c r="AS77" s="1005"/>
      <c r="AT77" s="1006"/>
      <c r="AU77" s="1007" t="s">
        <v>539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3">
        <v>250</v>
      </c>
      <c r="R78" s="997"/>
      <c r="S78" s="997"/>
      <c r="T78" s="997"/>
      <c r="U78" s="997"/>
      <c r="V78" s="997">
        <v>225</v>
      </c>
      <c r="W78" s="997"/>
      <c r="X78" s="997"/>
      <c r="Y78" s="997"/>
      <c r="Z78" s="997"/>
      <c r="AA78" s="997">
        <v>26</v>
      </c>
      <c r="AB78" s="997"/>
      <c r="AC78" s="997"/>
      <c r="AD78" s="997"/>
      <c r="AE78" s="997"/>
      <c r="AF78" s="997">
        <v>26</v>
      </c>
      <c r="AG78" s="997"/>
      <c r="AH78" s="997"/>
      <c r="AI78" s="997"/>
      <c r="AJ78" s="997"/>
      <c r="AK78" s="997" t="s">
        <v>539</v>
      </c>
      <c r="AL78" s="997"/>
      <c r="AM78" s="997"/>
      <c r="AN78" s="997"/>
      <c r="AO78" s="997"/>
      <c r="AP78" s="997" t="s">
        <v>540</v>
      </c>
      <c r="AQ78" s="997"/>
      <c r="AR78" s="997"/>
      <c r="AS78" s="997"/>
      <c r="AT78" s="997"/>
      <c r="AU78" s="997" t="s">
        <v>539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552</v>
      </c>
      <c r="C79" s="1001"/>
      <c r="D79" s="1001"/>
      <c r="E79" s="1001"/>
      <c r="F79" s="1001"/>
      <c r="G79" s="1001"/>
      <c r="H79" s="1001"/>
      <c r="I79" s="1001"/>
      <c r="J79" s="1001"/>
      <c r="K79" s="1001"/>
      <c r="L79" s="1001"/>
      <c r="M79" s="1001"/>
      <c r="N79" s="1001"/>
      <c r="O79" s="1001"/>
      <c r="P79" s="1002"/>
      <c r="Q79" s="1003">
        <v>242051</v>
      </c>
      <c r="R79" s="997"/>
      <c r="S79" s="997"/>
      <c r="T79" s="997"/>
      <c r="U79" s="997"/>
      <c r="V79" s="997">
        <v>233409</v>
      </c>
      <c r="W79" s="997"/>
      <c r="X79" s="997"/>
      <c r="Y79" s="997"/>
      <c r="Z79" s="997"/>
      <c r="AA79" s="997">
        <v>8642</v>
      </c>
      <c r="AB79" s="997"/>
      <c r="AC79" s="997"/>
      <c r="AD79" s="997"/>
      <c r="AE79" s="997"/>
      <c r="AF79" s="997">
        <v>8642</v>
      </c>
      <c r="AG79" s="997"/>
      <c r="AH79" s="997"/>
      <c r="AI79" s="997"/>
      <c r="AJ79" s="997"/>
      <c r="AK79" s="997">
        <v>287</v>
      </c>
      <c r="AL79" s="997"/>
      <c r="AM79" s="997"/>
      <c r="AN79" s="997"/>
      <c r="AO79" s="997"/>
      <c r="AP79" s="997" t="s">
        <v>539</v>
      </c>
      <c r="AQ79" s="997"/>
      <c r="AR79" s="997"/>
      <c r="AS79" s="997"/>
      <c r="AT79" s="997"/>
      <c r="AU79" s="997" t="s">
        <v>540</v>
      </c>
      <c r="AV79" s="997"/>
      <c r="AW79" s="997"/>
      <c r="AX79" s="997"/>
      <c r="AY79" s="997"/>
      <c r="AZ79" s="998" t="s">
        <v>560</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553</v>
      </c>
      <c r="C80" s="1001"/>
      <c r="D80" s="1001"/>
      <c r="E80" s="1001"/>
      <c r="F80" s="1001"/>
      <c r="G80" s="1001"/>
      <c r="H80" s="1001"/>
      <c r="I80" s="1001"/>
      <c r="J80" s="1001"/>
      <c r="K80" s="1001"/>
      <c r="L80" s="1001"/>
      <c r="M80" s="1001"/>
      <c r="N80" s="1001"/>
      <c r="O80" s="1001"/>
      <c r="P80" s="1002"/>
      <c r="Q80" s="1003">
        <v>11</v>
      </c>
      <c r="R80" s="997"/>
      <c r="S80" s="997"/>
      <c r="T80" s="997"/>
      <c r="U80" s="997"/>
      <c r="V80" s="997">
        <v>7</v>
      </c>
      <c r="W80" s="997"/>
      <c r="X80" s="997"/>
      <c r="Y80" s="997"/>
      <c r="Z80" s="997"/>
      <c r="AA80" s="997">
        <v>4</v>
      </c>
      <c r="AB80" s="997"/>
      <c r="AC80" s="997"/>
      <c r="AD80" s="997"/>
      <c r="AE80" s="997"/>
      <c r="AF80" s="997">
        <v>4</v>
      </c>
      <c r="AG80" s="997"/>
      <c r="AH80" s="997"/>
      <c r="AI80" s="997"/>
      <c r="AJ80" s="997"/>
      <c r="AK80" s="997" t="s">
        <v>539</v>
      </c>
      <c r="AL80" s="997"/>
      <c r="AM80" s="997"/>
      <c r="AN80" s="997"/>
      <c r="AO80" s="997"/>
      <c r="AP80" s="997">
        <v>33</v>
      </c>
      <c r="AQ80" s="997"/>
      <c r="AR80" s="997"/>
      <c r="AS80" s="997"/>
      <c r="AT80" s="997"/>
      <c r="AU80" s="997">
        <v>4</v>
      </c>
      <c r="AV80" s="997"/>
      <c r="AW80" s="997"/>
      <c r="AX80" s="997"/>
      <c r="AY80" s="997"/>
      <c r="AZ80" s="998" t="s">
        <v>561</v>
      </c>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554</v>
      </c>
      <c r="C81" s="1001"/>
      <c r="D81" s="1001"/>
      <c r="E81" s="1001"/>
      <c r="F81" s="1001"/>
      <c r="G81" s="1001"/>
      <c r="H81" s="1001"/>
      <c r="I81" s="1001"/>
      <c r="J81" s="1001"/>
      <c r="K81" s="1001"/>
      <c r="L81" s="1001"/>
      <c r="M81" s="1001"/>
      <c r="N81" s="1001"/>
      <c r="O81" s="1001"/>
      <c r="P81" s="1002"/>
      <c r="Q81" s="1003">
        <v>176</v>
      </c>
      <c r="R81" s="997"/>
      <c r="S81" s="997"/>
      <c r="T81" s="997"/>
      <c r="U81" s="997"/>
      <c r="V81" s="997">
        <v>73</v>
      </c>
      <c r="W81" s="997"/>
      <c r="X81" s="997"/>
      <c r="Y81" s="997"/>
      <c r="Z81" s="997"/>
      <c r="AA81" s="997">
        <v>103</v>
      </c>
      <c r="AB81" s="997"/>
      <c r="AC81" s="997"/>
      <c r="AD81" s="997"/>
      <c r="AE81" s="997"/>
      <c r="AF81" s="997">
        <v>1093</v>
      </c>
      <c r="AG81" s="997"/>
      <c r="AH81" s="997"/>
      <c r="AI81" s="997"/>
      <c r="AJ81" s="997"/>
      <c r="AK81" s="997" t="s">
        <v>537</v>
      </c>
      <c r="AL81" s="997"/>
      <c r="AM81" s="997"/>
      <c r="AN81" s="997"/>
      <c r="AO81" s="997"/>
      <c r="AP81" s="997">
        <v>630</v>
      </c>
      <c r="AQ81" s="997"/>
      <c r="AR81" s="997"/>
      <c r="AS81" s="997"/>
      <c r="AT81" s="997"/>
      <c r="AU81" s="997" t="s">
        <v>539</v>
      </c>
      <c r="AV81" s="997"/>
      <c r="AW81" s="997"/>
      <c r="AX81" s="997"/>
      <c r="AY81" s="997"/>
      <c r="AZ81" s="998" t="s">
        <v>562</v>
      </c>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10285</v>
      </c>
      <c r="AG88" s="985"/>
      <c r="AH88" s="985"/>
      <c r="AI88" s="985"/>
      <c r="AJ88" s="985"/>
      <c r="AK88" s="989"/>
      <c r="AL88" s="989"/>
      <c r="AM88" s="989"/>
      <c r="AN88" s="989"/>
      <c r="AO88" s="989"/>
      <c r="AP88" s="985">
        <v>3358</v>
      </c>
      <c r="AQ88" s="985"/>
      <c r="AR88" s="985"/>
      <c r="AS88" s="985"/>
      <c r="AT88" s="985"/>
      <c r="AU88" s="985">
        <v>237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539</v>
      </c>
      <c r="CX102" s="977"/>
      <c r="CY102" s="977"/>
      <c r="CZ102" s="977"/>
      <c r="DA102" s="978"/>
      <c r="DB102" s="976" t="s">
        <v>540</v>
      </c>
      <c r="DC102" s="977"/>
      <c r="DD102" s="977"/>
      <c r="DE102" s="977"/>
      <c r="DF102" s="978"/>
      <c r="DG102" s="976">
        <v>60</v>
      </c>
      <c r="DH102" s="977"/>
      <c r="DI102" s="977"/>
      <c r="DJ102" s="977"/>
      <c r="DK102" s="978"/>
      <c r="DL102" s="976" t="s">
        <v>539</v>
      </c>
      <c r="DM102" s="977"/>
      <c r="DN102" s="977"/>
      <c r="DO102" s="977"/>
      <c r="DP102" s="978"/>
      <c r="DQ102" s="976" t="s">
        <v>539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573460</v>
      </c>
      <c r="AB110" s="903"/>
      <c r="AC110" s="903"/>
      <c r="AD110" s="903"/>
      <c r="AE110" s="904"/>
      <c r="AF110" s="905">
        <v>568190</v>
      </c>
      <c r="AG110" s="903"/>
      <c r="AH110" s="903"/>
      <c r="AI110" s="903"/>
      <c r="AJ110" s="904"/>
      <c r="AK110" s="905">
        <v>507281</v>
      </c>
      <c r="AL110" s="903"/>
      <c r="AM110" s="903"/>
      <c r="AN110" s="903"/>
      <c r="AO110" s="904"/>
      <c r="AP110" s="906">
        <v>12.8</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5331016</v>
      </c>
      <c r="BR110" s="830"/>
      <c r="BS110" s="830"/>
      <c r="BT110" s="830"/>
      <c r="BU110" s="830"/>
      <c r="BV110" s="830">
        <v>5049628</v>
      </c>
      <c r="BW110" s="830"/>
      <c r="BX110" s="830"/>
      <c r="BY110" s="830"/>
      <c r="BZ110" s="830"/>
      <c r="CA110" s="830">
        <v>5239160</v>
      </c>
      <c r="CB110" s="830"/>
      <c r="CC110" s="830"/>
      <c r="CD110" s="830"/>
      <c r="CE110" s="830"/>
      <c r="CF110" s="891">
        <v>132.4</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4471008</v>
      </c>
      <c r="BR112" s="801"/>
      <c r="BS112" s="801"/>
      <c r="BT112" s="801"/>
      <c r="BU112" s="801"/>
      <c r="BV112" s="801">
        <v>4517867</v>
      </c>
      <c r="BW112" s="801"/>
      <c r="BX112" s="801"/>
      <c r="BY112" s="801"/>
      <c r="BZ112" s="801"/>
      <c r="CA112" s="801">
        <v>4705369</v>
      </c>
      <c r="CB112" s="801"/>
      <c r="CC112" s="801"/>
      <c r="CD112" s="801"/>
      <c r="CE112" s="801"/>
      <c r="CF112" s="878">
        <v>118.9</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163865</v>
      </c>
      <c r="AB113" s="939"/>
      <c r="AC113" s="939"/>
      <c r="AD113" s="939"/>
      <c r="AE113" s="940"/>
      <c r="AF113" s="941">
        <v>175398</v>
      </c>
      <c r="AG113" s="939"/>
      <c r="AH113" s="939"/>
      <c r="AI113" s="939"/>
      <c r="AJ113" s="940"/>
      <c r="AK113" s="941">
        <v>178110</v>
      </c>
      <c r="AL113" s="939"/>
      <c r="AM113" s="939"/>
      <c r="AN113" s="939"/>
      <c r="AO113" s="940"/>
      <c r="AP113" s="942">
        <v>4.5</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206700</v>
      </c>
      <c r="BR113" s="801"/>
      <c r="BS113" s="801"/>
      <c r="BT113" s="801"/>
      <c r="BU113" s="801"/>
      <c r="BV113" s="801">
        <v>191698</v>
      </c>
      <c r="BW113" s="801"/>
      <c r="BX113" s="801"/>
      <c r="BY113" s="801"/>
      <c r="BZ113" s="801"/>
      <c r="CA113" s="801">
        <v>237504</v>
      </c>
      <c r="CB113" s="801"/>
      <c r="CC113" s="801"/>
      <c r="CD113" s="801"/>
      <c r="CE113" s="801"/>
      <c r="CF113" s="878">
        <v>6</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73673</v>
      </c>
      <c r="AB114" s="814"/>
      <c r="AC114" s="814"/>
      <c r="AD114" s="814"/>
      <c r="AE114" s="815"/>
      <c r="AF114" s="816">
        <v>71915</v>
      </c>
      <c r="AG114" s="814"/>
      <c r="AH114" s="814"/>
      <c r="AI114" s="814"/>
      <c r="AJ114" s="815"/>
      <c r="AK114" s="816">
        <v>45895</v>
      </c>
      <c r="AL114" s="814"/>
      <c r="AM114" s="814"/>
      <c r="AN114" s="814"/>
      <c r="AO114" s="815"/>
      <c r="AP114" s="784">
        <v>1.2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1155284</v>
      </c>
      <c r="BR114" s="801"/>
      <c r="BS114" s="801"/>
      <c r="BT114" s="801"/>
      <c r="BU114" s="801"/>
      <c r="BV114" s="801">
        <v>1109573</v>
      </c>
      <c r="BW114" s="801"/>
      <c r="BX114" s="801"/>
      <c r="BY114" s="801"/>
      <c r="BZ114" s="801"/>
      <c r="CA114" s="801">
        <v>1102631</v>
      </c>
      <c r="CB114" s="801"/>
      <c r="CC114" s="801"/>
      <c r="CD114" s="801"/>
      <c r="CE114" s="801"/>
      <c r="CF114" s="878">
        <v>27.9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v>
      </c>
      <c r="AB115" s="939"/>
      <c r="AC115" s="939"/>
      <c r="AD115" s="939"/>
      <c r="AE115" s="940"/>
      <c r="AF115" s="941">
        <v>6</v>
      </c>
      <c r="AG115" s="939"/>
      <c r="AH115" s="939"/>
      <c r="AI115" s="939"/>
      <c r="AJ115" s="940"/>
      <c r="AK115" s="941">
        <v>5</v>
      </c>
      <c r="AL115" s="939"/>
      <c r="AM115" s="939"/>
      <c r="AN115" s="939"/>
      <c r="AO115" s="940"/>
      <c r="AP115" s="942">
        <v>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811017</v>
      </c>
      <c r="AB117" s="925"/>
      <c r="AC117" s="925"/>
      <c r="AD117" s="925"/>
      <c r="AE117" s="926"/>
      <c r="AF117" s="928">
        <v>815509</v>
      </c>
      <c r="AG117" s="925"/>
      <c r="AH117" s="925"/>
      <c r="AI117" s="925"/>
      <c r="AJ117" s="926"/>
      <c r="AK117" s="928">
        <v>731291</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11164008</v>
      </c>
      <c r="BR118" s="888"/>
      <c r="BS118" s="888"/>
      <c r="BT118" s="888"/>
      <c r="BU118" s="888"/>
      <c r="BV118" s="888">
        <v>10868766</v>
      </c>
      <c r="BW118" s="888"/>
      <c r="BX118" s="888"/>
      <c r="BY118" s="888"/>
      <c r="BZ118" s="888"/>
      <c r="CA118" s="888">
        <v>11284664</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2790358</v>
      </c>
      <c r="BR119" s="830"/>
      <c r="BS119" s="830"/>
      <c r="BT119" s="830"/>
      <c r="BU119" s="830"/>
      <c r="BV119" s="830">
        <v>2710170</v>
      </c>
      <c r="BW119" s="830"/>
      <c r="BX119" s="830"/>
      <c r="BY119" s="830"/>
      <c r="BZ119" s="830"/>
      <c r="CA119" s="830">
        <v>2562697</v>
      </c>
      <c r="CB119" s="830"/>
      <c r="CC119" s="830"/>
      <c r="CD119" s="830"/>
      <c r="CE119" s="830"/>
      <c r="CF119" s="891">
        <v>64.7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4471008</v>
      </c>
      <c r="DH120" s="830"/>
      <c r="DI120" s="830"/>
      <c r="DJ120" s="830"/>
      <c r="DK120" s="830"/>
      <c r="DL120" s="830">
        <v>4517867</v>
      </c>
      <c r="DM120" s="830"/>
      <c r="DN120" s="830"/>
      <c r="DO120" s="830"/>
      <c r="DP120" s="830"/>
      <c r="DQ120" s="830">
        <v>4705369</v>
      </c>
      <c r="DR120" s="830"/>
      <c r="DS120" s="830"/>
      <c r="DT120" s="830"/>
      <c r="DU120" s="830"/>
      <c r="DV120" s="831">
        <v>118.9</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6591147</v>
      </c>
      <c r="BR121" s="888"/>
      <c r="BS121" s="888"/>
      <c r="BT121" s="888"/>
      <c r="BU121" s="888"/>
      <c r="BV121" s="888">
        <v>6630862</v>
      </c>
      <c r="BW121" s="888"/>
      <c r="BX121" s="888"/>
      <c r="BY121" s="888"/>
      <c r="BZ121" s="888"/>
      <c r="CA121" s="888">
        <v>6847611</v>
      </c>
      <c r="CB121" s="888"/>
      <c r="CC121" s="888"/>
      <c r="CD121" s="888"/>
      <c r="CE121" s="888"/>
      <c r="CF121" s="889">
        <v>173</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9381505</v>
      </c>
      <c r="BR122" s="870"/>
      <c r="BS122" s="870"/>
      <c r="BT122" s="870"/>
      <c r="BU122" s="870"/>
      <c r="BV122" s="870">
        <v>9341032</v>
      </c>
      <c r="BW122" s="870"/>
      <c r="BX122" s="870"/>
      <c r="BY122" s="870"/>
      <c r="BZ122" s="870"/>
      <c r="CA122" s="870">
        <v>9410308</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46</v>
      </c>
      <c r="BR123" s="862"/>
      <c r="BS123" s="862"/>
      <c r="BT123" s="862"/>
      <c r="BU123" s="862"/>
      <c r="BV123" s="862">
        <v>39.9</v>
      </c>
      <c r="BW123" s="862"/>
      <c r="BX123" s="862"/>
      <c r="BY123" s="862"/>
      <c r="BZ123" s="862"/>
      <c r="CA123" s="862">
        <v>47.3</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v>
      </c>
      <c r="AB127" s="814"/>
      <c r="AC127" s="814"/>
      <c r="AD127" s="814"/>
      <c r="AE127" s="815"/>
      <c r="AF127" s="816">
        <v>6</v>
      </c>
      <c r="AG127" s="814"/>
      <c r="AH127" s="814"/>
      <c r="AI127" s="814"/>
      <c r="AJ127" s="815"/>
      <c r="AK127" s="816">
        <v>5</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442</v>
      </c>
      <c r="AB128" s="754"/>
      <c r="AC128" s="754"/>
      <c r="AD128" s="754"/>
      <c r="AE128" s="755"/>
      <c r="AF128" s="756" t="s">
        <v>442</v>
      </c>
      <c r="AG128" s="754"/>
      <c r="AH128" s="754"/>
      <c r="AI128" s="754"/>
      <c r="AJ128" s="755"/>
      <c r="AK128" s="756" t="s">
        <v>442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4293454</v>
      </c>
      <c r="AB129" s="814"/>
      <c r="AC129" s="814"/>
      <c r="AD129" s="814"/>
      <c r="AE129" s="815"/>
      <c r="AF129" s="816">
        <v>4321368</v>
      </c>
      <c r="AG129" s="814"/>
      <c r="AH129" s="814"/>
      <c r="AI129" s="814"/>
      <c r="AJ129" s="815"/>
      <c r="AK129" s="816">
        <v>4449915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452320</v>
      </c>
      <c r="AB130" s="814"/>
      <c r="AC130" s="814"/>
      <c r="AD130" s="814"/>
      <c r="AE130" s="815"/>
      <c r="AF130" s="816">
        <v>493250</v>
      </c>
      <c r="AG130" s="814"/>
      <c r="AH130" s="814"/>
      <c r="AI130" s="814"/>
      <c r="AJ130" s="815"/>
      <c r="AK130" s="816">
        <v>491376</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47.3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3841134</v>
      </c>
      <c r="AB131" s="747"/>
      <c r="AC131" s="747"/>
      <c r="AD131" s="747"/>
      <c r="AE131" s="748"/>
      <c r="AF131" s="749">
        <v>3828118</v>
      </c>
      <c r="AG131" s="747"/>
      <c r="AH131" s="747"/>
      <c r="AI131" s="747"/>
      <c r="AJ131" s="748"/>
      <c r="AK131" s="749">
        <v>3958539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9.3383099890000008</v>
      </c>
      <c r="AB132" s="770"/>
      <c r="AC132" s="770"/>
      <c r="AD132" s="770"/>
      <c r="AE132" s="771"/>
      <c r="AF132" s="772">
        <v>8.4182096790000003</v>
      </c>
      <c r="AG132" s="770"/>
      <c r="AH132" s="770"/>
      <c r="AI132" s="770"/>
      <c r="AJ132" s="771"/>
      <c r="AK132" s="772">
        <v>6.0606956250000001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9.1999999999999993</v>
      </c>
      <c r="AB133" s="779"/>
      <c r="AC133" s="779"/>
      <c r="AD133" s="779"/>
      <c r="AE133" s="780"/>
      <c r="AF133" s="778">
        <v>8.9</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983961</v>
      </c>
      <c r="L9" s="264">
        <v>49851</v>
      </c>
      <c r="M9" s="265">
        <v>77257</v>
      </c>
      <c r="N9" s="266">
        <v>-35.5</v>
      </c>
    </row>
    <row r="10" spans="1:16" x14ac:dyDescent="0.15">
      <c r="A10" s="248"/>
      <c r="B10" s="244"/>
      <c r="C10" s="244"/>
      <c r="D10" s="244"/>
      <c r="E10" s="244"/>
      <c r="F10" s="244"/>
      <c r="G10" s="1163" t="s">
        <v>476</v>
      </c>
      <c r="H10" s="1164"/>
      <c r="I10" s="1164"/>
      <c r="J10" s="1165"/>
      <c r="K10" s="267">
        <v>115109</v>
      </c>
      <c r="L10" s="268">
        <v>5832</v>
      </c>
      <c r="M10" s="269">
        <v>7577</v>
      </c>
      <c r="N10" s="270">
        <v>-23</v>
      </c>
    </row>
    <row r="11" spans="1:16" ht="13.5" customHeight="1" x14ac:dyDescent="0.15">
      <c r="A11" s="248"/>
      <c r="B11" s="244"/>
      <c r="C11" s="244"/>
      <c r="D11" s="244"/>
      <c r="E11" s="244"/>
      <c r="F11" s="244"/>
      <c r="G11" s="1163" t="s">
        <v>477</v>
      </c>
      <c r="H11" s="1164"/>
      <c r="I11" s="1164"/>
      <c r="J11" s="1165"/>
      <c r="K11" s="267">
        <v>203164</v>
      </c>
      <c r="L11" s="268">
        <v>10293</v>
      </c>
      <c r="M11" s="269">
        <v>12059</v>
      </c>
      <c r="N11" s="270">
        <v>-14.6</v>
      </c>
    </row>
    <row r="12" spans="1:16" ht="13.5" customHeight="1" x14ac:dyDescent="0.15">
      <c r="A12" s="248"/>
      <c r="B12" s="244"/>
      <c r="C12" s="244"/>
      <c r="D12" s="244"/>
      <c r="E12" s="244"/>
      <c r="F12" s="244"/>
      <c r="G12" s="1163" t="s">
        <v>478</v>
      </c>
      <c r="H12" s="1164"/>
      <c r="I12" s="1164"/>
      <c r="J12" s="1165"/>
      <c r="K12" s="267" t="s">
        <v>479</v>
      </c>
      <c r="L12" s="268" t="s">
        <v>479</v>
      </c>
      <c r="M12" s="269">
        <v>890</v>
      </c>
      <c r="N12" s="270" t="s">
        <v>479</v>
      </c>
    </row>
    <row r="13" spans="1:16" ht="13.5" customHeight="1" x14ac:dyDescent="0.15">
      <c r="A13" s="248"/>
      <c r="B13" s="244"/>
      <c r="C13" s="244"/>
      <c r="D13" s="244"/>
      <c r="E13" s="244"/>
      <c r="F13" s="244"/>
      <c r="G13" s="1163" t="s">
        <v>480</v>
      </c>
      <c r="H13" s="1164"/>
      <c r="I13" s="1164"/>
      <c r="J13" s="1165"/>
      <c r="K13" s="267" t="s">
        <v>479</v>
      </c>
      <c r="L13" s="268" t="s">
        <v>479</v>
      </c>
      <c r="M13" s="269">
        <v>0</v>
      </c>
      <c r="N13" s="270" t="s">
        <v>479</v>
      </c>
    </row>
    <row r="14" spans="1:16" ht="13.5" customHeight="1" x14ac:dyDescent="0.15">
      <c r="A14" s="248"/>
      <c r="B14" s="244"/>
      <c r="C14" s="244"/>
      <c r="D14" s="244"/>
      <c r="E14" s="244"/>
      <c r="F14" s="244"/>
      <c r="G14" s="1163" t="s">
        <v>481</v>
      </c>
      <c r="H14" s="1164"/>
      <c r="I14" s="1164"/>
      <c r="J14" s="1165"/>
      <c r="K14" s="267">
        <v>270735</v>
      </c>
      <c r="L14" s="268">
        <v>13716</v>
      </c>
      <c r="M14" s="269">
        <v>4205</v>
      </c>
      <c r="N14" s="270">
        <v>226.2</v>
      </c>
    </row>
    <row r="15" spans="1:16" ht="13.5" customHeight="1" x14ac:dyDescent="0.15">
      <c r="A15" s="248"/>
      <c r="B15" s="244"/>
      <c r="C15" s="244"/>
      <c r="D15" s="244"/>
      <c r="E15" s="244"/>
      <c r="F15" s="244"/>
      <c r="G15" s="1163" t="s">
        <v>482</v>
      </c>
      <c r="H15" s="1164"/>
      <c r="I15" s="1164"/>
      <c r="J15" s="1165"/>
      <c r="K15" s="267">
        <v>10547</v>
      </c>
      <c r="L15" s="268">
        <v>534</v>
      </c>
      <c r="M15" s="269">
        <v>1846</v>
      </c>
      <c r="N15" s="270">
        <v>-71.099999999999994</v>
      </c>
    </row>
    <row r="16" spans="1:16" x14ac:dyDescent="0.15">
      <c r="A16" s="248"/>
      <c r="B16" s="244"/>
      <c r="C16" s="244"/>
      <c r="D16" s="244"/>
      <c r="E16" s="244"/>
      <c r="F16" s="244"/>
      <c r="G16" s="1166" t="s">
        <v>483</v>
      </c>
      <c r="H16" s="1167"/>
      <c r="I16" s="1167"/>
      <c r="J16" s="1168"/>
      <c r="K16" s="268">
        <v>-81833</v>
      </c>
      <c r="L16" s="268">
        <v>-4146</v>
      </c>
      <c r="M16" s="269">
        <v>-8513</v>
      </c>
      <c r="N16" s="270">
        <v>-51.3</v>
      </c>
    </row>
    <row r="17" spans="1:16" x14ac:dyDescent="0.15">
      <c r="A17" s="248"/>
      <c r="B17" s="244"/>
      <c r="C17" s="244"/>
      <c r="D17" s="244"/>
      <c r="E17" s="244"/>
      <c r="F17" s="244"/>
      <c r="G17" s="1166" t="s">
        <v>167</v>
      </c>
      <c r="H17" s="1167"/>
      <c r="I17" s="1167"/>
      <c r="J17" s="1168"/>
      <c r="K17" s="268">
        <v>1501683</v>
      </c>
      <c r="L17" s="268">
        <v>76081</v>
      </c>
      <c r="M17" s="269">
        <v>95320</v>
      </c>
      <c r="N17" s="270">
        <v>-20.2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7.19</v>
      </c>
      <c r="L21" s="281">
        <v>8.93</v>
      </c>
      <c r="M21" s="282">
        <v>-1.74</v>
      </c>
      <c r="N21" s="249"/>
      <c r="O21" s="283"/>
      <c r="P21" s="279"/>
    </row>
    <row r="22" spans="1:16" s="284" customFormat="1" x14ac:dyDescent="0.15">
      <c r="A22" s="279"/>
      <c r="B22" s="249"/>
      <c r="C22" s="249"/>
      <c r="D22" s="249"/>
      <c r="E22" s="249"/>
      <c r="F22" s="249"/>
      <c r="G22" s="1160" t="s">
        <v>489</v>
      </c>
      <c r="H22" s="1161"/>
      <c r="I22" s="1161"/>
      <c r="J22" s="1162"/>
      <c r="K22" s="285">
        <v>94.4</v>
      </c>
      <c r="L22" s="286">
        <v>96.9</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507281</v>
      </c>
      <c r="L32" s="294">
        <v>25701</v>
      </c>
      <c r="M32" s="295">
        <v>49286</v>
      </c>
      <c r="N32" s="296">
        <v>-47.9</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v>6</v>
      </c>
      <c r="N34" s="296" t="s">
        <v>479</v>
      </c>
    </row>
    <row r="35" spans="1:16" ht="27" customHeight="1" x14ac:dyDescent="0.15">
      <c r="A35" s="248"/>
      <c r="B35" s="244"/>
      <c r="C35" s="244"/>
      <c r="D35" s="244"/>
      <c r="E35" s="244"/>
      <c r="F35" s="244"/>
      <c r="G35" s="1151" t="s">
        <v>496</v>
      </c>
      <c r="H35" s="1152"/>
      <c r="I35" s="1152"/>
      <c r="J35" s="1153"/>
      <c r="K35" s="294">
        <v>178110</v>
      </c>
      <c r="L35" s="294">
        <v>9024</v>
      </c>
      <c r="M35" s="295">
        <v>18395</v>
      </c>
      <c r="N35" s="296">
        <v>-50.9</v>
      </c>
    </row>
    <row r="36" spans="1:16" ht="27" customHeight="1" x14ac:dyDescent="0.15">
      <c r="A36" s="248"/>
      <c r="B36" s="244"/>
      <c r="C36" s="244"/>
      <c r="D36" s="244"/>
      <c r="E36" s="244"/>
      <c r="F36" s="244"/>
      <c r="G36" s="1151" t="s">
        <v>497</v>
      </c>
      <c r="H36" s="1152"/>
      <c r="I36" s="1152"/>
      <c r="J36" s="1153"/>
      <c r="K36" s="294">
        <v>45895</v>
      </c>
      <c r="L36" s="294">
        <v>2325</v>
      </c>
      <c r="M36" s="295">
        <v>4784</v>
      </c>
      <c r="N36" s="296">
        <v>-51.4</v>
      </c>
    </row>
    <row r="37" spans="1:16" ht="13.5" customHeight="1" x14ac:dyDescent="0.15">
      <c r="A37" s="248"/>
      <c r="B37" s="244"/>
      <c r="C37" s="244"/>
      <c r="D37" s="244"/>
      <c r="E37" s="244"/>
      <c r="F37" s="244"/>
      <c r="G37" s="1151" t="s">
        <v>498</v>
      </c>
      <c r="H37" s="1152"/>
      <c r="I37" s="1152"/>
      <c r="J37" s="1153"/>
      <c r="K37" s="294">
        <v>5</v>
      </c>
      <c r="L37" s="294">
        <v>0</v>
      </c>
      <c r="M37" s="295">
        <v>901</v>
      </c>
      <c r="N37" s="296">
        <v>-100</v>
      </c>
    </row>
    <row r="38" spans="1:16" ht="27" customHeight="1" x14ac:dyDescent="0.15">
      <c r="A38" s="248"/>
      <c r="B38" s="244"/>
      <c r="C38" s="244"/>
      <c r="D38" s="244"/>
      <c r="E38" s="244"/>
      <c r="F38" s="244"/>
      <c r="G38" s="1154" t="s">
        <v>499</v>
      </c>
      <c r="H38" s="1155"/>
      <c r="I38" s="1155"/>
      <c r="J38" s="1156"/>
      <c r="K38" s="297" t="s">
        <v>479</v>
      </c>
      <c r="L38" s="297" t="s">
        <v>479</v>
      </c>
      <c r="M38" s="298">
        <v>6</v>
      </c>
      <c r="N38" s="299" t="s">
        <v>479</v>
      </c>
      <c r="O38" s="293"/>
    </row>
    <row r="39" spans="1:16" x14ac:dyDescent="0.15">
      <c r="A39" s="248"/>
      <c r="B39" s="244"/>
      <c r="C39" s="244"/>
      <c r="D39" s="244"/>
      <c r="E39" s="244"/>
      <c r="F39" s="244"/>
      <c r="G39" s="1154" t="s">
        <v>500</v>
      </c>
      <c r="H39" s="1155"/>
      <c r="I39" s="1155"/>
      <c r="J39" s="1156"/>
      <c r="K39" s="300" t="s">
        <v>479</v>
      </c>
      <c r="L39" s="300" t="s">
        <v>479</v>
      </c>
      <c r="M39" s="301">
        <v>-3045</v>
      </c>
      <c r="N39" s="302" t="s">
        <v>479</v>
      </c>
      <c r="O39" s="293"/>
    </row>
    <row r="40" spans="1:16" ht="27" customHeight="1" x14ac:dyDescent="0.15">
      <c r="A40" s="248"/>
      <c r="B40" s="244"/>
      <c r="C40" s="244"/>
      <c r="D40" s="244"/>
      <c r="E40" s="244"/>
      <c r="F40" s="244"/>
      <c r="G40" s="1151" t="s">
        <v>501</v>
      </c>
      <c r="H40" s="1152"/>
      <c r="I40" s="1152"/>
      <c r="J40" s="1153"/>
      <c r="K40" s="300">
        <v>-491376</v>
      </c>
      <c r="L40" s="300">
        <v>-24895</v>
      </c>
      <c r="M40" s="301">
        <v>-49958</v>
      </c>
      <c r="N40" s="302">
        <v>-50.2</v>
      </c>
      <c r="O40" s="293"/>
    </row>
    <row r="41" spans="1:16" x14ac:dyDescent="0.15">
      <c r="A41" s="248"/>
      <c r="B41" s="244"/>
      <c r="C41" s="244"/>
      <c r="D41" s="244"/>
      <c r="E41" s="244"/>
      <c r="F41" s="244"/>
      <c r="G41" s="1157" t="s">
        <v>278</v>
      </c>
      <c r="H41" s="1158"/>
      <c r="I41" s="1158"/>
      <c r="J41" s="1159"/>
      <c r="K41" s="294">
        <v>239915</v>
      </c>
      <c r="L41" s="300">
        <v>12155</v>
      </c>
      <c r="M41" s="301">
        <v>20376</v>
      </c>
      <c r="N41" s="302">
        <v>-40.299999999999997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1297287</v>
      </c>
      <c r="J51" s="320">
        <v>64829</v>
      </c>
      <c r="K51" s="321">
        <v>-18</v>
      </c>
      <c r="L51" s="322">
        <v>42839</v>
      </c>
      <c r="M51" s="323">
        <v>-27.8</v>
      </c>
      <c r="N51" s="324">
        <v>9.8000000000000007</v>
      </c>
    </row>
    <row r="52" spans="1:14" x14ac:dyDescent="0.15">
      <c r="A52" s="248"/>
      <c r="B52" s="244"/>
      <c r="C52" s="244"/>
      <c r="D52" s="244"/>
      <c r="E52" s="244"/>
      <c r="F52" s="244"/>
      <c r="G52" s="325"/>
      <c r="H52" s="326" t="s">
        <v>512</v>
      </c>
      <c r="I52" s="327">
        <v>433771</v>
      </c>
      <c r="J52" s="328">
        <v>21677</v>
      </c>
      <c r="K52" s="329">
        <v>-19.8</v>
      </c>
      <c r="L52" s="330">
        <v>22027</v>
      </c>
      <c r="M52" s="331">
        <v>-35.4</v>
      </c>
      <c r="N52" s="332">
        <v>15.6</v>
      </c>
    </row>
    <row r="53" spans="1:14" x14ac:dyDescent="0.15">
      <c r="A53" s="248"/>
      <c r="B53" s="244"/>
      <c r="C53" s="244"/>
      <c r="D53" s="244"/>
      <c r="E53" s="244"/>
      <c r="F53" s="244"/>
      <c r="G53" s="310" t="s">
        <v>513</v>
      </c>
      <c r="H53" s="311"/>
      <c r="I53" s="319">
        <v>1303262</v>
      </c>
      <c r="J53" s="320">
        <v>64435</v>
      </c>
      <c r="K53" s="321">
        <v>-0.6</v>
      </c>
      <c r="L53" s="322">
        <v>46819</v>
      </c>
      <c r="M53" s="323">
        <v>9.3000000000000007</v>
      </c>
      <c r="N53" s="324">
        <v>-9.9</v>
      </c>
    </row>
    <row r="54" spans="1:14" x14ac:dyDescent="0.15">
      <c r="A54" s="248"/>
      <c r="B54" s="244"/>
      <c r="C54" s="244"/>
      <c r="D54" s="244"/>
      <c r="E54" s="244"/>
      <c r="F54" s="244"/>
      <c r="G54" s="325"/>
      <c r="H54" s="326" t="s">
        <v>512</v>
      </c>
      <c r="I54" s="327">
        <v>562667</v>
      </c>
      <c r="J54" s="328">
        <v>27819</v>
      </c>
      <c r="K54" s="329">
        <v>28.3</v>
      </c>
      <c r="L54" s="330">
        <v>24121</v>
      </c>
      <c r="M54" s="331">
        <v>9.5</v>
      </c>
      <c r="N54" s="332">
        <v>18.8</v>
      </c>
    </row>
    <row r="55" spans="1:14" x14ac:dyDescent="0.15">
      <c r="A55" s="248"/>
      <c r="B55" s="244"/>
      <c r="C55" s="244"/>
      <c r="D55" s="244"/>
      <c r="E55" s="244"/>
      <c r="F55" s="244"/>
      <c r="G55" s="310" t="s">
        <v>514</v>
      </c>
      <c r="H55" s="311"/>
      <c r="I55" s="319">
        <v>1347256</v>
      </c>
      <c r="J55" s="320">
        <v>67068</v>
      </c>
      <c r="K55" s="321">
        <v>4.0999999999999996</v>
      </c>
      <c r="L55" s="322">
        <v>53270</v>
      </c>
      <c r="M55" s="323">
        <v>13.8</v>
      </c>
      <c r="N55" s="324">
        <v>-9.6999999999999993</v>
      </c>
    </row>
    <row r="56" spans="1:14" x14ac:dyDescent="0.15">
      <c r="A56" s="248"/>
      <c r="B56" s="244"/>
      <c r="C56" s="244"/>
      <c r="D56" s="244"/>
      <c r="E56" s="244"/>
      <c r="F56" s="244"/>
      <c r="G56" s="325"/>
      <c r="H56" s="326" t="s">
        <v>512</v>
      </c>
      <c r="I56" s="327">
        <v>476066</v>
      </c>
      <c r="J56" s="328">
        <v>23699</v>
      </c>
      <c r="K56" s="329">
        <v>-14.8</v>
      </c>
      <c r="L56" s="330">
        <v>24316</v>
      </c>
      <c r="M56" s="331">
        <v>0.8</v>
      </c>
      <c r="N56" s="332">
        <v>-15.6</v>
      </c>
    </row>
    <row r="57" spans="1:14" x14ac:dyDescent="0.15">
      <c r="A57" s="248"/>
      <c r="B57" s="244"/>
      <c r="C57" s="244"/>
      <c r="D57" s="244"/>
      <c r="E57" s="244"/>
      <c r="F57" s="244"/>
      <c r="G57" s="310" t="s">
        <v>515</v>
      </c>
      <c r="H57" s="311"/>
      <c r="I57" s="319">
        <v>859123</v>
      </c>
      <c r="J57" s="320">
        <v>43137</v>
      </c>
      <c r="K57" s="321">
        <v>-35.700000000000003</v>
      </c>
      <c r="L57" s="322">
        <v>53292</v>
      </c>
      <c r="M57" s="323">
        <v>0</v>
      </c>
      <c r="N57" s="324">
        <v>-35.700000000000003</v>
      </c>
    </row>
    <row r="58" spans="1:14" x14ac:dyDescent="0.15">
      <c r="A58" s="248"/>
      <c r="B58" s="244"/>
      <c r="C58" s="244"/>
      <c r="D58" s="244"/>
      <c r="E58" s="244"/>
      <c r="F58" s="244"/>
      <c r="G58" s="325"/>
      <c r="H58" s="326" t="s">
        <v>512</v>
      </c>
      <c r="I58" s="327">
        <v>536279</v>
      </c>
      <c r="J58" s="328">
        <v>26927</v>
      </c>
      <c r="K58" s="329">
        <v>13.6</v>
      </c>
      <c r="L58" s="330">
        <v>28900</v>
      </c>
      <c r="M58" s="331">
        <v>18.899999999999999</v>
      </c>
      <c r="N58" s="332">
        <v>-5.3</v>
      </c>
    </row>
    <row r="59" spans="1:14" x14ac:dyDescent="0.15">
      <c r="A59" s="248"/>
      <c r="B59" s="244"/>
      <c r="C59" s="244"/>
      <c r="D59" s="244"/>
      <c r="E59" s="244"/>
      <c r="F59" s="244"/>
      <c r="G59" s="310" t="s">
        <v>516</v>
      </c>
      <c r="H59" s="311"/>
      <c r="I59" s="319">
        <v>1642843</v>
      </c>
      <c r="J59" s="320">
        <v>83232</v>
      </c>
      <c r="K59" s="321">
        <v>92.9</v>
      </c>
      <c r="L59" s="322">
        <v>77577</v>
      </c>
      <c r="M59" s="323">
        <v>45.6</v>
      </c>
      <c r="N59" s="324">
        <v>47.3</v>
      </c>
    </row>
    <row r="60" spans="1:14" x14ac:dyDescent="0.15">
      <c r="A60" s="248"/>
      <c r="B60" s="244"/>
      <c r="C60" s="244"/>
      <c r="D60" s="244"/>
      <c r="E60" s="244"/>
      <c r="F60" s="244"/>
      <c r="G60" s="325"/>
      <c r="H60" s="326" t="s">
        <v>512</v>
      </c>
      <c r="I60" s="333">
        <v>582149</v>
      </c>
      <c r="J60" s="328">
        <v>29494</v>
      </c>
      <c r="K60" s="329">
        <v>9.5</v>
      </c>
      <c r="L60" s="330">
        <v>40870</v>
      </c>
      <c r="M60" s="331">
        <v>41.4</v>
      </c>
      <c r="N60" s="332">
        <v>-31.9</v>
      </c>
    </row>
    <row r="61" spans="1:14" x14ac:dyDescent="0.15">
      <c r="A61" s="248"/>
      <c r="B61" s="244"/>
      <c r="C61" s="244"/>
      <c r="D61" s="244"/>
      <c r="E61" s="244"/>
      <c r="F61" s="244"/>
      <c r="G61" s="310" t="s">
        <v>517</v>
      </c>
      <c r="H61" s="334"/>
      <c r="I61" s="335">
        <v>1289954</v>
      </c>
      <c r="J61" s="336">
        <v>64540</v>
      </c>
      <c r="K61" s="337">
        <v>8.5</v>
      </c>
      <c r="L61" s="338">
        <v>54759</v>
      </c>
      <c r="M61" s="339">
        <v>8.1999999999999993</v>
      </c>
      <c r="N61" s="324">
        <v>0.3</v>
      </c>
    </row>
    <row r="62" spans="1:14" x14ac:dyDescent="0.15">
      <c r="A62" s="248"/>
      <c r="B62" s="244"/>
      <c r="C62" s="244"/>
      <c r="D62" s="244"/>
      <c r="E62" s="244"/>
      <c r="F62" s="244"/>
      <c r="G62" s="325"/>
      <c r="H62" s="326" t="s">
        <v>512</v>
      </c>
      <c r="I62" s="327">
        <v>518186</v>
      </c>
      <c r="J62" s="328">
        <v>25923</v>
      </c>
      <c r="K62" s="329">
        <v>3.4</v>
      </c>
      <c r="L62" s="330">
        <v>28047</v>
      </c>
      <c r="M62" s="331">
        <v>7</v>
      </c>
      <c r="N62" s="332">
        <v>-3.6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33.6</v>
      </c>
      <c r="G47" s="12">
        <v>31.59</v>
      </c>
      <c r="H47" s="12">
        <v>31.01</v>
      </c>
      <c r="I47" s="12">
        <v>29.58</v>
      </c>
      <c r="J47" s="13">
        <v>27.7</v>
      </c>
    </row>
    <row r="48" spans="2:10" ht="57.75" customHeight="1" x14ac:dyDescent="0.15">
      <c r="B48" s="14"/>
      <c r="C48" s="1171" t="s">
        <v>4</v>
      </c>
      <c r="D48" s="1171"/>
      <c r="E48" s="1172"/>
      <c r="F48" s="15">
        <v>8.1300000000000008</v>
      </c>
      <c r="G48" s="16">
        <v>9.59</v>
      </c>
      <c r="H48" s="16">
        <v>10.95</v>
      </c>
      <c r="I48" s="16">
        <v>7.54</v>
      </c>
      <c r="J48" s="17">
        <v>11.5</v>
      </c>
    </row>
    <row r="49" spans="2:10" ht="57.75" customHeight="1" thickBot="1" x14ac:dyDescent="0.2">
      <c r="B49" s="18"/>
      <c r="C49" s="1173" t="s">
        <v>5</v>
      </c>
      <c r="D49" s="1173"/>
      <c r="E49" s="1174"/>
      <c r="F49" s="19" t="s">
        <v>524</v>
      </c>
      <c r="G49" s="20" t="s">
        <v>525</v>
      </c>
      <c r="H49" s="20">
        <v>1.55</v>
      </c>
      <c r="I49" s="20" t="s">
        <v>526</v>
      </c>
      <c r="J49" s="21">
        <v>3.15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2017-03-07T05:14:42Z</cp:lastPrinted>
  <dcterms:created xsi:type="dcterms:W3CDTF">2017-02-15T19:22:51Z</dcterms:created>
  <dcterms:modified xsi:type="dcterms:W3CDTF">2017-05-22T07:32:51Z</dcterms:modified>
</cp:coreProperties>
</file>