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8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U37" i="9" s="1"/>
  <c r="BE34" i="9" l="1"/>
  <c r="BE35" i="9" s="1"/>
  <c r="BE36" i="9" s="1"/>
  <c r="BE37" i="9" s="1"/>
  <c r="BE38" i="9" s="1"/>
  <c r="AM34" i="9"/>
</calcChain>
</file>

<file path=xl/sharedStrings.xml><?xml version="1.0" encoding="utf-8"?>
<sst xmlns="http://schemas.openxmlformats.org/spreadsheetml/2006/main" count="1042" uniqueCount="572">
  <si>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</si>
  <si>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</si>
  <si>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</si>
  <si>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</si>
  <si>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</si>
  <si>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</si>
  <si>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</si>
  <si>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</si>
  <si>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</si>
  <si>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</si>
  <si>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</si>
  <si>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</si>
  <si>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</si>
  <si>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</si>
  <si>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</si>
  <si>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</si>
  <si>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</si>
  <si>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</si>
  <si>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</si>
  <si>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</si>
  <si>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</si>
  <si>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</si>
  <si>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</si>
  <si>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</si>
  <si>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</si>
  <si>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</si>
  <si>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</si>
  <si>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</si>
  <si>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</si>
  <si>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</si>
  <si>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</si>
  <si>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</si>
  <si>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</si>
  <si>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</si>
  <si>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</si>
  <si>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</si>
  <si>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</si>
  <si>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</si>
  <si>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</si>
  <si>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</si>
  <si>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</si>
  <si>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</si>
  <si>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</si>
  <si>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</si>
  <si>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</si>
  <si>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</si>
  <si>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</si>
  <si>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</si>
  <si>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</si>
  <si>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</si>
  <si>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</si>
  <si>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</si>
  <si>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</si>
  <si>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</si>
  <si>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</si>
  <si>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</si>
  <si>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</si>
  <si>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</si>
  <si>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</si>
  <si>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</si>
  <si>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</si>
  <si>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</si>
  <si>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</si>
  <si>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</si>
  <si>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</si>
  <si>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</si>
  <si>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</si>
  <si>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</si>
  <si>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</si>
  <si>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</si>
  <si>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</si>
  <si>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</si>
  <si>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</si>
  <si>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</si>
  <si>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</si>
  <si>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</si>
  <si>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</si>
  <si>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</si>
  <si>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</si>
  <si>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</si>
  <si>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</si>
  <si>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</si>
  <si>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</si>
  <si>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</si>
  <si>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</si>
  <si>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</si>
  <si>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</si>
  <si>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</si>
  <si>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</si>
  <si>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</si>
  <si>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</si>
  <si>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</si>
  <si>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</si>
  <si>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</si>
  <si>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</si>
  <si>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</si>
  <si>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</si>
  <si>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</si>
  <si>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</si>
  <si>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</si>
  <si>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</si>
  <si>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</si>
  <si>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</si>
  <si>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</si>
  <si>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</si>
  <si>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</si>
  <si>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</si>
  <si>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</si>
  <si>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</si>
  <si>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</si>
  <si>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</si>
  <si>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</si>
  <si>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</si>
  <si>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</si>
  <si>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</si>
  <si>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</si>
  <si>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</si>
  <si>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</si>
  <si>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</si>
  <si>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</si>
  <si>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</si>
  <si>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</si>
  <si>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</si>
  <si>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</si>
  <si>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</si>
  <si>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</si>
  <si>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</si>
  <si>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</si>
  <si>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</si>
  <si>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</si>
  <si>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</si>
  <si>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</si>
  <si>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</si>
  <si>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</si>
  <si>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</si>
  <si>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</si>
  <si>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</si>
  <si>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</si>
  <si>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</si>
  <si>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</si>
  <si>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</si>
  <si>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</si>
  <si>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</si>
  <si>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</si>
  <si>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</si>
  <si>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</si>
  <si>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</si>
  <si>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</si>
  <si>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</si>
  <si>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</si>
  <si>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</si>
  <si>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</si>
  <si>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</si>
  <si>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</si>
  <si>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</si>
  <si>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</si>
  <si>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</si>
  <si>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</si>
  <si>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</si>
  <si>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</si>
  <si>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</si>
  <si>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</si>
  <si>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</si>
  <si>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</si>
  <si>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</si>
  <si>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</si>
  <si>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</si>
  <si>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</si>
  <si>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</si>
  <si>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</si>
  <si>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</si>
  <si>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</si>
  <si>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</si>
  <si>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</si>
  <si>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</si>
  <si>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</si>
  <si>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</si>
  <si>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</si>
  <si>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</si>
  <si>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</si>
  <si>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</si>
  <si>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</si>
  <si>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</si>
  <si>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</si>
  <si>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</si>
  <si>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</si>
  <si>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</si>
  <si>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</si>
  <si>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</si>
  <si>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</si>
  <si>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</si>
  <si>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</si>
  <si>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</si>
  <si>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</si>
  <si>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</si>
  <si>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</si>
  <si>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</si>
  <si>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</si>
  <si>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</si>
  <si>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</si>
  <si>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</si>
  <si>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</si>
  <si>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</si>
  <si>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</si>
  <si>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</si>
  <si>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</si>
  <si>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</si>
  <si>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</si>
  <si>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</si>
  <si>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</si>
  <si>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</si>
  <si>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</si>
  <si>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</si>
  <si>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</si>
  <si>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</si>
  <si>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</si>
  <si>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</si>
  <si>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</si>
  <si>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</si>
  <si>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</si>
  <si>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</si>
  <si>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</si>
  <si>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</si>
  <si>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</si>
  <si>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</si>
  <si>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</si>
  <si>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</si>
  <si>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</si>
  <si>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</si>
  <si>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</si>
  <si>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</si>
  <si>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</si>
  <si>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</si>
  <si>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</si>
  <si>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</si>
  <si>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</si>
  <si>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</si>
  <si>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</si>
  <si>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</si>
  <si>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</si>
  <si>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</si>
  <si>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</si>
  <si>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</si>
  <si>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</si>
  <si>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</si>
  <si>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</si>
  <si>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</si>
  <si>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</si>
  <si>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</si>
  <si>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</si>
  <si>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</si>
  <si>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</si>
  <si>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</si>
  <si>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</si>
  <si>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</si>
  <si>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</si>
  <si>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</si>
  <si>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</si>
  <si>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</si>
  <si>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</si>
  <si>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</si>
  <si>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</si>
  <si>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</si>
  <si>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</si>
  <si>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</si>
  <si>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</si>
  <si>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</si>
  <si>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</si>
  <si>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</si>
  <si>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</si>
  <si>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</si>
  <si>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</si>
  <si>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</si>
  <si>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</si>
  <si>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</si>
  <si>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</si>
  <si>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</si>
  <si>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</si>
  <si>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</si>
  <si>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</si>
  <si>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</si>
  <si>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</si>
  <si>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</si>
  <si>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</si>
  <si>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</si>
  <si>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</si>
  <si>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</si>
  <si>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</si>
  <si>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</si>
  <si>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</si>
  <si>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</si>
  <si>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</si>
  <si>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</si>
  <si>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</si>
  <si>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</si>
  <si>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</si>
  <si>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</si>
  <si>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</si>
  <si>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</si>
  <si>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</si>
  <si>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</si>
  <si>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</si>
  <si>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</si>
  <si>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</si>
  <si>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</si>
  <si>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</si>
  <si>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</si>
  <si>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</si>
  <si>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</si>
  <si>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</si>
  <si>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</si>
  <si>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</si>
  <si>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</si>
  <si>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</si>
  <si>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</si>
  <si>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</si>
  <si>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</si>
  <si>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</si>
  <si>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</si>
  <si>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</si>
  <si>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</si>
  <si>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</si>
  <si>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</si>
  <si>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</si>
  <si>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</si>
  <si>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</si>
  <si>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</si>
  <si>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</si>
  <si>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</si>
  <si>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</si>
  <si>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</si>
  <si>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</si>
  <si>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</si>
  <si>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</si>
  <si>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</si>
  <si>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</si>
  <si>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</si>
  <si>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</si>
  <si>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</si>
  <si>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</si>
  <si>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</si>
  <si>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</si>
  <si>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</si>
  <si>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</si>
  <si>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</si>
  <si>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</si>
  <si>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</si>
  <si>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</si>
  <si>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</si>
  <si>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</si>
  <si>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</si>
  <si>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</si>
  <si>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</si>
  <si>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</si>
  <si>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</si>
  <si>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</si>
  <si>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</si>
  <si>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</si>
  <si>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</si>
  <si>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</si>
  <si>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</si>
  <si>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</si>
  <si>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関市有線放送事業特別会計</t>
    <phoneticPr fontId="5"/>
  </si>
  <si>
    <t>関市中小企業従業員退職金共済事業特別会計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</si>
  <si>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</si>
  <si>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</si>
  <si>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</si>
  <si>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</si>
  <si>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</si>
  <si>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</si>
  <si>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</si>
  <si>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</si>
  <si>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</si>
  <si>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</si>
  <si>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</si>
  <si>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</si>
  <si>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</si>
  <si>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</si>
  <si>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</si>
  <si>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</si>
  <si>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</si>
  <si>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</si>
  <si>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</si>
  <si>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</si>
  <si>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</si>
  <si>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</si>
  <si>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関市食肉センター事業特別会計</t>
    <phoneticPr fontId="5"/>
  </si>
  <si>
    <t>関市公設地方卸売市場事業特別会計</t>
    <phoneticPr fontId="5"/>
  </si>
  <si>
    <t>関市簡易水道事業特別会計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</si>
  <si>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</si>
  <si>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</si>
  <si>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</si>
  <si>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</si>
  <si>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</si>
  <si>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</si>
  <si>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</si>
  <si>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</si>
  <si>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</si>
  <si>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</si>
  <si>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</si>
  <si>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</si>
  <si>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</si>
  <si>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</si>
  <si>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</si>
  <si>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</si>
  <si>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</si>
  <si>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</si>
  <si>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</si>
  <si>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</si>
  <si>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</si>
  <si>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</si>
  <si>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</si>
  <si>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</si>
  <si>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</si>
  <si>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</si>
  <si>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</si>
  <si>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</si>
  <si>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</si>
  <si>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</si>
  <si>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</si>
  <si>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</si>
  <si>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</si>
  <si>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</si>
  <si>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</si>
  <si>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</si>
  <si>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</si>
  <si>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</si>
  <si>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</si>
  <si>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</si>
  <si>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</si>
  <si>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</si>
  <si>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</si>
  <si>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</si>
  <si>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</si>
  <si>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</si>
  <si>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</si>
  <si>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</si>
  <si>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</si>
  <si>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</si>
  <si>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</si>
  <si>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</si>
  <si>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</si>
  <si>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</si>
  <si>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</si>
  <si>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関市簡易水道事業特別会計</t>
    <phoneticPr fontId="5"/>
  </si>
  <si>
    <t>将来負担比率（(Ｅ)－(Ｆ)）／（(Ｃ)－(Ｄ)）×１００</t>
    <rPh sb="0" eb="2">
      <t>ショウライ</t>
    </rPh>
    <rPh sb="2" eb="4">
      <t>フタン</t>
    </rPh>
    <rPh sb="4" eb="6">
      <t>ヒリツ</t>
    </rPh>
    <phoneticPr fontId="5"/>
  </si>
  <si>
    <t>-</t>
    <phoneticPr fontId="5"/>
  </si>
  <si>
    <t>関市国民健康保険特別会計（直診勘定）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</si>
  <si>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</si>
  <si>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</si>
  <si>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</si>
  <si>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</si>
  <si>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</si>
  <si>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</si>
  <si>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</si>
  <si>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</si>
  <si>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</si>
  <si>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</si>
  <si>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</si>
  <si>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</si>
  <si>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</si>
  <si>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</si>
  <si>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</si>
  <si>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</si>
  <si>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</si>
  <si>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</si>
  <si>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</si>
  <si>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</si>
  <si>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</si>
  <si>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</si>
  <si>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</si>
  <si>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</si>
  <si>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</si>
  <si>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</si>
  <si>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</si>
  <si>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</si>
  <si>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</si>
  <si>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</si>
  <si>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</si>
  <si>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</si>
  <si>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</si>
  <si>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</si>
  <si>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</si>
  <si>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</si>
  <si>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</si>
  <si>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</si>
  <si>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</si>
  <si>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</si>
  <si>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</si>
  <si>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</si>
  <si>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</si>
  <si>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</si>
  <si>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</si>
  <si>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</si>
  <si>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</si>
  <si>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</si>
  <si>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</si>
  <si>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</si>
  <si>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</si>
  <si>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</si>
  <si>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</si>
  <si>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</si>
  <si>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</si>
  <si>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</si>
  <si>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</si>
  <si>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</si>
  <si>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</si>
  <si>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</si>
  <si>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</si>
  <si>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</si>
  <si>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</si>
  <si>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</si>
  <si>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</si>
  <si>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</si>
  <si>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</si>
  <si>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</si>
  <si>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</si>
  <si>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</si>
  <si>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</si>
  <si>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</si>
  <si>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</si>
  <si>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</si>
  <si>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</si>
  <si>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</si>
  <si>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</si>
  <si>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</si>
  <si>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</si>
  <si>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</si>
  <si>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</si>
  <si>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0.62</t>
  </si>
  <si>
    <t>一般会計</t>
  </si>
  <si>
    <t>関市水道事業会計</t>
  </si>
  <si>
    <t>関市国民健康保険特別会計（事業勘定）</t>
  </si>
  <si>
    <t>関市介護保険事業特別会計</t>
  </si>
  <si>
    <t>関市国民健康保険特別会計（直診勘定）</t>
  </si>
  <si>
    <t>関市後期高齢者医療特別会計</t>
  </si>
  <si>
    <t>関市下水道特別会計</t>
  </si>
  <si>
    <t>関市簡易水道事業特別会計</t>
  </si>
  <si>
    <t>その他会計（赤字）</t>
  </si>
  <si>
    <t>その他会計（黒字）</t>
  </si>
  <si>
    <t>-</t>
    <phoneticPr fontId="2"/>
  </si>
  <si>
    <t>基金から1,603百万円繰入</t>
    <rPh sb="0" eb="2">
      <t>キキン</t>
    </rPh>
    <rPh sb="9" eb="10">
      <t>ヒャク</t>
    </rPh>
    <rPh sb="10" eb="12">
      <t>マンエン</t>
    </rPh>
    <rPh sb="12" eb="14">
      <t>クリイレ</t>
    </rPh>
    <phoneticPr fontId="5"/>
  </si>
  <si>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</si>
  <si>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基金から193百万円繰入</t>
    <rPh sb="0" eb="2">
      <t>キキン</t>
    </rPh>
    <rPh sb="7" eb="9">
      <t>ヒャクマン</t>
    </rPh>
    <rPh sb="9" eb="10">
      <t>エン</t>
    </rPh>
    <rPh sb="10" eb="12">
      <t>クリイレ</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</si>
  <si>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</si>
  <si>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</si>
  <si>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</si>
  <si>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</si>
  <si>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基金から70百万円繰入</t>
    <rPh sb="0" eb="2">
      <t>キキン</t>
    </rPh>
    <rPh sb="6" eb="7">
      <t>ヒャク</t>
    </rPh>
    <rPh sb="7" eb="9">
      <t>マンエン</t>
    </rPh>
    <rPh sb="9" eb="11">
      <t>クリイレ</t>
    </rPh>
    <phoneticPr fontId="5"/>
  </si>
  <si>
    <t>岐北衛生施設利用組合</t>
  </si>
  <si>
    <t>中濃地域農業共済組合</t>
  </si>
  <si>
    <t>法適用</t>
    <rPh sb="0" eb="1">
      <t>ホウ</t>
    </rPh>
    <rPh sb="1" eb="3">
      <t>テキヨウ</t>
    </rPh>
    <phoneticPr fontId="5"/>
  </si>
  <si>
    <t>岐阜県後期高齢者医療広域連合（一般会計）</t>
  </si>
  <si>
    <t>岐阜県後期高齢者医療広域連合（特別会計）</t>
  </si>
  <si>
    <t>基金から287百万円編入</t>
    <rPh sb="0" eb="2">
      <t>キキン</t>
    </rPh>
    <rPh sb="7" eb="8">
      <t>ヒャク</t>
    </rPh>
    <rPh sb="8" eb="10">
      <t>マンエン</t>
    </rPh>
    <rPh sb="10" eb="12">
      <t>ヘンニュウ</t>
    </rPh>
    <phoneticPr fontId="5"/>
  </si>
  <si>
    <t>岐阜地域児童発達支援センター組合</t>
  </si>
  <si>
    <t>岐阜県市町村会館組合</t>
  </si>
  <si>
    <t>関市土地開発公社</t>
    <rPh sb="0" eb="2">
      <t>セキシ</t>
    </rPh>
    <rPh sb="2" eb="4">
      <t>トチ</t>
    </rPh>
    <rPh sb="4" eb="6">
      <t>カイハツ</t>
    </rPh>
    <rPh sb="6" eb="8">
      <t>コウシャ</t>
    </rPh>
    <phoneticPr fontId="5"/>
  </si>
  <si>
    <t>基金から81百万円繰入</t>
    <rPh sb="0" eb="2">
      <t>キキン</t>
    </rPh>
    <rPh sb="6" eb="7">
      <t>モモ</t>
    </rPh>
    <rPh sb="7" eb="9">
      <t>マンエン</t>
    </rPh>
    <rPh sb="9" eb="11">
      <t>クリイレ</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</si>
  <si>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</si>
  <si>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</si>
  <si>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</si>
  <si>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</si>
  <si>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</si>
  <si>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</si>
  <si>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</si>
  <si>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</si>
  <si>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</si>
  <si>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</si>
  <si>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</si>
  <si>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</si>
  <si>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将来負担比率はマイナスであり、また実質公債費率は減少傾向であり、類似団体と比べ良好である。</t>
    <rPh sb="0" eb="2">
      <t>ショウライ</t>
    </rPh>
    <rPh sb="2" eb="4">
      <t>フタン</t>
    </rPh>
    <rPh sb="4" eb="6">
      <t>ヒリツ</t>
    </rPh>
    <rPh sb="17" eb="19">
      <t>ジッシツ</t>
    </rPh>
    <rPh sb="19" eb="22">
      <t>コウサイヒ</t>
    </rPh>
    <rPh sb="22" eb="23">
      <t>リツ</t>
    </rPh>
    <rPh sb="24" eb="26">
      <t>ゲンショウ</t>
    </rPh>
    <rPh sb="26" eb="28">
      <t>ケイコウ</t>
    </rPh>
    <rPh sb="32" eb="34">
      <t>ルイジ</t>
    </rPh>
    <rPh sb="34" eb="36">
      <t>ダンタイ</t>
    </rPh>
    <rPh sb="37" eb="38">
      <t>ヒ</t>
    </rPh>
    <rPh sb="39" eb="41">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</si>
</sst>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64660</c:v>
                </c:pt>
                <c:pt idx="1">
                  <c:v>53947</c:v>
                </c:pt>
                <c:pt idx="2">
                  <c:v>73006</c:v>
                </c:pt>
                <c:pt idx="3">
                  <c:v>68857</c:v>
                </c:pt>
                <c:pt idx="4">
                  <c:v>45861</c:v>
                </c:pt>
              </c:numCache>
            </c:numRef>
          </c:val>
          <c:smooth val="0"/>
        </c:ser>
        <c:dLbls>
          <c:showLegendKey val="0"/>
          <c:showVal val="0"/>
          <c:showCatName val="0"/>
          <c:showSerName val="0"/>
          <c:showPercent val="0"/>
          <c:showBubbleSize val="0"/>
        </c:dLbls>
        <c:marker val="1"/>
        <c:smooth val="0"/>
        <c:axId val="106105472"/>
        <c:axId val="106160896"/>
      </c:lineChart>
      <c:catAx>
        <c:axId val="10610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60896"/>
        <c:crosses val="autoZero"/>
        <c:auto val="1"/>
        <c:lblAlgn val="ctr"/>
        <c:lblOffset val="100"/>
        <c:tickLblSkip val="1"/>
        <c:tickMarkSkip val="1"/>
        <c:noMultiLvlLbl val="0"/>
      </c:catAx>
      <c:valAx>
        <c:axId val="1061608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0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7.66</c:v>
                </c:pt>
                <c:pt idx="1">
                  <c:v>3.87</c:v>
                </c:pt>
                <c:pt idx="2">
                  <c:v>6.36</c:v>
                </c:pt>
                <c:pt idx="3">
                  <c:v>7.65</c:v>
                </c:pt>
                <c:pt idx="4">
                  <c:v>10.88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24.19</c:v>
                </c:pt>
                <c:pt idx="1">
                  <c:v>26.11</c:v>
                </c:pt>
                <c:pt idx="2">
                  <c:v>26.48</c:v>
                </c:pt>
                <c:pt idx="3">
                  <c:v>26.28</c:v>
                </c:pt>
                <c:pt idx="4">
                  <c:v>32.71</c:v>
                </c:pt>
              </c:numCache>
            </c:numRef>
          </c:val>
        </c:ser>
        <c:dLbls>
          <c:showLegendKey val="0"/>
          <c:showVal val="0"/>
          <c:showCatName val="0"/>
          <c:showSerName val="0"/>
          <c:showPercent val="0"/>
          <c:showBubbleSize val="0"/>
        </c:dLbls>
        <c:gapWidth val="250"/>
        <c:overlap val="100"/>
        <c:axId val="122833920"/>
        <c:axId val="12283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2.59</c:v>
                </c:pt>
                <c:pt idx="1">
                  <c:v>0.67</c:v>
                </c:pt>
                <c:pt idx="2">
                  <c:v>3.19</c:v>
                </c:pt>
                <c:pt idx="3">
                  <c:v>-0.62</c:v>
                </c:pt>
                <c:pt idx="4">
                  <c:v>6.36</c:v>
                </c:pt>
              </c:numCache>
            </c:numRef>
          </c:val>
          <c:smooth val="0"/>
        </c:ser>
        <c:dLbls>
          <c:showLegendKey val="0"/>
          <c:showVal val="0"/>
          <c:showCatName val="0"/>
          <c:showSerName val="0"/>
          <c:showPercent val="0"/>
          <c:showBubbleSize val="0"/>
        </c:dLbls>
        <c:marker val="1"/>
        <c:smooth val="0"/>
        <c:axId val="122833920"/>
        <c:axId val="122836096"/>
      </c:lineChart>
      <c:catAx>
        <c:axId val="1228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36096"/>
        <c:crosses val="autoZero"/>
        <c:auto val="1"/>
        <c:lblAlgn val="ctr"/>
        <c:lblOffset val="100"/>
        <c:tickLblSkip val="1"/>
        <c:tickMarkSkip val="1"/>
        <c:noMultiLvlLbl val="0"/>
      </c:catAx>
      <c:valAx>
        <c:axId val="1228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関市簡易水道事業特別会計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関市下水道特別会計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0.09</c:v>
                </c:pt>
                <c:pt idx="4">
                  <c:v>#N/A</c:v>
                </c:pt>
                <c:pt idx="5">
                  <c:v>0.06</c:v>
                </c:pt>
                <c:pt idx="6">
                  <c:v>#N/A</c:v>
                </c:pt>
                <c:pt idx="7">
                  <c:v>0.06</c:v>
                </c:pt>
                <c:pt idx="8">
                  <c:v>#N/A</c:v>
                </c:pt>
                <c:pt idx="9">
                  <c:v>0.06</c:v>
                </c:pt>
              </c:numCache>
            </c:numRef>
          </c:val>
        </c:ser>
        <c:ser>
          <c:idx val="5"/>
          <c:order val="5"/>
          <c:tx>
            <c:strRef>
              <c:f>データシート!$A$32</c:f>
              <c:strCache>
                <c:ptCount val="1"/>
                <c:pt idx="0">
                  <c:v>関市国民健康保険特別会計（直診勘定）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0.15</c:v>
                </c:pt>
                <c:pt idx="4">
                  <c:v>#N/A</c:v>
                </c:pt>
                <c:pt idx="5">
                  <c:v>0.14000000000000001</c:v>
                </c:pt>
                <c:pt idx="6">
                  <c:v>#N/A</c:v>
                </c:pt>
                <c:pt idx="7">
                  <c:v>0.17</c:v>
                </c:pt>
                <c:pt idx="8">
                  <c:v>#N/A</c:v>
                </c:pt>
                <c:pt idx="9">
                  <c:v>0.15</c:v>
                </c:pt>
              </c:numCache>
            </c:numRef>
          </c:val>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0.12</c:v>
                </c:pt>
                <c:pt idx="4">
                  <c:v>#N/A</c:v>
                </c:pt>
                <c:pt idx="5">
                  <c:v>0.17</c:v>
                </c:pt>
                <c:pt idx="6">
                  <c:v>#N/A</c:v>
                </c:pt>
                <c:pt idx="7">
                  <c:v>0.08</c:v>
                </c:pt>
                <c:pt idx="8">
                  <c:v>#N/A</c:v>
                </c:pt>
                <c:pt idx="9">
                  <c:v>0.68</c:v>
                </c:pt>
              </c:numCache>
            </c:numRef>
          </c:val>
        </c:ser>
        <c:ser>
          <c:idx val="7"/>
          <c:order val="7"/>
          <c:tx>
            <c:strRef>
              <c:f>データシート!$A$34</c:f>
              <c:strCache>
                <c:ptCount val="1"/>
                <c:pt idx="0">
                  <c:v>関市国民健康保険特別会計（事業勘定）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0.94</c:v>
                </c:pt>
                <c:pt idx="4">
                  <c:v>#N/A</c:v>
                </c:pt>
                <c:pt idx="5">
                  <c:v>0.87</c:v>
                </c:pt>
                <c:pt idx="6">
                  <c:v>#N/A</c:v>
                </c:pt>
                <c:pt idx="7">
                  <c:v>1.62</c:v>
                </c:pt>
                <c:pt idx="8">
                  <c:v>#N/A</c:v>
                </c:pt>
                <c:pt idx="9">
                  <c:v>1.24</c:v>
                </c:pt>
              </c:numCache>
            </c:numRef>
          </c:val>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c:v>
                </c:pt>
                <c:pt idx="2">
                  <c:v>#N/A</c:v>
                </c:pt>
                <c:pt idx="3">
                  <c:v>3.8</c:v>
                </c:pt>
                <c:pt idx="4">
                  <c:v>#N/A</c:v>
                </c:pt>
                <c:pt idx="5">
                  <c:v>3.79</c:v>
                </c:pt>
                <c:pt idx="6">
                  <c:v>#N/A</c:v>
                </c:pt>
                <c:pt idx="7">
                  <c:v>4.12</c:v>
                </c:pt>
                <c:pt idx="8">
                  <c:v>#N/A</c:v>
                </c:pt>
                <c:pt idx="9">
                  <c:v>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7.66</c:v>
                </c:pt>
                <c:pt idx="2">
                  <c:v>#N/A</c:v>
                </c:pt>
                <c:pt idx="3">
                  <c:v>3.87</c:v>
                </c:pt>
                <c:pt idx="4">
                  <c:v>#N/A</c:v>
                </c:pt>
                <c:pt idx="5">
                  <c:v>6.35</c:v>
                </c:pt>
                <c:pt idx="6">
                  <c:v>#N/A</c:v>
                </c:pt>
                <c:pt idx="7">
                  <c:v>7.65</c:v>
                </c:pt>
                <c:pt idx="8">
                  <c:v>#N/A</c:v>
                </c:pt>
                <c:pt idx="9">
                  <c:v>10.87</c:v>
                </c:pt>
              </c:numCache>
            </c:numRef>
          </c:val>
        </c:ser>
        <c:dLbls>
          <c:showLegendKey val="0"/>
          <c:showVal val="0"/>
          <c:showCatName val="0"/>
          <c:showSerName val="0"/>
          <c:showPercent val="0"/>
          <c:showBubbleSize val="0"/>
        </c:dLbls>
        <c:gapWidth val="150"/>
        <c:overlap val="100"/>
        <c:axId val="122929920"/>
        <c:axId val="122931456"/>
      </c:barChart>
      <c:catAx>
        <c:axId val="1229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31456"/>
        <c:crosses val="autoZero"/>
        <c:auto val="1"/>
        <c:lblAlgn val="ctr"/>
        <c:lblOffset val="100"/>
        <c:tickLblSkip val="1"/>
        <c:tickMarkSkip val="1"/>
        <c:noMultiLvlLbl val="0"/>
      </c:catAx>
      <c:valAx>
        <c:axId val="1229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2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4814</c:v>
                </c:pt>
                <c:pt idx="5">
                  <c:v>4880</c:v>
                </c:pt>
                <c:pt idx="8">
                  <c:v>5040</c:v>
                </c:pt>
                <c:pt idx="11">
                  <c:v>5306</c:v>
                </c:pt>
                <c:pt idx="14">
                  <c:v>5454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201</c:v>
                </c:pt>
                <c:pt idx="3">
                  <c:v>30</c:v>
                </c:pt>
                <c:pt idx="6">
                  <c:v>29</c:v>
                </c:pt>
                <c:pt idx="9">
                  <c:v>28</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485</c:v>
                </c:pt>
                <c:pt idx="3">
                  <c:v>506</c:v>
                </c:pt>
                <c:pt idx="6">
                  <c:v>497</c:v>
                </c:pt>
                <c:pt idx="9">
                  <c:v>500</c:v>
                </c:pt>
                <c:pt idx="12">
                  <c:v>494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1682</c:v>
                </c:pt>
                <c:pt idx="3">
                  <c:v>1561</c:v>
                </c:pt>
                <c:pt idx="6">
                  <c:v>1498</c:v>
                </c:pt>
                <c:pt idx="9">
                  <c:v>1451</c:v>
                </c:pt>
                <c:pt idx="12">
                  <c:v>1366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4742</c:v>
                </c:pt>
                <c:pt idx="3">
                  <c:v>4490</c:v>
                </c:pt>
                <c:pt idx="6">
                  <c:v>4234</c:v>
                </c:pt>
                <c:pt idx="9">
                  <c:v>4362</c:v>
                </c:pt>
                <c:pt idx="12">
                  <c:v>4460</c:v>
                </c:pt>
              </c:numCache>
            </c:numRef>
          </c:val>
        </c:ser>
        <c:dLbls>
          <c:showLegendKey val="0"/>
          <c:showVal val="0"/>
          <c:showCatName val="0"/>
          <c:showSerName val="0"/>
          <c:showPercent val="0"/>
          <c:showBubbleSize val="0"/>
        </c:dLbls>
        <c:gapWidth val="100"/>
        <c:overlap val="100"/>
        <c:axId val="115417472"/>
        <c:axId val="11541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2296</c:v>
                </c:pt>
                <c:pt idx="2">
                  <c:v>#N/A</c:v>
                </c:pt>
                <c:pt idx="3">
                  <c:v>#N/A</c:v>
                </c:pt>
                <c:pt idx="4">
                  <c:v>1707</c:v>
                </c:pt>
                <c:pt idx="5">
                  <c:v>#N/A</c:v>
                </c:pt>
                <c:pt idx="6">
                  <c:v>#N/A</c:v>
                </c:pt>
                <c:pt idx="7">
                  <c:v>1218</c:v>
                </c:pt>
                <c:pt idx="8">
                  <c:v>#N/A</c:v>
                </c:pt>
                <c:pt idx="9">
                  <c:v>#N/A</c:v>
                </c:pt>
                <c:pt idx="10">
                  <c:v>1035</c:v>
                </c:pt>
                <c:pt idx="11">
                  <c:v>#N/A</c:v>
                </c:pt>
                <c:pt idx="12">
                  <c:v>#N/A</c:v>
                </c:pt>
                <c:pt idx="13">
                  <c:v>933</c:v>
                </c:pt>
                <c:pt idx="14">
                  <c:v>#N/A</c:v>
                </c:pt>
              </c:numCache>
            </c:numRef>
          </c:val>
          <c:smooth val="0"/>
        </c:ser>
        <c:dLbls>
          <c:showLegendKey val="0"/>
          <c:showVal val="0"/>
          <c:showCatName val="0"/>
          <c:showSerName val="0"/>
          <c:showPercent val="0"/>
          <c:showBubbleSize val="0"/>
        </c:dLbls>
        <c:marker val="1"/>
        <c:smooth val="0"/>
        <c:axId val="115417472"/>
        <c:axId val="115419392"/>
      </c:lineChart>
      <c:catAx>
        <c:axId val="11541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19392"/>
        <c:crosses val="autoZero"/>
        <c:auto val="1"/>
        <c:lblAlgn val="ctr"/>
        <c:lblOffset val="100"/>
        <c:tickLblSkip val="1"/>
        <c:tickMarkSkip val="1"/>
        <c:noMultiLvlLbl val="0"/>
      </c:catAx>
      <c:valAx>
        <c:axId val="11541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1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41647</c:v>
                </c:pt>
                <c:pt idx="5">
                  <c:v>41339</c:v>
                </c:pt>
                <c:pt idx="8">
                  <c:v>40200</c:v>
                </c:pt>
                <c:pt idx="11">
                  <c:v>43204</c:v>
                </c:pt>
                <c:pt idx="14">
                  <c:v>42535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8043</c:v>
                </c:pt>
                <c:pt idx="5">
                  <c:v>7589</c:v>
                </c:pt>
                <c:pt idx="8">
                  <c:v>7026</c:v>
                </c:pt>
                <c:pt idx="11">
                  <c:v>6564</c:v>
                </c:pt>
                <c:pt idx="14">
                  <c:v>5967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16084</c:v>
                </c:pt>
                <c:pt idx="5">
                  <c:v>15715</c:v>
                </c:pt>
                <c:pt idx="8">
                  <c:v>15290</c:v>
                </c:pt>
                <c:pt idx="11">
                  <c:v>14818</c:v>
                </c:pt>
                <c:pt idx="14">
                  <c:v>16423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6708</c:v>
                </c:pt>
                <c:pt idx="3">
                  <c:v>6233</c:v>
                </c:pt>
                <c:pt idx="6">
                  <c:v>6003</c:v>
                </c:pt>
                <c:pt idx="9">
                  <c:v>5320</c:v>
                </c:pt>
                <c:pt idx="12">
                  <c:v>4677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3158</c:v>
                </c:pt>
                <c:pt idx="3">
                  <c:v>2683</c:v>
                </c:pt>
                <c:pt idx="6">
                  <c:v>2526</c:v>
                </c:pt>
                <c:pt idx="9">
                  <c:v>2390</c:v>
                </c:pt>
                <c:pt idx="12">
                  <c:v>2200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18200</c:v>
                </c:pt>
                <c:pt idx="3">
                  <c:v>17051</c:v>
                </c:pt>
                <c:pt idx="6">
                  <c:v>15697</c:v>
                </c:pt>
                <c:pt idx="9">
                  <c:v>14625</c:v>
                </c:pt>
                <c:pt idx="12">
                  <c:v>13631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2092</c:v>
                </c:pt>
                <c:pt idx="3">
                  <c:v>1958</c:v>
                </c:pt>
                <c:pt idx="6">
                  <c:v>1756</c:v>
                </c:pt>
                <c:pt idx="9">
                  <c:v>1521</c:v>
                </c:pt>
                <c:pt idx="12">
                  <c:v>1806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37595</c:v>
                </c:pt>
                <c:pt idx="3">
                  <c:v>36023</c:v>
                </c:pt>
                <c:pt idx="6">
                  <c:v>35936</c:v>
                </c:pt>
                <c:pt idx="9">
                  <c:v>35632</c:v>
                </c:pt>
                <c:pt idx="12">
                  <c:v>34129</c:v>
                </c:pt>
              </c:numCache>
            </c:numRef>
          </c:val>
        </c:ser>
        <c:dLbls>
          <c:showLegendKey val="0"/>
          <c:showVal val="0"/>
          <c:showCatName val="0"/>
          <c:showSerName val="0"/>
          <c:showPercent val="0"/>
          <c:showBubbleSize val="0"/>
        </c:dLbls>
        <c:gapWidth val="100"/>
        <c:overlap val="100"/>
        <c:axId val="122528128"/>
        <c:axId val="12253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1978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528128"/>
        <c:axId val="122530048"/>
      </c:lineChart>
      <c:catAx>
        <c:axId val="1225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30048"/>
        <c:crosses val="autoZero"/>
        <c:auto val="1"/>
        <c:lblAlgn val="ctr"/>
        <c:lblOffset val="100"/>
        <c:tickLblSkip val="1"/>
        <c:tickMarkSkip val="1"/>
        <c:noMultiLvlLbl val="0"/>
      </c:catAx>
      <c:valAx>
        <c:axId val="1225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{EB44E46A-F08B-4629-94F6-6D2AC0BE3A39}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{D391BEDC-0188-4653-9078-84699251AECA}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{CB4CEBDE-15E6-4A8B-BA33-8823C7946E6C}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{1AD95150-E85F-425A-A227-1F5AA6A63A38}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{51FD95CD-2EF8-42F9-B7B9-1B670E28B967}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{6CC179E1-8673-4560-9D0F-B4FD5EC80B08}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{DF01CD50-BA87-4631-B4FC-853C58229CFD}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{867B3CAB-FA13-4A5D-BF63-32FA98780AA5}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{99EE9B0D-1BD2-4137-8222-31D2CB4414B7}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{13A2E5D0-ADBE-4401-9477-18873E16E1C2}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05280"/>
        <c:axId val="4307200"/>
      </c:scatterChart>
      <c:valAx>
        <c:axId val="4305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7200"/>
        <c:crosses val="autoZero"/>
        <c:crossBetween val="midCat"/>
      </c:valAx>
      <c:valAx>
        <c:axId val="4307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5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{FB0FBA43-8672-489B-8779-92FC53DACE47}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{B12127E1-815E-4FD1-BCE1-6622AEA07F55}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{44942E7B-3542-4D8E-8F11-3F4785499D35}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{5892DB67-CAC5-4ABD-85F6-3E9FB6702479}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{C116C6E4-1246-49FE-B8AE-7EFA90F1E72F}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10.9</c:v>
                </c:pt>
                <c:pt idx="2">
                  <c:v>8.9</c:v>
                </c:pt>
                <c:pt idx="3">
                  <c:v>6.7</c:v>
                </c:pt>
                <c:pt idx="4">
                  <c:v>5.4</c:v>
                </c:pt>
              </c:numCache>
            </c:numRef>
          </c:xVal>
          <c:yVal>
            <c:numRef>
              <c:f>公会計指標分析・財政指標組合せ分析表!$K$73:$O$73</c:f>
              <c:numCache>
                <c:formatCode>#,##0.0;"▲ "#,##0.0</c:formatCode>
                <c:ptCount val="5"/>
                <c:pt idx="0">
                  <c:v>10.199999999999999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{C906C28B-07FB-4E9A-B471-364B8380C344}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{E049991F-B7CD-4764-AE35-65037DA52007}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{5748B020-3DE2-4CBA-9FA1-234907312E93}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{3CF3C389-DD79-499C-855B-98415CF7BB43}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{0EFBF702-7D8A-4143-A403-F8CA5391B9C6}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14498944"/>
        <c:axId val="114525696"/>
      </c:scatterChart>
      <c:valAx>
        <c:axId val="114498944"/>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525696"/>
        <c:crosses val="autoZero"/>
        <c:crossBetween val="midCat"/>
      </c:valAx>
      <c:valAx>
        <c:axId val="114525696"/>
        <c:scaling>
          <c:orientation val="minMax"/>
          <c:max val="8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49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元利償還金については、償還額以上の起債を制限していることもあり順調に減少しているが、財政融資借入分の据置期間終了に伴う元金分の増により前年度より増加した。</a:t>
          </a:r>
          <a:endParaRPr lang="ja-JP" altLang="ja-JP" sz="1400">
            <a:effectLst/>
          </a:endParaRPr>
        </a:p>
        <a:p>
          <a:r>
            <a:rPr kumimoji="1" lang="ja-JP" altLang="ja-JP" sz="1100">
              <a:solidFill>
                <a:sysClr val="windowText" lastClr="000000"/>
              </a:solidFill>
              <a:effectLst/>
              <a:latin typeface="+mn-lt"/>
              <a:ea typeface="+mn-ea"/>
              <a:cs typeface="+mn-cs"/>
            </a:rPr>
            <a:t>債務負担行為に基づく支出額については、</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新規事業を行っていな</a:t>
          </a:r>
          <a:r>
            <a:rPr kumimoji="1" lang="ja-JP" altLang="en-US" sz="1100">
              <a:solidFill>
                <a:sysClr val="windowText" lastClr="000000"/>
              </a:solidFill>
              <a:effectLst/>
              <a:latin typeface="+mn-lt"/>
              <a:ea typeface="+mn-ea"/>
              <a:cs typeface="+mn-cs"/>
            </a:rPr>
            <a:t>かった</a:t>
          </a:r>
          <a:r>
            <a:rPr kumimoji="1" lang="ja-JP" altLang="ja-JP" sz="1100">
              <a:solidFill>
                <a:sysClr val="windowText" lastClr="000000"/>
              </a:solidFill>
              <a:effectLst/>
              <a:latin typeface="+mn-lt"/>
              <a:ea typeface="+mn-ea"/>
              <a:cs typeface="+mn-cs"/>
            </a:rPr>
            <a:t>ことから減少</a:t>
          </a:r>
          <a:r>
            <a:rPr kumimoji="1" lang="ja-JP" altLang="en-US" sz="1100">
              <a:solidFill>
                <a:sysClr val="windowText" lastClr="000000"/>
              </a:solidFill>
              <a:effectLst/>
              <a:latin typeface="+mn-lt"/>
              <a:ea typeface="+mn-ea"/>
              <a:cs typeface="+mn-cs"/>
            </a:rPr>
            <a:t>傾向にあったが、新たに施設整備にかかる補助が発生したこと等により増加した。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算入公債費等については、合併特例債などの交付税算入率の高い地方債の借入の増により前年度より増加した。</a:t>
          </a:r>
          <a:endParaRPr lang="ja-JP" altLang="ja-JP" sz="1400">
            <a:effectLst/>
          </a:endParaRPr>
        </a:p>
        <a:p>
          <a:r>
            <a:rPr kumimoji="1" lang="ja-JP" altLang="ja-JP" sz="1100">
              <a:solidFill>
                <a:schemeClr val="dk1"/>
              </a:solidFill>
              <a:effectLst/>
              <a:latin typeface="+mn-lt"/>
              <a:ea typeface="+mn-ea"/>
              <a:cs typeface="+mn-cs"/>
            </a:rPr>
            <a:t>実質公債費比率の分子については、元利償還金が減少し、合併特例債など交付税算入の大きいものの借入が増加していることから、大幅な減少となっている。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一般会計等に係る地方債の現在高については、償還額以上の起債を制限していることもあり、順調に減少している。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債務負担行為に基づく支出予定額については、指定管理者委託の更新や新規事業の増により増加している。</a:t>
          </a:r>
          <a:endParaRPr lang="ja-JP" altLang="ja-JP" sz="1400">
            <a:effectLst/>
          </a:endParaRPr>
        </a:p>
        <a:p>
          <a:r>
            <a:rPr kumimoji="1" lang="ja-JP" altLang="ja-JP" sz="1100">
              <a:solidFill>
                <a:schemeClr val="dk1"/>
              </a:solidFill>
              <a:effectLst/>
              <a:latin typeface="+mn-lt"/>
              <a:ea typeface="+mn-ea"/>
              <a:cs typeface="+mn-cs"/>
            </a:rPr>
            <a:t>公営企業債等繰入見込額及び組合等負担等見込額についても一般会計地方債現在高と同様に、起債の新規発行を抑制していることにより減少している。</a:t>
          </a:r>
          <a:endParaRPr lang="ja-JP" altLang="ja-JP" sz="1400">
            <a:effectLst/>
          </a:endParaRPr>
        </a:p>
        <a:p>
          <a:r>
            <a:rPr kumimoji="1" lang="ja-JP" altLang="ja-JP" sz="1100">
              <a:solidFill>
                <a:schemeClr val="dk1"/>
              </a:solidFill>
              <a:effectLst/>
              <a:latin typeface="+mn-lt"/>
              <a:ea typeface="+mn-ea"/>
              <a:cs typeface="+mn-cs"/>
            </a:rPr>
            <a:t>退職手当負担見込額については、定員適正化計画に基づく職員採用等を行っており、減少している。</a:t>
          </a:r>
          <a:endParaRPr lang="ja-JP" altLang="ja-JP" sz="1400">
            <a:effectLst/>
          </a:endParaRPr>
        </a:p>
        <a:p>
          <a:r>
            <a:rPr kumimoji="1" lang="ja-JP" altLang="ja-JP" sz="1100">
              <a:solidFill>
                <a:schemeClr val="dk1"/>
              </a:solidFill>
              <a:effectLst/>
              <a:latin typeface="+mn-lt"/>
              <a:ea typeface="+mn-ea"/>
              <a:cs typeface="+mn-cs"/>
            </a:rPr>
            <a:t>充当可能基金については、財政調整基金の増により増加している。</a:t>
          </a:r>
          <a:endParaRPr lang="ja-JP" altLang="ja-JP" sz="1400">
            <a:effectLst/>
          </a:endParaRPr>
        </a:p>
        <a:p>
          <a:r>
            <a:rPr kumimoji="1" lang="ja-JP" altLang="ja-JP" sz="1100">
              <a:solidFill>
                <a:schemeClr val="dk1"/>
              </a:solidFill>
              <a:effectLst/>
              <a:latin typeface="+mn-lt"/>
              <a:ea typeface="+mn-ea"/>
              <a:cs typeface="+mn-cs"/>
            </a:rPr>
            <a:t>充当可能特定歳入については、住宅新築資金等貸付資金償還金や公営住宅使用料などであるが、減少している。</a:t>
          </a:r>
          <a:endParaRPr lang="ja-JP" altLang="ja-JP" sz="1400">
            <a:effectLst/>
          </a:endParaRPr>
        </a:p>
        <a:p>
          <a:r>
            <a:rPr kumimoji="1" lang="ja-JP" altLang="ja-JP" sz="1100">
              <a:solidFill>
                <a:sysClr val="windowText" lastClr="000000"/>
              </a:solidFill>
              <a:effectLst/>
              <a:latin typeface="+mn-lt"/>
              <a:ea typeface="+mn-ea"/>
              <a:cs typeface="+mn-cs"/>
            </a:rPr>
            <a:t>基準財政需要額算入見込額については、</a:t>
          </a:r>
          <a:r>
            <a:rPr kumimoji="1" lang="ja-JP" altLang="en-US" sz="1100">
              <a:solidFill>
                <a:sysClr val="windowText" lastClr="000000"/>
              </a:solidFill>
              <a:effectLst/>
              <a:latin typeface="+mn-lt"/>
              <a:ea typeface="+mn-ea"/>
              <a:cs typeface="+mn-cs"/>
            </a:rPr>
            <a:t>下水道事業に対する算入見込額の減少により</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solidFill>
              <a:srgbClr val="FF0000"/>
            </a:solidFill>
            <a:effectLst/>
          </a:endParaRPr>
        </a:p>
        <a:p>
          <a:r>
            <a:rPr kumimoji="1" lang="ja-JP" altLang="ja-JP" sz="1100">
              <a:solidFill>
                <a:schemeClr val="dk1"/>
              </a:solidFill>
              <a:effectLst/>
              <a:latin typeface="+mn-lt"/>
              <a:ea typeface="+mn-ea"/>
              <a:cs typeface="+mn-cs"/>
            </a:rPr>
            <a:t>将来負担比率の分子については、将来負担額の減少により大きく減少している。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財政力指数は、平成１７年２月の市町村合併により、合併前の０．７０から０．５６まで落ち込んだが、徐々に改善し、ここ数年は同程度で推移しており、平成２７年度は前年度と同じ０．６４であった。類似団体平均と比較すると依然として下回っていることから、今後も人件費の削減、事務事業の見直し、公共施設の民営化・統廃合など行財政改革による歳出削減を図るとともに、積極的な企業誘致、徴収率向上による税収増、使用料・手数料の見直しなど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effectLst/>
              <a:latin typeface="+mn-lt"/>
              <a:ea typeface="+mn-ea"/>
              <a:cs typeface="+mn-cs"/>
            </a:rPr>
            <a:t>経常収支比率は、地方消費税交付金と国庫支出金のうち経常的なものの増などにより前年度に比べ３ポイント減少し、類似団体平均と同じになった。</a:t>
          </a:r>
          <a:endParaRPr lang="ja-JP" altLang="ja-JP" sz="1400">
            <a:effectLst/>
          </a:endParaRPr>
        </a:p>
        <a:p>
          <a:pPr rtl="0" eaLnBrk="1" fontAlgn="base" latinLnBrk="0" hangingPunct="1"/>
          <a:r>
            <a:rPr lang="ja-JP" altLang="ja-JP" sz="1100" baseline="0">
              <a:solidFill>
                <a:schemeClr val="dk1"/>
              </a:solidFill>
              <a:effectLst/>
              <a:latin typeface="+mn-lt"/>
              <a:ea typeface="+mn-ea"/>
              <a:cs typeface="+mn-cs"/>
            </a:rPr>
            <a:t>今後は、扶助費などの社会保障費の大幅な増加等により比率の悪化が懸念されるため、行財政改革や公営企業を含めた事務事業の見直しを推進し、経常経費の縮減に努める。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145542</xdr:rowOff>
    </xdr:to>
    <xdr:cxnSp macro="">
      <xdr:nvCxnSpPr>
        <xdr:cNvPr id="129" name="直線コネクタ 128"/>
        <xdr:cNvCxnSpPr/>
      </xdr:nvCxnSpPr>
      <xdr:spPr>
        <a:xfrm flipV="1">
          <a:off x="4114800" y="1097356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145542</xdr:rowOff>
    </xdr:to>
    <xdr:cxnSp macro="">
      <xdr:nvCxnSpPr>
        <xdr:cNvPr id="132" name="直線コネクタ 131"/>
        <xdr:cNvCxnSpPr/>
      </xdr:nvCxnSpPr>
      <xdr:spPr>
        <a:xfrm>
          <a:off x="3225800" y="109976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126238</xdr:rowOff>
    </xdr:to>
    <xdr:cxnSp macro="">
      <xdr:nvCxnSpPr>
        <xdr:cNvPr id="135" name="直線コネクタ 134"/>
        <xdr:cNvCxnSpPr/>
      </xdr:nvCxnSpPr>
      <xdr:spPr>
        <a:xfrm flipV="1">
          <a:off x="2336800" y="109976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126238</xdr:rowOff>
    </xdr:to>
    <xdr:cxnSp macro="">
      <xdr:nvCxnSpPr>
        <xdr:cNvPr id="138" name="直線コネクタ 137"/>
        <xdr:cNvCxnSpPr/>
      </xdr:nvCxnSpPr>
      <xdr:spPr>
        <a:xfrm>
          <a:off x="1447800" y="109783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49"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0" name="円/楕円 149"/>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1" name="テキスト ボックス 150"/>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2" name="円/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85869</xdr:rowOff>
    </xdr:from>
    <xdr:ext cx="762000" cy="259045"/>
    <xdr:sp macro="" textlink="">
      <xdr:nvSpPr>
        <xdr:cNvPr id="153" name="テキスト ボックス 152"/>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4" name="円/楕円 153"/>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5" name="テキスト ボックス 154"/>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66565</xdr:rowOff>
    </xdr:from>
    <xdr:ext cx="762000" cy="259045"/>
    <xdr:sp macro="" textlink="">
      <xdr:nvSpPr>
        <xdr:cNvPr id="157" name="テキスト ボックス 156"/>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人件費・物件費等は、</a:t>
          </a:r>
          <a:r>
            <a:rPr lang="ja-JP" altLang="ja-JP" sz="1100" baseline="0">
              <a:solidFill>
                <a:schemeClr val="dk1"/>
              </a:solidFill>
              <a:effectLst/>
              <a:latin typeface="+mn-lt"/>
              <a:ea typeface="+mn-ea"/>
              <a:cs typeface="+mn-cs"/>
            </a:rPr>
            <a:t>人件費は前年度に比べ減少したが、物件費が増加したことなどに伴い前年度の数値を上回ったが、類似団体平均は下回る結果となった。人件費は、定員適正化計画の着実な実施により職員数を削減し、人件費を抑制しているが、物件費等では、市町村合併に伴い公共施設などが増加したことにより物件費や維持補修費が増えており、施設の統廃合、指定管理者制度の活用等により効率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76023</xdr:rowOff>
    </xdr:from>
    <xdr:to>
      <xdr:col>7</xdr:col>
      <xdr:colOff>152400</xdr:colOff>
      <xdr:row>83</xdr:row>
      <xdr:rowOff>87002</xdr:rowOff>
    </xdr:to>
    <xdr:cxnSp macro="">
      <xdr:nvCxnSpPr>
        <xdr:cNvPr id="194" name="直線コネクタ 193"/>
        <xdr:cNvCxnSpPr/>
      </xdr:nvCxnSpPr>
      <xdr:spPr>
        <a:xfrm>
          <a:off x="4114800" y="14306373"/>
          <a:ext cx="8382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160124</xdr:rowOff>
    </xdr:from>
    <xdr:to>
      <xdr:col>6</xdr:col>
      <xdr:colOff>0</xdr:colOff>
      <xdr:row>83</xdr:row>
      <xdr:rowOff>76023</xdr:rowOff>
    </xdr:to>
    <xdr:cxnSp macro="">
      <xdr:nvCxnSpPr>
        <xdr:cNvPr id="197" name="直線コネクタ 196"/>
        <xdr:cNvCxnSpPr/>
      </xdr:nvCxnSpPr>
      <xdr:spPr>
        <a:xfrm>
          <a:off x="3225800" y="14219024"/>
          <a:ext cx="8890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160124</xdr:rowOff>
    </xdr:from>
    <xdr:to>
      <xdr:col>4</xdr:col>
      <xdr:colOff>482600</xdr:colOff>
      <xdr:row>83</xdr:row>
      <xdr:rowOff>49240</xdr:rowOff>
    </xdr:to>
    <xdr:cxnSp macro="">
      <xdr:nvCxnSpPr>
        <xdr:cNvPr id="200" name="直線コネクタ 199"/>
        <xdr:cNvCxnSpPr/>
      </xdr:nvCxnSpPr>
      <xdr:spPr>
        <a:xfrm flipV="1">
          <a:off x="2336800" y="14219024"/>
          <a:ext cx="889000" cy="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41188</xdr:rowOff>
    </xdr:from>
    <xdr:ext cx="762000" cy="259045"/>
    <xdr:sp macro="" textlink="">
      <xdr:nvSpPr>
        <xdr:cNvPr id="202" name="テキスト ボックス 201"/>
        <xdr:cNvSpPr txBox="1"/>
      </xdr:nvSpPr>
      <xdr:spPr>
        <a:xfrm>
          <a:off x="2844800" y="139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49240</xdr:rowOff>
    </xdr:from>
    <xdr:to>
      <xdr:col>3</xdr:col>
      <xdr:colOff>279400</xdr:colOff>
      <xdr:row>83</xdr:row>
      <xdr:rowOff>91261</xdr:rowOff>
    </xdr:to>
    <xdr:cxnSp macro="">
      <xdr:nvCxnSpPr>
        <xdr:cNvPr id="203" name="直線コネクタ 202"/>
        <xdr:cNvCxnSpPr/>
      </xdr:nvCxnSpPr>
      <xdr:spPr>
        <a:xfrm flipV="1">
          <a:off x="1447800" y="14279590"/>
          <a:ext cx="889000" cy="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36202</xdr:rowOff>
    </xdr:from>
    <xdr:to>
      <xdr:col>7</xdr:col>
      <xdr:colOff>203200</xdr:colOff>
      <xdr:row>83</xdr:row>
      <xdr:rowOff>137802</xdr:rowOff>
    </xdr:to>
    <xdr:sp macro="" textlink="">
      <xdr:nvSpPr>
        <xdr:cNvPr id="213" name="円/楕円 212"/>
        <xdr:cNvSpPr/>
      </xdr:nvSpPr>
      <xdr:spPr>
        <a:xfrm>
          <a:off x="4902200" y="142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52729</xdr:rowOff>
    </xdr:from>
    <xdr:ext cx="762000" cy="259045"/>
    <xdr:sp macro="" textlink="">
      <xdr:nvSpPr>
        <xdr:cNvPr id="214" name="人件費・物件費等の状況該当値テキスト"/>
        <xdr:cNvSpPr txBox="1"/>
      </xdr:nvSpPr>
      <xdr:spPr>
        <a:xfrm>
          <a:off x="5041900" y="1411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25223</xdr:rowOff>
    </xdr:from>
    <xdr:to>
      <xdr:col>6</xdr:col>
      <xdr:colOff>50800</xdr:colOff>
      <xdr:row>83</xdr:row>
      <xdr:rowOff>126823</xdr:rowOff>
    </xdr:to>
    <xdr:sp macro="" textlink="">
      <xdr:nvSpPr>
        <xdr:cNvPr id="215" name="円/楕円 214"/>
        <xdr:cNvSpPr/>
      </xdr:nvSpPr>
      <xdr:spPr>
        <a:xfrm>
          <a:off x="4064000" y="142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111600</xdr:rowOff>
    </xdr:from>
    <xdr:ext cx="736600" cy="259045"/>
    <xdr:sp macro="" textlink="">
      <xdr:nvSpPr>
        <xdr:cNvPr id="216" name="テキスト ボックス 215"/>
        <xdr:cNvSpPr txBox="1"/>
      </xdr:nvSpPr>
      <xdr:spPr>
        <a:xfrm>
          <a:off x="3733800" y="1434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109324</xdr:rowOff>
    </xdr:from>
    <xdr:to>
      <xdr:col>4</xdr:col>
      <xdr:colOff>533400</xdr:colOff>
      <xdr:row>83</xdr:row>
      <xdr:rowOff>39474</xdr:rowOff>
    </xdr:to>
    <xdr:sp macro="" textlink="">
      <xdr:nvSpPr>
        <xdr:cNvPr id="217" name="円/楕円 216"/>
        <xdr:cNvSpPr/>
      </xdr:nvSpPr>
      <xdr:spPr>
        <a:xfrm>
          <a:off x="3175000" y="141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24251</xdr:rowOff>
    </xdr:from>
    <xdr:ext cx="762000" cy="259045"/>
    <xdr:sp macro="" textlink="">
      <xdr:nvSpPr>
        <xdr:cNvPr id="218" name="テキスト ボックス 217"/>
        <xdr:cNvSpPr txBox="1"/>
      </xdr:nvSpPr>
      <xdr:spPr>
        <a:xfrm>
          <a:off x="2844800" y="1425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169890</xdr:rowOff>
    </xdr:from>
    <xdr:to>
      <xdr:col>3</xdr:col>
      <xdr:colOff>330200</xdr:colOff>
      <xdr:row>83</xdr:row>
      <xdr:rowOff>100040</xdr:rowOff>
    </xdr:to>
    <xdr:sp macro="" textlink="">
      <xdr:nvSpPr>
        <xdr:cNvPr id="219" name="円/楕円 218"/>
        <xdr:cNvSpPr/>
      </xdr:nvSpPr>
      <xdr:spPr>
        <a:xfrm>
          <a:off x="2286000" y="142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84817</xdr:rowOff>
    </xdr:from>
    <xdr:ext cx="762000" cy="259045"/>
    <xdr:sp macro="" textlink="">
      <xdr:nvSpPr>
        <xdr:cNvPr id="220" name="テキスト ボックス 219"/>
        <xdr:cNvSpPr txBox="1"/>
      </xdr:nvSpPr>
      <xdr:spPr>
        <a:xfrm>
          <a:off x="1955800" y="1431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40461</xdr:rowOff>
    </xdr:from>
    <xdr:to>
      <xdr:col>2</xdr:col>
      <xdr:colOff>127000</xdr:colOff>
      <xdr:row>83</xdr:row>
      <xdr:rowOff>142061</xdr:rowOff>
    </xdr:to>
    <xdr:sp macro="" textlink="">
      <xdr:nvSpPr>
        <xdr:cNvPr id="221" name="円/楕円 220"/>
        <xdr:cNvSpPr/>
      </xdr:nvSpPr>
      <xdr:spPr>
        <a:xfrm>
          <a:off x="1397000" y="142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152238</xdr:rowOff>
    </xdr:from>
    <xdr:ext cx="762000" cy="259045"/>
    <xdr:sp macro="" textlink="">
      <xdr:nvSpPr>
        <xdr:cNvPr id="222" name="テキスト ボックス 221"/>
        <xdr:cNvSpPr txBox="1"/>
      </xdr:nvSpPr>
      <xdr:spPr>
        <a:xfrm>
          <a:off x="1066800" y="1403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給与水準は、前年度と同水準であり、類似団体とほぼ同水準で推移している。今後も定員適正化計画のもと、より一層給与水準の適正化に努める。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156332</xdr:rowOff>
    </xdr:to>
    <xdr:cxnSp macro="">
      <xdr:nvCxnSpPr>
        <xdr:cNvPr id="258" name="直線コネクタ 257"/>
        <xdr:cNvCxnSpPr/>
      </xdr:nvCxnSpPr>
      <xdr:spPr>
        <a:xfrm flipV="1">
          <a:off x="16179800" y="143637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156332</xdr:rowOff>
    </xdr:to>
    <xdr:cxnSp macro="">
      <xdr:nvCxnSpPr>
        <xdr:cNvPr id="261" name="直線コネクタ 260"/>
        <xdr:cNvCxnSpPr/>
      </xdr:nvCxnSpPr>
      <xdr:spPr>
        <a:xfrm>
          <a:off x="15290800" y="143407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12398</xdr:rowOff>
    </xdr:to>
    <xdr:cxnSp macro="">
      <xdr:nvCxnSpPr>
        <xdr:cNvPr id="264" name="直線コネクタ 263"/>
        <xdr:cNvCxnSpPr/>
      </xdr:nvCxnSpPr>
      <xdr:spPr>
        <a:xfrm flipV="1">
          <a:off x="14401800" y="14340718"/>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89</xdr:row>
      <xdr:rowOff>12398</xdr:rowOff>
    </xdr:to>
    <xdr:cxnSp macro="">
      <xdr:nvCxnSpPr>
        <xdr:cNvPr id="267" name="直線コネクタ 266"/>
        <xdr:cNvCxnSpPr/>
      </xdr:nvCxnSpPr>
      <xdr:spPr>
        <a:xfrm>
          <a:off x="13512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0" name="テキスト ボックス 279"/>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3" name="円/楕円 282"/>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47975</xdr:rowOff>
    </xdr:from>
    <xdr:ext cx="762000" cy="259045"/>
    <xdr:sp macro="" textlink="">
      <xdr:nvSpPr>
        <xdr:cNvPr id="284" name="テキスト ボックス 283"/>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5" name="円/楕円 284"/>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6" name="テキスト ボックス 285"/>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定員適正化計画に基づき、定年退職者の不補充や指定管理者制度の導入などにより、定員適正化のための取組を積極的に進めた結果、平成２２年４月１日現在の職員数７９８人から平成２</a:t>
          </a:r>
          <a:r>
            <a:rPr lang="ja-JP" altLang="en-US" sz="1100" baseline="0">
              <a:solidFill>
                <a:schemeClr val="dk1"/>
              </a:solidFill>
              <a:effectLst/>
              <a:latin typeface="+mn-lt"/>
              <a:ea typeface="+mn-ea"/>
              <a:cs typeface="+mn-cs"/>
            </a:rPr>
            <a:t>７</a:t>
          </a:r>
          <a:r>
            <a:rPr lang="ja-JP" altLang="ja-JP" sz="1100" baseline="0">
              <a:solidFill>
                <a:schemeClr val="dk1"/>
              </a:solidFill>
              <a:effectLst/>
              <a:latin typeface="+mn-lt"/>
              <a:ea typeface="+mn-ea"/>
              <a:cs typeface="+mn-cs"/>
            </a:rPr>
            <a:t>年４月１日現在では</a:t>
          </a:r>
          <a:r>
            <a:rPr lang="ja-JP" altLang="en-US" sz="1100" baseline="0">
              <a:solidFill>
                <a:schemeClr val="dk1"/>
              </a:solidFill>
              <a:effectLst/>
              <a:latin typeface="+mn-lt"/>
              <a:ea typeface="+mn-ea"/>
              <a:cs typeface="+mn-cs"/>
            </a:rPr>
            <a:t>１１３</a:t>
          </a:r>
          <a:r>
            <a:rPr lang="ja-JP" altLang="ja-JP" sz="1100" baseline="0">
              <a:solidFill>
                <a:schemeClr val="dk1"/>
              </a:solidFill>
              <a:effectLst/>
              <a:latin typeface="+mn-lt"/>
              <a:ea typeface="+mn-ea"/>
              <a:cs typeface="+mn-cs"/>
            </a:rPr>
            <a:t>人減少し</a:t>
          </a:r>
          <a:r>
            <a:rPr lang="ja-JP" altLang="en-US" sz="1100" baseline="0">
              <a:solidFill>
                <a:schemeClr val="dk1"/>
              </a:solidFill>
              <a:effectLst/>
              <a:latin typeface="+mn-lt"/>
              <a:ea typeface="+mn-ea"/>
              <a:cs typeface="+mn-cs"/>
            </a:rPr>
            <a:t>６８５</a:t>
          </a:r>
          <a:r>
            <a:rPr lang="ja-JP" altLang="ja-JP" sz="1100" baseline="0">
              <a:solidFill>
                <a:schemeClr val="dk1"/>
              </a:solidFill>
              <a:effectLst/>
              <a:latin typeface="+mn-lt"/>
              <a:ea typeface="+mn-ea"/>
              <a:cs typeface="+mn-cs"/>
            </a:rPr>
            <a:t>人となり、目標である平成２７年４月１日現在の職員数７３３人を</a:t>
          </a:r>
          <a:r>
            <a:rPr lang="ja-JP" altLang="en-US" sz="1100" baseline="0">
              <a:solidFill>
                <a:schemeClr val="dk1"/>
              </a:solidFill>
              <a:effectLst/>
              <a:latin typeface="+mn-lt"/>
              <a:ea typeface="+mn-ea"/>
              <a:cs typeface="+mn-cs"/>
            </a:rPr>
            <a:t>大きく</a:t>
          </a:r>
          <a:r>
            <a:rPr lang="ja-JP" altLang="ja-JP" sz="1100" baseline="0">
              <a:solidFill>
                <a:schemeClr val="dk1"/>
              </a:solidFill>
              <a:effectLst/>
              <a:latin typeface="+mn-lt"/>
              <a:ea typeface="+mn-ea"/>
              <a:cs typeface="+mn-cs"/>
            </a:rPr>
            <a:t>下回っている。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71120</xdr:rowOff>
    </xdr:to>
    <xdr:cxnSp macro="">
      <xdr:nvCxnSpPr>
        <xdr:cNvPr id="321" name="直線コネクタ 320"/>
        <xdr:cNvCxnSpPr/>
      </xdr:nvCxnSpPr>
      <xdr:spPr>
        <a:xfrm>
          <a:off x="16179800" y="105134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105304</xdr:rowOff>
    </xdr:to>
    <xdr:cxnSp macro="">
      <xdr:nvCxnSpPr>
        <xdr:cNvPr id="324" name="直線コネクタ 323"/>
        <xdr:cNvCxnSpPr/>
      </xdr:nvCxnSpPr>
      <xdr:spPr>
        <a:xfrm flipV="1">
          <a:off x="15290800" y="105134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105304</xdr:rowOff>
    </xdr:from>
    <xdr:to>
      <xdr:col>22</xdr:col>
      <xdr:colOff>203200</xdr:colOff>
      <xdr:row>61</xdr:row>
      <xdr:rowOff>115358</xdr:rowOff>
    </xdr:to>
    <xdr:cxnSp macro="">
      <xdr:nvCxnSpPr>
        <xdr:cNvPr id="327" name="直線コネクタ 326"/>
        <xdr:cNvCxnSpPr/>
      </xdr:nvCxnSpPr>
      <xdr:spPr>
        <a:xfrm flipV="1">
          <a:off x="14401800" y="105637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62</xdr:row>
      <xdr:rowOff>20320</xdr:rowOff>
    </xdr:to>
    <xdr:cxnSp macro="">
      <xdr:nvCxnSpPr>
        <xdr:cNvPr id="330" name="直線コネクタ 329"/>
        <xdr:cNvCxnSpPr/>
      </xdr:nvCxnSpPr>
      <xdr:spPr>
        <a:xfrm flipV="1">
          <a:off x="13512800" y="105738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40" name="円/楕円 339"/>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36847</xdr:rowOff>
    </xdr:from>
    <xdr:ext cx="762000" cy="259045"/>
    <xdr:sp macro="" textlink="">
      <xdr:nvSpPr>
        <xdr:cNvPr id="341"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2" name="円/楕円 341"/>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43" name="テキスト ボックス 342"/>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54504</xdr:rowOff>
    </xdr:from>
    <xdr:to>
      <xdr:col>22</xdr:col>
      <xdr:colOff>254000</xdr:colOff>
      <xdr:row>61</xdr:row>
      <xdr:rowOff>156104</xdr:rowOff>
    </xdr:to>
    <xdr:sp macro="" textlink="">
      <xdr:nvSpPr>
        <xdr:cNvPr id="344" name="円/楕円 343"/>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166281</xdr:rowOff>
    </xdr:from>
    <xdr:ext cx="762000" cy="259045"/>
    <xdr:sp macro="" textlink="">
      <xdr:nvSpPr>
        <xdr:cNvPr id="345" name="テキスト ボックス 344"/>
        <xdr:cNvSpPr txBox="1"/>
      </xdr:nvSpPr>
      <xdr:spPr>
        <a:xfrm>
          <a:off x="14909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6" name="円/楕円 345"/>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4885</xdr:rowOff>
    </xdr:from>
    <xdr:ext cx="762000" cy="259045"/>
    <xdr:sp macro="" textlink="">
      <xdr:nvSpPr>
        <xdr:cNvPr id="347" name="テキスト ボックス 346"/>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8" name="円/楕円 347"/>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55897</xdr:rowOff>
    </xdr:from>
    <xdr:ext cx="762000" cy="259045"/>
    <xdr:sp macro="" textlink="">
      <xdr:nvSpPr>
        <xdr:cNvPr id="349" name="テキスト ボックス 348"/>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実質公債費比率は、借入額が償還額を上回らない方針採用の影響や地方交付税算入の大きいものの借入れに厳選してきたことなどにより、前年度より１．３ポイント減少し、</a:t>
          </a:r>
          <a:r>
            <a:rPr lang="ja-JP" altLang="ja-JP" sz="1100" baseline="0">
              <a:solidFill>
                <a:schemeClr val="dk1"/>
              </a:solidFill>
              <a:effectLst/>
              <a:latin typeface="+mn-lt"/>
              <a:ea typeface="+mn-ea"/>
              <a:cs typeface="+mn-cs"/>
            </a:rPr>
            <a:t>類似団体平均を下回る結果となった。今後、数年間は、合併特例事業債の起債発行額の増加が見込まれるが、市債の繰上償還や必要最小限の借入により、実質公債費率の上昇を抑える。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99378</xdr:rowOff>
    </xdr:to>
    <xdr:cxnSp macro="">
      <xdr:nvCxnSpPr>
        <xdr:cNvPr id="379" name="直線コネクタ 378"/>
        <xdr:cNvCxnSpPr/>
      </xdr:nvCxnSpPr>
      <xdr:spPr>
        <a:xfrm flipV="1">
          <a:off x="16179800" y="670750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40</xdr:row>
      <xdr:rowOff>60643</xdr:rowOff>
    </xdr:to>
    <xdr:cxnSp macro="">
      <xdr:nvCxnSpPr>
        <xdr:cNvPr id="382" name="直線コネクタ 381"/>
        <xdr:cNvCxnSpPr/>
      </xdr:nvCxnSpPr>
      <xdr:spPr>
        <a:xfrm flipV="1">
          <a:off x="15290800" y="678592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84" name="テキスト ボックス 383"/>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41</xdr:row>
      <xdr:rowOff>9843</xdr:rowOff>
    </xdr:to>
    <xdr:cxnSp macro="">
      <xdr:nvCxnSpPr>
        <xdr:cNvPr id="385" name="直線コネクタ 384"/>
        <xdr:cNvCxnSpPr/>
      </xdr:nvCxnSpPr>
      <xdr:spPr>
        <a:xfrm flipV="1">
          <a:off x="14401800" y="69186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88265</xdr:rowOff>
    </xdr:to>
    <xdr:cxnSp macro="">
      <xdr:nvCxnSpPr>
        <xdr:cNvPr id="388" name="直線コネクタ 387"/>
        <xdr:cNvCxnSpPr/>
      </xdr:nvCxnSpPr>
      <xdr:spPr>
        <a:xfrm flipV="1">
          <a:off x="13512800" y="70392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8" name="円/楕円 397"/>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9"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400" name="円/楕円 399"/>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401" name="テキスト ボックス 400"/>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402" name="円/楕円 401"/>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121620</xdr:rowOff>
    </xdr:from>
    <xdr:ext cx="762000" cy="259045"/>
    <xdr:sp macro="" textlink="">
      <xdr:nvSpPr>
        <xdr:cNvPr id="403" name="テキスト ボックス 402"/>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404" name="円/楕円 403"/>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70820</xdr:rowOff>
    </xdr:from>
    <xdr:ext cx="762000" cy="259045"/>
    <xdr:sp macro="" textlink="">
      <xdr:nvSpPr>
        <xdr:cNvPr id="405" name="テキスト ボックス 404"/>
        <xdr:cNvSpPr txBox="1"/>
      </xdr:nvSpPr>
      <xdr:spPr>
        <a:xfrm>
          <a:off x="14020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6" name="円/楕円 405"/>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7" name="テキスト ボックス 406"/>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将来負担比率は、退職者に対する新規採用職員の抑制や臨時財政対策債の発行抑制などにより類似団体平均を大きく下回る結果となったが、今後も地方債の新規発行の抑制など市債残高の削減に努めるほか、</a:t>
          </a:r>
          <a:r>
            <a:rPr lang="ja-JP" altLang="ja-JP" sz="1100" baseline="0">
              <a:solidFill>
                <a:schemeClr val="dk1"/>
              </a:solidFill>
              <a:effectLst/>
              <a:latin typeface="+mn-lt"/>
              <a:ea typeface="+mn-ea"/>
              <a:cs typeface="+mn-cs"/>
            </a:rPr>
            <a:t>財政調整基金などの充当可能基金を増やすことで将来負担額の削減に努める。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3" name="フローチャート : 判断 442"/>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4" name="テキスト ボックス 443"/>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136610</xdr:rowOff>
    </xdr:from>
    <xdr:to>
      <xdr:col>22</xdr:col>
      <xdr:colOff>254000</xdr:colOff>
      <xdr:row>16</xdr:row>
      <xdr:rowOff>66760</xdr:rowOff>
    </xdr:to>
    <xdr:sp macro="" textlink="">
      <xdr:nvSpPr>
        <xdr:cNvPr id="445" name="フローチャート : 判断 444"/>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6" name="テキスト ボックス 445"/>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39963</xdr:rowOff>
    </xdr:from>
    <xdr:to>
      <xdr:col>21</xdr:col>
      <xdr:colOff>50800</xdr:colOff>
      <xdr:row>16</xdr:row>
      <xdr:rowOff>141563</xdr:rowOff>
    </xdr:to>
    <xdr:sp macro="" textlink="">
      <xdr:nvSpPr>
        <xdr:cNvPr id="447" name="フローチャート : 判断 446"/>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8" name="テキスト ボックス 447"/>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9" name="フローチャート : 判断 448"/>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51410</xdr:rowOff>
    </xdr:from>
    <xdr:ext cx="762000" cy="259045"/>
    <xdr:sp macro="" textlink="">
      <xdr:nvSpPr>
        <xdr:cNvPr id="450" name="テキスト ボックス 449"/>
        <xdr:cNvSpPr txBox="1"/>
      </xdr:nvSpPr>
      <xdr:spPr>
        <a:xfrm>
          <a:off x="13131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1609</xdr:rowOff>
    </xdr:from>
    <xdr:to>
      <xdr:col>19</xdr:col>
      <xdr:colOff>533400</xdr:colOff>
      <xdr:row>14</xdr:row>
      <xdr:rowOff>103209</xdr:rowOff>
    </xdr:to>
    <xdr:sp macro="" textlink="">
      <xdr:nvSpPr>
        <xdr:cNvPr id="456" name="円/楕円 455"/>
        <xdr:cNvSpPr/>
      </xdr:nvSpPr>
      <xdr:spPr>
        <a:xfrm>
          <a:off x="13462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113386</xdr:rowOff>
    </xdr:from>
    <xdr:ext cx="762000" cy="259045"/>
    <xdr:sp macro="" textlink="">
      <xdr:nvSpPr>
        <xdr:cNvPr id="457" name="テキスト ボックス 456"/>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者補充の抑制、計画的な新規採用などにより定員適正化計画の数値目標を上回る水準で達成し、前年度より１．２ポイント減少し、類似団体平均を１．８ポイント下回ることとなり、人件費の抑制効果が表れている。</a:t>
          </a:r>
          <a:r>
            <a:rPr kumimoji="1" lang="ja-JP" altLang="ja-JP" sz="1100">
              <a:solidFill>
                <a:schemeClr val="dk1"/>
              </a:solidFill>
              <a:effectLst/>
              <a:latin typeface="+mn-lt"/>
              <a:ea typeface="+mn-ea"/>
              <a:cs typeface="+mn-cs"/>
            </a:rPr>
            <a:t>今後も、定員適正化計画に基づき、技能労務職員の退職不補充や新規採用職員数を平準化することで、定員適正化をはじめとする行財政改革を推進し、健全で持続可能な財政基盤の確立に努める。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36</xdr:row>
      <xdr:rowOff>20320</xdr:rowOff>
    </xdr:to>
    <xdr:cxnSp macro="">
      <xdr:nvCxnSpPr>
        <xdr:cNvPr id="66" name="直線コネクタ 65"/>
        <xdr:cNvCxnSpPr/>
      </xdr:nvCxnSpPr>
      <xdr:spPr>
        <a:xfrm flipV="1">
          <a:off x="3987800" y="610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20320</xdr:rowOff>
    </xdr:to>
    <xdr:cxnSp macro="">
      <xdr:nvCxnSpPr>
        <xdr:cNvPr id="69" name="直線コネクタ 68"/>
        <xdr:cNvCxnSpPr/>
      </xdr:nvCxnSpPr>
      <xdr:spPr>
        <a:xfrm>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127000</xdr:rowOff>
    </xdr:to>
    <xdr:cxnSp macro="">
      <xdr:nvCxnSpPr>
        <xdr:cNvPr id="72" name="直線コネクタ 71"/>
        <xdr:cNvCxnSpPr/>
      </xdr:nvCxnSpPr>
      <xdr:spPr>
        <a:xfrm flipV="1">
          <a:off x="2209800" y="614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127000</xdr:rowOff>
    </xdr:to>
    <xdr:cxnSp macro="">
      <xdr:nvCxnSpPr>
        <xdr:cNvPr id="75" name="直線コネクタ 74"/>
        <xdr:cNvCxnSpPr/>
      </xdr:nvCxnSpPr>
      <xdr:spPr>
        <a:xfrm>
          <a:off x="1320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は、０．７ポイント減少し、類似団体平均を２．５ポイント下回っているものの、施設の指定管理をはじめとした民間委託を積極的に取り入れてきたが、費用の削減が想定よりも進んでいない状況である。今後も指定管理費用の適正化に加え、事務事業の見直しや施設の統廃合等によ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56134</xdr:rowOff>
    </xdr:to>
    <xdr:cxnSp macro="">
      <xdr:nvCxnSpPr>
        <xdr:cNvPr id="125" name="直線コネクタ 124"/>
        <xdr:cNvCxnSpPr/>
      </xdr:nvCxnSpPr>
      <xdr:spPr>
        <a:xfrm flipV="1">
          <a:off x="15671800" y="25638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56134</xdr:rowOff>
    </xdr:to>
    <xdr:cxnSp macro="">
      <xdr:nvCxnSpPr>
        <xdr:cNvPr id="128" name="直線コネクタ 127"/>
        <xdr:cNvCxnSpPr/>
      </xdr:nvCxnSpPr>
      <xdr:spPr>
        <a:xfrm>
          <a:off x="14782800" y="2573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15</xdr:row>
      <xdr:rowOff>1270</xdr:rowOff>
    </xdr:to>
    <xdr:cxnSp macro="">
      <xdr:nvCxnSpPr>
        <xdr:cNvPr id="131" name="直線コネクタ 130"/>
        <xdr:cNvCxnSpPr/>
      </xdr:nvCxnSpPr>
      <xdr:spPr>
        <a:xfrm>
          <a:off x="13893800" y="2518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26416</xdr:rowOff>
    </xdr:from>
    <xdr:to>
      <xdr:col>20</xdr:col>
      <xdr:colOff>158750</xdr:colOff>
      <xdr:row>14</xdr:row>
      <xdr:rowOff>117856</xdr:rowOff>
    </xdr:to>
    <xdr:cxnSp macro="">
      <xdr:nvCxnSpPr>
        <xdr:cNvPr id="134" name="直線コネクタ 133"/>
        <xdr:cNvCxnSpPr/>
      </xdr:nvCxnSpPr>
      <xdr:spPr>
        <a:xfrm>
          <a:off x="13004800" y="24267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4" name="円/楕円 143"/>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5"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6" name="円/楕円 145"/>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117111</xdr:rowOff>
    </xdr:from>
    <xdr:ext cx="736600" cy="259045"/>
    <xdr:sp macro="" textlink="">
      <xdr:nvSpPr>
        <xdr:cNvPr id="147" name="テキスト ボックス 146"/>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0" name="円/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147066</xdr:rowOff>
    </xdr:from>
    <xdr:to>
      <xdr:col>19</xdr:col>
      <xdr:colOff>6350</xdr:colOff>
      <xdr:row>14</xdr:row>
      <xdr:rowOff>77216</xdr:rowOff>
    </xdr:to>
    <xdr:sp macro="" textlink="">
      <xdr:nvSpPr>
        <xdr:cNvPr id="152" name="円/楕円 151"/>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87393</xdr:rowOff>
    </xdr:from>
    <xdr:ext cx="762000" cy="259045"/>
    <xdr:sp macro="" textlink="">
      <xdr:nvSpPr>
        <xdr:cNvPr id="153" name="テキスト ボックス 152"/>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扶助費は、類似団体平均と比較すると</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下回っており、現在は同程度で推移しているものの少子高齢化の影響から社会保障経費の増加は避けられず上昇傾向にある。今後も生活保護費や自立支援事業費などは増加が見込まれることから、資格審査等の適正化を図るなど、扶助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63500</xdr:rowOff>
    </xdr:to>
    <xdr:cxnSp macro="">
      <xdr:nvCxnSpPr>
        <xdr:cNvPr id="186" name="直線コネクタ 185"/>
        <xdr:cNvCxnSpPr/>
      </xdr:nvCxnSpPr>
      <xdr:spPr>
        <a:xfrm>
          <a:off x="3987800" y="932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63500</xdr:rowOff>
    </xdr:to>
    <xdr:cxnSp macro="">
      <xdr:nvCxnSpPr>
        <xdr:cNvPr id="189" name="直線コネクタ 188"/>
        <xdr:cNvCxnSpPr/>
      </xdr:nvCxnSpPr>
      <xdr:spPr>
        <a:xfrm>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191" name="テキスト ボックス 190"/>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2" name="直線コネクタ 191"/>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133350</xdr:rowOff>
    </xdr:from>
    <xdr:to>
      <xdr:col>3</xdr:col>
      <xdr:colOff>142875</xdr:colOff>
      <xdr:row>54</xdr:row>
      <xdr:rowOff>50800</xdr:rowOff>
    </xdr:to>
    <xdr:cxnSp macro="">
      <xdr:nvCxnSpPr>
        <xdr:cNvPr id="195" name="直線コネクタ 194"/>
        <xdr:cNvCxnSpPr/>
      </xdr:nvCxnSpPr>
      <xdr:spPr>
        <a:xfrm>
          <a:off x="1320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197" name="テキスト ボックス 196"/>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5" name="円/楕円 204"/>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6"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7" name="円/楕円 206"/>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08" name="テキスト ボックス 207"/>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82550</xdr:rowOff>
    </xdr:from>
    <xdr:to>
      <xdr:col>1</xdr:col>
      <xdr:colOff>676275</xdr:colOff>
      <xdr:row>54</xdr:row>
      <xdr:rowOff>12700</xdr:rowOff>
    </xdr:to>
    <xdr:sp macro="" textlink="">
      <xdr:nvSpPr>
        <xdr:cNvPr id="213" name="円/楕円 212"/>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22877</xdr:rowOff>
    </xdr:from>
    <xdr:ext cx="762000" cy="259045"/>
    <xdr:sp macro="" textlink="">
      <xdr:nvSpPr>
        <xdr:cNvPr id="214" name="テキスト ボックス 213"/>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が類似団体平均を２．５ポイント上回っているのは、繰出金が主な要因であり、下水道施設の維持管理経費など、公営企業会計への繰出金や、国民健康保険事業会計への赤字補塡的な繰出金が多額になっていることが要因である。繰出金は増加傾向が続いているため、受益者負担の適正化を図りながら普通会計負担額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59</xdr:row>
      <xdr:rowOff>136525</xdr:rowOff>
    </xdr:to>
    <xdr:cxnSp macro="">
      <xdr:nvCxnSpPr>
        <xdr:cNvPr id="251" name="直線コネクタ 250"/>
        <xdr:cNvCxnSpPr/>
      </xdr:nvCxnSpPr>
      <xdr:spPr>
        <a:xfrm>
          <a:off x="15671800" y="10223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50800</xdr:rowOff>
    </xdr:from>
    <xdr:to>
      <xdr:col>22</xdr:col>
      <xdr:colOff>565150</xdr:colOff>
      <xdr:row>59</xdr:row>
      <xdr:rowOff>107950</xdr:rowOff>
    </xdr:to>
    <xdr:cxnSp macro="">
      <xdr:nvCxnSpPr>
        <xdr:cNvPr id="254" name="直線コネクタ 253"/>
        <xdr:cNvCxnSpPr/>
      </xdr:nvCxnSpPr>
      <xdr:spPr>
        <a:xfrm>
          <a:off x="14782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50800</xdr:rowOff>
    </xdr:to>
    <xdr:cxnSp macro="">
      <xdr:nvCxnSpPr>
        <xdr:cNvPr id="257" name="直線コネクタ 256"/>
        <xdr:cNvCxnSpPr/>
      </xdr:nvCxnSpPr>
      <xdr:spPr>
        <a:xfrm>
          <a:off x="13893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127000</xdr:rowOff>
    </xdr:to>
    <xdr:cxnSp macro="">
      <xdr:nvCxnSpPr>
        <xdr:cNvPr id="260" name="直線コネクタ 259"/>
        <xdr:cNvCxnSpPr/>
      </xdr:nvCxnSpPr>
      <xdr:spPr>
        <a:xfrm flipV="1">
          <a:off x="13004800" y="1014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85725</xdr:rowOff>
    </xdr:from>
    <xdr:to>
      <xdr:col>24</xdr:col>
      <xdr:colOff>82550</xdr:colOff>
      <xdr:row>60</xdr:row>
      <xdr:rowOff>15875</xdr:rowOff>
    </xdr:to>
    <xdr:sp macro="" textlink="">
      <xdr:nvSpPr>
        <xdr:cNvPr id="270" name="円/楕円 269"/>
        <xdr:cNvSpPr/>
      </xdr:nvSpPr>
      <xdr:spPr>
        <a:xfrm>
          <a:off x="16459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57802</xdr:rowOff>
    </xdr:from>
    <xdr:ext cx="762000" cy="259045"/>
    <xdr:sp macro="" textlink="">
      <xdr:nvSpPr>
        <xdr:cNvPr id="271" name="その他該当値テキスト"/>
        <xdr:cNvSpPr txBox="1"/>
      </xdr:nvSpPr>
      <xdr:spPr>
        <a:xfrm>
          <a:off x="165989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4" name="円/楕円 273"/>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5" name="テキスト ボックス 274"/>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6" name="円/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76200</xdr:rowOff>
    </xdr:from>
    <xdr:to>
      <xdr:col>19</xdr:col>
      <xdr:colOff>6350</xdr:colOff>
      <xdr:row>60</xdr:row>
      <xdr:rowOff>6350</xdr:rowOff>
    </xdr:to>
    <xdr:sp macro="" textlink="">
      <xdr:nvSpPr>
        <xdr:cNvPr id="278" name="円/楕円 277"/>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162577</xdr:rowOff>
    </xdr:from>
    <xdr:ext cx="762000" cy="259045"/>
    <xdr:sp macro="" textlink="">
      <xdr:nvSpPr>
        <xdr:cNvPr id="279" name="テキスト ボックス 278"/>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以前からと同様に消防業務、ごみ処理などを共同で行う一部事務組合への負担金が、類似団体平均を上回っている大きな要因となっている。今後も公益性や費用対効果等を考慮し、各種団体への補助金等について、内容を精査し、交付の見直しや廃止を含め、整理・統合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52705</xdr:rowOff>
    </xdr:from>
    <xdr:to>
      <xdr:col>24</xdr:col>
      <xdr:colOff>31750</xdr:colOff>
      <xdr:row>38</xdr:row>
      <xdr:rowOff>86995</xdr:rowOff>
    </xdr:to>
    <xdr:cxnSp macro="">
      <xdr:nvCxnSpPr>
        <xdr:cNvPr id="307" name="直線コネクタ 306"/>
        <xdr:cNvCxnSpPr/>
      </xdr:nvCxnSpPr>
      <xdr:spPr>
        <a:xfrm flipV="1">
          <a:off x="15671800" y="6567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86995</xdr:rowOff>
    </xdr:to>
    <xdr:cxnSp macro="">
      <xdr:nvCxnSpPr>
        <xdr:cNvPr id="310" name="直線コネクタ 309"/>
        <xdr:cNvCxnSpPr/>
      </xdr:nvCxnSpPr>
      <xdr:spPr>
        <a:xfrm>
          <a:off x="14782800" y="6596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75565</xdr:rowOff>
    </xdr:from>
    <xdr:to>
      <xdr:col>21</xdr:col>
      <xdr:colOff>361950</xdr:colOff>
      <xdr:row>38</xdr:row>
      <xdr:rowOff>81280</xdr:rowOff>
    </xdr:to>
    <xdr:cxnSp macro="">
      <xdr:nvCxnSpPr>
        <xdr:cNvPr id="313" name="直線コネクタ 312"/>
        <xdr:cNvCxnSpPr/>
      </xdr:nvCxnSpPr>
      <xdr:spPr>
        <a:xfrm>
          <a:off x="13893800" y="6590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41275</xdr:rowOff>
    </xdr:from>
    <xdr:to>
      <xdr:col>20</xdr:col>
      <xdr:colOff>158750</xdr:colOff>
      <xdr:row>38</xdr:row>
      <xdr:rowOff>75565</xdr:rowOff>
    </xdr:to>
    <xdr:cxnSp macro="">
      <xdr:nvCxnSpPr>
        <xdr:cNvPr id="316" name="直線コネクタ 315"/>
        <xdr:cNvCxnSpPr/>
      </xdr:nvCxnSpPr>
      <xdr:spPr>
        <a:xfrm>
          <a:off x="13004800" y="6556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6" name="円/楕円 325"/>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145432</xdr:rowOff>
    </xdr:from>
    <xdr:ext cx="762000" cy="259045"/>
    <xdr:sp macro="" textlink="">
      <xdr:nvSpPr>
        <xdr:cNvPr id="327" name="補助費等該当値テキスト"/>
        <xdr:cNvSpPr txBox="1"/>
      </xdr:nvSpPr>
      <xdr:spPr>
        <a:xfrm>
          <a:off x="165989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36195</xdr:rowOff>
    </xdr:from>
    <xdr:to>
      <xdr:col>22</xdr:col>
      <xdr:colOff>615950</xdr:colOff>
      <xdr:row>38</xdr:row>
      <xdr:rowOff>137795</xdr:rowOff>
    </xdr:to>
    <xdr:sp macro="" textlink="">
      <xdr:nvSpPr>
        <xdr:cNvPr id="328" name="円/楕円 327"/>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122572</xdr:rowOff>
    </xdr:from>
    <xdr:ext cx="736600" cy="259045"/>
    <xdr:sp macro="" textlink="">
      <xdr:nvSpPr>
        <xdr:cNvPr id="329" name="テキスト ボックス 328"/>
        <xdr:cNvSpPr txBox="1"/>
      </xdr:nvSpPr>
      <xdr:spPr>
        <a:xfrm>
          <a:off x="15290800" y="663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0" name="円/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24765</xdr:rowOff>
    </xdr:from>
    <xdr:to>
      <xdr:col>20</xdr:col>
      <xdr:colOff>209550</xdr:colOff>
      <xdr:row>38</xdr:row>
      <xdr:rowOff>126365</xdr:rowOff>
    </xdr:to>
    <xdr:sp macro="" textlink="">
      <xdr:nvSpPr>
        <xdr:cNvPr id="332" name="円/楕円 331"/>
        <xdr:cNvSpPr/>
      </xdr:nvSpPr>
      <xdr:spPr>
        <a:xfrm>
          <a:off x="13843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111142</xdr:rowOff>
    </xdr:from>
    <xdr:ext cx="762000" cy="259045"/>
    <xdr:sp macro="" textlink="">
      <xdr:nvSpPr>
        <xdr:cNvPr id="333" name="テキスト ボックス 332"/>
        <xdr:cNvSpPr txBox="1"/>
      </xdr:nvSpPr>
      <xdr:spPr>
        <a:xfrm>
          <a:off x="13512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161925</xdr:rowOff>
    </xdr:from>
    <xdr:to>
      <xdr:col>19</xdr:col>
      <xdr:colOff>6350</xdr:colOff>
      <xdr:row>38</xdr:row>
      <xdr:rowOff>92075</xdr:rowOff>
    </xdr:to>
    <xdr:sp macro="" textlink="">
      <xdr:nvSpPr>
        <xdr:cNvPr id="334" name="円/楕円 333"/>
        <xdr:cNvSpPr/>
      </xdr:nvSpPr>
      <xdr:spPr>
        <a:xfrm>
          <a:off x="12954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76852</xdr:rowOff>
    </xdr:from>
    <xdr:ext cx="762000" cy="259045"/>
    <xdr:sp macro="" textlink="">
      <xdr:nvSpPr>
        <xdr:cNvPr id="335" name="テキスト ボックス 334"/>
        <xdr:cNvSpPr txBox="1"/>
      </xdr:nvSpPr>
      <xdr:spPr>
        <a:xfrm>
          <a:off x="12623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公債費は、合併町村の地方債を引き継いだことにより、地方債現在高が大きく増加した影響で元利償還金が膨らんでおり、公債費に係る経常収支比率が類似団体平均を２．０</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今後も、合併特例債事業などにより公債費の増加が予測されるが、銀行等引受債の繰上償還や地方債の新規発行額を抑制等により、また、公営企業の経営健全化を推進し、繰出金の減少を図るなど、公債費の負担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72137</xdr:rowOff>
    </xdr:to>
    <xdr:cxnSp macro="">
      <xdr:nvCxnSpPr>
        <xdr:cNvPr id="365" name="直線コネクタ 364"/>
        <xdr:cNvCxnSpPr/>
      </xdr:nvCxnSpPr>
      <xdr:spPr>
        <a:xfrm flipV="1">
          <a:off x="3987800" y="134086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72137</xdr:rowOff>
    </xdr:to>
    <xdr:cxnSp macro="">
      <xdr:nvCxnSpPr>
        <xdr:cNvPr id="368" name="直線コネクタ 367"/>
        <xdr:cNvCxnSpPr/>
      </xdr:nvCxnSpPr>
      <xdr:spPr>
        <a:xfrm>
          <a:off x="3098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94996</xdr:rowOff>
    </xdr:to>
    <xdr:cxnSp macro="">
      <xdr:nvCxnSpPr>
        <xdr:cNvPr id="371" name="直線コネクタ 370"/>
        <xdr:cNvCxnSpPr/>
      </xdr:nvCxnSpPr>
      <xdr:spPr>
        <a:xfrm flipV="1">
          <a:off x="2209800" y="134223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104139</xdr:rowOff>
    </xdr:to>
    <xdr:cxnSp macro="">
      <xdr:nvCxnSpPr>
        <xdr:cNvPr id="374" name="直線コネクタ 373"/>
        <xdr:cNvCxnSpPr/>
      </xdr:nvCxnSpPr>
      <xdr:spPr>
        <a:xfrm flipV="1">
          <a:off x="1320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4" name="円/楕円 383"/>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5"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6" name="円/楕円 38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7" name="テキスト ボックス 38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8" name="円/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9" name="テキスト ボックス 388"/>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0" name="円/楕円 389"/>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1" name="テキスト ボックス 390"/>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2" name="円/楕円 391"/>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3" name="テキスト ボックス 39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公債費以外に係る経常収支比率は、２．２ポイント減少し、類似団体平均を２．０ポイント下回ったが、</a:t>
          </a:r>
          <a:r>
            <a:rPr lang="ja-JP" altLang="ja-JP" sz="1100" baseline="0">
              <a:solidFill>
                <a:schemeClr val="dk1"/>
              </a:solidFill>
              <a:effectLst/>
              <a:latin typeface="+mn-lt"/>
              <a:ea typeface="+mn-ea"/>
              <a:cs typeface="+mn-cs"/>
            </a:rPr>
            <a:t>補助費等及びその他の項目では類似団体平均を上回っている。</a:t>
          </a:r>
          <a:r>
            <a:rPr kumimoji="1" lang="ja-JP" altLang="ja-JP" sz="1100">
              <a:solidFill>
                <a:schemeClr val="dk1"/>
              </a:solidFill>
              <a:effectLst/>
              <a:latin typeface="+mn-lt"/>
              <a:ea typeface="+mn-ea"/>
              <a:cs typeface="+mn-cs"/>
            </a:rPr>
            <a:t>今後は、各種団体への補助金等について、交付の見直しや廃止も含め、整理・統合を図るとともに、公営企業会計の健全化に努めるほか、財政構造の弾力性を図るため、定員管理や職員給与の適正化、各事業の見直しなど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145287</xdr:rowOff>
    </xdr:to>
    <xdr:cxnSp macro="">
      <xdr:nvCxnSpPr>
        <xdr:cNvPr id="424" name="直線コネクタ 423"/>
        <xdr:cNvCxnSpPr/>
      </xdr:nvCxnSpPr>
      <xdr:spPr>
        <a:xfrm flipV="1">
          <a:off x="15671800" y="1307490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145287</xdr:rowOff>
    </xdr:to>
    <xdr:cxnSp macro="">
      <xdr:nvCxnSpPr>
        <xdr:cNvPr id="427" name="直線コネクタ 426"/>
        <xdr:cNvCxnSpPr/>
      </xdr:nvCxnSpPr>
      <xdr:spPr>
        <a:xfrm>
          <a:off x="14782800" y="130840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104139</xdr:rowOff>
    </xdr:to>
    <xdr:cxnSp macro="">
      <xdr:nvCxnSpPr>
        <xdr:cNvPr id="430" name="直線コネクタ 429"/>
        <xdr:cNvCxnSpPr/>
      </xdr:nvCxnSpPr>
      <xdr:spPr>
        <a:xfrm flipV="1">
          <a:off x="13893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152146</xdr:rowOff>
    </xdr:from>
    <xdr:to>
      <xdr:col>20</xdr:col>
      <xdr:colOff>158750</xdr:colOff>
      <xdr:row>76</xdr:row>
      <xdr:rowOff>104139</xdr:rowOff>
    </xdr:to>
    <xdr:cxnSp macro="">
      <xdr:nvCxnSpPr>
        <xdr:cNvPr id="433" name="直線コネクタ 432"/>
        <xdr:cNvCxnSpPr/>
      </xdr:nvCxnSpPr>
      <xdr:spPr>
        <a:xfrm>
          <a:off x="13004800" y="130108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7" name="テキスト ボックス 43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3" name="円/楕円 442"/>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44"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5" name="円/楕円 444"/>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9414</xdr:rowOff>
    </xdr:from>
    <xdr:ext cx="736600" cy="259045"/>
    <xdr:sp macro="" textlink="">
      <xdr:nvSpPr>
        <xdr:cNvPr id="446" name="テキスト ボックス 445"/>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7" name="円/楕円 446"/>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48" name="テキスト ボックス 447"/>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9" name="円/楕円 44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0" name="テキスト ボックス 44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1" name="円/楕円 450"/>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52" name="テキスト ボックス 451"/>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135020</xdr:rowOff>
    </xdr:from>
    <xdr:to>
      <xdr:col>4</xdr:col>
      <xdr:colOff>1117600</xdr:colOff>
      <xdr:row>16</xdr:row>
      <xdr:rowOff>138849</xdr:rowOff>
    </xdr:to>
    <xdr:cxnSp macro="">
      <xdr:nvCxnSpPr>
        <xdr:cNvPr id="50" name="直線コネクタ 49"/>
        <xdr:cNvCxnSpPr/>
      </xdr:nvCxnSpPr>
      <xdr:spPr bwMode="auto">
        <a:xfrm>
          <a:off x="5003800" y="2925845"/>
          <a:ext cx="6477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123626</xdr:rowOff>
    </xdr:from>
    <xdr:ext cx="762000" cy="259045"/>
    <xdr:sp macro="" textlink="">
      <xdr:nvSpPr>
        <xdr:cNvPr id="51" name="人口1人当たり決算額の推移平均値テキスト130"/>
        <xdr:cNvSpPr txBox="1"/>
      </xdr:nvSpPr>
      <xdr:spPr>
        <a:xfrm>
          <a:off x="5740400" y="291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135020</xdr:rowOff>
    </xdr:from>
    <xdr:to>
      <xdr:col>4</xdr:col>
      <xdr:colOff>469900</xdr:colOff>
      <xdr:row>16</xdr:row>
      <xdr:rowOff>152622</xdr:rowOff>
    </xdr:to>
    <xdr:cxnSp macro="">
      <xdr:nvCxnSpPr>
        <xdr:cNvPr id="53" name="直線コネクタ 52"/>
        <xdr:cNvCxnSpPr/>
      </xdr:nvCxnSpPr>
      <xdr:spPr bwMode="auto">
        <a:xfrm flipV="1">
          <a:off x="4305300" y="2925845"/>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85357</xdr:rowOff>
    </xdr:from>
    <xdr:to>
      <xdr:col>3</xdr:col>
      <xdr:colOff>904875</xdr:colOff>
      <xdr:row>16</xdr:row>
      <xdr:rowOff>152622</xdr:rowOff>
    </xdr:to>
    <xdr:cxnSp macro="">
      <xdr:nvCxnSpPr>
        <xdr:cNvPr id="56" name="直線コネクタ 55"/>
        <xdr:cNvCxnSpPr/>
      </xdr:nvCxnSpPr>
      <xdr:spPr bwMode="auto">
        <a:xfrm>
          <a:off x="3606800" y="2876182"/>
          <a:ext cx="698500" cy="6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51143</xdr:rowOff>
    </xdr:from>
    <xdr:to>
      <xdr:col>3</xdr:col>
      <xdr:colOff>206375</xdr:colOff>
      <xdr:row>16</xdr:row>
      <xdr:rowOff>85357</xdr:rowOff>
    </xdr:to>
    <xdr:cxnSp macro="">
      <xdr:nvCxnSpPr>
        <xdr:cNvPr id="59" name="直線コネクタ 58"/>
        <xdr:cNvCxnSpPr/>
      </xdr:nvCxnSpPr>
      <xdr:spPr bwMode="auto">
        <a:xfrm>
          <a:off x="2908300" y="2841968"/>
          <a:ext cx="698500" cy="3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88049</xdr:rowOff>
    </xdr:from>
    <xdr:to>
      <xdr:col>5</xdr:col>
      <xdr:colOff>34925</xdr:colOff>
      <xdr:row>17</xdr:row>
      <xdr:rowOff>18199</xdr:rowOff>
    </xdr:to>
    <xdr:sp macro="" textlink="">
      <xdr:nvSpPr>
        <xdr:cNvPr id="69" name="円/楕円 68"/>
        <xdr:cNvSpPr/>
      </xdr:nvSpPr>
      <xdr:spPr bwMode="auto">
        <a:xfrm>
          <a:off x="5600700" y="287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104576</xdr:rowOff>
    </xdr:from>
    <xdr:ext cx="762000" cy="259045"/>
    <xdr:sp macro="" textlink="">
      <xdr:nvSpPr>
        <xdr:cNvPr id="70" name="人口1人当たり決算額の推移該当値テキスト130"/>
        <xdr:cNvSpPr txBox="1"/>
      </xdr:nvSpPr>
      <xdr:spPr>
        <a:xfrm>
          <a:off x="5740400" y="272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84220</xdr:rowOff>
    </xdr:from>
    <xdr:to>
      <xdr:col>4</xdr:col>
      <xdr:colOff>520700</xdr:colOff>
      <xdr:row>17</xdr:row>
      <xdr:rowOff>14370</xdr:rowOff>
    </xdr:to>
    <xdr:sp macro="" textlink="">
      <xdr:nvSpPr>
        <xdr:cNvPr id="71" name="円/楕円 70"/>
        <xdr:cNvSpPr/>
      </xdr:nvSpPr>
      <xdr:spPr bwMode="auto">
        <a:xfrm>
          <a:off x="4953000" y="287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24547</xdr:rowOff>
    </xdr:from>
    <xdr:ext cx="736600" cy="259045"/>
    <xdr:sp macro="" textlink="">
      <xdr:nvSpPr>
        <xdr:cNvPr id="72" name="テキスト ボックス 71"/>
        <xdr:cNvSpPr txBox="1"/>
      </xdr:nvSpPr>
      <xdr:spPr>
        <a:xfrm>
          <a:off x="4622800" y="264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101822</xdr:rowOff>
    </xdr:from>
    <xdr:to>
      <xdr:col>3</xdr:col>
      <xdr:colOff>955675</xdr:colOff>
      <xdr:row>17</xdr:row>
      <xdr:rowOff>31972</xdr:rowOff>
    </xdr:to>
    <xdr:sp macro="" textlink="">
      <xdr:nvSpPr>
        <xdr:cNvPr id="73" name="円/楕円 72"/>
        <xdr:cNvSpPr/>
      </xdr:nvSpPr>
      <xdr:spPr bwMode="auto">
        <a:xfrm>
          <a:off x="4254500" y="289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42149</xdr:rowOff>
    </xdr:from>
    <xdr:ext cx="762000" cy="259045"/>
    <xdr:sp macro="" textlink="">
      <xdr:nvSpPr>
        <xdr:cNvPr id="74" name="テキスト ボックス 73"/>
        <xdr:cNvSpPr txBox="1"/>
      </xdr:nvSpPr>
      <xdr:spPr>
        <a:xfrm>
          <a:off x="3924300" y="266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34557</xdr:rowOff>
    </xdr:from>
    <xdr:to>
      <xdr:col>3</xdr:col>
      <xdr:colOff>257175</xdr:colOff>
      <xdr:row>16</xdr:row>
      <xdr:rowOff>136157</xdr:rowOff>
    </xdr:to>
    <xdr:sp macro="" textlink="">
      <xdr:nvSpPr>
        <xdr:cNvPr id="75" name="円/楕円 74"/>
        <xdr:cNvSpPr/>
      </xdr:nvSpPr>
      <xdr:spPr bwMode="auto">
        <a:xfrm>
          <a:off x="3556000" y="2825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146334</xdr:rowOff>
    </xdr:from>
    <xdr:ext cx="762000" cy="259045"/>
    <xdr:sp macro="" textlink="">
      <xdr:nvSpPr>
        <xdr:cNvPr id="76" name="テキスト ボックス 75"/>
        <xdr:cNvSpPr txBox="1"/>
      </xdr:nvSpPr>
      <xdr:spPr>
        <a:xfrm>
          <a:off x="3225800" y="25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343</xdr:rowOff>
    </xdr:from>
    <xdr:to>
      <xdr:col>2</xdr:col>
      <xdr:colOff>692150</xdr:colOff>
      <xdr:row>16</xdr:row>
      <xdr:rowOff>101943</xdr:rowOff>
    </xdr:to>
    <xdr:sp macro="" textlink="">
      <xdr:nvSpPr>
        <xdr:cNvPr id="77" name="円/楕円 76"/>
        <xdr:cNvSpPr/>
      </xdr:nvSpPr>
      <xdr:spPr bwMode="auto">
        <a:xfrm>
          <a:off x="2857500" y="279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112120</xdr:rowOff>
    </xdr:from>
    <xdr:ext cx="762000" cy="259045"/>
    <xdr:sp macro="" textlink="">
      <xdr:nvSpPr>
        <xdr:cNvPr id="78" name="テキスト ボックス 77"/>
        <xdr:cNvSpPr txBox="1"/>
      </xdr:nvSpPr>
      <xdr:spPr>
        <a:xfrm>
          <a:off x="2527300" y="256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304557</xdr:rowOff>
    </xdr:from>
    <xdr:to>
      <xdr:col>4</xdr:col>
      <xdr:colOff>1117600</xdr:colOff>
      <xdr:row>35</xdr:row>
      <xdr:rowOff>338422</xdr:rowOff>
    </xdr:to>
    <xdr:cxnSp macro="">
      <xdr:nvCxnSpPr>
        <xdr:cNvPr id="113" name="直線コネクタ 112"/>
        <xdr:cNvCxnSpPr/>
      </xdr:nvCxnSpPr>
      <xdr:spPr bwMode="auto">
        <a:xfrm>
          <a:off x="5003800" y="6914907"/>
          <a:ext cx="647700" cy="3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241757</xdr:rowOff>
    </xdr:from>
    <xdr:to>
      <xdr:col>4</xdr:col>
      <xdr:colOff>469900</xdr:colOff>
      <xdr:row>35</xdr:row>
      <xdr:rowOff>304557</xdr:rowOff>
    </xdr:to>
    <xdr:cxnSp macro="">
      <xdr:nvCxnSpPr>
        <xdr:cNvPr id="116" name="直線コネクタ 115"/>
        <xdr:cNvCxnSpPr/>
      </xdr:nvCxnSpPr>
      <xdr:spPr bwMode="auto">
        <a:xfrm>
          <a:off x="4305300" y="6852107"/>
          <a:ext cx="698500" cy="6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199244</xdr:rowOff>
    </xdr:from>
    <xdr:ext cx="736600" cy="259045"/>
    <xdr:sp macro="" textlink="">
      <xdr:nvSpPr>
        <xdr:cNvPr id="118" name="テキスト ボックス 117"/>
        <xdr:cNvSpPr txBox="1"/>
      </xdr:nvSpPr>
      <xdr:spPr>
        <a:xfrm>
          <a:off x="4622800" y="646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71287</xdr:rowOff>
    </xdr:from>
    <xdr:to>
      <xdr:col>3</xdr:col>
      <xdr:colOff>904875</xdr:colOff>
      <xdr:row>35</xdr:row>
      <xdr:rowOff>241757</xdr:rowOff>
    </xdr:to>
    <xdr:cxnSp macro="">
      <xdr:nvCxnSpPr>
        <xdr:cNvPr id="119" name="直線コネクタ 118"/>
        <xdr:cNvCxnSpPr/>
      </xdr:nvCxnSpPr>
      <xdr:spPr bwMode="auto">
        <a:xfrm>
          <a:off x="3606800" y="6681637"/>
          <a:ext cx="698500" cy="17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194633</xdr:rowOff>
    </xdr:from>
    <xdr:to>
      <xdr:col>3</xdr:col>
      <xdr:colOff>206375</xdr:colOff>
      <xdr:row>35</xdr:row>
      <xdr:rowOff>71287</xdr:rowOff>
    </xdr:to>
    <xdr:cxnSp macro="">
      <xdr:nvCxnSpPr>
        <xdr:cNvPr id="122" name="直線コネクタ 121"/>
        <xdr:cNvCxnSpPr/>
      </xdr:nvCxnSpPr>
      <xdr:spPr bwMode="auto">
        <a:xfrm>
          <a:off x="2908300" y="6462083"/>
          <a:ext cx="698500" cy="219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287622</xdr:rowOff>
    </xdr:from>
    <xdr:to>
      <xdr:col>5</xdr:col>
      <xdr:colOff>34925</xdr:colOff>
      <xdr:row>36</xdr:row>
      <xdr:rowOff>46322</xdr:rowOff>
    </xdr:to>
    <xdr:sp macro="" textlink="">
      <xdr:nvSpPr>
        <xdr:cNvPr id="132" name="円/楕円 131"/>
        <xdr:cNvSpPr/>
      </xdr:nvSpPr>
      <xdr:spPr bwMode="auto">
        <a:xfrm>
          <a:off x="5600700" y="68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259699</xdr:rowOff>
    </xdr:from>
    <xdr:ext cx="762000" cy="259045"/>
    <xdr:sp macro="" textlink="">
      <xdr:nvSpPr>
        <xdr:cNvPr id="133" name="人口1人当たり決算額の推移該当値テキスト445"/>
        <xdr:cNvSpPr txBox="1"/>
      </xdr:nvSpPr>
      <xdr:spPr>
        <a:xfrm>
          <a:off x="5740400" y="68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253757</xdr:rowOff>
    </xdr:from>
    <xdr:to>
      <xdr:col>4</xdr:col>
      <xdr:colOff>520700</xdr:colOff>
      <xdr:row>36</xdr:row>
      <xdr:rowOff>12457</xdr:rowOff>
    </xdr:to>
    <xdr:sp macro="" textlink="">
      <xdr:nvSpPr>
        <xdr:cNvPr id="134" name="円/楕円 133"/>
        <xdr:cNvSpPr/>
      </xdr:nvSpPr>
      <xdr:spPr bwMode="auto">
        <a:xfrm>
          <a:off x="4953000" y="686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340134</xdr:rowOff>
    </xdr:from>
    <xdr:ext cx="736600" cy="259045"/>
    <xdr:sp macro="" textlink="">
      <xdr:nvSpPr>
        <xdr:cNvPr id="135" name="テキスト ボックス 134"/>
        <xdr:cNvSpPr txBox="1"/>
      </xdr:nvSpPr>
      <xdr:spPr>
        <a:xfrm>
          <a:off x="4622800" y="695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190957</xdr:rowOff>
    </xdr:from>
    <xdr:to>
      <xdr:col>3</xdr:col>
      <xdr:colOff>955675</xdr:colOff>
      <xdr:row>35</xdr:row>
      <xdr:rowOff>292557</xdr:rowOff>
    </xdr:to>
    <xdr:sp macro="" textlink="">
      <xdr:nvSpPr>
        <xdr:cNvPr id="136" name="円/楕円 135"/>
        <xdr:cNvSpPr/>
      </xdr:nvSpPr>
      <xdr:spPr bwMode="auto">
        <a:xfrm>
          <a:off x="4254500" y="680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277334</xdr:rowOff>
    </xdr:from>
    <xdr:ext cx="762000" cy="259045"/>
    <xdr:sp macro="" textlink="">
      <xdr:nvSpPr>
        <xdr:cNvPr id="137" name="テキスト ボックス 136"/>
        <xdr:cNvSpPr txBox="1"/>
      </xdr:nvSpPr>
      <xdr:spPr>
        <a:xfrm>
          <a:off x="3924300" y="688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20487</xdr:rowOff>
    </xdr:from>
    <xdr:to>
      <xdr:col>3</xdr:col>
      <xdr:colOff>257175</xdr:colOff>
      <xdr:row>35</xdr:row>
      <xdr:rowOff>122087</xdr:rowOff>
    </xdr:to>
    <xdr:sp macro="" textlink="">
      <xdr:nvSpPr>
        <xdr:cNvPr id="138" name="円/楕円 137"/>
        <xdr:cNvSpPr/>
      </xdr:nvSpPr>
      <xdr:spPr bwMode="auto">
        <a:xfrm>
          <a:off x="3556000" y="663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106864</xdr:rowOff>
    </xdr:from>
    <xdr:ext cx="762000" cy="259045"/>
    <xdr:sp macro="" textlink="">
      <xdr:nvSpPr>
        <xdr:cNvPr id="139" name="テキスト ボックス 138"/>
        <xdr:cNvSpPr txBox="1"/>
      </xdr:nvSpPr>
      <xdr:spPr>
        <a:xfrm>
          <a:off x="3225800" y="67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143833</xdr:rowOff>
    </xdr:from>
    <xdr:to>
      <xdr:col>2</xdr:col>
      <xdr:colOff>692150</xdr:colOff>
      <xdr:row>34</xdr:row>
      <xdr:rowOff>245433</xdr:rowOff>
    </xdr:to>
    <xdr:sp macro="" textlink="">
      <xdr:nvSpPr>
        <xdr:cNvPr id="140" name="円/楕円 139"/>
        <xdr:cNvSpPr/>
      </xdr:nvSpPr>
      <xdr:spPr bwMode="auto">
        <a:xfrm>
          <a:off x="2857500" y="641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255610</xdr:rowOff>
    </xdr:from>
    <xdr:ext cx="762000" cy="259045"/>
    <xdr:sp macro="" textlink="">
      <xdr:nvSpPr>
        <xdr:cNvPr id="141" name="テキスト ボックス 140"/>
        <xdr:cNvSpPr txBox="1"/>
      </xdr:nvSpPr>
      <xdr:spPr>
        <a:xfrm>
          <a:off x="2527300" y="618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138145</xdr:rowOff>
    </xdr:from>
    <xdr:to>
      <xdr:col>6</xdr:col>
      <xdr:colOff>511175</xdr:colOff>
      <xdr:row>35</xdr:row>
      <xdr:rowOff>141689</xdr:rowOff>
    </xdr:to>
    <xdr:cxnSp macro="">
      <xdr:nvCxnSpPr>
        <xdr:cNvPr id="59" name="直線コネクタ 58"/>
        <xdr:cNvCxnSpPr/>
      </xdr:nvCxnSpPr>
      <xdr:spPr>
        <a:xfrm flipV="1">
          <a:off x="3797300" y="6138895"/>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141689</xdr:rowOff>
    </xdr:from>
    <xdr:to>
      <xdr:col>5</xdr:col>
      <xdr:colOff>358775</xdr:colOff>
      <xdr:row>36</xdr:row>
      <xdr:rowOff>10998</xdr:rowOff>
    </xdr:to>
    <xdr:cxnSp macro="">
      <xdr:nvCxnSpPr>
        <xdr:cNvPr id="62" name="直線コネクタ 61"/>
        <xdr:cNvCxnSpPr/>
      </xdr:nvCxnSpPr>
      <xdr:spPr>
        <a:xfrm flipV="1">
          <a:off x="2908300" y="6142439"/>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45517</xdr:rowOff>
    </xdr:from>
    <xdr:to>
      <xdr:col>4</xdr:col>
      <xdr:colOff>155575</xdr:colOff>
      <xdr:row>36</xdr:row>
      <xdr:rowOff>10998</xdr:rowOff>
    </xdr:to>
    <xdr:cxnSp macro="">
      <xdr:nvCxnSpPr>
        <xdr:cNvPr id="65" name="直線コネクタ 64"/>
        <xdr:cNvCxnSpPr/>
      </xdr:nvCxnSpPr>
      <xdr:spPr>
        <a:xfrm>
          <a:off x="2019300" y="6046267"/>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45517</xdr:rowOff>
    </xdr:from>
    <xdr:to>
      <xdr:col>2</xdr:col>
      <xdr:colOff>638175</xdr:colOff>
      <xdr:row>35</xdr:row>
      <xdr:rowOff>80310</xdr:rowOff>
    </xdr:to>
    <xdr:cxnSp macro="">
      <xdr:nvCxnSpPr>
        <xdr:cNvPr id="68" name="直線コネクタ 67"/>
        <xdr:cNvCxnSpPr/>
      </xdr:nvCxnSpPr>
      <xdr:spPr>
        <a:xfrm flipV="1">
          <a:off x="1130300" y="6046267"/>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87345</xdr:rowOff>
    </xdr:from>
    <xdr:to>
      <xdr:col>6</xdr:col>
      <xdr:colOff>561975</xdr:colOff>
      <xdr:row>36</xdr:row>
      <xdr:rowOff>17495</xdr:rowOff>
    </xdr:to>
    <xdr:sp macro="" textlink="">
      <xdr:nvSpPr>
        <xdr:cNvPr id="78" name="円/楕円 77"/>
        <xdr:cNvSpPr/>
      </xdr:nvSpPr>
      <xdr:spPr>
        <a:xfrm>
          <a:off x="45847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110222</xdr:rowOff>
    </xdr:from>
    <xdr:ext cx="534377" cy="259045"/>
    <xdr:sp macro="" textlink="">
      <xdr:nvSpPr>
        <xdr:cNvPr id="79" name="人件費該当値テキスト"/>
        <xdr:cNvSpPr txBox="1"/>
      </xdr:nvSpPr>
      <xdr:spPr>
        <a:xfrm>
          <a:off x="4686300" y="593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90889</xdr:rowOff>
    </xdr:from>
    <xdr:to>
      <xdr:col>5</xdr:col>
      <xdr:colOff>409575</xdr:colOff>
      <xdr:row>36</xdr:row>
      <xdr:rowOff>21039</xdr:rowOff>
    </xdr:to>
    <xdr:sp macro="" textlink="">
      <xdr:nvSpPr>
        <xdr:cNvPr id="80" name="円/楕円 79"/>
        <xdr:cNvSpPr/>
      </xdr:nvSpPr>
      <xdr:spPr>
        <a:xfrm>
          <a:off x="3746500" y="60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37566</xdr:rowOff>
    </xdr:from>
    <xdr:ext cx="534377" cy="259045"/>
    <xdr:sp macro="" textlink="">
      <xdr:nvSpPr>
        <xdr:cNvPr id="81" name="テキスト ボックス 80"/>
        <xdr:cNvSpPr txBox="1"/>
      </xdr:nvSpPr>
      <xdr:spPr>
        <a:xfrm>
          <a:off x="3530111" y="58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131648</xdr:rowOff>
    </xdr:from>
    <xdr:to>
      <xdr:col>4</xdr:col>
      <xdr:colOff>206375</xdr:colOff>
      <xdr:row>36</xdr:row>
      <xdr:rowOff>61798</xdr:rowOff>
    </xdr:to>
    <xdr:sp macro="" textlink="">
      <xdr:nvSpPr>
        <xdr:cNvPr id="82" name="円/楕円 81"/>
        <xdr:cNvSpPr/>
      </xdr:nvSpPr>
      <xdr:spPr>
        <a:xfrm>
          <a:off x="2857500" y="61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78325</xdr:rowOff>
    </xdr:from>
    <xdr:ext cx="534377" cy="259045"/>
    <xdr:sp macro="" textlink="">
      <xdr:nvSpPr>
        <xdr:cNvPr id="83" name="テキスト ボックス 82"/>
        <xdr:cNvSpPr txBox="1"/>
      </xdr:nvSpPr>
      <xdr:spPr>
        <a:xfrm>
          <a:off x="2641111" y="59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166167</xdr:rowOff>
    </xdr:from>
    <xdr:to>
      <xdr:col>3</xdr:col>
      <xdr:colOff>3175</xdr:colOff>
      <xdr:row>35</xdr:row>
      <xdr:rowOff>96317</xdr:rowOff>
    </xdr:to>
    <xdr:sp macro="" textlink="">
      <xdr:nvSpPr>
        <xdr:cNvPr id="84" name="円/楕円 83"/>
        <xdr:cNvSpPr/>
      </xdr:nvSpPr>
      <xdr:spPr>
        <a:xfrm>
          <a:off x="1968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112844</xdr:rowOff>
    </xdr:from>
    <xdr:ext cx="534377" cy="259045"/>
    <xdr:sp macro="" textlink="">
      <xdr:nvSpPr>
        <xdr:cNvPr id="85" name="テキスト ボックス 84"/>
        <xdr:cNvSpPr txBox="1"/>
      </xdr:nvSpPr>
      <xdr:spPr>
        <a:xfrm>
          <a:off x="1752111" y="57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29510</xdr:rowOff>
    </xdr:from>
    <xdr:to>
      <xdr:col>1</xdr:col>
      <xdr:colOff>485775</xdr:colOff>
      <xdr:row>35</xdr:row>
      <xdr:rowOff>131110</xdr:rowOff>
    </xdr:to>
    <xdr:sp macro="" textlink="">
      <xdr:nvSpPr>
        <xdr:cNvPr id="86" name="円/楕円 85"/>
        <xdr:cNvSpPr/>
      </xdr:nvSpPr>
      <xdr:spPr>
        <a:xfrm>
          <a:off x="1079500" y="60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122237</xdr:rowOff>
    </xdr:from>
    <xdr:ext cx="534377" cy="259045"/>
    <xdr:sp macro="" textlink="">
      <xdr:nvSpPr>
        <xdr:cNvPr id="87" name="テキスト ボックス 86"/>
        <xdr:cNvSpPr txBox="1"/>
      </xdr:nvSpPr>
      <xdr:spPr>
        <a:xfrm>
          <a:off x="863111" y="61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30696</xdr:rowOff>
    </xdr:from>
    <xdr:to>
      <xdr:col>6</xdr:col>
      <xdr:colOff>511175</xdr:colOff>
      <xdr:row>55</xdr:row>
      <xdr:rowOff>75978</xdr:rowOff>
    </xdr:to>
    <xdr:cxnSp macro="">
      <xdr:nvCxnSpPr>
        <xdr:cNvPr id="117" name="直線コネクタ 116"/>
        <xdr:cNvCxnSpPr/>
      </xdr:nvCxnSpPr>
      <xdr:spPr>
        <a:xfrm flipV="1">
          <a:off x="3797300" y="9460446"/>
          <a:ext cx="8382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75978</xdr:rowOff>
    </xdr:from>
    <xdr:to>
      <xdr:col>5</xdr:col>
      <xdr:colOff>358775</xdr:colOff>
      <xdr:row>55</xdr:row>
      <xdr:rowOff>124308</xdr:rowOff>
    </xdr:to>
    <xdr:cxnSp macro="">
      <xdr:nvCxnSpPr>
        <xdr:cNvPr id="120" name="直線コネクタ 119"/>
        <xdr:cNvCxnSpPr/>
      </xdr:nvCxnSpPr>
      <xdr:spPr>
        <a:xfrm flipV="1">
          <a:off x="2908300" y="9505728"/>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2329</xdr:rowOff>
    </xdr:from>
    <xdr:ext cx="534377" cy="259045"/>
    <xdr:sp macro="" textlink="">
      <xdr:nvSpPr>
        <xdr:cNvPr id="122" name="テキスト ボックス 121"/>
        <xdr:cNvSpPr txBox="1"/>
      </xdr:nvSpPr>
      <xdr:spPr>
        <a:xfrm>
          <a:off x="3530111" y="96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124308</xdr:rowOff>
    </xdr:from>
    <xdr:to>
      <xdr:col>4</xdr:col>
      <xdr:colOff>155575</xdr:colOff>
      <xdr:row>55</xdr:row>
      <xdr:rowOff>146329</xdr:rowOff>
    </xdr:to>
    <xdr:cxnSp macro="">
      <xdr:nvCxnSpPr>
        <xdr:cNvPr id="123" name="直線コネクタ 122"/>
        <xdr:cNvCxnSpPr/>
      </xdr:nvCxnSpPr>
      <xdr:spPr>
        <a:xfrm flipV="1">
          <a:off x="2019300" y="9554058"/>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37781</xdr:rowOff>
    </xdr:from>
    <xdr:ext cx="534377" cy="259045"/>
    <xdr:sp macro="" textlink="">
      <xdr:nvSpPr>
        <xdr:cNvPr id="125" name="テキスト ボックス 124"/>
        <xdr:cNvSpPr txBox="1"/>
      </xdr:nvSpPr>
      <xdr:spPr>
        <a:xfrm>
          <a:off x="2641111" y="96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125031</xdr:rowOff>
    </xdr:from>
    <xdr:to>
      <xdr:col>2</xdr:col>
      <xdr:colOff>638175</xdr:colOff>
      <xdr:row>55</xdr:row>
      <xdr:rowOff>146329</xdr:rowOff>
    </xdr:to>
    <xdr:cxnSp macro="">
      <xdr:nvCxnSpPr>
        <xdr:cNvPr id="126" name="直線コネクタ 125"/>
        <xdr:cNvCxnSpPr/>
      </xdr:nvCxnSpPr>
      <xdr:spPr>
        <a:xfrm>
          <a:off x="1130300" y="9554781"/>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151346</xdr:rowOff>
    </xdr:from>
    <xdr:to>
      <xdr:col>6</xdr:col>
      <xdr:colOff>561975</xdr:colOff>
      <xdr:row>55</xdr:row>
      <xdr:rowOff>81496</xdr:rowOff>
    </xdr:to>
    <xdr:sp macro="" textlink="">
      <xdr:nvSpPr>
        <xdr:cNvPr id="136" name="円/楕円 135"/>
        <xdr:cNvSpPr/>
      </xdr:nvSpPr>
      <xdr:spPr>
        <a:xfrm>
          <a:off x="4584700" y="94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129773</xdr:rowOff>
    </xdr:from>
    <xdr:ext cx="534377" cy="259045"/>
    <xdr:sp macro="" textlink="">
      <xdr:nvSpPr>
        <xdr:cNvPr id="137" name="物件費該当値テキスト"/>
        <xdr:cNvSpPr txBox="1"/>
      </xdr:nvSpPr>
      <xdr:spPr>
        <a:xfrm>
          <a:off x="4686300" y="93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25178</xdr:rowOff>
    </xdr:from>
    <xdr:to>
      <xdr:col>5</xdr:col>
      <xdr:colOff>409575</xdr:colOff>
      <xdr:row>55</xdr:row>
      <xdr:rowOff>126778</xdr:rowOff>
    </xdr:to>
    <xdr:sp macro="" textlink="">
      <xdr:nvSpPr>
        <xdr:cNvPr id="138" name="円/楕円 137"/>
        <xdr:cNvSpPr/>
      </xdr:nvSpPr>
      <xdr:spPr>
        <a:xfrm>
          <a:off x="37465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143305</xdr:rowOff>
    </xdr:from>
    <xdr:ext cx="534377" cy="259045"/>
    <xdr:sp macro="" textlink="">
      <xdr:nvSpPr>
        <xdr:cNvPr id="139" name="テキスト ボックス 138"/>
        <xdr:cNvSpPr txBox="1"/>
      </xdr:nvSpPr>
      <xdr:spPr>
        <a:xfrm>
          <a:off x="3530111" y="92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73508</xdr:rowOff>
    </xdr:from>
    <xdr:to>
      <xdr:col>4</xdr:col>
      <xdr:colOff>206375</xdr:colOff>
      <xdr:row>56</xdr:row>
      <xdr:rowOff>3658</xdr:rowOff>
    </xdr:to>
    <xdr:sp macro="" textlink="">
      <xdr:nvSpPr>
        <xdr:cNvPr id="140" name="円/楕円 139"/>
        <xdr:cNvSpPr/>
      </xdr:nvSpPr>
      <xdr:spPr>
        <a:xfrm>
          <a:off x="2857500" y="95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20185</xdr:rowOff>
    </xdr:from>
    <xdr:ext cx="534377" cy="259045"/>
    <xdr:sp macro="" textlink="">
      <xdr:nvSpPr>
        <xdr:cNvPr id="141" name="テキスト ボックス 140"/>
        <xdr:cNvSpPr txBox="1"/>
      </xdr:nvSpPr>
      <xdr:spPr>
        <a:xfrm>
          <a:off x="2641111" y="92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95529</xdr:rowOff>
    </xdr:from>
    <xdr:to>
      <xdr:col>3</xdr:col>
      <xdr:colOff>3175</xdr:colOff>
      <xdr:row>56</xdr:row>
      <xdr:rowOff>25679</xdr:rowOff>
    </xdr:to>
    <xdr:sp macro="" textlink="">
      <xdr:nvSpPr>
        <xdr:cNvPr id="142" name="円/楕円 141"/>
        <xdr:cNvSpPr/>
      </xdr:nvSpPr>
      <xdr:spPr>
        <a:xfrm>
          <a:off x="1968500" y="95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42206</xdr:rowOff>
    </xdr:from>
    <xdr:ext cx="534377" cy="259045"/>
    <xdr:sp macro="" textlink="">
      <xdr:nvSpPr>
        <xdr:cNvPr id="143" name="テキスト ボックス 142"/>
        <xdr:cNvSpPr txBox="1"/>
      </xdr:nvSpPr>
      <xdr:spPr>
        <a:xfrm>
          <a:off x="1752111" y="93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74231</xdr:rowOff>
    </xdr:from>
    <xdr:to>
      <xdr:col>1</xdr:col>
      <xdr:colOff>485775</xdr:colOff>
      <xdr:row>56</xdr:row>
      <xdr:rowOff>4381</xdr:rowOff>
    </xdr:to>
    <xdr:sp macro="" textlink="">
      <xdr:nvSpPr>
        <xdr:cNvPr id="144" name="円/楕円 143"/>
        <xdr:cNvSpPr/>
      </xdr:nvSpPr>
      <xdr:spPr>
        <a:xfrm>
          <a:off x="1079500" y="95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20908</xdr:rowOff>
    </xdr:from>
    <xdr:ext cx="534377" cy="259045"/>
    <xdr:sp macro="" textlink="">
      <xdr:nvSpPr>
        <xdr:cNvPr id="145" name="テキスト ボックス 144"/>
        <xdr:cNvSpPr txBox="1"/>
      </xdr:nvSpPr>
      <xdr:spPr>
        <a:xfrm>
          <a:off x="863111" y="92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68670</xdr:rowOff>
    </xdr:from>
    <xdr:to>
      <xdr:col>6</xdr:col>
      <xdr:colOff>511175</xdr:colOff>
      <xdr:row>77</xdr:row>
      <xdr:rowOff>29972</xdr:rowOff>
    </xdr:to>
    <xdr:cxnSp macro="">
      <xdr:nvCxnSpPr>
        <xdr:cNvPr id="176" name="直線コネクタ 175"/>
        <xdr:cNvCxnSpPr/>
      </xdr:nvCxnSpPr>
      <xdr:spPr>
        <a:xfrm>
          <a:off x="3797300" y="13098870"/>
          <a:ext cx="8382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68670</xdr:rowOff>
    </xdr:from>
    <xdr:to>
      <xdr:col>5</xdr:col>
      <xdr:colOff>358775</xdr:colOff>
      <xdr:row>77</xdr:row>
      <xdr:rowOff>71120</xdr:rowOff>
    </xdr:to>
    <xdr:cxnSp macro="">
      <xdr:nvCxnSpPr>
        <xdr:cNvPr id="179" name="直線コネクタ 178"/>
        <xdr:cNvCxnSpPr/>
      </xdr:nvCxnSpPr>
      <xdr:spPr>
        <a:xfrm flipV="1">
          <a:off x="2908300" y="13098870"/>
          <a:ext cx="8890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117983</xdr:rowOff>
    </xdr:from>
    <xdr:to>
      <xdr:col>4</xdr:col>
      <xdr:colOff>155575</xdr:colOff>
      <xdr:row>77</xdr:row>
      <xdr:rowOff>71120</xdr:rowOff>
    </xdr:to>
    <xdr:cxnSp macro="">
      <xdr:nvCxnSpPr>
        <xdr:cNvPr id="182" name="直線コネクタ 181"/>
        <xdr:cNvCxnSpPr/>
      </xdr:nvCxnSpPr>
      <xdr:spPr>
        <a:xfrm>
          <a:off x="2019300" y="13148183"/>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117983</xdr:rowOff>
    </xdr:from>
    <xdr:to>
      <xdr:col>2</xdr:col>
      <xdr:colOff>638175</xdr:colOff>
      <xdr:row>76</xdr:row>
      <xdr:rowOff>130719</xdr:rowOff>
    </xdr:to>
    <xdr:cxnSp macro="">
      <xdr:nvCxnSpPr>
        <xdr:cNvPr id="185" name="直線コネクタ 184"/>
        <xdr:cNvCxnSpPr/>
      </xdr:nvCxnSpPr>
      <xdr:spPr>
        <a:xfrm flipV="1">
          <a:off x="1130300" y="13148183"/>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150622</xdr:rowOff>
    </xdr:from>
    <xdr:to>
      <xdr:col>6</xdr:col>
      <xdr:colOff>561975</xdr:colOff>
      <xdr:row>77</xdr:row>
      <xdr:rowOff>80772</xdr:rowOff>
    </xdr:to>
    <xdr:sp macro="" textlink="">
      <xdr:nvSpPr>
        <xdr:cNvPr id="195" name="円/楕円 194"/>
        <xdr:cNvSpPr/>
      </xdr:nvSpPr>
      <xdr:spPr>
        <a:xfrm>
          <a:off x="45847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129049</xdr:rowOff>
    </xdr:from>
    <xdr:ext cx="469744" cy="259045"/>
    <xdr:sp macro="" textlink="">
      <xdr:nvSpPr>
        <xdr:cNvPr id="196" name="維持補修費該当値テキスト"/>
        <xdr:cNvSpPr txBox="1"/>
      </xdr:nvSpPr>
      <xdr:spPr>
        <a:xfrm>
          <a:off x="4686300" y="131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17870</xdr:rowOff>
    </xdr:from>
    <xdr:to>
      <xdr:col>5</xdr:col>
      <xdr:colOff>409575</xdr:colOff>
      <xdr:row>76</xdr:row>
      <xdr:rowOff>119470</xdr:rowOff>
    </xdr:to>
    <xdr:sp macro="" textlink="">
      <xdr:nvSpPr>
        <xdr:cNvPr id="197" name="円/楕円 196"/>
        <xdr:cNvSpPr/>
      </xdr:nvSpPr>
      <xdr:spPr>
        <a:xfrm>
          <a:off x="3746500" y="13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110597</xdr:rowOff>
    </xdr:from>
    <xdr:ext cx="469744" cy="259045"/>
    <xdr:sp macro="" textlink="">
      <xdr:nvSpPr>
        <xdr:cNvPr id="198" name="テキスト ボックス 197"/>
        <xdr:cNvSpPr txBox="1"/>
      </xdr:nvSpPr>
      <xdr:spPr>
        <a:xfrm>
          <a:off x="3562427" y="131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20320</xdr:rowOff>
    </xdr:from>
    <xdr:to>
      <xdr:col>4</xdr:col>
      <xdr:colOff>206375</xdr:colOff>
      <xdr:row>77</xdr:row>
      <xdr:rowOff>121920</xdr:rowOff>
    </xdr:to>
    <xdr:sp macro="" textlink="">
      <xdr:nvSpPr>
        <xdr:cNvPr id="199" name="円/楕円 198"/>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113047</xdr:rowOff>
    </xdr:from>
    <xdr:ext cx="469744" cy="259045"/>
    <xdr:sp macro="" textlink="">
      <xdr:nvSpPr>
        <xdr:cNvPr id="200" name="テキスト ボックス 199"/>
        <xdr:cNvSpPr txBox="1"/>
      </xdr:nvSpPr>
      <xdr:spPr>
        <a:xfrm>
          <a:off x="2673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67183</xdr:rowOff>
    </xdr:from>
    <xdr:to>
      <xdr:col>3</xdr:col>
      <xdr:colOff>3175</xdr:colOff>
      <xdr:row>76</xdr:row>
      <xdr:rowOff>168783</xdr:rowOff>
    </xdr:to>
    <xdr:sp macro="" textlink="">
      <xdr:nvSpPr>
        <xdr:cNvPr id="201" name="円/楕円 200"/>
        <xdr:cNvSpPr/>
      </xdr:nvSpPr>
      <xdr:spPr>
        <a:xfrm>
          <a:off x="1968500" y="130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159910</xdr:rowOff>
    </xdr:from>
    <xdr:ext cx="469744" cy="259045"/>
    <xdr:sp macro="" textlink="">
      <xdr:nvSpPr>
        <xdr:cNvPr id="202" name="テキスト ボックス 201"/>
        <xdr:cNvSpPr txBox="1"/>
      </xdr:nvSpPr>
      <xdr:spPr>
        <a:xfrm>
          <a:off x="1784427" y="1319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79919</xdr:rowOff>
    </xdr:from>
    <xdr:to>
      <xdr:col>1</xdr:col>
      <xdr:colOff>485775</xdr:colOff>
      <xdr:row>77</xdr:row>
      <xdr:rowOff>10069</xdr:rowOff>
    </xdr:to>
    <xdr:sp macro="" textlink="">
      <xdr:nvSpPr>
        <xdr:cNvPr id="203" name="円/楕円 202"/>
        <xdr:cNvSpPr/>
      </xdr:nvSpPr>
      <xdr:spPr>
        <a:xfrm>
          <a:off x="1079500" y="131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1196</xdr:rowOff>
    </xdr:from>
    <xdr:ext cx="469744" cy="259045"/>
    <xdr:sp macro="" textlink="">
      <xdr:nvSpPr>
        <xdr:cNvPr id="204" name="テキスト ボックス 203"/>
        <xdr:cNvSpPr txBox="1"/>
      </xdr:nvSpPr>
      <xdr:spPr>
        <a:xfrm>
          <a:off x="895427" y="132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73082</xdr:rowOff>
    </xdr:from>
    <xdr:to>
      <xdr:col>6</xdr:col>
      <xdr:colOff>511175</xdr:colOff>
      <xdr:row>96</xdr:row>
      <xdr:rowOff>98761</xdr:rowOff>
    </xdr:to>
    <xdr:cxnSp macro="">
      <xdr:nvCxnSpPr>
        <xdr:cNvPr id="234" name="直線コネクタ 233"/>
        <xdr:cNvCxnSpPr/>
      </xdr:nvCxnSpPr>
      <xdr:spPr>
        <a:xfrm flipV="1">
          <a:off x="3797300" y="16532282"/>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98761</xdr:rowOff>
    </xdr:from>
    <xdr:to>
      <xdr:col>5</xdr:col>
      <xdr:colOff>358775</xdr:colOff>
      <xdr:row>97</xdr:row>
      <xdr:rowOff>15818</xdr:rowOff>
    </xdr:to>
    <xdr:cxnSp macro="">
      <xdr:nvCxnSpPr>
        <xdr:cNvPr id="237" name="直線コネクタ 236"/>
        <xdr:cNvCxnSpPr/>
      </xdr:nvCxnSpPr>
      <xdr:spPr>
        <a:xfrm flipV="1">
          <a:off x="2908300" y="16557961"/>
          <a:ext cx="889000" cy="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15818</xdr:rowOff>
    </xdr:from>
    <xdr:to>
      <xdr:col>4</xdr:col>
      <xdr:colOff>155575</xdr:colOff>
      <xdr:row>97</xdr:row>
      <xdr:rowOff>31438</xdr:rowOff>
    </xdr:to>
    <xdr:cxnSp macro="">
      <xdr:nvCxnSpPr>
        <xdr:cNvPr id="240" name="直線コネクタ 239"/>
        <xdr:cNvCxnSpPr/>
      </xdr:nvCxnSpPr>
      <xdr:spPr>
        <a:xfrm flipV="1">
          <a:off x="2019300" y="1664646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28029</xdr:rowOff>
    </xdr:from>
    <xdr:to>
      <xdr:col>2</xdr:col>
      <xdr:colOff>638175</xdr:colOff>
      <xdr:row>97</xdr:row>
      <xdr:rowOff>31438</xdr:rowOff>
    </xdr:to>
    <xdr:cxnSp macro="">
      <xdr:nvCxnSpPr>
        <xdr:cNvPr id="243" name="直線コネクタ 242"/>
        <xdr:cNvCxnSpPr/>
      </xdr:nvCxnSpPr>
      <xdr:spPr>
        <a:xfrm>
          <a:off x="1130300" y="16658679"/>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22282</xdr:rowOff>
    </xdr:from>
    <xdr:to>
      <xdr:col>6</xdr:col>
      <xdr:colOff>561975</xdr:colOff>
      <xdr:row>96</xdr:row>
      <xdr:rowOff>123882</xdr:rowOff>
    </xdr:to>
    <xdr:sp macro="" textlink="">
      <xdr:nvSpPr>
        <xdr:cNvPr id="253" name="円/楕円 252"/>
        <xdr:cNvSpPr/>
      </xdr:nvSpPr>
      <xdr:spPr>
        <a:xfrm>
          <a:off x="4584700" y="164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709</xdr:rowOff>
    </xdr:from>
    <xdr:ext cx="534377" cy="259045"/>
    <xdr:sp macro="" textlink="">
      <xdr:nvSpPr>
        <xdr:cNvPr id="254" name="扶助費該当値テキスト"/>
        <xdr:cNvSpPr txBox="1"/>
      </xdr:nvSpPr>
      <xdr:spPr>
        <a:xfrm>
          <a:off x="4686300" y="1645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47961</xdr:rowOff>
    </xdr:from>
    <xdr:to>
      <xdr:col>5</xdr:col>
      <xdr:colOff>409575</xdr:colOff>
      <xdr:row>96</xdr:row>
      <xdr:rowOff>149561</xdr:rowOff>
    </xdr:to>
    <xdr:sp macro="" textlink="">
      <xdr:nvSpPr>
        <xdr:cNvPr id="255" name="円/楕円 254"/>
        <xdr:cNvSpPr/>
      </xdr:nvSpPr>
      <xdr:spPr>
        <a:xfrm>
          <a:off x="3746500" y="165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140688</xdr:rowOff>
    </xdr:from>
    <xdr:ext cx="534377" cy="259045"/>
    <xdr:sp macro="" textlink="">
      <xdr:nvSpPr>
        <xdr:cNvPr id="256" name="テキスト ボックス 255"/>
        <xdr:cNvSpPr txBox="1"/>
      </xdr:nvSpPr>
      <xdr:spPr>
        <a:xfrm>
          <a:off x="3530111" y="165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136468</xdr:rowOff>
    </xdr:from>
    <xdr:to>
      <xdr:col>4</xdr:col>
      <xdr:colOff>206375</xdr:colOff>
      <xdr:row>97</xdr:row>
      <xdr:rowOff>66618</xdr:rowOff>
    </xdr:to>
    <xdr:sp macro="" textlink="">
      <xdr:nvSpPr>
        <xdr:cNvPr id="257" name="円/楕円 256"/>
        <xdr:cNvSpPr/>
      </xdr:nvSpPr>
      <xdr:spPr>
        <a:xfrm>
          <a:off x="2857500" y="165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57745</xdr:rowOff>
    </xdr:from>
    <xdr:ext cx="534377" cy="259045"/>
    <xdr:sp macro="" textlink="">
      <xdr:nvSpPr>
        <xdr:cNvPr id="258" name="テキスト ボックス 257"/>
        <xdr:cNvSpPr txBox="1"/>
      </xdr:nvSpPr>
      <xdr:spPr>
        <a:xfrm>
          <a:off x="2641111" y="166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152088</xdr:rowOff>
    </xdr:from>
    <xdr:to>
      <xdr:col>3</xdr:col>
      <xdr:colOff>3175</xdr:colOff>
      <xdr:row>97</xdr:row>
      <xdr:rowOff>82238</xdr:rowOff>
    </xdr:to>
    <xdr:sp macro="" textlink="">
      <xdr:nvSpPr>
        <xdr:cNvPr id="259" name="円/楕円 258"/>
        <xdr:cNvSpPr/>
      </xdr:nvSpPr>
      <xdr:spPr>
        <a:xfrm>
          <a:off x="1968500" y="166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73365</xdr:rowOff>
    </xdr:from>
    <xdr:ext cx="534377" cy="259045"/>
    <xdr:sp macro="" textlink="">
      <xdr:nvSpPr>
        <xdr:cNvPr id="260" name="テキスト ボックス 259"/>
        <xdr:cNvSpPr txBox="1"/>
      </xdr:nvSpPr>
      <xdr:spPr>
        <a:xfrm>
          <a:off x="1752111" y="167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148679</xdr:rowOff>
    </xdr:from>
    <xdr:to>
      <xdr:col>1</xdr:col>
      <xdr:colOff>485775</xdr:colOff>
      <xdr:row>97</xdr:row>
      <xdr:rowOff>78829</xdr:rowOff>
    </xdr:to>
    <xdr:sp macro="" textlink="">
      <xdr:nvSpPr>
        <xdr:cNvPr id="261" name="円/楕円 260"/>
        <xdr:cNvSpPr/>
      </xdr:nvSpPr>
      <xdr:spPr>
        <a:xfrm>
          <a:off x="1079500" y="16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69956</xdr:rowOff>
    </xdr:from>
    <xdr:ext cx="534377" cy="259045"/>
    <xdr:sp macro="" textlink="">
      <xdr:nvSpPr>
        <xdr:cNvPr id="262" name="テキスト ボックス 261"/>
        <xdr:cNvSpPr txBox="1"/>
      </xdr:nvSpPr>
      <xdr:spPr>
        <a:xfrm>
          <a:off x="863111" y="167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116192</xdr:rowOff>
    </xdr:from>
    <xdr:to>
      <xdr:col>15</xdr:col>
      <xdr:colOff>180975</xdr:colOff>
      <xdr:row>35</xdr:row>
      <xdr:rowOff>139052</xdr:rowOff>
    </xdr:to>
    <xdr:cxnSp macro="">
      <xdr:nvCxnSpPr>
        <xdr:cNvPr id="291" name="直線コネクタ 290"/>
        <xdr:cNvCxnSpPr/>
      </xdr:nvCxnSpPr>
      <xdr:spPr>
        <a:xfrm flipV="1">
          <a:off x="9639300" y="611694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130010</xdr:rowOff>
    </xdr:from>
    <xdr:to>
      <xdr:col>14</xdr:col>
      <xdr:colOff>28575</xdr:colOff>
      <xdr:row>35</xdr:row>
      <xdr:rowOff>139052</xdr:rowOff>
    </xdr:to>
    <xdr:cxnSp macro="">
      <xdr:nvCxnSpPr>
        <xdr:cNvPr id="294" name="直線コネクタ 293"/>
        <xdr:cNvCxnSpPr/>
      </xdr:nvCxnSpPr>
      <xdr:spPr>
        <a:xfrm>
          <a:off x="8750300" y="6130760"/>
          <a:ext cx="8890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51122</xdr:rowOff>
    </xdr:from>
    <xdr:ext cx="534377" cy="259045"/>
    <xdr:sp macro="" textlink="">
      <xdr:nvSpPr>
        <xdr:cNvPr id="296" name="テキスト ボックス 29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130010</xdr:rowOff>
    </xdr:from>
    <xdr:to>
      <xdr:col>12</xdr:col>
      <xdr:colOff>511175</xdr:colOff>
      <xdr:row>35</xdr:row>
      <xdr:rowOff>156959</xdr:rowOff>
    </xdr:to>
    <xdr:cxnSp macro="">
      <xdr:nvCxnSpPr>
        <xdr:cNvPr id="297" name="直線コネクタ 296"/>
        <xdr:cNvCxnSpPr/>
      </xdr:nvCxnSpPr>
      <xdr:spPr>
        <a:xfrm flipV="1">
          <a:off x="7861300" y="6130760"/>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138836</xdr:rowOff>
    </xdr:from>
    <xdr:to>
      <xdr:col>11</xdr:col>
      <xdr:colOff>307975</xdr:colOff>
      <xdr:row>35</xdr:row>
      <xdr:rowOff>156959</xdr:rowOff>
    </xdr:to>
    <xdr:cxnSp macro="">
      <xdr:nvCxnSpPr>
        <xdr:cNvPr id="300" name="直線コネクタ 299"/>
        <xdr:cNvCxnSpPr/>
      </xdr:nvCxnSpPr>
      <xdr:spPr>
        <a:xfrm>
          <a:off x="6972300" y="6139586"/>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85450</xdr:rowOff>
    </xdr:from>
    <xdr:ext cx="534377" cy="259045"/>
    <xdr:sp macro="" textlink="">
      <xdr:nvSpPr>
        <xdr:cNvPr id="304" name="テキスト ボックス 303"/>
        <xdr:cNvSpPr txBox="1"/>
      </xdr:nvSpPr>
      <xdr:spPr>
        <a:xfrm>
          <a:off x="6705111" y="6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65392</xdr:rowOff>
    </xdr:from>
    <xdr:to>
      <xdr:col>15</xdr:col>
      <xdr:colOff>231775</xdr:colOff>
      <xdr:row>35</xdr:row>
      <xdr:rowOff>166992</xdr:rowOff>
    </xdr:to>
    <xdr:sp macro="" textlink="">
      <xdr:nvSpPr>
        <xdr:cNvPr id="310" name="円/楕円 309"/>
        <xdr:cNvSpPr/>
      </xdr:nvSpPr>
      <xdr:spPr>
        <a:xfrm>
          <a:off x="10426700" y="60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88269</xdr:rowOff>
    </xdr:from>
    <xdr:ext cx="534377" cy="259045"/>
    <xdr:sp macro="" textlink="">
      <xdr:nvSpPr>
        <xdr:cNvPr id="311" name="補助費等該当値テキスト"/>
        <xdr:cNvSpPr txBox="1"/>
      </xdr:nvSpPr>
      <xdr:spPr>
        <a:xfrm>
          <a:off x="10528300" y="59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88252</xdr:rowOff>
    </xdr:from>
    <xdr:to>
      <xdr:col>14</xdr:col>
      <xdr:colOff>79375</xdr:colOff>
      <xdr:row>36</xdr:row>
      <xdr:rowOff>18402</xdr:rowOff>
    </xdr:to>
    <xdr:sp macro="" textlink="">
      <xdr:nvSpPr>
        <xdr:cNvPr id="312" name="円/楕円 311"/>
        <xdr:cNvSpPr/>
      </xdr:nvSpPr>
      <xdr:spPr>
        <a:xfrm>
          <a:off x="9588500" y="60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34929</xdr:rowOff>
    </xdr:from>
    <xdr:ext cx="534377" cy="259045"/>
    <xdr:sp macro="" textlink="">
      <xdr:nvSpPr>
        <xdr:cNvPr id="313" name="テキスト ボックス 312"/>
        <xdr:cNvSpPr txBox="1"/>
      </xdr:nvSpPr>
      <xdr:spPr>
        <a:xfrm>
          <a:off x="9372111" y="586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79210</xdr:rowOff>
    </xdr:from>
    <xdr:to>
      <xdr:col>12</xdr:col>
      <xdr:colOff>561975</xdr:colOff>
      <xdr:row>36</xdr:row>
      <xdr:rowOff>9360</xdr:rowOff>
    </xdr:to>
    <xdr:sp macro="" textlink="">
      <xdr:nvSpPr>
        <xdr:cNvPr id="314" name="円/楕円 313"/>
        <xdr:cNvSpPr/>
      </xdr:nvSpPr>
      <xdr:spPr>
        <a:xfrm>
          <a:off x="8699500" y="60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487</xdr:rowOff>
    </xdr:from>
    <xdr:ext cx="534377" cy="259045"/>
    <xdr:sp macro="" textlink="">
      <xdr:nvSpPr>
        <xdr:cNvPr id="315" name="テキスト ボックス 314"/>
        <xdr:cNvSpPr txBox="1"/>
      </xdr:nvSpPr>
      <xdr:spPr>
        <a:xfrm>
          <a:off x="8483111" y="61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106159</xdr:rowOff>
    </xdr:from>
    <xdr:to>
      <xdr:col>11</xdr:col>
      <xdr:colOff>358775</xdr:colOff>
      <xdr:row>36</xdr:row>
      <xdr:rowOff>36309</xdr:rowOff>
    </xdr:to>
    <xdr:sp macro="" textlink="">
      <xdr:nvSpPr>
        <xdr:cNvPr id="316" name="円/楕円 315"/>
        <xdr:cNvSpPr/>
      </xdr:nvSpPr>
      <xdr:spPr>
        <a:xfrm>
          <a:off x="7810500" y="61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52836</xdr:rowOff>
    </xdr:from>
    <xdr:ext cx="534377" cy="259045"/>
    <xdr:sp macro="" textlink="">
      <xdr:nvSpPr>
        <xdr:cNvPr id="317" name="テキスト ボックス 316"/>
        <xdr:cNvSpPr txBox="1"/>
      </xdr:nvSpPr>
      <xdr:spPr>
        <a:xfrm>
          <a:off x="7594111" y="58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88036</xdr:rowOff>
    </xdr:from>
    <xdr:to>
      <xdr:col>10</xdr:col>
      <xdr:colOff>155575</xdr:colOff>
      <xdr:row>36</xdr:row>
      <xdr:rowOff>18186</xdr:rowOff>
    </xdr:to>
    <xdr:sp macro="" textlink="">
      <xdr:nvSpPr>
        <xdr:cNvPr id="318" name="円/楕円 317"/>
        <xdr:cNvSpPr/>
      </xdr:nvSpPr>
      <xdr:spPr>
        <a:xfrm>
          <a:off x="6921500" y="60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34713</xdr:rowOff>
    </xdr:from>
    <xdr:ext cx="534377" cy="259045"/>
    <xdr:sp macro="" textlink="">
      <xdr:nvSpPr>
        <xdr:cNvPr id="319" name="テキスト ボックス 318"/>
        <xdr:cNvSpPr txBox="1"/>
      </xdr:nvSpPr>
      <xdr:spPr>
        <a:xfrm>
          <a:off x="6705111" y="58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35121</xdr:rowOff>
    </xdr:from>
    <xdr:to>
      <xdr:col>15</xdr:col>
      <xdr:colOff>180975</xdr:colOff>
      <xdr:row>56</xdr:row>
      <xdr:rowOff>113998</xdr:rowOff>
    </xdr:to>
    <xdr:cxnSp macro="">
      <xdr:nvCxnSpPr>
        <xdr:cNvPr id="350" name="直線コネクタ 349"/>
        <xdr:cNvCxnSpPr/>
      </xdr:nvCxnSpPr>
      <xdr:spPr>
        <a:xfrm>
          <a:off x="9639300" y="9464871"/>
          <a:ext cx="838200" cy="25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161406</xdr:rowOff>
    </xdr:from>
    <xdr:to>
      <xdr:col>14</xdr:col>
      <xdr:colOff>28575</xdr:colOff>
      <xdr:row>55</xdr:row>
      <xdr:rowOff>35121</xdr:rowOff>
    </xdr:to>
    <xdr:cxnSp macro="">
      <xdr:nvCxnSpPr>
        <xdr:cNvPr id="353" name="直線コネクタ 352"/>
        <xdr:cNvCxnSpPr/>
      </xdr:nvCxnSpPr>
      <xdr:spPr>
        <a:xfrm>
          <a:off x="8750300" y="9419706"/>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161406</xdr:rowOff>
    </xdr:from>
    <xdr:to>
      <xdr:col>12</xdr:col>
      <xdr:colOff>511175</xdr:colOff>
      <xdr:row>56</xdr:row>
      <xdr:rowOff>25977</xdr:rowOff>
    </xdr:to>
    <xdr:cxnSp macro="">
      <xdr:nvCxnSpPr>
        <xdr:cNvPr id="356" name="直線コネクタ 355"/>
        <xdr:cNvCxnSpPr/>
      </xdr:nvCxnSpPr>
      <xdr:spPr>
        <a:xfrm flipV="1">
          <a:off x="7861300" y="9419706"/>
          <a:ext cx="889000" cy="20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42780</xdr:rowOff>
    </xdr:from>
    <xdr:ext cx="534377" cy="259045"/>
    <xdr:sp macro="" textlink="">
      <xdr:nvSpPr>
        <xdr:cNvPr id="358" name="テキスト ボックス 357"/>
        <xdr:cNvSpPr txBox="1"/>
      </xdr:nvSpPr>
      <xdr:spPr>
        <a:xfrm>
          <a:off x="8483111" y="9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80808</xdr:rowOff>
    </xdr:from>
    <xdr:to>
      <xdr:col>11</xdr:col>
      <xdr:colOff>307975</xdr:colOff>
      <xdr:row>56</xdr:row>
      <xdr:rowOff>25977</xdr:rowOff>
    </xdr:to>
    <xdr:cxnSp macro="">
      <xdr:nvCxnSpPr>
        <xdr:cNvPr id="359" name="直線コネクタ 358"/>
        <xdr:cNvCxnSpPr/>
      </xdr:nvCxnSpPr>
      <xdr:spPr>
        <a:xfrm>
          <a:off x="6972300" y="9510558"/>
          <a:ext cx="889000" cy="1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63198</xdr:rowOff>
    </xdr:from>
    <xdr:to>
      <xdr:col>15</xdr:col>
      <xdr:colOff>231775</xdr:colOff>
      <xdr:row>56</xdr:row>
      <xdr:rowOff>164798</xdr:rowOff>
    </xdr:to>
    <xdr:sp macro="" textlink="">
      <xdr:nvSpPr>
        <xdr:cNvPr id="369" name="円/楕円 368"/>
        <xdr:cNvSpPr/>
      </xdr:nvSpPr>
      <xdr:spPr>
        <a:xfrm>
          <a:off x="104267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41625</xdr:rowOff>
    </xdr:from>
    <xdr:ext cx="534377" cy="259045"/>
    <xdr:sp macro="" textlink="">
      <xdr:nvSpPr>
        <xdr:cNvPr id="370" name="普通建設事業費該当値テキスト"/>
        <xdr:cNvSpPr txBox="1"/>
      </xdr:nvSpPr>
      <xdr:spPr>
        <a:xfrm>
          <a:off x="10528300" y="96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155771</xdr:rowOff>
    </xdr:from>
    <xdr:to>
      <xdr:col>14</xdr:col>
      <xdr:colOff>79375</xdr:colOff>
      <xdr:row>55</xdr:row>
      <xdr:rowOff>85921</xdr:rowOff>
    </xdr:to>
    <xdr:sp macro="" textlink="">
      <xdr:nvSpPr>
        <xdr:cNvPr id="371" name="円/楕円 370"/>
        <xdr:cNvSpPr/>
      </xdr:nvSpPr>
      <xdr:spPr>
        <a:xfrm>
          <a:off x="9588500" y="94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102448</xdr:rowOff>
    </xdr:from>
    <xdr:ext cx="534377" cy="259045"/>
    <xdr:sp macro="" textlink="">
      <xdr:nvSpPr>
        <xdr:cNvPr id="372" name="テキスト ボックス 371"/>
        <xdr:cNvSpPr txBox="1"/>
      </xdr:nvSpPr>
      <xdr:spPr>
        <a:xfrm>
          <a:off x="9372111" y="91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110606</xdr:rowOff>
    </xdr:from>
    <xdr:to>
      <xdr:col>12</xdr:col>
      <xdr:colOff>561975</xdr:colOff>
      <xdr:row>55</xdr:row>
      <xdr:rowOff>40756</xdr:rowOff>
    </xdr:to>
    <xdr:sp macro="" textlink="">
      <xdr:nvSpPr>
        <xdr:cNvPr id="373" name="円/楕円 372"/>
        <xdr:cNvSpPr/>
      </xdr:nvSpPr>
      <xdr:spPr>
        <a:xfrm>
          <a:off x="8699500" y="93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57283</xdr:rowOff>
    </xdr:from>
    <xdr:ext cx="534377" cy="259045"/>
    <xdr:sp macro="" textlink="">
      <xdr:nvSpPr>
        <xdr:cNvPr id="374" name="テキスト ボックス 373"/>
        <xdr:cNvSpPr txBox="1"/>
      </xdr:nvSpPr>
      <xdr:spPr>
        <a:xfrm>
          <a:off x="8483111" y="914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146627</xdr:rowOff>
    </xdr:from>
    <xdr:to>
      <xdr:col>11</xdr:col>
      <xdr:colOff>358775</xdr:colOff>
      <xdr:row>56</xdr:row>
      <xdr:rowOff>76777</xdr:rowOff>
    </xdr:to>
    <xdr:sp macro="" textlink="">
      <xdr:nvSpPr>
        <xdr:cNvPr id="375" name="円/楕円 374"/>
        <xdr:cNvSpPr/>
      </xdr:nvSpPr>
      <xdr:spPr>
        <a:xfrm>
          <a:off x="7810500" y="95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93304</xdr:rowOff>
    </xdr:from>
    <xdr:ext cx="534377" cy="259045"/>
    <xdr:sp macro="" textlink="">
      <xdr:nvSpPr>
        <xdr:cNvPr id="376" name="テキスト ボックス 375"/>
        <xdr:cNvSpPr txBox="1"/>
      </xdr:nvSpPr>
      <xdr:spPr>
        <a:xfrm>
          <a:off x="7594111" y="93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30008</xdr:rowOff>
    </xdr:from>
    <xdr:to>
      <xdr:col>10</xdr:col>
      <xdr:colOff>155575</xdr:colOff>
      <xdr:row>55</xdr:row>
      <xdr:rowOff>131608</xdr:rowOff>
    </xdr:to>
    <xdr:sp macro="" textlink="">
      <xdr:nvSpPr>
        <xdr:cNvPr id="377" name="円/楕円 376"/>
        <xdr:cNvSpPr/>
      </xdr:nvSpPr>
      <xdr:spPr>
        <a:xfrm>
          <a:off x="6921500" y="94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148135</xdr:rowOff>
    </xdr:from>
    <xdr:ext cx="534377" cy="259045"/>
    <xdr:sp macro="" textlink="">
      <xdr:nvSpPr>
        <xdr:cNvPr id="378" name="テキスト ボックス 377"/>
        <xdr:cNvSpPr txBox="1"/>
      </xdr:nvSpPr>
      <xdr:spPr>
        <a:xfrm>
          <a:off x="6705111" y="92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160699</xdr:rowOff>
    </xdr:from>
    <xdr:to>
      <xdr:col>15</xdr:col>
      <xdr:colOff>180975</xdr:colOff>
      <xdr:row>77</xdr:row>
      <xdr:rowOff>84379</xdr:rowOff>
    </xdr:to>
    <xdr:cxnSp macro="">
      <xdr:nvCxnSpPr>
        <xdr:cNvPr id="409" name="直線コネクタ 408"/>
        <xdr:cNvCxnSpPr/>
      </xdr:nvCxnSpPr>
      <xdr:spPr>
        <a:xfrm>
          <a:off x="9639300" y="13190899"/>
          <a:ext cx="8382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33579</xdr:rowOff>
    </xdr:from>
    <xdr:to>
      <xdr:col>15</xdr:col>
      <xdr:colOff>231775</xdr:colOff>
      <xdr:row>77</xdr:row>
      <xdr:rowOff>135179</xdr:rowOff>
    </xdr:to>
    <xdr:sp macro="" textlink="">
      <xdr:nvSpPr>
        <xdr:cNvPr id="419" name="円/楕円 418"/>
        <xdr:cNvSpPr/>
      </xdr:nvSpPr>
      <xdr:spPr>
        <a:xfrm>
          <a:off x="104267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56456</xdr:rowOff>
    </xdr:from>
    <xdr:ext cx="534377" cy="259045"/>
    <xdr:sp macro="" textlink="">
      <xdr:nvSpPr>
        <xdr:cNvPr id="420" name="普通建設事業費 （ うち新規整備　）該当値テキスト"/>
        <xdr:cNvSpPr txBox="1"/>
      </xdr:nvSpPr>
      <xdr:spPr>
        <a:xfrm>
          <a:off x="10528300" y="130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109899</xdr:rowOff>
    </xdr:from>
    <xdr:to>
      <xdr:col>14</xdr:col>
      <xdr:colOff>79375</xdr:colOff>
      <xdr:row>77</xdr:row>
      <xdr:rowOff>40049</xdr:rowOff>
    </xdr:to>
    <xdr:sp macro="" textlink="">
      <xdr:nvSpPr>
        <xdr:cNvPr id="421" name="円/楕円 420"/>
        <xdr:cNvSpPr/>
      </xdr:nvSpPr>
      <xdr:spPr>
        <a:xfrm>
          <a:off x="9588500" y="131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56576</xdr:rowOff>
    </xdr:from>
    <xdr:ext cx="534377" cy="259045"/>
    <xdr:sp macro="" textlink="">
      <xdr:nvSpPr>
        <xdr:cNvPr id="422" name="テキスト ボックス 421"/>
        <xdr:cNvSpPr txBox="1"/>
      </xdr:nvSpPr>
      <xdr:spPr>
        <a:xfrm>
          <a:off x="9372111" y="129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160959</xdr:rowOff>
    </xdr:from>
    <xdr:to>
      <xdr:col>15</xdr:col>
      <xdr:colOff>180975</xdr:colOff>
      <xdr:row>97</xdr:row>
      <xdr:rowOff>93605</xdr:rowOff>
    </xdr:to>
    <xdr:cxnSp macro="">
      <xdr:nvCxnSpPr>
        <xdr:cNvPr id="453" name="直線コネクタ 452"/>
        <xdr:cNvCxnSpPr/>
      </xdr:nvCxnSpPr>
      <xdr:spPr>
        <a:xfrm>
          <a:off x="9639300" y="16448709"/>
          <a:ext cx="838200" cy="2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42805</xdr:rowOff>
    </xdr:from>
    <xdr:to>
      <xdr:col>15</xdr:col>
      <xdr:colOff>231775</xdr:colOff>
      <xdr:row>97</xdr:row>
      <xdr:rowOff>144405</xdr:rowOff>
    </xdr:to>
    <xdr:sp macro="" textlink="">
      <xdr:nvSpPr>
        <xdr:cNvPr id="463" name="円/楕円 462"/>
        <xdr:cNvSpPr/>
      </xdr:nvSpPr>
      <xdr:spPr>
        <a:xfrm>
          <a:off x="104267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21232</xdr:rowOff>
    </xdr:from>
    <xdr:ext cx="534377" cy="259045"/>
    <xdr:sp macro="" textlink="">
      <xdr:nvSpPr>
        <xdr:cNvPr id="464" name="普通建設事業費 （ うち更新整備　）該当値テキスト"/>
        <xdr:cNvSpPr txBox="1"/>
      </xdr:nvSpPr>
      <xdr:spPr>
        <a:xfrm>
          <a:off x="10528300" y="166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110159</xdr:rowOff>
    </xdr:from>
    <xdr:to>
      <xdr:col>14</xdr:col>
      <xdr:colOff>79375</xdr:colOff>
      <xdr:row>96</xdr:row>
      <xdr:rowOff>40309</xdr:rowOff>
    </xdr:to>
    <xdr:sp macro="" textlink="">
      <xdr:nvSpPr>
        <xdr:cNvPr id="465" name="円/楕円 464"/>
        <xdr:cNvSpPr/>
      </xdr:nvSpPr>
      <xdr:spPr>
        <a:xfrm>
          <a:off x="9588500" y="163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56836</xdr:rowOff>
    </xdr:from>
    <xdr:ext cx="534377" cy="259045"/>
    <xdr:sp macro="" textlink="">
      <xdr:nvSpPr>
        <xdr:cNvPr id="466" name="テキスト ボックス 465"/>
        <xdr:cNvSpPr txBox="1"/>
      </xdr:nvSpPr>
      <xdr:spPr>
        <a:xfrm>
          <a:off x="9372111" y="16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3721</xdr:rowOff>
    </xdr:from>
    <xdr:to>
      <xdr:col>23</xdr:col>
      <xdr:colOff>517525</xdr:colOff>
      <xdr:row>39</xdr:row>
      <xdr:rowOff>11874</xdr:rowOff>
    </xdr:to>
    <xdr:cxnSp macro="">
      <xdr:nvCxnSpPr>
        <xdr:cNvPr id="495" name="直線コネクタ 494"/>
        <xdr:cNvCxnSpPr/>
      </xdr:nvCxnSpPr>
      <xdr:spPr>
        <a:xfrm>
          <a:off x="15481300" y="6690271"/>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156807</xdr:rowOff>
    </xdr:from>
    <xdr:to>
      <xdr:col>22</xdr:col>
      <xdr:colOff>365125</xdr:colOff>
      <xdr:row>39</xdr:row>
      <xdr:rowOff>3721</xdr:rowOff>
    </xdr:to>
    <xdr:cxnSp macro="">
      <xdr:nvCxnSpPr>
        <xdr:cNvPr id="498" name="直線コネクタ 497"/>
        <xdr:cNvCxnSpPr/>
      </xdr:nvCxnSpPr>
      <xdr:spPr>
        <a:xfrm>
          <a:off x="14592300" y="6671907"/>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78414</xdr:rowOff>
    </xdr:from>
    <xdr:ext cx="378565" cy="259045"/>
    <xdr:sp macro="" textlink="">
      <xdr:nvSpPr>
        <xdr:cNvPr id="500" name="テキスト ボックス 499"/>
        <xdr:cNvSpPr txBox="1"/>
      </xdr:nvSpPr>
      <xdr:spPr>
        <a:xfrm>
          <a:off x="15292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138405</xdr:rowOff>
    </xdr:from>
    <xdr:to>
      <xdr:col>21</xdr:col>
      <xdr:colOff>161925</xdr:colOff>
      <xdr:row>38</xdr:row>
      <xdr:rowOff>156807</xdr:rowOff>
    </xdr:to>
    <xdr:cxnSp macro="">
      <xdr:nvCxnSpPr>
        <xdr:cNvPr id="501" name="直線コネクタ 500"/>
        <xdr:cNvCxnSpPr/>
      </xdr:nvCxnSpPr>
      <xdr:spPr>
        <a:xfrm>
          <a:off x="13703300" y="665350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72203</xdr:rowOff>
    </xdr:from>
    <xdr:ext cx="378565" cy="259045"/>
    <xdr:sp macro="" textlink="">
      <xdr:nvSpPr>
        <xdr:cNvPr id="503" name="テキスト ボックス 502"/>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138405</xdr:rowOff>
    </xdr:from>
    <xdr:to>
      <xdr:col>19</xdr:col>
      <xdr:colOff>644525</xdr:colOff>
      <xdr:row>38</xdr:row>
      <xdr:rowOff>166256</xdr:rowOff>
    </xdr:to>
    <xdr:cxnSp macro="">
      <xdr:nvCxnSpPr>
        <xdr:cNvPr id="504" name="直線コネクタ 503"/>
        <xdr:cNvCxnSpPr/>
      </xdr:nvCxnSpPr>
      <xdr:spPr>
        <a:xfrm flipV="1">
          <a:off x="12814300" y="6653505"/>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132524</xdr:rowOff>
    </xdr:from>
    <xdr:to>
      <xdr:col>23</xdr:col>
      <xdr:colOff>568325</xdr:colOff>
      <xdr:row>39</xdr:row>
      <xdr:rowOff>62674</xdr:rowOff>
    </xdr:to>
    <xdr:sp macro="" textlink="">
      <xdr:nvSpPr>
        <xdr:cNvPr id="514" name="円/楕円 513"/>
        <xdr:cNvSpPr/>
      </xdr:nvSpPr>
      <xdr:spPr>
        <a:xfrm>
          <a:off x="162687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78565" cy="259045"/>
    <xdr:sp macro="" textlink="">
      <xdr:nvSpPr>
        <xdr:cNvPr id="515" name="災害復旧事業費該当値テキスト"/>
        <xdr:cNvSpPr txBox="1"/>
      </xdr:nvSpPr>
      <xdr:spPr>
        <a:xfrm>
          <a:off x="16370300" y="660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124371</xdr:rowOff>
    </xdr:from>
    <xdr:to>
      <xdr:col>22</xdr:col>
      <xdr:colOff>415925</xdr:colOff>
      <xdr:row>39</xdr:row>
      <xdr:rowOff>54521</xdr:rowOff>
    </xdr:to>
    <xdr:sp macro="" textlink="">
      <xdr:nvSpPr>
        <xdr:cNvPr id="516" name="円/楕円 515"/>
        <xdr:cNvSpPr/>
      </xdr:nvSpPr>
      <xdr:spPr>
        <a:xfrm>
          <a:off x="15430500" y="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71048</xdr:rowOff>
    </xdr:from>
    <xdr:ext cx="469744" cy="259045"/>
    <xdr:sp macro="" textlink="">
      <xdr:nvSpPr>
        <xdr:cNvPr id="517" name="テキスト ボックス 516"/>
        <xdr:cNvSpPr txBox="1"/>
      </xdr:nvSpPr>
      <xdr:spPr>
        <a:xfrm>
          <a:off x="15246427" y="64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106007</xdr:rowOff>
    </xdr:from>
    <xdr:to>
      <xdr:col>21</xdr:col>
      <xdr:colOff>212725</xdr:colOff>
      <xdr:row>39</xdr:row>
      <xdr:rowOff>36157</xdr:rowOff>
    </xdr:to>
    <xdr:sp macro="" textlink="">
      <xdr:nvSpPr>
        <xdr:cNvPr id="518" name="円/楕円 517"/>
        <xdr:cNvSpPr/>
      </xdr:nvSpPr>
      <xdr:spPr>
        <a:xfrm>
          <a:off x="14541500" y="66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52684</xdr:rowOff>
    </xdr:from>
    <xdr:ext cx="469744" cy="259045"/>
    <xdr:sp macro="" textlink="">
      <xdr:nvSpPr>
        <xdr:cNvPr id="519" name="テキスト ボックス 518"/>
        <xdr:cNvSpPr txBox="1"/>
      </xdr:nvSpPr>
      <xdr:spPr>
        <a:xfrm>
          <a:off x="14357427" y="639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87605</xdr:rowOff>
    </xdr:from>
    <xdr:to>
      <xdr:col>20</xdr:col>
      <xdr:colOff>9525</xdr:colOff>
      <xdr:row>39</xdr:row>
      <xdr:rowOff>17755</xdr:rowOff>
    </xdr:to>
    <xdr:sp macro="" textlink="">
      <xdr:nvSpPr>
        <xdr:cNvPr id="520" name="円/楕円 519"/>
        <xdr:cNvSpPr/>
      </xdr:nvSpPr>
      <xdr:spPr>
        <a:xfrm>
          <a:off x="13652500" y="66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34282</xdr:rowOff>
    </xdr:from>
    <xdr:ext cx="469744" cy="259045"/>
    <xdr:sp macro="" textlink="">
      <xdr:nvSpPr>
        <xdr:cNvPr id="521" name="テキスト ボックス 520"/>
        <xdr:cNvSpPr txBox="1"/>
      </xdr:nvSpPr>
      <xdr:spPr>
        <a:xfrm>
          <a:off x="13468427" y="63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115456</xdr:rowOff>
    </xdr:from>
    <xdr:to>
      <xdr:col>18</xdr:col>
      <xdr:colOff>492125</xdr:colOff>
      <xdr:row>39</xdr:row>
      <xdr:rowOff>45606</xdr:rowOff>
    </xdr:to>
    <xdr:sp macro="" textlink="">
      <xdr:nvSpPr>
        <xdr:cNvPr id="522" name="円/楕円 521"/>
        <xdr:cNvSpPr/>
      </xdr:nvSpPr>
      <xdr:spPr>
        <a:xfrm>
          <a:off x="12763500" y="66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62133</xdr:rowOff>
    </xdr:from>
    <xdr:ext cx="469744" cy="259045"/>
    <xdr:sp macro="" textlink="">
      <xdr:nvSpPr>
        <xdr:cNvPr id="523" name="テキスト ボックス 522"/>
        <xdr:cNvSpPr txBox="1"/>
      </xdr:nvSpPr>
      <xdr:spPr>
        <a:xfrm>
          <a:off x="12579427" y="640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154771</xdr:rowOff>
    </xdr:from>
    <xdr:to>
      <xdr:col>23</xdr:col>
      <xdr:colOff>517525</xdr:colOff>
      <xdr:row>75</xdr:row>
      <xdr:rowOff>6181</xdr:rowOff>
    </xdr:to>
    <xdr:cxnSp macro="">
      <xdr:nvCxnSpPr>
        <xdr:cNvPr id="603" name="直線コネクタ 602"/>
        <xdr:cNvCxnSpPr/>
      </xdr:nvCxnSpPr>
      <xdr:spPr>
        <a:xfrm flipV="1">
          <a:off x="15481300" y="128420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6181</xdr:rowOff>
    </xdr:from>
    <xdr:to>
      <xdr:col>22</xdr:col>
      <xdr:colOff>365125</xdr:colOff>
      <xdr:row>75</xdr:row>
      <xdr:rowOff>33907</xdr:rowOff>
    </xdr:to>
    <xdr:cxnSp macro="">
      <xdr:nvCxnSpPr>
        <xdr:cNvPr id="606" name="直線コネクタ 605"/>
        <xdr:cNvCxnSpPr/>
      </xdr:nvCxnSpPr>
      <xdr:spPr>
        <a:xfrm flipV="1">
          <a:off x="14592300" y="12864931"/>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75626</xdr:rowOff>
    </xdr:from>
    <xdr:to>
      <xdr:col>21</xdr:col>
      <xdr:colOff>161925</xdr:colOff>
      <xdr:row>75</xdr:row>
      <xdr:rowOff>33907</xdr:rowOff>
    </xdr:to>
    <xdr:cxnSp macro="">
      <xdr:nvCxnSpPr>
        <xdr:cNvPr id="609" name="直線コネクタ 608"/>
        <xdr:cNvCxnSpPr/>
      </xdr:nvCxnSpPr>
      <xdr:spPr>
        <a:xfrm>
          <a:off x="13703300" y="12762926"/>
          <a:ext cx="8890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59330</xdr:rowOff>
    </xdr:from>
    <xdr:to>
      <xdr:col>19</xdr:col>
      <xdr:colOff>644525</xdr:colOff>
      <xdr:row>74</xdr:row>
      <xdr:rowOff>75626</xdr:rowOff>
    </xdr:to>
    <xdr:cxnSp macro="">
      <xdr:nvCxnSpPr>
        <xdr:cNvPr id="612" name="直線コネクタ 611"/>
        <xdr:cNvCxnSpPr/>
      </xdr:nvCxnSpPr>
      <xdr:spPr>
        <a:xfrm>
          <a:off x="12814300" y="12746630"/>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103971</xdr:rowOff>
    </xdr:from>
    <xdr:to>
      <xdr:col>23</xdr:col>
      <xdr:colOff>568325</xdr:colOff>
      <xdr:row>75</xdr:row>
      <xdr:rowOff>34121</xdr:rowOff>
    </xdr:to>
    <xdr:sp macro="" textlink="">
      <xdr:nvSpPr>
        <xdr:cNvPr id="622" name="円/楕円 621"/>
        <xdr:cNvSpPr/>
      </xdr:nvSpPr>
      <xdr:spPr>
        <a:xfrm>
          <a:off x="16268700" y="127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126848</xdr:rowOff>
    </xdr:from>
    <xdr:ext cx="534377" cy="259045"/>
    <xdr:sp macro="" textlink="">
      <xdr:nvSpPr>
        <xdr:cNvPr id="623" name="公債費該当値テキスト"/>
        <xdr:cNvSpPr txBox="1"/>
      </xdr:nvSpPr>
      <xdr:spPr>
        <a:xfrm>
          <a:off x="16370300" y="126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126831</xdr:rowOff>
    </xdr:from>
    <xdr:to>
      <xdr:col>22</xdr:col>
      <xdr:colOff>415925</xdr:colOff>
      <xdr:row>75</xdr:row>
      <xdr:rowOff>56981</xdr:rowOff>
    </xdr:to>
    <xdr:sp macro="" textlink="">
      <xdr:nvSpPr>
        <xdr:cNvPr id="624" name="円/楕円 623"/>
        <xdr:cNvSpPr/>
      </xdr:nvSpPr>
      <xdr:spPr>
        <a:xfrm>
          <a:off x="15430500" y="128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73508</xdr:rowOff>
    </xdr:from>
    <xdr:ext cx="534377" cy="259045"/>
    <xdr:sp macro="" textlink="">
      <xdr:nvSpPr>
        <xdr:cNvPr id="625" name="テキスト ボックス 624"/>
        <xdr:cNvSpPr txBox="1"/>
      </xdr:nvSpPr>
      <xdr:spPr>
        <a:xfrm>
          <a:off x="15214111" y="125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154557</xdr:rowOff>
    </xdr:from>
    <xdr:to>
      <xdr:col>21</xdr:col>
      <xdr:colOff>212725</xdr:colOff>
      <xdr:row>75</xdr:row>
      <xdr:rowOff>84707</xdr:rowOff>
    </xdr:to>
    <xdr:sp macro="" textlink="">
      <xdr:nvSpPr>
        <xdr:cNvPr id="626" name="円/楕円 625"/>
        <xdr:cNvSpPr/>
      </xdr:nvSpPr>
      <xdr:spPr>
        <a:xfrm>
          <a:off x="14541500" y="128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101234</xdr:rowOff>
    </xdr:from>
    <xdr:ext cx="534377" cy="259045"/>
    <xdr:sp macro="" textlink="">
      <xdr:nvSpPr>
        <xdr:cNvPr id="627" name="テキスト ボックス 626"/>
        <xdr:cNvSpPr txBox="1"/>
      </xdr:nvSpPr>
      <xdr:spPr>
        <a:xfrm>
          <a:off x="14325111" y="126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24826</xdr:rowOff>
    </xdr:from>
    <xdr:to>
      <xdr:col>20</xdr:col>
      <xdr:colOff>9525</xdr:colOff>
      <xdr:row>74</xdr:row>
      <xdr:rowOff>126426</xdr:rowOff>
    </xdr:to>
    <xdr:sp macro="" textlink="">
      <xdr:nvSpPr>
        <xdr:cNvPr id="628" name="円/楕円 627"/>
        <xdr:cNvSpPr/>
      </xdr:nvSpPr>
      <xdr:spPr>
        <a:xfrm>
          <a:off x="13652500" y="127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142953</xdr:rowOff>
    </xdr:from>
    <xdr:ext cx="534377" cy="259045"/>
    <xdr:sp macro="" textlink="">
      <xdr:nvSpPr>
        <xdr:cNvPr id="629" name="テキスト ボックス 628"/>
        <xdr:cNvSpPr txBox="1"/>
      </xdr:nvSpPr>
      <xdr:spPr>
        <a:xfrm>
          <a:off x="13436111" y="124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8530</xdr:rowOff>
    </xdr:from>
    <xdr:to>
      <xdr:col>18</xdr:col>
      <xdr:colOff>492125</xdr:colOff>
      <xdr:row>74</xdr:row>
      <xdr:rowOff>110130</xdr:rowOff>
    </xdr:to>
    <xdr:sp macro="" textlink="">
      <xdr:nvSpPr>
        <xdr:cNvPr id="630" name="円/楕円 629"/>
        <xdr:cNvSpPr/>
      </xdr:nvSpPr>
      <xdr:spPr>
        <a:xfrm>
          <a:off x="12763500" y="126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126657</xdr:rowOff>
    </xdr:from>
    <xdr:ext cx="534377" cy="259045"/>
    <xdr:sp macro="" textlink="">
      <xdr:nvSpPr>
        <xdr:cNvPr id="631" name="テキスト ボックス 630"/>
        <xdr:cNvSpPr txBox="1"/>
      </xdr:nvSpPr>
      <xdr:spPr>
        <a:xfrm>
          <a:off x="12547111" y="124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135052</xdr:rowOff>
    </xdr:from>
    <xdr:to>
      <xdr:col>23</xdr:col>
      <xdr:colOff>517525</xdr:colOff>
      <xdr:row>97</xdr:row>
      <xdr:rowOff>63672</xdr:rowOff>
    </xdr:to>
    <xdr:cxnSp macro="">
      <xdr:nvCxnSpPr>
        <xdr:cNvPr id="660" name="直線コネクタ 659"/>
        <xdr:cNvCxnSpPr/>
      </xdr:nvCxnSpPr>
      <xdr:spPr>
        <a:xfrm flipV="1">
          <a:off x="15481300" y="16594252"/>
          <a:ext cx="8382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75825</xdr:rowOff>
    </xdr:from>
    <xdr:to>
      <xdr:col>22</xdr:col>
      <xdr:colOff>365125</xdr:colOff>
      <xdr:row>97</xdr:row>
      <xdr:rowOff>63672</xdr:rowOff>
    </xdr:to>
    <xdr:cxnSp macro="">
      <xdr:nvCxnSpPr>
        <xdr:cNvPr id="663" name="直線コネクタ 662"/>
        <xdr:cNvCxnSpPr/>
      </xdr:nvCxnSpPr>
      <xdr:spPr>
        <a:xfrm>
          <a:off x="14592300" y="16535025"/>
          <a:ext cx="889000" cy="1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75825</xdr:rowOff>
    </xdr:from>
    <xdr:to>
      <xdr:col>21</xdr:col>
      <xdr:colOff>161925</xdr:colOff>
      <xdr:row>96</xdr:row>
      <xdr:rowOff>139319</xdr:rowOff>
    </xdr:to>
    <xdr:cxnSp macro="">
      <xdr:nvCxnSpPr>
        <xdr:cNvPr id="666" name="直線コネクタ 665"/>
        <xdr:cNvCxnSpPr/>
      </xdr:nvCxnSpPr>
      <xdr:spPr>
        <a:xfrm flipV="1">
          <a:off x="13703300" y="16535025"/>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139319</xdr:rowOff>
    </xdr:from>
    <xdr:to>
      <xdr:col>19</xdr:col>
      <xdr:colOff>644525</xdr:colOff>
      <xdr:row>97</xdr:row>
      <xdr:rowOff>49498</xdr:rowOff>
    </xdr:to>
    <xdr:cxnSp macro="">
      <xdr:nvCxnSpPr>
        <xdr:cNvPr id="669" name="直線コネクタ 668"/>
        <xdr:cNvCxnSpPr/>
      </xdr:nvCxnSpPr>
      <xdr:spPr>
        <a:xfrm flipV="1">
          <a:off x="12814300" y="16598519"/>
          <a:ext cx="8890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24083</xdr:rowOff>
    </xdr:from>
    <xdr:ext cx="534377" cy="259045"/>
    <xdr:sp macro="" textlink="">
      <xdr:nvSpPr>
        <xdr:cNvPr id="671" name="テキスト ボックス 670"/>
        <xdr:cNvSpPr txBox="1"/>
      </xdr:nvSpPr>
      <xdr:spPr>
        <a:xfrm>
          <a:off x="13436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84252</xdr:rowOff>
    </xdr:from>
    <xdr:to>
      <xdr:col>23</xdr:col>
      <xdr:colOff>568325</xdr:colOff>
      <xdr:row>97</xdr:row>
      <xdr:rowOff>14402</xdr:rowOff>
    </xdr:to>
    <xdr:sp macro="" textlink="">
      <xdr:nvSpPr>
        <xdr:cNvPr id="679" name="円/楕円 678"/>
        <xdr:cNvSpPr/>
      </xdr:nvSpPr>
      <xdr:spPr>
        <a:xfrm>
          <a:off x="16268700" y="165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107129</xdr:rowOff>
    </xdr:from>
    <xdr:ext cx="534377" cy="259045"/>
    <xdr:sp macro="" textlink="">
      <xdr:nvSpPr>
        <xdr:cNvPr id="680" name="積立金該当値テキスト"/>
        <xdr:cNvSpPr txBox="1"/>
      </xdr:nvSpPr>
      <xdr:spPr>
        <a:xfrm>
          <a:off x="16370300" y="163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12872</xdr:rowOff>
    </xdr:from>
    <xdr:to>
      <xdr:col>22</xdr:col>
      <xdr:colOff>415925</xdr:colOff>
      <xdr:row>97</xdr:row>
      <xdr:rowOff>114472</xdr:rowOff>
    </xdr:to>
    <xdr:sp macro="" textlink="">
      <xdr:nvSpPr>
        <xdr:cNvPr id="681" name="円/楕円 680"/>
        <xdr:cNvSpPr/>
      </xdr:nvSpPr>
      <xdr:spPr>
        <a:xfrm>
          <a:off x="15430500" y="166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130999</xdr:rowOff>
    </xdr:from>
    <xdr:ext cx="534377" cy="259045"/>
    <xdr:sp macro="" textlink="">
      <xdr:nvSpPr>
        <xdr:cNvPr id="682" name="テキスト ボックス 681"/>
        <xdr:cNvSpPr txBox="1"/>
      </xdr:nvSpPr>
      <xdr:spPr>
        <a:xfrm>
          <a:off x="15214111" y="1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25025</xdr:rowOff>
    </xdr:from>
    <xdr:to>
      <xdr:col>21</xdr:col>
      <xdr:colOff>212725</xdr:colOff>
      <xdr:row>96</xdr:row>
      <xdr:rowOff>126625</xdr:rowOff>
    </xdr:to>
    <xdr:sp macro="" textlink="">
      <xdr:nvSpPr>
        <xdr:cNvPr id="683" name="円/楕円 682"/>
        <xdr:cNvSpPr/>
      </xdr:nvSpPr>
      <xdr:spPr>
        <a:xfrm>
          <a:off x="14541500" y="16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143152</xdr:rowOff>
    </xdr:from>
    <xdr:ext cx="534377" cy="259045"/>
    <xdr:sp macro="" textlink="">
      <xdr:nvSpPr>
        <xdr:cNvPr id="684" name="テキスト ボックス 683"/>
        <xdr:cNvSpPr txBox="1"/>
      </xdr:nvSpPr>
      <xdr:spPr>
        <a:xfrm>
          <a:off x="14325111" y="162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88519</xdr:rowOff>
    </xdr:from>
    <xdr:to>
      <xdr:col>20</xdr:col>
      <xdr:colOff>9525</xdr:colOff>
      <xdr:row>97</xdr:row>
      <xdr:rowOff>18669</xdr:rowOff>
    </xdr:to>
    <xdr:sp macro="" textlink="">
      <xdr:nvSpPr>
        <xdr:cNvPr id="685" name="円/楕円 684"/>
        <xdr:cNvSpPr/>
      </xdr:nvSpPr>
      <xdr:spPr>
        <a:xfrm>
          <a:off x="13652500" y="1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35196</xdr:rowOff>
    </xdr:from>
    <xdr:ext cx="534377" cy="259045"/>
    <xdr:sp macro="" textlink="">
      <xdr:nvSpPr>
        <xdr:cNvPr id="686" name="テキスト ボックス 685"/>
        <xdr:cNvSpPr txBox="1"/>
      </xdr:nvSpPr>
      <xdr:spPr>
        <a:xfrm>
          <a:off x="13436111" y="163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170148</xdr:rowOff>
    </xdr:from>
    <xdr:to>
      <xdr:col>18</xdr:col>
      <xdr:colOff>492125</xdr:colOff>
      <xdr:row>97</xdr:row>
      <xdr:rowOff>100298</xdr:rowOff>
    </xdr:to>
    <xdr:sp macro="" textlink="">
      <xdr:nvSpPr>
        <xdr:cNvPr id="687" name="円/楕円 686"/>
        <xdr:cNvSpPr/>
      </xdr:nvSpPr>
      <xdr:spPr>
        <a:xfrm>
          <a:off x="12763500" y="166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116825</xdr:rowOff>
    </xdr:from>
    <xdr:ext cx="534377" cy="259045"/>
    <xdr:sp macro="" textlink="">
      <xdr:nvSpPr>
        <xdr:cNvPr id="688" name="テキスト ボックス 687"/>
        <xdr:cNvSpPr txBox="1"/>
      </xdr:nvSpPr>
      <xdr:spPr>
        <a:xfrm>
          <a:off x="12547111" y="164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7" name="直線コネクタ 716"/>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0" name="直線コネクタ 719"/>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3" name="直線コネクタ 722"/>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44412</xdr:rowOff>
    </xdr:from>
    <xdr:to>
      <xdr:col>28</xdr:col>
      <xdr:colOff>314325</xdr:colOff>
      <xdr:row>39</xdr:row>
      <xdr:rowOff>44412</xdr:rowOff>
    </xdr:to>
    <xdr:cxnSp macro="">
      <xdr:nvCxnSpPr>
        <xdr:cNvPr id="726" name="直線コネクタ 725"/>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6" name="円/楕円 735"/>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7"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8" name="円/楕円 73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9" name="テキスト ボックス 738"/>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0" name="円/楕円 739"/>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1" name="テキスト ボックス 740"/>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2" name="円/楕円 741"/>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3" name="テキスト ボックス 742"/>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44" name="円/楕円 743"/>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45" name="テキスト ボックス 744"/>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121503</xdr:rowOff>
    </xdr:from>
    <xdr:to>
      <xdr:col>32</xdr:col>
      <xdr:colOff>187325</xdr:colOff>
      <xdr:row>58</xdr:row>
      <xdr:rowOff>121938</xdr:rowOff>
    </xdr:to>
    <xdr:cxnSp macro="">
      <xdr:nvCxnSpPr>
        <xdr:cNvPr id="772" name="直線コネクタ 771"/>
        <xdr:cNvCxnSpPr/>
      </xdr:nvCxnSpPr>
      <xdr:spPr>
        <a:xfrm>
          <a:off x="21323300" y="1006560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117777</xdr:rowOff>
    </xdr:from>
    <xdr:to>
      <xdr:col>31</xdr:col>
      <xdr:colOff>34925</xdr:colOff>
      <xdr:row>58</xdr:row>
      <xdr:rowOff>121503</xdr:rowOff>
    </xdr:to>
    <xdr:cxnSp macro="">
      <xdr:nvCxnSpPr>
        <xdr:cNvPr id="775" name="直線コネクタ 774"/>
        <xdr:cNvCxnSpPr/>
      </xdr:nvCxnSpPr>
      <xdr:spPr>
        <a:xfrm>
          <a:off x="20434300" y="10061877"/>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115217</xdr:rowOff>
    </xdr:from>
    <xdr:to>
      <xdr:col>29</xdr:col>
      <xdr:colOff>517525</xdr:colOff>
      <xdr:row>58</xdr:row>
      <xdr:rowOff>117777</xdr:rowOff>
    </xdr:to>
    <xdr:cxnSp macro="">
      <xdr:nvCxnSpPr>
        <xdr:cNvPr id="778" name="直線コネクタ 777"/>
        <xdr:cNvCxnSpPr/>
      </xdr:nvCxnSpPr>
      <xdr:spPr>
        <a:xfrm>
          <a:off x="19545300" y="1005931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114691</xdr:rowOff>
    </xdr:from>
    <xdr:to>
      <xdr:col>28</xdr:col>
      <xdr:colOff>314325</xdr:colOff>
      <xdr:row>58</xdr:row>
      <xdr:rowOff>115217</xdr:rowOff>
    </xdr:to>
    <xdr:cxnSp macro="">
      <xdr:nvCxnSpPr>
        <xdr:cNvPr id="781" name="直線コネクタ 780"/>
        <xdr:cNvCxnSpPr/>
      </xdr:nvCxnSpPr>
      <xdr:spPr>
        <a:xfrm>
          <a:off x="18656300" y="1005879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71138</xdr:rowOff>
    </xdr:from>
    <xdr:to>
      <xdr:col>32</xdr:col>
      <xdr:colOff>238125</xdr:colOff>
      <xdr:row>59</xdr:row>
      <xdr:rowOff>1288</xdr:rowOff>
    </xdr:to>
    <xdr:sp macro="" textlink="">
      <xdr:nvSpPr>
        <xdr:cNvPr id="791" name="円/楕円 790"/>
        <xdr:cNvSpPr/>
      </xdr:nvSpPr>
      <xdr:spPr>
        <a:xfrm>
          <a:off x="22110700" y="100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157515</xdr:rowOff>
    </xdr:from>
    <xdr:ext cx="378565" cy="259045"/>
    <xdr:sp macro="" textlink="">
      <xdr:nvSpPr>
        <xdr:cNvPr id="792" name="貸付金該当値テキスト"/>
        <xdr:cNvSpPr txBox="1"/>
      </xdr:nvSpPr>
      <xdr:spPr>
        <a:xfrm>
          <a:off x="22212300" y="9930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70703</xdr:rowOff>
    </xdr:from>
    <xdr:to>
      <xdr:col>31</xdr:col>
      <xdr:colOff>85725</xdr:colOff>
      <xdr:row>59</xdr:row>
      <xdr:rowOff>853</xdr:rowOff>
    </xdr:to>
    <xdr:sp macro="" textlink="">
      <xdr:nvSpPr>
        <xdr:cNvPr id="793" name="円/楕円 792"/>
        <xdr:cNvSpPr/>
      </xdr:nvSpPr>
      <xdr:spPr>
        <a:xfrm>
          <a:off x="21272500" y="10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163430</xdr:rowOff>
    </xdr:from>
    <xdr:ext cx="378565" cy="259045"/>
    <xdr:sp macro="" textlink="">
      <xdr:nvSpPr>
        <xdr:cNvPr id="794" name="テキスト ボックス 793"/>
        <xdr:cNvSpPr txBox="1"/>
      </xdr:nvSpPr>
      <xdr:spPr>
        <a:xfrm>
          <a:off x="21134017" y="1010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66977</xdr:rowOff>
    </xdr:from>
    <xdr:to>
      <xdr:col>29</xdr:col>
      <xdr:colOff>568325</xdr:colOff>
      <xdr:row>58</xdr:row>
      <xdr:rowOff>168577</xdr:rowOff>
    </xdr:to>
    <xdr:sp macro="" textlink="">
      <xdr:nvSpPr>
        <xdr:cNvPr id="795" name="円/楕円 794"/>
        <xdr:cNvSpPr/>
      </xdr:nvSpPr>
      <xdr:spPr>
        <a:xfrm>
          <a:off x="20383500" y="100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159704</xdr:rowOff>
    </xdr:from>
    <xdr:ext cx="378565" cy="259045"/>
    <xdr:sp macro="" textlink="">
      <xdr:nvSpPr>
        <xdr:cNvPr id="796" name="テキスト ボックス 795"/>
        <xdr:cNvSpPr txBox="1"/>
      </xdr:nvSpPr>
      <xdr:spPr>
        <a:xfrm>
          <a:off x="20245017" y="1010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64417</xdr:rowOff>
    </xdr:from>
    <xdr:to>
      <xdr:col>28</xdr:col>
      <xdr:colOff>365125</xdr:colOff>
      <xdr:row>58</xdr:row>
      <xdr:rowOff>166017</xdr:rowOff>
    </xdr:to>
    <xdr:sp macro="" textlink="">
      <xdr:nvSpPr>
        <xdr:cNvPr id="797" name="円/楕円 796"/>
        <xdr:cNvSpPr/>
      </xdr:nvSpPr>
      <xdr:spPr>
        <a:xfrm>
          <a:off x="19494500" y="100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157144</xdr:rowOff>
    </xdr:from>
    <xdr:ext cx="469744" cy="259045"/>
    <xdr:sp macro="" textlink="">
      <xdr:nvSpPr>
        <xdr:cNvPr id="798" name="テキスト ボックス 797"/>
        <xdr:cNvSpPr txBox="1"/>
      </xdr:nvSpPr>
      <xdr:spPr>
        <a:xfrm>
          <a:off x="19310427" y="10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63891</xdr:rowOff>
    </xdr:from>
    <xdr:to>
      <xdr:col>27</xdr:col>
      <xdr:colOff>161925</xdr:colOff>
      <xdr:row>58</xdr:row>
      <xdr:rowOff>165491</xdr:rowOff>
    </xdr:to>
    <xdr:sp macro="" textlink="">
      <xdr:nvSpPr>
        <xdr:cNvPr id="799" name="円/楕円 798"/>
        <xdr:cNvSpPr/>
      </xdr:nvSpPr>
      <xdr:spPr>
        <a:xfrm>
          <a:off x="18605500" y="100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156618</xdr:rowOff>
    </xdr:from>
    <xdr:ext cx="469744" cy="259045"/>
    <xdr:sp macro="" textlink="">
      <xdr:nvSpPr>
        <xdr:cNvPr id="800" name="テキスト ボックス 799"/>
        <xdr:cNvSpPr txBox="1"/>
      </xdr:nvSpPr>
      <xdr:spPr>
        <a:xfrm>
          <a:off x="18421427" y="1010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43893</xdr:rowOff>
    </xdr:from>
    <xdr:to>
      <xdr:col>32</xdr:col>
      <xdr:colOff>187325</xdr:colOff>
      <xdr:row>74</xdr:row>
      <xdr:rowOff>48123</xdr:rowOff>
    </xdr:to>
    <xdr:cxnSp macro="">
      <xdr:nvCxnSpPr>
        <xdr:cNvPr id="828" name="直線コネクタ 827"/>
        <xdr:cNvCxnSpPr/>
      </xdr:nvCxnSpPr>
      <xdr:spPr>
        <a:xfrm flipV="1">
          <a:off x="21323300" y="12731193"/>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48123</xdr:rowOff>
    </xdr:from>
    <xdr:to>
      <xdr:col>31</xdr:col>
      <xdr:colOff>34925</xdr:colOff>
      <xdr:row>74</xdr:row>
      <xdr:rowOff>86368</xdr:rowOff>
    </xdr:to>
    <xdr:cxnSp macro="">
      <xdr:nvCxnSpPr>
        <xdr:cNvPr id="831" name="直線コネクタ 830"/>
        <xdr:cNvCxnSpPr/>
      </xdr:nvCxnSpPr>
      <xdr:spPr>
        <a:xfrm flipV="1">
          <a:off x="20434300" y="12735423"/>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84082</xdr:rowOff>
    </xdr:from>
    <xdr:to>
      <xdr:col>29</xdr:col>
      <xdr:colOff>517525</xdr:colOff>
      <xdr:row>74</xdr:row>
      <xdr:rowOff>86368</xdr:rowOff>
    </xdr:to>
    <xdr:cxnSp macro="">
      <xdr:nvCxnSpPr>
        <xdr:cNvPr id="834" name="直線コネクタ 833"/>
        <xdr:cNvCxnSpPr/>
      </xdr:nvCxnSpPr>
      <xdr:spPr>
        <a:xfrm>
          <a:off x="19545300" y="127713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74298</xdr:rowOff>
    </xdr:from>
    <xdr:to>
      <xdr:col>28</xdr:col>
      <xdr:colOff>314325</xdr:colOff>
      <xdr:row>74</xdr:row>
      <xdr:rowOff>84082</xdr:rowOff>
    </xdr:to>
    <xdr:cxnSp macro="">
      <xdr:nvCxnSpPr>
        <xdr:cNvPr id="837" name="直線コネクタ 836"/>
        <xdr:cNvCxnSpPr/>
      </xdr:nvCxnSpPr>
      <xdr:spPr>
        <a:xfrm>
          <a:off x="18656300" y="12761598"/>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164543</xdr:rowOff>
    </xdr:from>
    <xdr:to>
      <xdr:col>32</xdr:col>
      <xdr:colOff>238125</xdr:colOff>
      <xdr:row>74</xdr:row>
      <xdr:rowOff>94693</xdr:rowOff>
    </xdr:to>
    <xdr:sp macro="" textlink="">
      <xdr:nvSpPr>
        <xdr:cNvPr id="847" name="円/楕円 846"/>
        <xdr:cNvSpPr/>
      </xdr:nvSpPr>
      <xdr:spPr>
        <a:xfrm>
          <a:off x="22110700" y="126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15970</xdr:rowOff>
    </xdr:from>
    <xdr:ext cx="534377" cy="259045"/>
    <xdr:sp macro="" textlink="">
      <xdr:nvSpPr>
        <xdr:cNvPr id="848" name="繰出金該当値テキスト"/>
        <xdr:cNvSpPr txBox="1"/>
      </xdr:nvSpPr>
      <xdr:spPr>
        <a:xfrm>
          <a:off x="22212300" y="1253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168773</xdr:rowOff>
    </xdr:from>
    <xdr:to>
      <xdr:col>31</xdr:col>
      <xdr:colOff>85725</xdr:colOff>
      <xdr:row>74</xdr:row>
      <xdr:rowOff>98923</xdr:rowOff>
    </xdr:to>
    <xdr:sp macro="" textlink="">
      <xdr:nvSpPr>
        <xdr:cNvPr id="849" name="円/楕円 848"/>
        <xdr:cNvSpPr/>
      </xdr:nvSpPr>
      <xdr:spPr>
        <a:xfrm>
          <a:off x="21272500" y="126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115450</xdr:rowOff>
    </xdr:from>
    <xdr:ext cx="534377" cy="259045"/>
    <xdr:sp macro="" textlink="">
      <xdr:nvSpPr>
        <xdr:cNvPr id="850" name="テキスト ボックス 849"/>
        <xdr:cNvSpPr txBox="1"/>
      </xdr:nvSpPr>
      <xdr:spPr>
        <a:xfrm>
          <a:off x="21056111" y="1245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35568</xdr:rowOff>
    </xdr:from>
    <xdr:to>
      <xdr:col>29</xdr:col>
      <xdr:colOff>568325</xdr:colOff>
      <xdr:row>74</xdr:row>
      <xdr:rowOff>137168</xdr:rowOff>
    </xdr:to>
    <xdr:sp macro="" textlink="">
      <xdr:nvSpPr>
        <xdr:cNvPr id="851" name="円/楕円 850"/>
        <xdr:cNvSpPr/>
      </xdr:nvSpPr>
      <xdr:spPr>
        <a:xfrm>
          <a:off x="20383500" y="127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153695</xdr:rowOff>
    </xdr:from>
    <xdr:ext cx="534377" cy="259045"/>
    <xdr:sp macro="" textlink="">
      <xdr:nvSpPr>
        <xdr:cNvPr id="852" name="テキスト ボックス 851"/>
        <xdr:cNvSpPr txBox="1"/>
      </xdr:nvSpPr>
      <xdr:spPr>
        <a:xfrm>
          <a:off x="20167111" y="124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33282</xdr:rowOff>
    </xdr:from>
    <xdr:to>
      <xdr:col>28</xdr:col>
      <xdr:colOff>365125</xdr:colOff>
      <xdr:row>74</xdr:row>
      <xdr:rowOff>134882</xdr:rowOff>
    </xdr:to>
    <xdr:sp macro="" textlink="">
      <xdr:nvSpPr>
        <xdr:cNvPr id="853" name="円/楕円 852"/>
        <xdr:cNvSpPr/>
      </xdr:nvSpPr>
      <xdr:spPr>
        <a:xfrm>
          <a:off x="19494500" y="127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151409</xdr:rowOff>
    </xdr:from>
    <xdr:ext cx="534377" cy="259045"/>
    <xdr:sp macro="" textlink="">
      <xdr:nvSpPr>
        <xdr:cNvPr id="854" name="テキスト ボックス 853"/>
        <xdr:cNvSpPr txBox="1"/>
      </xdr:nvSpPr>
      <xdr:spPr>
        <a:xfrm>
          <a:off x="19278111" y="12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23498</xdr:rowOff>
    </xdr:from>
    <xdr:to>
      <xdr:col>27</xdr:col>
      <xdr:colOff>161925</xdr:colOff>
      <xdr:row>74</xdr:row>
      <xdr:rowOff>125098</xdr:rowOff>
    </xdr:to>
    <xdr:sp macro="" textlink="">
      <xdr:nvSpPr>
        <xdr:cNvPr id="855" name="円/楕円 854"/>
        <xdr:cNvSpPr/>
      </xdr:nvSpPr>
      <xdr:spPr>
        <a:xfrm>
          <a:off x="18605500" y="127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141625</xdr:rowOff>
    </xdr:from>
    <xdr:ext cx="534377" cy="259045"/>
    <xdr:sp macro="" textlink="">
      <xdr:nvSpPr>
        <xdr:cNvPr id="856" name="テキスト ボックス 855"/>
        <xdr:cNvSpPr txBox="1"/>
      </xdr:nvSpPr>
      <xdr:spPr>
        <a:xfrm>
          <a:off x="18389111" y="1248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平成</a:t>
          </a:r>
          <a:r>
            <a:rPr lang="ja-JP" altLang="en-US" sz="1100" b="0" i="0">
              <a:solidFill>
                <a:schemeClr val="dk1"/>
              </a:solidFill>
              <a:effectLst/>
              <a:latin typeface="+mn-lt"/>
              <a:ea typeface="+mn-ea"/>
              <a:cs typeface="+mn-cs"/>
            </a:rPr>
            <a:t>２７</a:t>
          </a:r>
          <a:r>
            <a:rPr lang="ja-JP" altLang="ja-JP" sz="1100" b="0" i="0">
              <a:solidFill>
                <a:schemeClr val="dk1"/>
              </a:solidFill>
              <a:effectLst/>
              <a:latin typeface="+mn-lt"/>
              <a:ea typeface="+mn-ea"/>
              <a:cs typeface="+mn-cs"/>
            </a:rPr>
            <a:t>年度は、各基金の効果的な運用に伴い、基金利子が大きく伸びたことにより、積立金が</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５，２５３円</a:t>
          </a:r>
          <a:r>
            <a:rPr lang="ja-JP" altLang="ja-JP" sz="1100" b="0" i="0">
              <a:solidFill>
                <a:schemeClr val="dk1"/>
              </a:solidFill>
              <a:effectLst/>
              <a:latin typeface="+mn-lt"/>
              <a:ea typeface="+mn-ea"/>
              <a:cs typeface="+mn-cs"/>
            </a:rPr>
            <a:t>増加した。</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一方、小中学校の耐震化・改築工事をはじめ大型事業が縮小したことや、</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災害などによる修繕も多く発生しなかったため、</a:t>
          </a:r>
          <a:r>
            <a:rPr lang="ja-JP" altLang="en-US" sz="1100" b="0" i="0">
              <a:solidFill>
                <a:schemeClr val="dk1"/>
              </a:solidFill>
              <a:effectLst/>
              <a:latin typeface="+mn-lt"/>
              <a:ea typeface="+mn-ea"/>
              <a:cs typeface="+mn-cs"/>
            </a:rPr>
            <a:t>普通建設事業費では２２，９９６円と大幅に</a:t>
          </a:r>
          <a:r>
            <a:rPr lang="ja-JP" altLang="ja-JP" sz="1100" b="0" i="0">
              <a:solidFill>
                <a:schemeClr val="dk1"/>
              </a:solidFill>
              <a:effectLst/>
              <a:latin typeface="+mn-lt"/>
              <a:ea typeface="+mn-ea"/>
              <a:cs typeface="+mn-cs"/>
            </a:rPr>
            <a:t>減少</a:t>
          </a:r>
          <a:r>
            <a:rPr lang="ja-JP" altLang="en-US" sz="1100" b="0" i="0">
              <a:solidFill>
                <a:schemeClr val="dk1"/>
              </a:solidFill>
              <a:effectLst/>
              <a:latin typeface="+mn-lt"/>
              <a:ea typeface="+mn-ea"/>
              <a:cs typeface="+mn-cs"/>
            </a:rPr>
            <a:t>し、</a:t>
          </a:r>
          <a:r>
            <a:rPr lang="ja-JP" altLang="ja-JP" sz="1100" b="0" i="0">
              <a:solidFill>
                <a:schemeClr val="dk1"/>
              </a:solidFill>
              <a:effectLst/>
              <a:latin typeface="+mn-lt"/>
              <a:ea typeface="+mn-ea"/>
              <a:cs typeface="+mn-cs"/>
            </a:rPr>
            <a:t>維持補修費</a:t>
          </a:r>
          <a:r>
            <a:rPr lang="ja-JP" altLang="en-US" sz="1100" b="0" i="0">
              <a:solidFill>
                <a:schemeClr val="dk1"/>
              </a:solidFill>
              <a:effectLst/>
              <a:latin typeface="+mn-lt"/>
              <a:ea typeface="+mn-ea"/>
              <a:cs typeface="+mn-cs"/>
            </a:rPr>
            <a:t>では８１３円減少した。</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類似団体を上回る繰出金については、</a:t>
          </a:r>
          <a:r>
            <a:rPr kumimoji="1" lang="ja-JP" altLang="ja-JP" sz="1100">
              <a:solidFill>
                <a:schemeClr val="dk1"/>
              </a:solidFill>
              <a:effectLst/>
              <a:latin typeface="+mn-lt"/>
              <a:ea typeface="+mn-ea"/>
              <a:cs typeface="+mn-cs"/>
            </a:rPr>
            <a:t>国民健康保険特別会計（事業勘定）をはじめ、その他特別会計について、一般会計からの繰入金で財政運営されており、</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は上昇の一途をたどっているため、類似団体を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上回る</a:t>
          </a:r>
          <a:r>
            <a:rPr kumimoji="1" lang="ja-JP" altLang="en-US" sz="1100">
              <a:solidFill>
                <a:schemeClr val="dk1"/>
              </a:solidFill>
              <a:effectLst/>
              <a:latin typeface="+mn-lt"/>
              <a:ea typeface="+mn-ea"/>
              <a:cs typeface="+mn-cs"/>
            </a:rPr>
            <a:t>結果となっている</a:t>
          </a:r>
          <a:r>
            <a:rPr kumimoji="1" lang="ja-JP"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類似団体を下回る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は、少子高齢化の影響から社会保障経費の増加は避けられず上昇傾向にあ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今後も生活保護費や自立支援事業費などは増加が見込まれることから、資格審査等の適正化を図るなど、扶助費の抑制に努めていく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90,879
89,232
472.33
39,813,866
37,139,228
2,594,795
23,854,001
34,128,870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50927</xdr:rowOff>
    </xdr:from>
    <xdr:to>
      <xdr:col>6</xdr:col>
      <xdr:colOff>511175</xdr:colOff>
      <xdr:row>36</xdr:row>
      <xdr:rowOff>84455</xdr:rowOff>
    </xdr:to>
    <xdr:cxnSp macro="">
      <xdr:nvCxnSpPr>
        <xdr:cNvPr id="61" name="直線コネクタ 60"/>
        <xdr:cNvCxnSpPr/>
      </xdr:nvCxnSpPr>
      <xdr:spPr>
        <a:xfrm flipV="1">
          <a:off x="3797300" y="6223127"/>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84455</xdr:rowOff>
    </xdr:from>
    <xdr:to>
      <xdr:col>5</xdr:col>
      <xdr:colOff>358775</xdr:colOff>
      <xdr:row>36</xdr:row>
      <xdr:rowOff>130556</xdr:rowOff>
    </xdr:to>
    <xdr:cxnSp macro="">
      <xdr:nvCxnSpPr>
        <xdr:cNvPr id="64" name="直線コネクタ 63"/>
        <xdr:cNvCxnSpPr/>
      </xdr:nvCxnSpPr>
      <xdr:spPr>
        <a:xfrm flipV="1">
          <a:off x="2908300" y="625665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84455</xdr:rowOff>
    </xdr:from>
    <xdr:to>
      <xdr:col>4</xdr:col>
      <xdr:colOff>155575</xdr:colOff>
      <xdr:row>36</xdr:row>
      <xdr:rowOff>130556</xdr:rowOff>
    </xdr:to>
    <xdr:cxnSp macro="">
      <xdr:nvCxnSpPr>
        <xdr:cNvPr id="67" name="直線コネクタ 66"/>
        <xdr:cNvCxnSpPr/>
      </xdr:nvCxnSpPr>
      <xdr:spPr>
        <a:xfrm>
          <a:off x="2019300" y="625665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93599</xdr:rowOff>
    </xdr:from>
    <xdr:to>
      <xdr:col>2</xdr:col>
      <xdr:colOff>638175</xdr:colOff>
      <xdr:row>36</xdr:row>
      <xdr:rowOff>84455</xdr:rowOff>
    </xdr:to>
    <xdr:cxnSp macro="">
      <xdr:nvCxnSpPr>
        <xdr:cNvPr id="70" name="直線コネクタ 69"/>
        <xdr:cNvCxnSpPr/>
      </xdr:nvCxnSpPr>
      <xdr:spPr>
        <a:xfrm>
          <a:off x="1130300" y="6094349"/>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xdr:rowOff>
    </xdr:from>
    <xdr:to>
      <xdr:col>6</xdr:col>
      <xdr:colOff>561975</xdr:colOff>
      <xdr:row>36</xdr:row>
      <xdr:rowOff>101727</xdr:rowOff>
    </xdr:to>
    <xdr:sp macro="" textlink="">
      <xdr:nvSpPr>
        <xdr:cNvPr id="80" name="円/楕円 79"/>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150004</xdr:rowOff>
    </xdr:from>
    <xdr:ext cx="469744" cy="259045"/>
    <xdr:sp macro="" textlink="">
      <xdr:nvSpPr>
        <xdr:cNvPr id="81" name="議会費該当値テキスト"/>
        <xdr:cNvSpPr txBox="1"/>
      </xdr:nvSpPr>
      <xdr:spPr>
        <a:xfrm>
          <a:off x="4686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33655</xdr:rowOff>
    </xdr:from>
    <xdr:to>
      <xdr:col>5</xdr:col>
      <xdr:colOff>409575</xdr:colOff>
      <xdr:row>36</xdr:row>
      <xdr:rowOff>135255</xdr:rowOff>
    </xdr:to>
    <xdr:sp macro="" textlink="">
      <xdr:nvSpPr>
        <xdr:cNvPr id="82" name="円/楕円 81"/>
        <xdr:cNvSpPr/>
      </xdr:nvSpPr>
      <xdr:spPr>
        <a:xfrm>
          <a:off x="3746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126382</xdr:rowOff>
    </xdr:from>
    <xdr:ext cx="469744" cy="259045"/>
    <xdr:sp macro="" textlink="">
      <xdr:nvSpPr>
        <xdr:cNvPr id="83" name="テキスト ボックス 82"/>
        <xdr:cNvSpPr txBox="1"/>
      </xdr:nvSpPr>
      <xdr:spPr>
        <a:xfrm>
          <a:off x="3562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79756</xdr:rowOff>
    </xdr:from>
    <xdr:to>
      <xdr:col>4</xdr:col>
      <xdr:colOff>206375</xdr:colOff>
      <xdr:row>37</xdr:row>
      <xdr:rowOff>9906</xdr:rowOff>
    </xdr:to>
    <xdr:sp macro="" textlink="">
      <xdr:nvSpPr>
        <xdr:cNvPr id="84" name="円/楕円 83"/>
        <xdr:cNvSpPr/>
      </xdr:nvSpPr>
      <xdr:spPr>
        <a:xfrm>
          <a:off x="2857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1033</xdr:rowOff>
    </xdr:from>
    <xdr:ext cx="469744" cy="259045"/>
    <xdr:sp macro="" textlink="">
      <xdr:nvSpPr>
        <xdr:cNvPr id="85" name="テキスト ボックス 84"/>
        <xdr:cNvSpPr txBox="1"/>
      </xdr:nvSpPr>
      <xdr:spPr>
        <a:xfrm>
          <a:off x="2673427"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33655</xdr:rowOff>
    </xdr:from>
    <xdr:to>
      <xdr:col>3</xdr:col>
      <xdr:colOff>3175</xdr:colOff>
      <xdr:row>36</xdr:row>
      <xdr:rowOff>135255</xdr:rowOff>
    </xdr:to>
    <xdr:sp macro="" textlink="">
      <xdr:nvSpPr>
        <xdr:cNvPr id="86" name="円/楕円 85"/>
        <xdr:cNvSpPr/>
      </xdr:nvSpPr>
      <xdr:spPr>
        <a:xfrm>
          <a:off x="196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126382</xdr:rowOff>
    </xdr:from>
    <xdr:ext cx="469744" cy="259045"/>
    <xdr:sp macro="" textlink="">
      <xdr:nvSpPr>
        <xdr:cNvPr id="87" name="テキスト ボックス 86"/>
        <xdr:cNvSpPr txBox="1"/>
      </xdr:nvSpPr>
      <xdr:spPr>
        <a:xfrm>
          <a:off x="1784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42799</xdr:rowOff>
    </xdr:from>
    <xdr:to>
      <xdr:col>1</xdr:col>
      <xdr:colOff>485775</xdr:colOff>
      <xdr:row>35</xdr:row>
      <xdr:rowOff>144399</xdr:rowOff>
    </xdr:to>
    <xdr:sp macro="" textlink="">
      <xdr:nvSpPr>
        <xdr:cNvPr id="88" name="円/楕円 87"/>
        <xdr:cNvSpPr/>
      </xdr:nvSpPr>
      <xdr:spPr>
        <a:xfrm>
          <a:off x="1079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135526</xdr:rowOff>
    </xdr:from>
    <xdr:ext cx="469744" cy="259045"/>
    <xdr:sp macro="" textlink="">
      <xdr:nvSpPr>
        <xdr:cNvPr id="89" name="テキスト ボックス 88"/>
        <xdr:cNvSpPr txBox="1"/>
      </xdr:nvSpPr>
      <xdr:spPr>
        <a:xfrm>
          <a:off x="895427" y="61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30609</xdr:rowOff>
    </xdr:from>
    <xdr:to>
      <xdr:col>6</xdr:col>
      <xdr:colOff>511175</xdr:colOff>
      <xdr:row>55</xdr:row>
      <xdr:rowOff>37793</xdr:rowOff>
    </xdr:to>
    <xdr:cxnSp macro="">
      <xdr:nvCxnSpPr>
        <xdr:cNvPr id="121" name="直線コネクタ 120"/>
        <xdr:cNvCxnSpPr/>
      </xdr:nvCxnSpPr>
      <xdr:spPr>
        <a:xfrm>
          <a:off x="3797300" y="946035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30609</xdr:rowOff>
    </xdr:from>
    <xdr:to>
      <xdr:col>5</xdr:col>
      <xdr:colOff>358775</xdr:colOff>
      <xdr:row>55</xdr:row>
      <xdr:rowOff>36993</xdr:rowOff>
    </xdr:to>
    <xdr:cxnSp macro="">
      <xdr:nvCxnSpPr>
        <xdr:cNvPr id="124" name="直線コネクタ 123"/>
        <xdr:cNvCxnSpPr/>
      </xdr:nvCxnSpPr>
      <xdr:spPr>
        <a:xfrm flipV="1">
          <a:off x="2908300" y="946035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9736</xdr:rowOff>
    </xdr:from>
    <xdr:ext cx="534377" cy="259045"/>
    <xdr:sp macro="" textlink="">
      <xdr:nvSpPr>
        <xdr:cNvPr id="126" name="テキスト ボックス 125"/>
        <xdr:cNvSpPr txBox="1"/>
      </xdr:nvSpPr>
      <xdr:spPr>
        <a:xfrm>
          <a:off x="3530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36993</xdr:rowOff>
    </xdr:from>
    <xdr:to>
      <xdr:col>4</xdr:col>
      <xdr:colOff>155575</xdr:colOff>
      <xdr:row>55</xdr:row>
      <xdr:rowOff>133038</xdr:rowOff>
    </xdr:to>
    <xdr:cxnSp macro="">
      <xdr:nvCxnSpPr>
        <xdr:cNvPr id="127" name="直線コネクタ 126"/>
        <xdr:cNvCxnSpPr/>
      </xdr:nvCxnSpPr>
      <xdr:spPr>
        <a:xfrm flipV="1">
          <a:off x="2019300" y="9466743"/>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9148</xdr:rowOff>
    </xdr:from>
    <xdr:ext cx="534377" cy="259045"/>
    <xdr:sp macro="" textlink="">
      <xdr:nvSpPr>
        <xdr:cNvPr id="129" name="テキスト ボックス 128"/>
        <xdr:cNvSpPr txBox="1"/>
      </xdr:nvSpPr>
      <xdr:spPr>
        <a:xfrm>
          <a:off x="2641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133038</xdr:rowOff>
    </xdr:from>
    <xdr:to>
      <xdr:col>2</xdr:col>
      <xdr:colOff>638175</xdr:colOff>
      <xdr:row>56</xdr:row>
      <xdr:rowOff>60670</xdr:rowOff>
    </xdr:to>
    <xdr:cxnSp macro="">
      <xdr:nvCxnSpPr>
        <xdr:cNvPr id="130" name="直線コネクタ 129"/>
        <xdr:cNvCxnSpPr/>
      </xdr:nvCxnSpPr>
      <xdr:spPr>
        <a:xfrm flipV="1">
          <a:off x="1130300" y="9562788"/>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150701</xdr:rowOff>
    </xdr:from>
    <xdr:ext cx="534377" cy="259045"/>
    <xdr:sp macro="" textlink="">
      <xdr:nvSpPr>
        <xdr:cNvPr id="132" name="テキスト ボックス 131"/>
        <xdr:cNvSpPr txBox="1"/>
      </xdr:nvSpPr>
      <xdr:spPr>
        <a:xfrm>
          <a:off x="1752111" y="9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158443</xdr:rowOff>
    </xdr:from>
    <xdr:to>
      <xdr:col>6</xdr:col>
      <xdr:colOff>561975</xdr:colOff>
      <xdr:row>55</xdr:row>
      <xdr:rowOff>88593</xdr:rowOff>
    </xdr:to>
    <xdr:sp macro="" textlink="">
      <xdr:nvSpPr>
        <xdr:cNvPr id="140" name="円/楕円 139"/>
        <xdr:cNvSpPr/>
      </xdr:nvSpPr>
      <xdr:spPr>
        <a:xfrm>
          <a:off x="4584700" y="94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9870</xdr:rowOff>
    </xdr:from>
    <xdr:ext cx="534377" cy="259045"/>
    <xdr:sp macro="" textlink="">
      <xdr:nvSpPr>
        <xdr:cNvPr id="141" name="総務費該当値テキスト"/>
        <xdr:cNvSpPr txBox="1"/>
      </xdr:nvSpPr>
      <xdr:spPr>
        <a:xfrm>
          <a:off x="4686300" y="92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151259</xdr:rowOff>
    </xdr:from>
    <xdr:to>
      <xdr:col>5</xdr:col>
      <xdr:colOff>409575</xdr:colOff>
      <xdr:row>55</xdr:row>
      <xdr:rowOff>81409</xdr:rowOff>
    </xdr:to>
    <xdr:sp macro="" textlink="">
      <xdr:nvSpPr>
        <xdr:cNvPr id="142" name="円/楕円 141"/>
        <xdr:cNvSpPr/>
      </xdr:nvSpPr>
      <xdr:spPr>
        <a:xfrm>
          <a:off x="3746500" y="94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97936</xdr:rowOff>
    </xdr:from>
    <xdr:ext cx="534377" cy="259045"/>
    <xdr:sp macro="" textlink="">
      <xdr:nvSpPr>
        <xdr:cNvPr id="143" name="テキスト ボックス 142"/>
        <xdr:cNvSpPr txBox="1"/>
      </xdr:nvSpPr>
      <xdr:spPr>
        <a:xfrm>
          <a:off x="3530111" y="918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157643</xdr:rowOff>
    </xdr:from>
    <xdr:to>
      <xdr:col>4</xdr:col>
      <xdr:colOff>206375</xdr:colOff>
      <xdr:row>55</xdr:row>
      <xdr:rowOff>87793</xdr:rowOff>
    </xdr:to>
    <xdr:sp macro="" textlink="">
      <xdr:nvSpPr>
        <xdr:cNvPr id="144" name="円/楕円 143"/>
        <xdr:cNvSpPr/>
      </xdr:nvSpPr>
      <xdr:spPr>
        <a:xfrm>
          <a:off x="2857500" y="94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104320</xdr:rowOff>
    </xdr:from>
    <xdr:ext cx="534377" cy="259045"/>
    <xdr:sp macro="" textlink="">
      <xdr:nvSpPr>
        <xdr:cNvPr id="145" name="テキスト ボックス 144"/>
        <xdr:cNvSpPr txBox="1"/>
      </xdr:nvSpPr>
      <xdr:spPr>
        <a:xfrm>
          <a:off x="2641111" y="91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82238</xdr:rowOff>
    </xdr:from>
    <xdr:to>
      <xdr:col>3</xdr:col>
      <xdr:colOff>3175</xdr:colOff>
      <xdr:row>56</xdr:row>
      <xdr:rowOff>12388</xdr:rowOff>
    </xdr:to>
    <xdr:sp macro="" textlink="">
      <xdr:nvSpPr>
        <xdr:cNvPr id="146" name="円/楕円 145"/>
        <xdr:cNvSpPr/>
      </xdr:nvSpPr>
      <xdr:spPr>
        <a:xfrm>
          <a:off x="1968500" y="95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28915</xdr:rowOff>
    </xdr:from>
    <xdr:ext cx="534377" cy="259045"/>
    <xdr:sp macro="" textlink="">
      <xdr:nvSpPr>
        <xdr:cNvPr id="147" name="テキスト ボックス 146"/>
        <xdr:cNvSpPr txBox="1"/>
      </xdr:nvSpPr>
      <xdr:spPr>
        <a:xfrm>
          <a:off x="1752111" y="92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9870</xdr:rowOff>
    </xdr:from>
    <xdr:to>
      <xdr:col>1</xdr:col>
      <xdr:colOff>485775</xdr:colOff>
      <xdr:row>56</xdr:row>
      <xdr:rowOff>111470</xdr:rowOff>
    </xdr:to>
    <xdr:sp macro="" textlink="">
      <xdr:nvSpPr>
        <xdr:cNvPr id="148" name="円/楕円 147"/>
        <xdr:cNvSpPr/>
      </xdr:nvSpPr>
      <xdr:spPr>
        <a:xfrm>
          <a:off x="1079500" y="96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127997</xdr:rowOff>
    </xdr:from>
    <xdr:ext cx="534377" cy="259045"/>
    <xdr:sp macro="" textlink="">
      <xdr:nvSpPr>
        <xdr:cNvPr id="149" name="テキスト ボックス 148"/>
        <xdr:cNvSpPr txBox="1"/>
      </xdr:nvSpPr>
      <xdr:spPr>
        <a:xfrm>
          <a:off x="863111" y="93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108629</xdr:rowOff>
    </xdr:from>
    <xdr:to>
      <xdr:col>6</xdr:col>
      <xdr:colOff>511175</xdr:colOff>
      <xdr:row>77</xdr:row>
      <xdr:rowOff>19741</xdr:rowOff>
    </xdr:to>
    <xdr:cxnSp macro="">
      <xdr:nvCxnSpPr>
        <xdr:cNvPr id="179" name="直線コネクタ 178"/>
        <xdr:cNvCxnSpPr/>
      </xdr:nvCxnSpPr>
      <xdr:spPr>
        <a:xfrm flipV="1">
          <a:off x="3797300" y="13138829"/>
          <a:ext cx="838200" cy="8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19741</xdr:rowOff>
    </xdr:from>
    <xdr:to>
      <xdr:col>5</xdr:col>
      <xdr:colOff>358775</xdr:colOff>
      <xdr:row>77</xdr:row>
      <xdr:rowOff>137261</xdr:rowOff>
    </xdr:to>
    <xdr:cxnSp macro="">
      <xdr:nvCxnSpPr>
        <xdr:cNvPr id="182" name="直線コネクタ 181"/>
        <xdr:cNvCxnSpPr/>
      </xdr:nvCxnSpPr>
      <xdr:spPr>
        <a:xfrm flipV="1">
          <a:off x="2908300" y="13221391"/>
          <a:ext cx="889000" cy="1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126369</xdr:rowOff>
    </xdr:from>
    <xdr:ext cx="599010" cy="259045"/>
    <xdr:sp macro="" textlink="">
      <xdr:nvSpPr>
        <xdr:cNvPr id="184" name="テキスト ボックス 183"/>
        <xdr:cNvSpPr txBox="1"/>
      </xdr:nvSpPr>
      <xdr:spPr>
        <a:xfrm>
          <a:off x="3497794" y="12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137261</xdr:rowOff>
    </xdr:from>
    <xdr:to>
      <xdr:col>4</xdr:col>
      <xdr:colOff>155575</xdr:colOff>
      <xdr:row>77</xdr:row>
      <xdr:rowOff>147092</xdr:rowOff>
    </xdr:to>
    <xdr:cxnSp macro="">
      <xdr:nvCxnSpPr>
        <xdr:cNvPr id="185" name="直線コネクタ 184"/>
        <xdr:cNvCxnSpPr/>
      </xdr:nvCxnSpPr>
      <xdr:spPr>
        <a:xfrm flipV="1">
          <a:off x="2019300" y="13338911"/>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96899</xdr:rowOff>
    </xdr:from>
    <xdr:ext cx="599010" cy="259045"/>
    <xdr:sp macro="" textlink="">
      <xdr:nvSpPr>
        <xdr:cNvPr id="187" name="テキスト ボックス 186"/>
        <xdr:cNvSpPr txBox="1"/>
      </xdr:nvSpPr>
      <xdr:spPr>
        <a:xfrm>
          <a:off x="2608794" y="129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147092</xdr:rowOff>
    </xdr:from>
    <xdr:to>
      <xdr:col>2</xdr:col>
      <xdr:colOff>638175</xdr:colOff>
      <xdr:row>78</xdr:row>
      <xdr:rowOff>1778</xdr:rowOff>
    </xdr:to>
    <xdr:cxnSp macro="">
      <xdr:nvCxnSpPr>
        <xdr:cNvPr id="188" name="直線コネクタ 187"/>
        <xdr:cNvCxnSpPr/>
      </xdr:nvCxnSpPr>
      <xdr:spPr>
        <a:xfrm flipV="1">
          <a:off x="1130300" y="13348742"/>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57829</xdr:rowOff>
    </xdr:from>
    <xdr:to>
      <xdr:col>6</xdr:col>
      <xdr:colOff>561975</xdr:colOff>
      <xdr:row>76</xdr:row>
      <xdr:rowOff>159429</xdr:rowOff>
    </xdr:to>
    <xdr:sp macro="" textlink="">
      <xdr:nvSpPr>
        <xdr:cNvPr id="198" name="円/楕円 197"/>
        <xdr:cNvSpPr/>
      </xdr:nvSpPr>
      <xdr:spPr>
        <a:xfrm>
          <a:off x="4584700" y="130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36256</xdr:rowOff>
    </xdr:from>
    <xdr:ext cx="599010" cy="259045"/>
    <xdr:sp macro="" textlink="">
      <xdr:nvSpPr>
        <xdr:cNvPr id="199" name="民生費該当値テキスト"/>
        <xdr:cNvSpPr txBox="1"/>
      </xdr:nvSpPr>
      <xdr:spPr>
        <a:xfrm>
          <a:off x="4686300" y="130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140391</xdr:rowOff>
    </xdr:from>
    <xdr:to>
      <xdr:col>5</xdr:col>
      <xdr:colOff>409575</xdr:colOff>
      <xdr:row>77</xdr:row>
      <xdr:rowOff>70541</xdr:rowOff>
    </xdr:to>
    <xdr:sp macro="" textlink="">
      <xdr:nvSpPr>
        <xdr:cNvPr id="200" name="円/楕円 199"/>
        <xdr:cNvSpPr/>
      </xdr:nvSpPr>
      <xdr:spPr>
        <a:xfrm>
          <a:off x="37465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61668</xdr:rowOff>
    </xdr:from>
    <xdr:ext cx="599010" cy="259045"/>
    <xdr:sp macro="" textlink="">
      <xdr:nvSpPr>
        <xdr:cNvPr id="201" name="テキスト ボックス 200"/>
        <xdr:cNvSpPr txBox="1"/>
      </xdr:nvSpPr>
      <xdr:spPr>
        <a:xfrm>
          <a:off x="3497794" y="132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86461</xdr:rowOff>
    </xdr:from>
    <xdr:to>
      <xdr:col>4</xdr:col>
      <xdr:colOff>206375</xdr:colOff>
      <xdr:row>78</xdr:row>
      <xdr:rowOff>16611</xdr:rowOff>
    </xdr:to>
    <xdr:sp macro="" textlink="">
      <xdr:nvSpPr>
        <xdr:cNvPr id="202" name="円/楕円 201"/>
        <xdr:cNvSpPr/>
      </xdr:nvSpPr>
      <xdr:spPr>
        <a:xfrm>
          <a:off x="2857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7738</xdr:rowOff>
    </xdr:from>
    <xdr:ext cx="599010" cy="259045"/>
    <xdr:sp macro="" textlink="">
      <xdr:nvSpPr>
        <xdr:cNvPr id="203" name="テキスト ボックス 202"/>
        <xdr:cNvSpPr txBox="1"/>
      </xdr:nvSpPr>
      <xdr:spPr>
        <a:xfrm>
          <a:off x="2608794" y="1338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96292</xdr:rowOff>
    </xdr:from>
    <xdr:to>
      <xdr:col>3</xdr:col>
      <xdr:colOff>3175</xdr:colOff>
      <xdr:row>78</xdr:row>
      <xdr:rowOff>26442</xdr:rowOff>
    </xdr:to>
    <xdr:sp macro="" textlink="">
      <xdr:nvSpPr>
        <xdr:cNvPr id="204" name="円/楕円 203"/>
        <xdr:cNvSpPr/>
      </xdr:nvSpPr>
      <xdr:spPr>
        <a:xfrm>
          <a:off x="1968500" y="132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17569</xdr:rowOff>
    </xdr:from>
    <xdr:ext cx="599010" cy="259045"/>
    <xdr:sp macro="" textlink="">
      <xdr:nvSpPr>
        <xdr:cNvPr id="205" name="テキスト ボックス 204"/>
        <xdr:cNvSpPr txBox="1"/>
      </xdr:nvSpPr>
      <xdr:spPr>
        <a:xfrm>
          <a:off x="1719794" y="1339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122428</xdr:rowOff>
    </xdr:from>
    <xdr:to>
      <xdr:col>1</xdr:col>
      <xdr:colOff>485775</xdr:colOff>
      <xdr:row>78</xdr:row>
      <xdr:rowOff>52578</xdr:rowOff>
    </xdr:to>
    <xdr:sp macro="" textlink="">
      <xdr:nvSpPr>
        <xdr:cNvPr id="206" name="円/楕円 205"/>
        <xdr:cNvSpPr/>
      </xdr:nvSpPr>
      <xdr:spPr>
        <a:xfrm>
          <a:off x="1079500" y="133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43705</xdr:rowOff>
    </xdr:from>
    <xdr:ext cx="599010" cy="259045"/>
    <xdr:sp macro="" textlink="">
      <xdr:nvSpPr>
        <xdr:cNvPr id="207" name="テキスト ボックス 206"/>
        <xdr:cNvSpPr txBox="1"/>
      </xdr:nvSpPr>
      <xdr:spPr>
        <a:xfrm>
          <a:off x="830794" y="1341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135110</xdr:rowOff>
    </xdr:from>
    <xdr:to>
      <xdr:col>6</xdr:col>
      <xdr:colOff>511175</xdr:colOff>
      <xdr:row>98</xdr:row>
      <xdr:rowOff>10961</xdr:rowOff>
    </xdr:to>
    <xdr:cxnSp macro="">
      <xdr:nvCxnSpPr>
        <xdr:cNvPr id="237" name="直線コネクタ 236"/>
        <xdr:cNvCxnSpPr/>
      </xdr:nvCxnSpPr>
      <xdr:spPr>
        <a:xfrm>
          <a:off x="3797300" y="16765760"/>
          <a:ext cx="8382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135110</xdr:rowOff>
    </xdr:from>
    <xdr:to>
      <xdr:col>5</xdr:col>
      <xdr:colOff>358775</xdr:colOff>
      <xdr:row>98</xdr:row>
      <xdr:rowOff>7989</xdr:rowOff>
    </xdr:to>
    <xdr:cxnSp macro="">
      <xdr:nvCxnSpPr>
        <xdr:cNvPr id="240" name="直線コネクタ 239"/>
        <xdr:cNvCxnSpPr/>
      </xdr:nvCxnSpPr>
      <xdr:spPr>
        <a:xfrm flipV="1">
          <a:off x="2908300" y="16765760"/>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160198</xdr:rowOff>
    </xdr:from>
    <xdr:to>
      <xdr:col>4</xdr:col>
      <xdr:colOff>155575</xdr:colOff>
      <xdr:row>98</xdr:row>
      <xdr:rowOff>7989</xdr:rowOff>
    </xdr:to>
    <xdr:cxnSp macro="">
      <xdr:nvCxnSpPr>
        <xdr:cNvPr id="243" name="直線コネクタ 242"/>
        <xdr:cNvCxnSpPr/>
      </xdr:nvCxnSpPr>
      <xdr:spPr>
        <a:xfrm>
          <a:off x="2019300" y="16790848"/>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145662</xdr:rowOff>
    </xdr:from>
    <xdr:to>
      <xdr:col>2</xdr:col>
      <xdr:colOff>638175</xdr:colOff>
      <xdr:row>97</xdr:row>
      <xdr:rowOff>160198</xdr:rowOff>
    </xdr:to>
    <xdr:cxnSp macro="">
      <xdr:nvCxnSpPr>
        <xdr:cNvPr id="246" name="直線コネクタ 245"/>
        <xdr:cNvCxnSpPr/>
      </xdr:nvCxnSpPr>
      <xdr:spPr>
        <a:xfrm>
          <a:off x="1130300" y="16776312"/>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131611</xdr:rowOff>
    </xdr:from>
    <xdr:to>
      <xdr:col>6</xdr:col>
      <xdr:colOff>561975</xdr:colOff>
      <xdr:row>98</xdr:row>
      <xdr:rowOff>61761</xdr:rowOff>
    </xdr:to>
    <xdr:sp macro="" textlink="">
      <xdr:nvSpPr>
        <xdr:cNvPr id="256" name="円/楕円 255"/>
        <xdr:cNvSpPr/>
      </xdr:nvSpPr>
      <xdr:spPr>
        <a:xfrm>
          <a:off x="4584700" y="16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110038</xdr:rowOff>
    </xdr:from>
    <xdr:ext cx="534377" cy="259045"/>
    <xdr:sp macro="" textlink="">
      <xdr:nvSpPr>
        <xdr:cNvPr id="257" name="衛生費該当値テキスト"/>
        <xdr:cNvSpPr txBox="1"/>
      </xdr:nvSpPr>
      <xdr:spPr>
        <a:xfrm>
          <a:off x="4686300" y="16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84310</xdr:rowOff>
    </xdr:from>
    <xdr:to>
      <xdr:col>5</xdr:col>
      <xdr:colOff>409575</xdr:colOff>
      <xdr:row>98</xdr:row>
      <xdr:rowOff>14460</xdr:rowOff>
    </xdr:to>
    <xdr:sp macro="" textlink="">
      <xdr:nvSpPr>
        <xdr:cNvPr id="258" name="円/楕円 257"/>
        <xdr:cNvSpPr/>
      </xdr:nvSpPr>
      <xdr:spPr>
        <a:xfrm>
          <a:off x="3746500" y="16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5587</xdr:rowOff>
    </xdr:from>
    <xdr:ext cx="534377" cy="259045"/>
    <xdr:sp macro="" textlink="">
      <xdr:nvSpPr>
        <xdr:cNvPr id="259" name="テキスト ボックス 258"/>
        <xdr:cNvSpPr txBox="1"/>
      </xdr:nvSpPr>
      <xdr:spPr>
        <a:xfrm>
          <a:off x="3530111" y="16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128639</xdr:rowOff>
    </xdr:from>
    <xdr:to>
      <xdr:col>4</xdr:col>
      <xdr:colOff>206375</xdr:colOff>
      <xdr:row>98</xdr:row>
      <xdr:rowOff>58789</xdr:rowOff>
    </xdr:to>
    <xdr:sp macro="" textlink="">
      <xdr:nvSpPr>
        <xdr:cNvPr id="260" name="円/楕円 259"/>
        <xdr:cNvSpPr/>
      </xdr:nvSpPr>
      <xdr:spPr>
        <a:xfrm>
          <a:off x="2857500" y="167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49916</xdr:rowOff>
    </xdr:from>
    <xdr:ext cx="534377" cy="259045"/>
    <xdr:sp macro="" textlink="">
      <xdr:nvSpPr>
        <xdr:cNvPr id="261" name="テキスト ボックス 260"/>
        <xdr:cNvSpPr txBox="1"/>
      </xdr:nvSpPr>
      <xdr:spPr>
        <a:xfrm>
          <a:off x="2641111" y="1685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109398</xdr:rowOff>
    </xdr:from>
    <xdr:to>
      <xdr:col>3</xdr:col>
      <xdr:colOff>3175</xdr:colOff>
      <xdr:row>98</xdr:row>
      <xdr:rowOff>39548</xdr:rowOff>
    </xdr:to>
    <xdr:sp macro="" textlink="">
      <xdr:nvSpPr>
        <xdr:cNvPr id="262" name="円/楕円 261"/>
        <xdr:cNvSpPr/>
      </xdr:nvSpPr>
      <xdr:spPr>
        <a:xfrm>
          <a:off x="1968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30675</xdr:rowOff>
    </xdr:from>
    <xdr:ext cx="534377" cy="259045"/>
    <xdr:sp macro="" textlink="">
      <xdr:nvSpPr>
        <xdr:cNvPr id="263" name="テキスト ボックス 262"/>
        <xdr:cNvSpPr txBox="1"/>
      </xdr:nvSpPr>
      <xdr:spPr>
        <a:xfrm>
          <a:off x="1752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94862</xdr:rowOff>
    </xdr:from>
    <xdr:to>
      <xdr:col>1</xdr:col>
      <xdr:colOff>485775</xdr:colOff>
      <xdr:row>98</xdr:row>
      <xdr:rowOff>25012</xdr:rowOff>
    </xdr:to>
    <xdr:sp macro="" textlink="">
      <xdr:nvSpPr>
        <xdr:cNvPr id="264" name="円/楕円 263"/>
        <xdr:cNvSpPr/>
      </xdr:nvSpPr>
      <xdr:spPr>
        <a:xfrm>
          <a:off x="1079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16139</xdr:rowOff>
    </xdr:from>
    <xdr:ext cx="534377" cy="259045"/>
    <xdr:sp macro="" textlink="">
      <xdr:nvSpPr>
        <xdr:cNvPr id="265" name="テキスト ボックス 264"/>
        <xdr:cNvSpPr txBox="1"/>
      </xdr:nvSpPr>
      <xdr:spPr>
        <a:xfrm>
          <a:off x="863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41539</xdr:rowOff>
    </xdr:from>
    <xdr:to>
      <xdr:col>15</xdr:col>
      <xdr:colOff>180975</xdr:colOff>
      <xdr:row>38</xdr:row>
      <xdr:rowOff>52832</xdr:rowOff>
    </xdr:to>
    <xdr:cxnSp macro="">
      <xdr:nvCxnSpPr>
        <xdr:cNvPr id="292" name="直線コネクタ 291"/>
        <xdr:cNvCxnSpPr/>
      </xdr:nvCxnSpPr>
      <xdr:spPr>
        <a:xfrm>
          <a:off x="9639300" y="6556639"/>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41539</xdr:rowOff>
    </xdr:from>
    <xdr:to>
      <xdr:col>14</xdr:col>
      <xdr:colOff>28575</xdr:colOff>
      <xdr:row>38</xdr:row>
      <xdr:rowOff>69886</xdr:rowOff>
    </xdr:to>
    <xdr:cxnSp macro="">
      <xdr:nvCxnSpPr>
        <xdr:cNvPr id="295" name="直線コネクタ 294"/>
        <xdr:cNvCxnSpPr/>
      </xdr:nvCxnSpPr>
      <xdr:spPr>
        <a:xfrm flipV="1">
          <a:off x="8750300" y="655663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45242</xdr:rowOff>
    </xdr:from>
    <xdr:to>
      <xdr:col>12</xdr:col>
      <xdr:colOff>511175</xdr:colOff>
      <xdr:row>38</xdr:row>
      <xdr:rowOff>69886</xdr:rowOff>
    </xdr:to>
    <xdr:cxnSp macro="">
      <xdr:nvCxnSpPr>
        <xdr:cNvPr id="298" name="直線コネクタ 297"/>
        <xdr:cNvCxnSpPr/>
      </xdr:nvCxnSpPr>
      <xdr:spPr>
        <a:xfrm>
          <a:off x="7861300" y="6560342"/>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45242</xdr:rowOff>
    </xdr:from>
    <xdr:to>
      <xdr:col>11</xdr:col>
      <xdr:colOff>307975</xdr:colOff>
      <xdr:row>38</xdr:row>
      <xdr:rowOff>54341</xdr:rowOff>
    </xdr:to>
    <xdr:cxnSp macro="">
      <xdr:nvCxnSpPr>
        <xdr:cNvPr id="301" name="直線コネクタ 300"/>
        <xdr:cNvCxnSpPr/>
      </xdr:nvCxnSpPr>
      <xdr:spPr>
        <a:xfrm flipV="1">
          <a:off x="6972300" y="6560342"/>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2032</xdr:rowOff>
    </xdr:from>
    <xdr:to>
      <xdr:col>15</xdr:col>
      <xdr:colOff>231775</xdr:colOff>
      <xdr:row>38</xdr:row>
      <xdr:rowOff>103632</xdr:rowOff>
    </xdr:to>
    <xdr:sp macro="" textlink="">
      <xdr:nvSpPr>
        <xdr:cNvPr id="311" name="円/楕円 310"/>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132859</xdr:rowOff>
    </xdr:from>
    <xdr:ext cx="469744" cy="259045"/>
    <xdr:sp macro="" textlink="">
      <xdr:nvSpPr>
        <xdr:cNvPr id="312" name="労働費該当値テキスト"/>
        <xdr:cNvSpPr txBox="1"/>
      </xdr:nvSpPr>
      <xdr:spPr>
        <a:xfrm>
          <a:off x="105283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162189</xdr:rowOff>
    </xdr:from>
    <xdr:to>
      <xdr:col>14</xdr:col>
      <xdr:colOff>79375</xdr:colOff>
      <xdr:row>38</xdr:row>
      <xdr:rowOff>92339</xdr:rowOff>
    </xdr:to>
    <xdr:sp macro="" textlink="">
      <xdr:nvSpPr>
        <xdr:cNvPr id="313" name="円/楕円 312"/>
        <xdr:cNvSpPr/>
      </xdr:nvSpPr>
      <xdr:spPr>
        <a:xfrm>
          <a:off x="9588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83466</xdr:rowOff>
    </xdr:from>
    <xdr:ext cx="469744" cy="259045"/>
    <xdr:sp macro="" textlink="">
      <xdr:nvSpPr>
        <xdr:cNvPr id="314" name="テキスト ボックス 313"/>
        <xdr:cNvSpPr txBox="1"/>
      </xdr:nvSpPr>
      <xdr:spPr>
        <a:xfrm>
          <a:off x="9404427" y="65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19086</xdr:rowOff>
    </xdr:from>
    <xdr:to>
      <xdr:col>12</xdr:col>
      <xdr:colOff>561975</xdr:colOff>
      <xdr:row>38</xdr:row>
      <xdr:rowOff>120686</xdr:rowOff>
    </xdr:to>
    <xdr:sp macro="" textlink="">
      <xdr:nvSpPr>
        <xdr:cNvPr id="315" name="円/楕円 314"/>
        <xdr:cNvSpPr/>
      </xdr:nvSpPr>
      <xdr:spPr>
        <a:xfrm>
          <a:off x="8699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111813</xdr:rowOff>
    </xdr:from>
    <xdr:ext cx="469744" cy="259045"/>
    <xdr:sp macro="" textlink="">
      <xdr:nvSpPr>
        <xdr:cNvPr id="316" name="テキスト ボックス 315"/>
        <xdr:cNvSpPr txBox="1"/>
      </xdr:nvSpPr>
      <xdr:spPr>
        <a:xfrm>
          <a:off x="8515427" y="66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165892</xdr:rowOff>
    </xdr:from>
    <xdr:to>
      <xdr:col>11</xdr:col>
      <xdr:colOff>358775</xdr:colOff>
      <xdr:row>38</xdr:row>
      <xdr:rowOff>96042</xdr:rowOff>
    </xdr:to>
    <xdr:sp macro="" textlink="">
      <xdr:nvSpPr>
        <xdr:cNvPr id="317" name="円/楕円 316"/>
        <xdr:cNvSpPr/>
      </xdr:nvSpPr>
      <xdr:spPr>
        <a:xfrm>
          <a:off x="7810500" y="65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87169</xdr:rowOff>
    </xdr:from>
    <xdr:ext cx="469744" cy="259045"/>
    <xdr:sp macro="" textlink="">
      <xdr:nvSpPr>
        <xdr:cNvPr id="318" name="テキスト ボックス 317"/>
        <xdr:cNvSpPr txBox="1"/>
      </xdr:nvSpPr>
      <xdr:spPr>
        <a:xfrm>
          <a:off x="7626427" y="66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3541</xdr:rowOff>
    </xdr:from>
    <xdr:to>
      <xdr:col>10</xdr:col>
      <xdr:colOff>155575</xdr:colOff>
      <xdr:row>38</xdr:row>
      <xdr:rowOff>105141</xdr:rowOff>
    </xdr:to>
    <xdr:sp macro="" textlink="">
      <xdr:nvSpPr>
        <xdr:cNvPr id="319" name="円/楕円 318"/>
        <xdr:cNvSpPr/>
      </xdr:nvSpPr>
      <xdr:spPr>
        <a:xfrm>
          <a:off x="6921500" y="65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96268</xdr:rowOff>
    </xdr:from>
    <xdr:ext cx="469744" cy="259045"/>
    <xdr:sp macro="" textlink="">
      <xdr:nvSpPr>
        <xdr:cNvPr id="320" name="テキスト ボックス 319"/>
        <xdr:cNvSpPr txBox="1"/>
      </xdr:nvSpPr>
      <xdr:spPr>
        <a:xfrm>
          <a:off x="6737427"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108724</xdr:rowOff>
    </xdr:from>
    <xdr:to>
      <xdr:col>15</xdr:col>
      <xdr:colOff>180975</xdr:colOff>
      <xdr:row>55</xdr:row>
      <xdr:rowOff>128842</xdr:rowOff>
    </xdr:to>
    <xdr:cxnSp macro="">
      <xdr:nvCxnSpPr>
        <xdr:cNvPr id="349" name="直線コネクタ 348"/>
        <xdr:cNvCxnSpPr/>
      </xdr:nvCxnSpPr>
      <xdr:spPr>
        <a:xfrm flipV="1">
          <a:off x="9639300" y="9538474"/>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126670</xdr:rowOff>
    </xdr:from>
    <xdr:to>
      <xdr:col>14</xdr:col>
      <xdr:colOff>28575</xdr:colOff>
      <xdr:row>55</xdr:row>
      <xdr:rowOff>128842</xdr:rowOff>
    </xdr:to>
    <xdr:cxnSp macro="">
      <xdr:nvCxnSpPr>
        <xdr:cNvPr id="352" name="直線コネクタ 351"/>
        <xdr:cNvCxnSpPr/>
      </xdr:nvCxnSpPr>
      <xdr:spPr>
        <a:xfrm>
          <a:off x="8750300" y="955642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50716</xdr:rowOff>
    </xdr:from>
    <xdr:ext cx="469744" cy="259045"/>
    <xdr:sp macro="" textlink="">
      <xdr:nvSpPr>
        <xdr:cNvPr id="354" name="テキスト ボックス 353"/>
        <xdr:cNvSpPr txBox="1"/>
      </xdr:nvSpPr>
      <xdr:spPr>
        <a:xfrm>
          <a:off x="9404427" y="9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126136</xdr:rowOff>
    </xdr:from>
    <xdr:to>
      <xdr:col>12</xdr:col>
      <xdr:colOff>511175</xdr:colOff>
      <xdr:row>55</xdr:row>
      <xdr:rowOff>126670</xdr:rowOff>
    </xdr:to>
    <xdr:cxnSp macro="">
      <xdr:nvCxnSpPr>
        <xdr:cNvPr id="355" name="直線コネクタ 354"/>
        <xdr:cNvCxnSpPr/>
      </xdr:nvCxnSpPr>
      <xdr:spPr>
        <a:xfrm>
          <a:off x="7861300" y="955588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102400</xdr:rowOff>
    </xdr:from>
    <xdr:to>
      <xdr:col>11</xdr:col>
      <xdr:colOff>307975</xdr:colOff>
      <xdr:row>55</xdr:row>
      <xdr:rowOff>126136</xdr:rowOff>
    </xdr:to>
    <xdr:cxnSp macro="">
      <xdr:nvCxnSpPr>
        <xdr:cNvPr id="358" name="直線コネクタ 357"/>
        <xdr:cNvCxnSpPr/>
      </xdr:nvCxnSpPr>
      <xdr:spPr>
        <a:xfrm>
          <a:off x="6972300" y="9532150"/>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56697</xdr:rowOff>
    </xdr:from>
    <xdr:ext cx="469744" cy="259045"/>
    <xdr:sp macro="" textlink="">
      <xdr:nvSpPr>
        <xdr:cNvPr id="360" name="テキスト ボックス 359"/>
        <xdr:cNvSpPr txBox="1"/>
      </xdr:nvSpPr>
      <xdr:spPr>
        <a:xfrm>
          <a:off x="7626427" y="98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58450</xdr:rowOff>
    </xdr:from>
    <xdr:ext cx="469744" cy="259045"/>
    <xdr:sp macro="" textlink="">
      <xdr:nvSpPr>
        <xdr:cNvPr id="362" name="テキスト ボックス 361"/>
        <xdr:cNvSpPr txBox="1"/>
      </xdr:nvSpPr>
      <xdr:spPr>
        <a:xfrm>
          <a:off x="6737427" y="98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57924</xdr:rowOff>
    </xdr:from>
    <xdr:to>
      <xdr:col>15</xdr:col>
      <xdr:colOff>231775</xdr:colOff>
      <xdr:row>55</xdr:row>
      <xdr:rowOff>159524</xdr:rowOff>
    </xdr:to>
    <xdr:sp macro="" textlink="">
      <xdr:nvSpPr>
        <xdr:cNvPr id="368" name="円/楕円 367"/>
        <xdr:cNvSpPr/>
      </xdr:nvSpPr>
      <xdr:spPr>
        <a:xfrm>
          <a:off x="10426700" y="94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80801</xdr:rowOff>
    </xdr:from>
    <xdr:ext cx="534377" cy="259045"/>
    <xdr:sp macro="" textlink="">
      <xdr:nvSpPr>
        <xdr:cNvPr id="369" name="農林水産業費該当値テキスト"/>
        <xdr:cNvSpPr txBox="1"/>
      </xdr:nvSpPr>
      <xdr:spPr>
        <a:xfrm>
          <a:off x="10528300" y="93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78042</xdr:rowOff>
    </xdr:from>
    <xdr:to>
      <xdr:col>14</xdr:col>
      <xdr:colOff>79375</xdr:colOff>
      <xdr:row>56</xdr:row>
      <xdr:rowOff>8192</xdr:rowOff>
    </xdr:to>
    <xdr:sp macro="" textlink="">
      <xdr:nvSpPr>
        <xdr:cNvPr id="370" name="円/楕円 369"/>
        <xdr:cNvSpPr/>
      </xdr:nvSpPr>
      <xdr:spPr>
        <a:xfrm>
          <a:off x="9588500" y="95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24719</xdr:rowOff>
    </xdr:from>
    <xdr:ext cx="534377" cy="259045"/>
    <xdr:sp macro="" textlink="">
      <xdr:nvSpPr>
        <xdr:cNvPr id="371" name="テキスト ボックス 370"/>
        <xdr:cNvSpPr txBox="1"/>
      </xdr:nvSpPr>
      <xdr:spPr>
        <a:xfrm>
          <a:off x="9372111" y="92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75870</xdr:rowOff>
    </xdr:from>
    <xdr:to>
      <xdr:col>12</xdr:col>
      <xdr:colOff>561975</xdr:colOff>
      <xdr:row>56</xdr:row>
      <xdr:rowOff>6020</xdr:rowOff>
    </xdr:to>
    <xdr:sp macro="" textlink="">
      <xdr:nvSpPr>
        <xdr:cNvPr id="372" name="円/楕円 371"/>
        <xdr:cNvSpPr/>
      </xdr:nvSpPr>
      <xdr:spPr>
        <a:xfrm>
          <a:off x="8699500" y="95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22547</xdr:rowOff>
    </xdr:from>
    <xdr:ext cx="534377" cy="259045"/>
    <xdr:sp macro="" textlink="">
      <xdr:nvSpPr>
        <xdr:cNvPr id="373" name="テキスト ボックス 372"/>
        <xdr:cNvSpPr txBox="1"/>
      </xdr:nvSpPr>
      <xdr:spPr>
        <a:xfrm>
          <a:off x="8483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75336</xdr:rowOff>
    </xdr:from>
    <xdr:to>
      <xdr:col>11</xdr:col>
      <xdr:colOff>358775</xdr:colOff>
      <xdr:row>56</xdr:row>
      <xdr:rowOff>5486</xdr:rowOff>
    </xdr:to>
    <xdr:sp macro="" textlink="">
      <xdr:nvSpPr>
        <xdr:cNvPr id="374" name="円/楕円 373"/>
        <xdr:cNvSpPr/>
      </xdr:nvSpPr>
      <xdr:spPr>
        <a:xfrm>
          <a:off x="7810500" y="9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22013</xdr:rowOff>
    </xdr:from>
    <xdr:ext cx="534377" cy="259045"/>
    <xdr:sp macro="" textlink="">
      <xdr:nvSpPr>
        <xdr:cNvPr id="375" name="テキスト ボックス 374"/>
        <xdr:cNvSpPr txBox="1"/>
      </xdr:nvSpPr>
      <xdr:spPr>
        <a:xfrm>
          <a:off x="7594111" y="92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51600</xdr:rowOff>
    </xdr:from>
    <xdr:to>
      <xdr:col>10</xdr:col>
      <xdr:colOff>155575</xdr:colOff>
      <xdr:row>55</xdr:row>
      <xdr:rowOff>153200</xdr:rowOff>
    </xdr:to>
    <xdr:sp macro="" textlink="">
      <xdr:nvSpPr>
        <xdr:cNvPr id="376" name="円/楕円 375"/>
        <xdr:cNvSpPr/>
      </xdr:nvSpPr>
      <xdr:spPr>
        <a:xfrm>
          <a:off x="6921500" y="94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169727</xdr:rowOff>
    </xdr:from>
    <xdr:ext cx="534377" cy="259045"/>
    <xdr:sp macro="" textlink="">
      <xdr:nvSpPr>
        <xdr:cNvPr id="377" name="テキスト ボックス 376"/>
        <xdr:cNvSpPr txBox="1"/>
      </xdr:nvSpPr>
      <xdr:spPr>
        <a:xfrm>
          <a:off x="6705111" y="92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101913</xdr:rowOff>
    </xdr:from>
    <xdr:to>
      <xdr:col>15</xdr:col>
      <xdr:colOff>180975</xdr:colOff>
      <xdr:row>77</xdr:row>
      <xdr:rowOff>149439</xdr:rowOff>
    </xdr:to>
    <xdr:cxnSp macro="">
      <xdr:nvCxnSpPr>
        <xdr:cNvPr id="404" name="直線コネクタ 403"/>
        <xdr:cNvCxnSpPr/>
      </xdr:nvCxnSpPr>
      <xdr:spPr>
        <a:xfrm flipV="1">
          <a:off x="9639300" y="13303563"/>
          <a:ext cx="8382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149439</xdr:rowOff>
    </xdr:from>
    <xdr:to>
      <xdr:col>14</xdr:col>
      <xdr:colOff>28575</xdr:colOff>
      <xdr:row>77</xdr:row>
      <xdr:rowOff>166698</xdr:rowOff>
    </xdr:to>
    <xdr:cxnSp macro="">
      <xdr:nvCxnSpPr>
        <xdr:cNvPr id="407" name="直線コネクタ 406"/>
        <xdr:cNvCxnSpPr/>
      </xdr:nvCxnSpPr>
      <xdr:spPr>
        <a:xfrm flipV="1">
          <a:off x="8750300" y="1335108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165005</xdr:rowOff>
    </xdr:from>
    <xdr:to>
      <xdr:col>12</xdr:col>
      <xdr:colOff>511175</xdr:colOff>
      <xdr:row>77</xdr:row>
      <xdr:rowOff>166698</xdr:rowOff>
    </xdr:to>
    <xdr:cxnSp macro="">
      <xdr:nvCxnSpPr>
        <xdr:cNvPr id="410" name="直線コネクタ 409"/>
        <xdr:cNvCxnSpPr/>
      </xdr:nvCxnSpPr>
      <xdr:spPr>
        <a:xfrm>
          <a:off x="7861300" y="13366655"/>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165005</xdr:rowOff>
    </xdr:from>
    <xdr:to>
      <xdr:col>11</xdr:col>
      <xdr:colOff>307975</xdr:colOff>
      <xdr:row>77</xdr:row>
      <xdr:rowOff>167337</xdr:rowOff>
    </xdr:to>
    <xdr:cxnSp macro="">
      <xdr:nvCxnSpPr>
        <xdr:cNvPr id="413" name="直線コネクタ 412"/>
        <xdr:cNvCxnSpPr/>
      </xdr:nvCxnSpPr>
      <xdr:spPr>
        <a:xfrm flipV="1">
          <a:off x="6972300" y="1336665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51113</xdr:rowOff>
    </xdr:from>
    <xdr:to>
      <xdr:col>15</xdr:col>
      <xdr:colOff>231775</xdr:colOff>
      <xdr:row>77</xdr:row>
      <xdr:rowOff>152713</xdr:rowOff>
    </xdr:to>
    <xdr:sp macro="" textlink="">
      <xdr:nvSpPr>
        <xdr:cNvPr id="423" name="円/楕円 422"/>
        <xdr:cNvSpPr/>
      </xdr:nvSpPr>
      <xdr:spPr>
        <a:xfrm>
          <a:off x="10426700" y="132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29540</xdr:rowOff>
    </xdr:from>
    <xdr:ext cx="469744" cy="259045"/>
    <xdr:sp macro="" textlink="">
      <xdr:nvSpPr>
        <xdr:cNvPr id="424" name="商工費該当値テキスト"/>
        <xdr:cNvSpPr txBox="1"/>
      </xdr:nvSpPr>
      <xdr:spPr>
        <a:xfrm>
          <a:off x="10528300" y="1323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98639</xdr:rowOff>
    </xdr:from>
    <xdr:to>
      <xdr:col>14</xdr:col>
      <xdr:colOff>79375</xdr:colOff>
      <xdr:row>78</xdr:row>
      <xdr:rowOff>28789</xdr:rowOff>
    </xdr:to>
    <xdr:sp macro="" textlink="">
      <xdr:nvSpPr>
        <xdr:cNvPr id="425" name="円/楕円 424"/>
        <xdr:cNvSpPr/>
      </xdr:nvSpPr>
      <xdr:spPr>
        <a:xfrm>
          <a:off x="95885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19916</xdr:rowOff>
    </xdr:from>
    <xdr:ext cx="469744" cy="259045"/>
    <xdr:sp macro="" textlink="">
      <xdr:nvSpPr>
        <xdr:cNvPr id="426" name="テキスト ボックス 425"/>
        <xdr:cNvSpPr txBox="1"/>
      </xdr:nvSpPr>
      <xdr:spPr>
        <a:xfrm>
          <a:off x="9404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115898</xdr:rowOff>
    </xdr:from>
    <xdr:to>
      <xdr:col>12</xdr:col>
      <xdr:colOff>561975</xdr:colOff>
      <xdr:row>78</xdr:row>
      <xdr:rowOff>46048</xdr:rowOff>
    </xdr:to>
    <xdr:sp macro="" textlink="">
      <xdr:nvSpPr>
        <xdr:cNvPr id="427" name="円/楕円 426"/>
        <xdr:cNvSpPr/>
      </xdr:nvSpPr>
      <xdr:spPr>
        <a:xfrm>
          <a:off x="8699500" y="133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37175</xdr:rowOff>
    </xdr:from>
    <xdr:ext cx="469744" cy="259045"/>
    <xdr:sp macro="" textlink="">
      <xdr:nvSpPr>
        <xdr:cNvPr id="428" name="テキスト ボックス 427"/>
        <xdr:cNvSpPr txBox="1"/>
      </xdr:nvSpPr>
      <xdr:spPr>
        <a:xfrm>
          <a:off x="8515427" y="1341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114205</xdr:rowOff>
    </xdr:from>
    <xdr:to>
      <xdr:col>11</xdr:col>
      <xdr:colOff>358775</xdr:colOff>
      <xdr:row>78</xdr:row>
      <xdr:rowOff>44355</xdr:rowOff>
    </xdr:to>
    <xdr:sp macro="" textlink="">
      <xdr:nvSpPr>
        <xdr:cNvPr id="429" name="円/楕円 428"/>
        <xdr:cNvSpPr/>
      </xdr:nvSpPr>
      <xdr:spPr>
        <a:xfrm>
          <a:off x="7810500" y="133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35482</xdr:rowOff>
    </xdr:from>
    <xdr:ext cx="469744" cy="259045"/>
    <xdr:sp macro="" textlink="">
      <xdr:nvSpPr>
        <xdr:cNvPr id="430" name="テキスト ボックス 429"/>
        <xdr:cNvSpPr txBox="1"/>
      </xdr:nvSpPr>
      <xdr:spPr>
        <a:xfrm>
          <a:off x="7626427" y="134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116537</xdr:rowOff>
    </xdr:from>
    <xdr:to>
      <xdr:col>10</xdr:col>
      <xdr:colOff>155575</xdr:colOff>
      <xdr:row>78</xdr:row>
      <xdr:rowOff>46687</xdr:rowOff>
    </xdr:to>
    <xdr:sp macro="" textlink="">
      <xdr:nvSpPr>
        <xdr:cNvPr id="431" name="円/楕円 430"/>
        <xdr:cNvSpPr/>
      </xdr:nvSpPr>
      <xdr:spPr>
        <a:xfrm>
          <a:off x="6921500" y="133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37814</xdr:rowOff>
    </xdr:from>
    <xdr:ext cx="469744" cy="259045"/>
    <xdr:sp macro="" textlink="">
      <xdr:nvSpPr>
        <xdr:cNvPr id="432" name="テキスト ボックス 431"/>
        <xdr:cNvSpPr txBox="1"/>
      </xdr:nvSpPr>
      <xdr:spPr>
        <a:xfrm>
          <a:off x="6737427" y="134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24885</xdr:rowOff>
    </xdr:from>
    <xdr:to>
      <xdr:col>15</xdr:col>
      <xdr:colOff>180975</xdr:colOff>
      <xdr:row>97</xdr:row>
      <xdr:rowOff>113278</xdr:rowOff>
    </xdr:to>
    <xdr:cxnSp macro="">
      <xdr:nvCxnSpPr>
        <xdr:cNvPr id="462" name="直線コネクタ 461"/>
        <xdr:cNvCxnSpPr/>
      </xdr:nvCxnSpPr>
      <xdr:spPr>
        <a:xfrm>
          <a:off x="9639300" y="16655535"/>
          <a:ext cx="8382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10540</xdr:rowOff>
    </xdr:from>
    <xdr:to>
      <xdr:col>14</xdr:col>
      <xdr:colOff>28575</xdr:colOff>
      <xdr:row>97</xdr:row>
      <xdr:rowOff>24885</xdr:rowOff>
    </xdr:to>
    <xdr:cxnSp macro="">
      <xdr:nvCxnSpPr>
        <xdr:cNvPr id="465" name="直線コネクタ 464"/>
        <xdr:cNvCxnSpPr/>
      </xdr:nvCxnSpPr>
      <xdr:spPr>
        <a:xfrm>
          <a:off x="8750300" y="16469740"/>
          <a:ext cx="889000" cy="1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10540</xdr:rowOff>
    </xdr:from>
    <xdr:to>
      <xdr:col>12</xdr:col>
      <xdr:colOff>511175</xdr:colOff>
      <xdr:row>97</xdr:row>
      <xdr:rowOff>143911</xdr:rowOff>
    </xdr:to>
    <xdr:cxnSp macro="">
      <xdr:nvCxnSpPr>
        <xdr:cNvPr id="468" name="直線コネクタ 467"/>
        <xdr:cNvCxnSpPr/>
      </xdr:nvCxnSpPr>
      <xdr:spPr>
        <a:xfrm flipV="1">
          <a:off x="7861300" y="16469740"/>
          <a:ext cx="889000" cy="30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7207</xdr:rowOff>
    </xdr:from>
    <xdr:to>
      <xdr:col>11</xdr:col>
      <xdr:colOff>307975</xdr:colOff>
      <xdr:row>97</xdr:row>
      <xdr:rowOff>143911</xdr:rowOff>
    </xdr:to>
    <xdr:cxnSp macro="">
      <xdr:nvCxnSpPr>
        <xdr:cNvPr id="471" name="直線コネクタ 470"/>
        <xdr:cNvCxnSpPr/>
      </xdr:nvCxnSpPr>
      <xdr:spPr>
        <a:xfrm>
          <a:off x="6972300" y="16637857"/>
          <a:ext cx="889000" cy="1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62478</xdr:rowOff>
    </xdr:from>
    <xdr:to>
      <xdr:col>15</xdr:col>
      <xdr:colOff>231775</xdr:colOff>
      <xdr:row>97</xdr:row>
      <xdr:rowOff>164078</xdr:rowOff>
    </xdr:to>
    <xdr:sp macro="" textlink="">
      <xdr:nvSpPr>
        <xdr:cNvPr id="481" name="円/楕円 480"/>
        <xdr:cNvSpPr/>
      </xdr:nvSpPr>
      <xdr:spPr>
        <a:xfrm>
          <a:off x="10426700" y="166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40905</xdr:rowOff>
    </xdr:from>
    <xdr:ext cx="534377" cy="259045"/>
    <xdr:sp macro="" textlink="">
      <xdr:nvSpPr>
        <xdr:cNvPr id="482" name="土木費該当値テキスト"/>
        <xdr:cNvSpPr txBox="1"/>
      </xdr:nvSpPr>
      <xdr:spPr>
        <a:xfrm>
          <a:off x="10528300" y="166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145535</xdr:rowOff>
    </xdr:from>
    <xdr:to>
      <xdr:col>14</xdr:col>
      <xdr:colOff>79375</xdr:colOff>
      <xdr:row>97</xdr:row>
      <xdr:rowOff>75685</xdr:rowOff>
    </xdr:to>
    <xdr:sp macro="" textlink="">
      <xdr:nvSpPr>
        <xdr:cNvPr id="483" name="円/楕円 482"/>
        <xdr:cNvSpPr/>
      </xdr:nvSpPr>
      <xdr:spPr>
        <a:xfrm>
          <a:off x="9588500" y="166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66812</xdr:rowOff>
    </xdr:from>
    <xdr:ext cx="534377" cy="259045"/>
    <xdr:sp macro="" textlink="">
      <xdr:nvSpPr>
        <xdr:cNvPr id="484" name="テキスト ボックス 483"/>
        <xdr:cNvSpPr txBox="1"/>
      </xdr:nvSpPr>
      <xdr:spPr>
        <a:xfrm>
          <a:off x="9372111" y="1669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131190</xdr:rowOff>
    </xdr:from>
    <xdr:to>
      <xdr:col>12</xdr:col>
      <xdr:colOff>561975</xdr:colOff>
      <xdr:row>96</xdr:row>
      <xdr:rowOff>61340</xdr:rowOff>
    </xdr:to>
    <xdr:sp macro="" textlink="">
      <xdr:nvSpPr>
        <xdr:cNvPr id="485" name="円/楕円 484"/>
        <xdr:cNvSpPr/>
      </xdr:nvSpPr>
      <xdr:spPr>
        <a:xfrm>
          <a:off x="8699500" y="164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52467</xdr:rowOff>
    </xdr:from>
    <xdr:ext cx="534377" cy="259045"/>
    <xdr:sp macro="" textlink="">
      <xdr:nvSpPr>
        <xdr:cNvPr id="486" name="テキスト ボックス 485"/>
        <xdr:cNvSpPr txBox="1"/>
      </xdr:nvSpPr>
      <xdr:spPr>
        <a:xfrm>
          <a:off x="8483111" y="165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93111</xdr:rowOff>
    </xdr:from>
    <xdr:to>
      <xdr:col>11</xdr:col>
      <xdr:colOff>358775</xdr:colOff>
      <xdr:row>98</xdr:row>
      <xdr:rowOff>23261</xdr:rowOff>
    </xdr:to>
    <xdr:sp macro="" textlink="">
      <xdr:nvSpPr>
        <xdr:cNvPr id="487" name="円/楕円 486"/>
        <xdr:cNvSpPr/>
      </xdr:nvSpPr>
      <xdr:spPr>
        <a:xfrm>
          <a:off x="7810500" y="167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14388</xdr:rowOff>
    </xdr:from>
    <xdr:ext cx="534377" cy="259045"/>
    <xdr:sp macro="" textlink="">
      <xdr:nvSpPr>
        <xdr:cNvPr id="488" name="テキスト ボックス 487"/>
        <xdr:cNvSpPr txBox="1"/>
      </xdr:nvSpPr>
      <xdr:spPr>
        <a:xfrm>
          <a:off x="7594111" y="168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127857</xdr:rowOff>
    </xdr:from>
    <xdr:to>
      <xdr:col>10</xdr:col>
      <xdr:colOff>155575</xdr:colOff>
      <xdr:row>97</xdr:row>
      <xdr:rowOff>58007</xdr:rowOff>
    </xdr:to>
    <xdr:sp macro="" textlink="">
      <xdr:nvSpPr>
        <xdr:cNvPr id="489" name="円/楕円 488"/>
        <xdr:cNvSpPr/>
      </xdr:nvSpPr>
      <xdr:spPr>
        <a:xfrm>
          <a:off x="6921500" y="165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49134</xdr:rowOff>
    </xdr:from>
    <xdr:ext cx="534377" cy="259045"/>
    <xdr:sp macro="" textlink="">
      <xdr:nvSpPr>
        <xdr:cNvPr id="490" name="テキスト ボックス 489"/>
        <xdr:cNvSpPr txBox="1"/>
      </xdr:nvSpPr>
      <xdr:spPr>
        <a:xfrm>
          <a:off x="6705111" y="166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93980</xdr:rowOff>
    </xdr:from>
    <xdr:to>
      <xdr:col>23</xdr:col>
      <xdr:colOff>517525</xdr:colOff>
      <xdr:row>37</xdr:row>
      <xdr:rowOff>100533</xdr:rowOff>
    </xdr:to>
    <xdr:cxnSp macro="">
      <xdr:nvCxnSpPr>
        <xdr:cNvPr id="520" name="直線コネクタ 519"/>
        <xdr:cNvCxnSpPr/>
      </xdr:nvCxnSpPr>
      <xdr:spPr>
        <a:xfrm>
          <a:off x="15481300" y="6437630"/>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12674</xdr:rowOff>
    </xdr:from>
    <xdr:to>
      <xdr:col>22</xdr:col>
      <xdr:colOff>365125</xdr:colOff>
      <xdr:row>37</xdr:row>
      <xdr:rowOff>93980</xdr:rowOff>
    </xdr:to>
    <xdr:cxnSp macro="">
      <xdr:nvCxnSpPr>
        <xdr:cNvPr id="523" name="直線コネクタ 522"/>
        <xdr:cNvCxnSpPr/>
      </xdr:nvCxnSpPr>
      <xdr:spPr>
        <a:xfrm>
          <a:off x="14592300" y="6356324"/>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12674</xdr:rowOff>
    </xdr:from>
    <xdr:to>
      <xdr:col>21</xdr:col>
      <xdr:colOff>161925</xdr:colOff>
      <xdr:row>37</xdr:row>
      <xdr:rowOff>81788</xdr:rowOff>
    </xdr:to>
    <xdr:cxnSp macro="">
      <xdr:nvCxnSpPr>
        <xdr:cNvPr id="526" name="直線コネクタ 525"/>
        <xdr:cNvCxnSpPr/>
      </xdr:nvCxnSpPr>
      <xdr:spPr>
        <a:xfrm flipV="1">
          <a:off x="13703300" y="6356324"/>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34315</xdr:rowOff>
    </xdr:from>
    <xdr:to>
      <xdr:col>19</xdr:col>
      <xdr:colOff>644525</xdr:colOff>
      <xdr:row>37</xdr:row>
      <xdr:rowOff>81788</xdr:rowOff>
    </xdr:to>
    <xdr:cxnSp macro="">
      <xdr:nvCxnSpPr>
        <xdr:cNvPr id="529" name="直線コネクタ 528"/>
        <xdr:cNvCxnSpPr/>
      </xdr:nvCxnSpPr>
      <xdr:spPr>
        <a:xfrm>
          <a:off x="12814300" y="637796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49733</xdr:rowOff>
    </xdr:from>
    <xdr:to>
      <xdr:col>23</xdr:col>
      <xdr:colOff>568325</xdr:colOff>
      <xdr:row>37</xdr:row>
      <xdr:rowOff>151333</xdr:rowOff>
    </xdr:to>
    <xdr:sp macro="" textlink="">
      <xdr:nvSpPr>
        <xdr:cNvPr id="539" name="円/楕円 538"/>
        <xdr:cNvSpPr/>
      </xdr:nvSpPr>
      <xdr:spPr>
        <a:xfrm>
          <a:off x="162687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72610</xdr:rowOff>
    </xdr:from>
    <xdr:ext cx="534377" cy="259045"/>
    <xdr:sp macro="" textlink="">
      <xdr:nvSpPr>
        <xdr:cNvPr id="540" name="消防費該当値テキスト"/>
        <xdr:cNvSpPr txBox="1"/>
      </xdr:nvSpPr>
      <xdr:spPr>
        <a:xfrm>
          <a:off x="16370300" y="62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43180</xdr:rowOff>
    </xdr:from>
    <xdr:to>
      <xdr:col>22</xdr:col>
      <xdr:colOff>415925</xdr:colOff>
      <xdr:row>37</xdr:row>
      <xdr:rowOff>144780</xdr:rowOff>
    </xdr:to>
    <xdr:sp macro="" textlink="">
      <xdr:nvSpPr>
        <xdr:cNvPr id="541" name="円/楕円 540"/>
        <xdr:cNvSpPr/>
      </xdr:nvSpPr>
      <xdr:spPr>
        <a:xfrm>
          <a:off x="1543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161307</xdr:rowOff>
    </xdr:from>
    <xdr:ext cx="534377" cy="259045"/>
    <xdr:sp macro="" textlink="">
      <xdr:nvSpPr>
        <xdr:cNvPr id="542" name="テキスト ボックス 541"/>
        <xdr:cNvSpPr txBox="1"/>
      </xdr:nvSpPr>
      <xdr:spPr>
        <a:xfrm>
          <a:off x="15214111" y="61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133324</xdr:rowOff>
    </xdr:from>
    <xdr:to>
      <xdr:col>21</xdr:col>
      <xdr:colOff>212725</xdr:colOff>
      <xdr:row>37</xdr:row>
      <xdr:rowOff>63474</xdr:rowOff>
    </xdr:to>
    <xdr:sp macro="" textlink="">
      <xdr:nvSpPr>
        <xdr:cNvPr id="543" name="円/楕円 542"/>
        <xdr:cNvSpPr/>
      </xdr:nvSpPr>
      <xdr:spPr>
        <a:xfrm>
          <a:off x="14541500" y="63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80001</xdr:rowOff>
    </xdr:from>
    <xdr:ext cx="534377" cy="259045"/>
    <xdr:sp macro="" textlink="">
      <xdr:nvSpPr>
        <xdr:cNvPr id="544" name="テキスト ボックス 543"/>
        <xdr:cNvSpPr txBox="1"/>
      </xdr:nvSpPr>
      <xdr:spPr>
        <a:xfrm>
          <a:off x="14325111" y="60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30988</xdr:rowOff>
    </xdr:from>
    <xdr:to>
      <xdr:col>20</xdr:col>
      <xdr:colOff>9525</xdr:colOff>
      <xdr:row>37</xdr:row>
      <xdr:rowOff>132588</xdr:rowOff>
    </xdr:to>
    <xdr:sp macro="" textlink="">
      <xdr:nvSpPr>
        <xdr:cNvPr id="545" name="円/楕円 544"/>
        <xdr:cNvSpPr/>
      </xdr:nvSpPr>
      <xdr:spPr>
        <a:xfrm>
          <a:off x="13652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149115</xdr:rowOff>
    </xdr:from>
    <xdr:ext cx="534377" cy="259045"/>
    <xdr:sp macro="" textlink="">
      <xdr:nvSpPr>
        <xdr:cNvPr id="546" name="テキスト ボックス 545"/>
        <xdr:cNvSpPr txBox="1"/>
      </xdr:nvSpPr>
      <xdr:spPr>
        <a:xfrm>
          <a:off x="13436111" y="61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154965</xdr:rowOff>
    </xdr:from>
    <xdr:to>
      <xdr:col>18</xdr:col>
      <xdr:colOff>492125</xdr:colOff>
      <xdr:row>37</xdr:row>
      <xdr:rowOff>85115</xdr:rowOff>
    </xdr:to>
    <xdr:sp macro="" textlink="">
      <xdr:nvSpPr>
        <xdr:cNvPr id="547" name="円/楕円 546"/>
        <xdr:cNvSpPr/>
      </xdr:nvSpPr>
      <xdr:spPr>
        <a:xfrm>
          <a:off x="12763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101642</xdr:rowOff>
    </xdr:from>
    <xdr:ext cx="534377" cy="259045"/>
    <xdr:sp macro="" textlink="">
      <xdr:nvSpPr>
        <xdr:cNvPr id="548" name="テキスト ボックス 547"/>
        <xdr:cNvSpPr txBox="1"/>
      </xdr:nvSpPr>
      <xdr:spPr>
        <a:xfrm>
          <a:off x="12547111" y="61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163570</xdr:rowOff>
    </xdr:from>
    <xdr:to>
      <xdr:col>23</xdr:col>
      <xdr:colOff>517525</xdr:colOff>
      <xdr:row>55</xdr:row>
      <xdr:rowOff>44583</xdr:rowOff>
    </xdr:to>
    <xdr:cxnSp macro="">
      <xdr:nvCxnSpPr>
        <xdr:cNvPr id="578" name="直線コネクタ 577"/>
        <xdr:cNvCxnSpPr/>
      </xdr:nvCxnSpPr>
      <xdr:spPr>
        <a:xfrm>
          <a:off x="15481300" y="9250420"/>
          <a:ext cx="838200" cy="2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161265</xdr:rowOff>
    </xdr:from>
    <xdr:to>
      <xdr:col>22</xdr:col>
      <xdr:colOff>365125</xdr:colOff>
      <xdr:row>53</xdr:row>
      <xdr:rowOff>163570</xdr:rowOff>
    </xdr:to>
    <xdr:cxnSp macro="">
      <xdr:nvCxnSpPr>
        <xdr:cNvPr id="581" name="直線コネクタ 580"/>
        <xdr:cNvCxnSpPr/>
      </xdr:nvCxnSpPr>
      <xdr:spPr>
        <a:xfrm>
          <a:off x="14592300" y="9248115"/>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105467</xdr:rowOff>
    </xdr:from>
    <xdr:to>
      <xdr:col>21</xdr:col>
      <xdr:colOff>161925</xdr:colOff>
      <xdr:row>53</xdr:row>
      <xdr:rowOff>161265</xdr:rowOff>
    </xdr:to>
    <xdr:cxnSp macro="">
      <xdr:nvCxnSpPr>
        <xdr:cNvPr id="584" name="直線コネクタ 583"/>
        <xdr:cNvCxnSpPr/>
      </xdr:nvCxnSpPr>
      <xdr:spPr>
        <a:xfrm>
          <a:off x="13703300" y="9192317"/>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103408</xdr:rowOff>
    </xdr:from>
    <xdr:ext cx="534377" cy="259045"/>
    <xdr:sp macro="" textlink="">
      <xdr:nvSpPr>
        <xdr:cNvPr id="586" name="テキスト ボックス 585"/>
        <xdr:cNvSpPr txBox="1"/>
      </xdr:nvSpPr>
      <xdr:spPr>
        <a:xfrm>
          <a:off x="14325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483</xdr:rowOff>
    </xdr:from>
    <xdr:to>
      <xdr:col>19</xdr:col>
      <xdr:colOff>644525</xdr:colOff>
      <xdr:row>53</xdr:row>
      <xdr:rowOff>105467</xdr:rowOff>
    </xdr:to>
    <xdr:cxnSp macro="">
      <xdr:nvCxnSpPr>
        <xdr:cNvPr id="587" name="直線コネクタ 586"/>
        <xdr:cNvCxnSpPr/>
      </xdr:nvCxnSpPr>
      <xdr:spPr>
        <a:xfrm>
          <a:off x="12814300" y="9087333"/>
          <a:ext cx="889000" cy="10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142441</xdr:rowOff>
    </xdr:from>
    <xdr:ext cx="534377" cy="259045"/>
    <xdr:sp macro="" textlink="">
      <xdr:nvSpPr>
        <xdr:cNvPr id="589" name="テキスト ボックス 588"/>
        <xdr:cNvSpPr txBox="1"/>
      </xdr:nvSpPr>
      <xdr:spPr>
        <a:xfrm>
          <a:off x="13436111" y="97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149756</xdr:rowOff>
    </xdr:from>
    <xdr:ext cx="534377" cy="259045"/>
    <xdr:sp macro="" textlink="">
      <xdr:nvSpPr>
        <xdr:cNvPr id="591" name="テキスト ボックス 590"/>
        <xdr:cNvSpPr txBox="1"/>
      </xdr:nvSpPr>
      <xdr:spPr>
        <a:xfrm>
          <a:off x="12547111" y="97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165233</xdr:rowOff>
    </xdr:from>
    <xdr:to>
      <xdr:col>23</xdr:col>
      <xdr:colOff>568325</xdr:colOff>
      <xdr:row>55</xdr:row>
      <xdr:rowOff>95383</xdr:rowOff>
    </xdr:to>
    <xdr:sp macro="" textlink="">
      <xdr:nvSpPr>
        <xdr:cNvPr id="597" name="円/楕円 596"/>
        <xdr:cNvSpPr/>
      </xdr:nvSpPr>
      <xdr:spPr>
        <a:xfrm>
          <a:off x="16268700" y="94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16660</xdr:rowOff>
    </xdr:from>
    <xdr:ext cx="534377" cy="259045"/>
    <xdr:sp macro="" textlink="">
      <xdr:nvSpPr>
        <xdr:cNvPr id="598" name="教育費該当値テキスト"/>
        <xdr:cNvSpPr txBox="1"/>
      </xdr:nvSpPr>
      <xdr:spPr>
        <a:xfrm>
          <a:off x="16370300" y="92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112770</xdr:rowOff>
    </xdr:from>
    <xdr:to>
      <xdr:col>22</xdr:col>
      <xdr:colOff>415925</xdr:colOff>
      <xdr:row>54</xdr:row>
      <xdr:rowOff>42920</xdr:rowOff>
    </xdr:to>
    <xdr:sp macro="" textlink="">
      <xdr:nvSpPr>
        <xdr:cNvPr id="599" name="円/楕円 598"/>
        <xdr:cNvSpPr/>
      </xdr:nvSpPr>
      <xdr:spPr>
        <a:xfrm>
          <a:off x="15430500" y="91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59447</xdr:rowOff>
    </xdr:from>
    <xdr:ext cx="534377" cy="259045"/>
    <xdr:sp macro="" textlink="">
      <xdr:nvSpPr>
        <xdr:cNvPr id="600" name="テキスト ボックス 599"/>
        <xdr:cNvSpPr txBox="1"/>
      </xdr:nvSpPr>
      <xdr:spPr>
        <a:xfrm>
          <a:off x="15214111" y="89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110465</xdr:rowOff>
    </xdr:from>
    <xdr:to>
      <xdr:col>21</xdr:col>
      <xdr:colOff>212725</xdr:colOff>
      <xdr:row>54</xdr:row>
      <xdr:rowOff>40615</xdr:rowOff>
    </xdr:to>
    <xdr:sp macro="" textlink="">
      <xdr:nvSpPr>
        <xdr:cNvPr id="601" name="円/楕円 600"/>
        <xdr:cNvSpPr/>
      </xdr:nvSpPr>
      <xdr:spPr>
        <a:xfrm>
          <a:off x="14541500" y="91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57142</xdr:rowOff>
    </xdr:from>
    <xdr:ext cx="534377" cy="259045"/>
    <xdr:sp macro="" textlink="">
      <xdr:nvSpPr>
        <xdr:cNvPr id="602" name="テキスト ボックス 601"/>
        <xdr:cNvSpPr txBox="1"/>
      </xdr:nvSpPr>
      <xdr:spPr>
        <a:xfrm>
          <a:off x="14325111" y="89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54667</xdr:rowOff>
    </xdr:from>
    <xdr:to>
      <xdr:col>20</xdr:col>
      <xdr:colOff>9525</xdr:colOff>
      <xdr:row>53</xdr:row>
      <xdr:rowOff>156267</xdr:rowOff>
    </xdr:to>
    <xdr:sp macro="" textlink="">
      <xdr:nvSpPr>
        <xdr:cNvPr id="603" name="円/楕円 602"/>
        <xdr:cNvSpPr/>
      </xdr:nvSpPr>
      <xdr:spPr>
        <a:xfrm>
          <a:off x="13652500" y="91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1344</xdr:rowOff>
    </xdr:from>
    <xdr:ext cx="534377" cy="259045"/>
    <xdr:sp macro="" textlink="">
      <xdr:nvSpPr>
        <xdr:cNvPr id="604" name="テキスト ボックス 603"/>
        <xdr:cNvSpPr txBox="1"/>
      </xdr:nvSpPr>
      <xdr:spPr>
        <a:xfrm>
          <a:off x="13436111" y="89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121133</xdr:rowOff>
    </xdr:from>
    <xdr:to>
      <xdr:col>18</xdr:col>
      <xdr:colOff>492125</xdr:colOff>
      <xdr:row>53</xdr:row>
      <xdr:rowOff>51283</xdr:rowOff>
    </xdr:to>
    <xdr:sp macro="" textlink="">
      <xdr:nvSpPr>
        <xdr:cNvPr id="605" name="円/楕円 604"/>
        <xdr:cNvSpPr/>
      </xdr:nvSpPr>
      <xdr:spPr>
        <a:xfrm>
          <a:off x="12763500" y="9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67810</xdr:rowOff>
    </xdr:from>
    <xdr:ext cx="534377" cy="259045"/>
    <xdr:sp macro="" textlink="">
      <xdr:nvSpPr>
        <xdr:cNvPr id="606" name="テキスト ボックス 605"/>
        <xdr:cNvSpPr txBox="1"/>
      </xdr:nvSpPr>
      <xdr:spPr>
        <a:xfrm>
          <a:off x="12547111" y="88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3721</xdr:rowOff>
    </xdr:from>
    <xdr:to>
      <xdr:col>23</xdr:col>
      <xdr:colOff>517525</xdr:colOff>
      <xdr:row>79</xdr:row>
      <xdr:rowOff>11875</xdr:rowOff>
    </xdr:to>
    <xdr:cxnSp macro="">
      <xdr:nvCxnSpPr>
        <xdr:cNvPr id="635" name="直線コネクタ 634"/>
        <xdr:cNvCxnSpPr/>
      </xdr:nvCxnSpPr>
      <xdr:spPr>
        <a:xfrm>
          <a:off x="15481300" y="13548271"/>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156807</xdr:rowOff>
    </xdr:from>
    <xdr:to>
      <xdr:col>22</xdr:col>
      <xdr:colOff>365125</xdr:colOff>
      <xdr:row>79</xdr:row>
      <xdr:rowOff>3721</xdr:rowOff>
    </xdr:to>
    <xdr:cxnSp macro="">
      <xdr:nvCxnSpPr>
        <xdr:cNvPr id="638" name="直線コネクタ 637"/>
        <xdr:cNvCxnSpPr/>
      </xdr:nvCxnSpPr>
      <xdr:spPr>
        <a:xfrm>
          <a:off x="14592300" y="13529907"/>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78415</xdr:rowOff>
    </xdr:from>
    <xdr:ext cx="378565" cy="259045"/>
    <xdr:sp macro="" textlink="">
      <xdr:nvSpPr>
        <xdr:cNvPr id="640" name="テキスト ボックス 639"/>
        <xdr:cNvSpPr txBox="1"/>
      </xdr:nvSpPr>
      <xdr:spPr>
        <a:xfrm>
          <a:off x="15292017" y="1362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138404</xdr:rowOff>
    </xdr:from>
    <xdr:to>
      <xdr:col>21</xdr:col>
      <xdr:colOff>161925</xdr:colOff>
      <xdr:row>78</xdr:row>
      <xdr:rowOff>156807</xdr:rowOff>
    </xdr:to>
    <xdr:cxnSp macro="">
      <xdr:nvCxnSpPr>
        <xdr:cNvPr id="641" name="直線コネクタ 640"/>
        <xdr:cNvCxnSpPr/>
      </xdr:nvCxnSpPr>
      <xdr:spPr>
        <a:xfrm>
          <a:off x="13703300" y="13511504"/>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72204</xdr:rowOff>
    </xdr:from>
    <xdr:ext cx="378565" cy="259045"/>
    <xdr:sp macro="" textlink="">
      <xdr:nvSpPr>
        <xdr:cNvPr id="643" name="テキスト ボックス 642"/>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138404</xdr:rowOff>
    </xdr:from>
    <xdr:to>
      <xdr:col>19</xdr:col>
      <xdr:colOff>644525</xdr:colOff>
      <xdr:row>78</xdr:row>
      <xdr:rowOff>166255</xdr:rowOff>
    </xdr:to>
    <xdr:cxnSp macro="">
      <xdr:nvCxnSpPr>
        <xdr:cNvPr id="644" name="直線コネクタ 643"/>
        <xdr:cNvCxnSpPr/>
      </xdr:nvCxnSpPr>
      <xdr:spPr>
        <a:xfrm flipV="1">
          <a:off x="12814300" y="13511504"/>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6" name="テキスト ボックス 645"/>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48" name="テキスト ボックス 647"/>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132525</xdr:rowOff>
    </xdr:from>
    <xdr:to>
      <xdr:col>23</xdr:col>
      <xdr:colOff>568325</xdr:colOff>
      <xdr:row>79</xdr:row>
      <xdr:rowOff>62675</xdr:rowOff>
    </xdr:to>
    <xdr:sp macro="" textlink="">
      <xdr:nvSpPr>
        <xdr:cNvPr id="654" name="円/楕円 653"/>
        <xdr:cNvSpPr/>
      </xdr:nvSpPr>
      <xdr:spPr>
        <a:xfrm>
          <a:off x="16268700" y="135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124371</xdr:rowOff>
    </xdr:from>
    <xdr:to>
      <xdr:col>22</xdr:col>
      <xdr:colOff>415925</xdr:colOff>
      <xdr:row>79</xdr:row>
      <xdr:rowOff>54521</xdr:rowOff>
    </xdr:to>
    <xdr:sp macro="" textlink="">
      <xdr:nvSpPr>
        <xdr:cNvPr id="656" name="円/楕円 655"/>
        <xdr:cNvSpPr/>
      </xdr:nvSpPr>
      <xdr:spPr>
        <a:xfrm>
          <a:off x="15430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71048</xdr:rowOff>
    </xdr:from>
    <xdr:ext cx="469744" cy="259045"/>
    <xdr:sp macro="" textlink="">
      <xdr:nvSpPr>
        <xdr:cNvPr id="657" name="テキスト ボックス 656"/>
        <xdr:cNvSpPr txBox="1"/>
      </xdr:nvSpPr>
      <xdr:spPr>
        <a:xfrm>
          <a:off x="15246427" y="1327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106007</xdr:rowOff>
    </xdr:from>
    <xdr:to>
      <xdr:col>21</xdr:col>
      <xdr:colOff>212725</xdr:colOff>
      <xdr:row>79</xdr:row>
      <xdr:rowOff>36157</xdr:rowOff>
    </xdr:to>
    <xdr:sp macro="" textlink="">
      <xdr:nvSpPr>
        <xdr:cNvPr id="658" name="円/楕円 657"/>
        <xdr:cNvSpPr/>
      </xdr:nvSpPr>
      <xdr:spPr>
        <a:xfrm>
          <a:off x="14541500" y="134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52684</xdr:rowOff>
    </xdr:from>
    <xdr:ext cx="469744" cy="259045"/>
    <xdr:sp macro="" textlink="">
      <xdr:nvSpPr>
        <xdr:cNvPr id="659" name="テキスト ボックス 658"/>
        <xdr:cNvSpPr txBox="1"/>
      </xdr:nvSpPr>
      <xdr:spPr>
        <a:xfrm>
          <a:off x="14357427" y="132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87604</xdr:rowOff>
    </xdr:from>
    <xdr:to>
      <xdr:col>20</xdr:col>
      <xdr:colOff>9525</xdr:colOff>
      <xdr:row>79</xdr:row>
      <xdr:rowOff>17754</xdr:rowOff>
    </xdr:to>
    <xdr:sp macro="" textlink="">
      <xdr:nvSpPr>
        <xdr:cNvPr id="660" name="円/楕円 659"/>
        <xdr:cNvSpPr/>
      </xdr:nvSpPr>
      <xdr:spPr>
        <a:xfrm>
          <a:off x="13652500" y="13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34281</xdr:rowOff>
    </xdr:from>
    <xdr:ext cx="469744" cy="259045"/>
    <xdr:sp macro="" textlink="">
      <xdr:nvSpPr>
        <xdr:cNvPr id="661" name="テキスト ボックス 660"/>
        <xdr:cNvSpPr txBox="1"/>
      </xdr:nvSpPr>
      <xdr:spPr>
        <a:xfrm>
          <a:off x="13468427" y="132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115455</xdr:rowOff>
    </xdr:from>
    <xdr:to>
      <xdr:col>18</xdr:col>
      <xdr:colOff>492125</xdr:colOff>
      <xdr:row>79</xdr:row>
      <xdr:rowOff>45605</xdr:rowOff>
    </xdr:to>
    <xdr:sp macro="" textlink="">
      <xdr:nvSpPr>
        <xdr:cNvPr id="662" name="円/楕円 661"/>
        <xdr:cNvSpPr/>
      </xdr:nvSpPr>
      <xdr:spPr>
        <a:xfrm>
          <a:off x="12763500" y="13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62132</xdr:rowOff>
    </xdr:from>
    <xdr:ext cx="469744" cy="259045"/>
    <xdr:sp macro="" textlink="">
      <xdr:nvSpPr>
        <xdr:cNvPr id="663" name="テキスト ボックス 662"/>
        <xdr:cNvSpPr txBox="1"/>
      </xdr:nvSpPr>
      <xdr:spPr>
        <a:xfrm>
          <a:off x="12579427" y="132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154772</xdr:rowOff>
    </xdr:from>
    <xdr:to>
      <xdr:col>23</xdr:col>
      <xdr:colOff>517525</xdr:colOff>
      <xdr:row>95</xdr:row>
      <xdr:rowOff>6181</xdr:rowOff>
    </xdr:to>
    <xdr:cxnSp macro="">
      <xdr:nvCxnSpPr>
        <xdr:cNvPr id="694" name="直線コネクタ 693"/>
        <xdr:cNvCxnSpPr/>
      </xdr:nvCxnSpPr>
      <xdr:spPr>
        <a:xfrm flipV="1">
          <a:off x="15481300" y="162710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6181</xdr:rowOff>
    </xdr:from>
    <xdr:to>
      <xdr:col>22</xdr:col>
      <xdr:colOff>365125</xdr:colOff>
      <xdr:row>95</xdr:row>
      <xdr:rowOff>33906</xdr:rowOff>
    </xdr:to>
    <xdr:cxnSp macro="">
      <xdr:nvCxnSpPr>
        <xdr:cNvPr id="697" name="直線コネクタ 696"/>
        <xdr:cNvCxnSpPr/>
      </xdr:nvCxnSpPr>
      <xdr:spPr>
        <a:xfrm flipV="1">
          <a:off x="14592300" y="16293931"/>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75626</xdr:rowOff>
    </xdr:from>
    <xdr:to>
      <xdr:col>21</xdr:col>
      <xdr:colOff>161925</xdr:colOff>
      <xdr:row>95</xdr:row>
      <xdr:rowOff>33906</xdr:rowOff>
    </xdr:to>
    <xdr:cxnSp macro="">
      <xdr:nvCxnSpPr>
        <xdr:cNvPr id="700" name="直線コネクタ 699"/>
        <xdr:cNvCxnSpPr/>
      </xdr:nvCxnSpPr>
      <xdr:spPr>
        <a:xfrm>
          <a:off x="13703300" y="16191926"/>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59331</xdr:rowOff>
    </xdr:from>
    <xdr:to>
      <xdr:col>19</xdr:col>
      <xdr:colOff>644525</xdr:colOff>
      <xdr:row>94</xdr:row>
      <xdr:rowOff>75626</xdr:rowOff>
    </xdr:to>
    <xdr:cxnSp macro="">
      <xdr:nvCxnSpPr>
        <xdr:cNvPr id="703" name="直線コネクタ 702"/>
        <xdr:cNvCxnSpPr/>
      </xdr:nvCxnSpPr>
      <xdr:spPr>
        <a:xfrm>
          <a:off x="12814300" y="16175631"/>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103972</xdr:rowOff>
    </xdr:from>
    <xdr:to>
      <xdr:col>23</xdr:col>
      <xdr:colOff>568325</xdr:colOff>
      <xdr:row>95</xdr:row>
      <xdr:rowOff>34122</xdr:rowOff>
    </xdr:to>
    <xdr:sp macro="" textlink="">
      <xdr:nvSpPr>
        <xdr:cNvPr id="713" name="円/楕円 712"/>
        <xdr:cNvSpPr/>
      </xdr:nvSpPr>
      <xdr:spPr>
        <a:xfrm>
          <a:off x="16268700" y="16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126849</xdr:rowOff>
    </xdr:from>
    <xdr:ext cx="534377" cy="259045"/>
    <xdr:sp macro="" textlink="">
      <xdr:nvSpPr>
        <xdr:cNvPr id="714" name="公債費該当値テキスト"/>
        <xdr:cNvSpPr txBox="1"/>
      </xdr:nvSpPr>
      <xdr:spPr>
        <a:xfrm>
          <a:off x="16370300" y="1607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126831</xdr:rowOff>
    </xdr:from>
    <xdr:to>
      <xdr:col>22</xdr:col>
      <xdr:colOff>415925</xdr:colOff>
      <xdr:row>95</xdr:row>
      <xdr:rowOff>56981</xdr:rowOff>
    </xdr:to>
    <xdr:sp macro="" textlink="">
      <xdr:nvSpPr>
        <xdr:cNvPr id="715" name="円/楕円 714"/>
        <xdr:cNvSpPr/>
      </xdr:nvSpPr>
      <xdr:spPr>
        <a:xfrm>
          <a:off x="15430500" y="162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73508</xdr:rowOff>
    </xdr:from>
    <xdr:ext cx="534377" cy="259045"/>
    <xdr:sp macro="" textlink="">
      <xdr:nvSpPr>
        <xdr:cNvPr id="716" name="テキスト ボックス 715"/>
        <xdr:cNvSpPr txBox="1"/>
      </xdr:nvSpPr>
      <xdr:spPr>
        <a:xfrm>
          <a:off x="15214111" y="160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154556</xdr:rowOff>
    </xdr:from>
    <xdr:to>
      <xdr:col>21</xdr:col>
      <xdr:colOff>212725</xdr:colOff>
      <xdr:row>95</xdr:row>
      <xdr:rowOff>84706</xdr:rowOff>
    </xdr:to>
    <xdr:sp macro="" textlink="">
      <xdr:nvSpPr>
        <xdr:cNvPr id="717" name="円/楕円 716"/>
        <xdr:cNvSpPr/>
      </xdr:nvSpPr>
      <xdr:spPr>
        <a:xfrm>
          <a:off x="14541500" y="162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101233</xdr:rowOff>
    </xdr:from>
    <xdr:ext cx="534377" cy="259045"/>
    <xdr:sp macro="" textlink="">
      <xdr:nvSpPr>
        <xdr:cNvPr id="718" name="テキスト ボックス 717"/>
        <xdr:cNvSpPr txBox="1"/>
      </xdr:nvSpPr>
      <xdr:spPr>
        <a:xfrm>
          <a:off x="14325111" y="16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24826</xdr:rowOff>
    </xdr:from>
    <xdr:to>
      <xdr:col>20</xdr:col>
      <xdr:colOff>9525</xdr:colOff>
      <xdr:row>94</xdr:row>
      <xdr:rowOff>126426</xdr:rowOff>
    </xdr:to>
    <xdr:sp macro="" textlink="">
      <xdr:nvSpPr>
        <xdr:cNvPr id="719" name="円/楕円 718"/>
        <xdr:cNvSpPr/>
      </xdr:nvSpPr>
      <xdr:spPr>
        <a:xfrm>
          <a:off x="13652500" y="161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142953</xdr:rowOff>
    </xdr:from>
    <xdr:ext cx="534377" cy="259045"/>
    <xdr:sp macro="" textlink="">
      <xdr:nvSpPr>
        <xdr:cNvPr id="720" name="テキスト ボックス 719"/>
        <xdr:cNvSpPr txBox="1"/>
      </xdr:nvSpPr>
      <xdr:spPr>
        <a:xfrm>
          <a:off x="13436111" y="159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8531</xdr:rowOff>
    </xdr:from>
    <xdr:to>
      <xdr:col>18</xdr:col>
      <xdr:colOff>492125</xdr:colOff>
      <xdr:row>94</xdr:row>
      <xdr:rowOff>110131</xdr:rowOff>
    </xdr:to>
    <xdr:sp macro="" textlink="">
      <xdr:nvSpPr>
        <xdr:cNvPr id="721" name="円/楕円 720"/>
        <xdr:cNvSpPr/>
      </xdr:nvSpPr>
      <xdr:spPr>
        <a:xfrm>
          <a:off x="12763500" y="161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126658</xdr:rowOff>
    </xdr:from>
    <xdr:ext cx="534377" cy="259045"/>
    <xdr:sp macro="" textlink="">
      <xdr:nvSpPr>
        <xdr:cNvPr id="722" name="テキスト ボックス 721"/>
        <xdr:cNvSpPr txBox="1"/>
      </xdr:nvSpPr>
      <xdr:spPr>
        <a:xfrm>
          <a:off x="12547111" y="159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平成２７年度は、ビジネスサポートセンター設置準備、プレミアム商品券発行事業やミュージアム回廊</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整備事業の実施などにより、商工費が</a:t>
          </a:r>
          <a:r>
            <a:rPr lang="ja-JP" altLang="en-US" sz="1100" b="0" i="0">
              <a:solidFill>
                <a:schemeClr val="dk1"/>
              </a:solidFill>
              <a:effectLst/>
              <a:latin typeface="+mn-lt"/>
              <a:ea typeface="+mn-ea"/>
              <a:cs typeface="+mn-cs"/>
            </a:rPr>
            <a:t>２，０７９円</a:t>
          </a:r>
          <a:r>
            <a:rPr lang="ja-JP" altLang="ja-JP" sz="1100" b="0" i="0">
              <a:solidFill>
                <a:schemeClr val="dk1"/>
              </a:solidFill>
              <a:effectLst/>
              <a:latin typeface="+mn-lt"/>
              <a:ea typeface="+mn-ea"/>
              <a:cs typeface="+mn-cs"/>
            </a:rPr>
            <a:t>増加してい</a:t>
          </a:r>
          <a:r>
            <a:rPr lang="ja-JP" altLang="en-US" sz="1100" b="0" i="0">
              <a:solidFill>
                <a:schemeClr val="dk1"/>
              </a:solidFill>
              <a:effectLst/>
              <a:latin typeface="+mn-lt"/>
              <a:ea typeface="+mn-ea"/>
              <a:cs typeface="+mn-cs"/>
            </a:rPr>
            <a:t>る</a:t>
          </a:r>
          <a:r>
            <a:rPr lang="ja-JP" altLang="ja-JP"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一方、</a:t>
          </a:r>
          <a:r>
            <a:rPr lang="ja-JP" altLang="en-US" sz="1100" b="0" i="0">
              <a:solidFill>
                <a:schemeClr val="dk1"/>
              </a:solidFill>
              <a:effectLst/>
              <a:latin typeface="+mn-lt"/>
              <a:ea typeface="+mn-ea"/>
              <a:cs typeface="+mn-cs"/>
            </a:rPr>
            <a:t>類似団体を大きく上回る</a:t>
          </a:r>
          <a:r>
            <a:rPr lang="ja-JP" altLang="ja-JP" sz="1100" b="0" i="0">
              <a:solidFill>
                <a:schemeClr val="dk1"/>
              </a:solidFill>
              <a:effectLst/>
              <a:latin typeface="+mn-lt"/>
              <a:ea typeface="+mn-ea"/>
              <a:cs typeface="+mn-cs"/>
            </a:rPr>
            <a:t>教育費は、小中学校の耐震化・改築工事や、中池公園のスポーツ施設整備など大型事業が縮小し</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たことにより</a:t>
          </a:r>
          <a:r>
            <a:rPr lang="ja-JP" altLang="en-US" sz="1100" b="0" i="0">
              <a:solidFill>
                <a:schemeClr val="dk1"/>
              </a:solidFill>
              <a:effectLst/>
              <a:latin typeface="+mn-lt"/>
              <a:ea typeface="+mn-ea"/>
              <a:cs typeface="+mn-cs"/>
            </a:rPr>
            <a:t>、１１，７５４円と大幅に</a:t>
          </a:r>
          <a:r>
            <a:rPr lang="ja-JP" altLang="ja-JP" sz="1100" b="0" i="0">
              <a:solidFill>
                <a:schemeClr val="dk1"/>
              </a:solidFill>
              <a:effectLst/>
              <a:latin typeface="+mn-lt"/>
              <a:ea typeface="+mn-ea"/>
              <a:cs typeface="+mn-cs"/>
            </a:rPr>
            <a:t>減少してい</a:t>
          </a:r>
          <a:r>
            <a:rPr lang="ja-JP" altLang="en-US" sz="1100" b="0" i="0">
              <a:solidFill>
                <a:schemeClr val="dk1"/>
              </a:solidFill>
              <a:effectLst/>
              <a:latin typeface="+mn-lt"/>
              <a:ea typeface="+mn-ea"/>
              <a:cs typeface="+mn-cs"/>
            </a:rPr>
            <a:t>る</a:t>
          </a:r>
          <a:r>
            <a:rPr lang="ja-JP" altLang="ja-JP"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類似団体を下回る民生費については、少子高齢化の影響から社会保障経費の増加は避けられず上昇傾向にある。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また、</a:t>
          </a:r>
          <a:r>
            <a:rPr lang="ja-JP" altLang="en-US" sz="1100" b="0" i="0">
              <a:solidFill>
                <a:schemeClr val="dk1"/>
              </a:solidFill>
              <a:effectLst/>
              <a:latin typeface="+mn-lt"/>
              <a:ea typeface="+mn-ea"/>
              <a:cs typeface="+mn-cs"/>
            </a:rPr>
            <a:t>衛生費については、</a:t>
          </a:r>
          <a:r>
            <a:rPr lang="ja-JP" altLang="ja-JP" sz="1100" b="0" i="0">
              <a:solidFill>
                <a:schemeClr val="dk1"/>
              </a:solidFill>
              <a:effectLst/>
              <a:latin typeface="+mn-lt"/>
              <a:ea typeface="+mn-ea"/>
              <a:cs typeface="+mn-cs"/>
            </a:rPr>
            <a:t>施設整備の完了により減少、</a:t>
          </a:r>
          <a:r>
            <a:rPr lang="ja-JP" altLang="en-US" sz="1100" b="0" i="0">
              <a:solidFill>
                <a:schemeClr val="dk1"/>
              </a:solidFill>
              <a:effectLst/>
              <a:latin typeface="+mn-lt"/>
              <a:ea typeface="+mn-ea"/>
              <a:cs typeface="+mn-cs"/>
            </a:rPr>
            <a:t>土木費については、事業の減少や除雪費用の減少などのほか、</a:t>
          </a:r>
          <a:r>
            <a:rPr lang="ja-JP" altLang="ja-JP" sz="1100" b="0" i="0">
              <a:solidFill>
                <a:schemeClr val="dk1"/>
              </a:solidFill>
              <a:effectLst/>
              <a:latin typeface="+mn-lt"/>
              <a:ea typeface="+mn-ea"/>
              <a:cs typeface="+mn-cs"/>
            </a:rPr>
            <a:t>自然災害などによる大きな被害がなかったため、災害復旧費も減少してい</a:t>
          </a:r>
          <a:r>
            <a:rPr lang="ja-JP" altLang="en-US" sz="1100" b="0" i="0">
              <a:solidFill>
                <a:schemeClr val="dk1"/>
              </a:solidFill>
              <a:effectLst/>
              <a:latin typeface="+mn-lt"/>
              <a:ea typeface="+mn-ea"/>
              <a:cs typeface="+mn-cs"/>
            </a:rPr>
            <a:t>る</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平成２７年度からの合併特例期間終了後の財源不足に備えるため、計画的な財政調整基金への積立てを行っている。平成２７年度は、１２億７，６００万円積み立て、５億３，２００万円取り崩しを行い、平成２７年度末残高は７８億２００万円となり、標準財政規模比で６．４３ポイント増加した。</a:t>
          </a:r>
          <a:endParaRPr lang="ja-JP" altLang="ja-JP" sz="1400">
            <a:effectLst/>
          </a:endParaRPr>
        </a:p>
        <a:p>
          <a:r>
            <a:rPr kumimoji="1" lang="ja-JP" altLang="ja-JP" sz="1100">
              <a:solidFill>
                <a:schemeClr val="dk1"/>
              </a:solidFill>
              <a:effectLst/>
              <a:latin typeface="+mn-lt"/>
              <a:ea typeface="+mn-ea"/>
              <a:cs typeface="+mn-cs"/>
            </a:rPr>
            <a:t>実質収支額、実質単年度収支については、税収等の増による歳入の増加が要因であり、今後も自主財源を確保しつつ、行財政改革による必要経費の精査を継続していく。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一般会計については、平成２４年度は退職者の増加による人件費の増加や新規市債の発行額を抑制したことなどが要因となり減少しているが、今年度は歳入の増加などにより上昇した。</a:t>
          </a:r>
          <a:endParaRPr lang="ja-JP" altLang="ja-JP" sz="1400">
            <a:effectLst/>
          </a:endParaRPr>
        </a:p>
        <a:p>
          <a:r>
            <a:rPr kumimoji="1" lang="ja-JP" altLang="ja-JP" sz="1100">
              <a:solidFill>
                <a:schemeClr val="dk1"/>
              </a:solidFill>
              <a:effectLst/>
              <a:latin typeface="+mn-lt"/>
              <a:ea typeface="+mn-ea"/>
              <a:cs typeface="+mn-cs"/>
            </a:rPr>
            <a:t>水道事業会計については、３～４％台を推移している。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特別会計（事業勘定）をはじめ、その他特別会計については、概ね同水準で推移しているが、一般会計からの繰入金で財政運営されており、繰入金は上昇の一途をたどっているため、歳入面では料金収入や負担金を、歳出面では経常的経費を含めた必要経費の見直しを進め、健全な事業運営を行うことが必要である。</a:t>
          </a:r>
          <a:endParaRPr lang="ja-JP" altLang="ja-JP" sz="1400">
            <a:effectLst/>
          </a:endParaRPr>
        </a:p>
        <a:p>
          <a:r>
            <a:rPr kumimoji="1" lang="ja-JP" altLang="ja-JP" sz="1100">
              <a:solidFill>
                <a:schemeClr val="dk1"/>
              </a:solidFill>
              <a:effectLst/>
              <a:latin typeface="+mn-lt"/>
              <a:ea typeface="+mn-ea"/>
              <a:cs typeface="+mn-cs"/>
            </a:rPr>
            <a:t>各会計ともに黒字を維持しており、健全な財政状況を維持しているが、今後も健全な財政運営に努めていく。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39813866</v>
      </c>
      <c r="BO4" s="409"/>
      <c r="BP4" s="409"/>
      <c r="BQ4" s="409"/>
      <c r="BR4" s="409"/>
      <c r="BS4" s="409"/>
      <c r="BT4" s="409"/>
      <c r="BU4" s="410"/>
      <c r="BV4" s="408">
        <v>40463578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10.9</v>
      </c>
      <c r="CU4" s="586"/>
      <c r="CV4" s="586"/>
      <c r="CW4" s="586"/>
      <c r="CX4" s="586"/>
      <c r="CY4" s="586"/>
      <c r="CZ4" s="586"/>
      <c r="DA4" s="587"/>
      <c r="DB4" s="585">
        <v>7.7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37139228</v>
      </c>
      <c r="BO5" s="414"/>
      <c r="BP5" s="414"/>
      <c r="BQ5" s="414"/>
      <c r="BR5" s="414"/>
      <c r="BS5" s="414"/>
      <c r="BT5" s="414"/>
      <c r="BU5" s="415"/>
      <c r="BV5" s="413">
        <v>38444879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2674638</v>
      </c>
      <c r="BO6" s="414"/>
      <c r="BP6" s="414"/>
      <c r="BQ6" s="414"/>
      <c r="BR6" s="414"/>
      <c r="BS6" s="414"/>
      <c r="BT6" s="414"/>
      <c r="BU6" s="415"/>
      <c r="BV6" s="413">
        <v>2018699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90.5</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79843</v>
      </c>
      <c r="BO7" s="414"/>
      <c r="BP7" s="414"/>
      <c r="BQ7" s="414"/>
      <c r="BR7" s="414"/>
      <c r="BS7" s="414"/>
      <c r="BT7" s="414"/>
      <c r="BU7" s="415"/>
      <c r="BV7" s="413">
        <v>197092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23854001</v>
      </c>
      <c r="CU7" s="414"/>
      <c r="CV7" s="414"/>
      <c r="CW7" s="414"/>
      <c r="CX7" s="414"/>
      <c r="CY7" s="414"/>
      <c r="CZ7" s="414"/>
      <c r="DA7" s="415"/>
      <c r="DB7" s="413">
        <v>23809374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2594795</v>
      </c>
      <c r="BO8" s="414"/>
      <c r="BP8" s="414"/>
      <c r="BQ8" s="414"/>
      <c r="BR8" s="414"/>
      <c r="BS8" s="414"/>
      <c r="BT8" s="414"/>
      <c r="BU8" s="415"/>
      <c r="BV8" s="413">
        <v>1821607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89153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773188</v>
      </c>
      <c r="BO9" s="414"/>
      <c r="BP9" s="414"/>
      <c r="BQ9" s="414"/>
      <c r="BR9" s="414"/>
      <c r="BS9" s="414"/>
      <c r="BT9" s="414"/>
      <c r="BU9" s="415"/>
      <c r="BV9" s="413">
        <v>306292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15.2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91418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98</v>
      </c>
      <c r="AV10" s="471"/>
      <c r="AW10" s="471"/>
      <c r="AX10" s="471"/>
      <c r="AY10" s="393" t="s">
        <v>103</v>
      </c>
      <c r="AZ10" s="394"/>
      <c r="BA10" s="394"/>
      <c r="BB10" s="394"/>
      <c r="BC10" s="394"/>
      <c r="BD10" s="394"/>
      <c r="BE10" s="394"/>
      <c r="BF10" s="394"/>
      <c r="BG10" s="394"/>
      <c r="BH10" s="394"/>
      <c r="BI10" s="394"/>
      <c r="BJ10" s="394"/>
      <c r="BK10" s="394"/>
      <c r="BL10" s="394"/>
      <c r="BM10" s="395"/>
      <c r="BN10" s="413">
        <v>1276372</v>
      </c>
      <c r="BO10" s="414"/>
      <c r="BP10" s="414"/>
      <c r="BQ10" s="414"/>
      <c r="BR10" s="414"/>
      <c r="BS10" s="414"/>
      <c r="BT10" s="414"/>
      <c r="BU10" s="415"/>
      <c r="BV10" s="413">
        <v>622664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90879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531756</v>
      </c>
      <c r="BO12" s="414"/>
      <c r="BP12" s="414"/>
      <c r="BQ12" s="414"/>
      <c r="BR12" s="414"/>
      <c r="BS12" s="414"/>
      <c r="BT12" s="414"/>
      <c r="BU12" s="415"/>
      <c r="BV12" s="413">
        <v>1076807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89232</v>
      </c>
      <c r="S13" s="515"/>
      <c r="T13" s="515"/>
      <c r="U13" s="515"/>
      <c r="V13" s="516"/>
      <c r="W13" s="502" t="s">
        <v>121</v>
      </c>
      <c r="X13" s="426"/>
      <c r="Y13" s="426"/>
      <c r="Z13" s="426"/>
      <c r="AA13" s="426"/>
      <c r="AB13" s="427"/>
      <c r="AC13" s="389">
        <v>991</v>
      </c>
      <c r="AD13" s="390"/>
      <c r="AE13" s="390"/>
      <c r="AF13" s="390"/>
      <c r="AG13" s="391"/>
      <c r="AH13" s="389">
        <v>1158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1517804</v>
      </c>
      <c r="BO13" s="414"/>
      <c r="BP13" s="414"/>
      <c r="BQ13" s="414"/>
      <c r="BR13" s="414"/>
      <c r="BS13" s="414"/>
      <c r="BT13" s="414"/>
      <c r="BU13" s="415"/>
      <c r="BV13" s="413">
        <v>-147851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5.4</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91494</v>
      </c>
      <c r="S14" s="515"/>
      <c r="T14" s="515"/>
      <c r="U14" s="515"/>
      <c r="V14" s="516"/>
      <c r="W14" s="517"/>
      <c r="X14" s="429"/>
      <c r="Y14" s="429"/>
      <c r="Z14" s="429"/>
      <c r="AA14" s="429"/>
      <c r="AB14" s="430"/>
      <c r="AC14" s="507">
        <v>2.2000000000000002</v>
      </c>
      <c r="AD14" s="508"/>
      <c r="AE14" s="508"/>
      <c r="AF14" s="508"/>
      <c r="AG14" s="509"/>
      <c r="AH14" s="507">
        <v>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89854</v>
      </c>
      <c r="S15" s="515"/>
      <c r="T15" s="515"/>
      <c r="U15" s="515"/>
      <c r="V15" s="516"/>
      <c r="W15" s="502" t="s">
        <v>128</v>
      </c>
      <c r="X15" s="426"/>
      <c r="Y15" s="426"/>
      <c r="Z15" s="426"/>
      <c r="AA15" s="426"/>
      <c r="AB15" s="427"/>
      <c r="AC15" s="389">
        <v>19761</v>
      </c>
      <c r="AD15" s="390"/>
      <c r="AE15" s="390"/>
      <c r="AF15" s="390"/>
      <c r="AG15" s="391"/>
      <c r="AH15" s="389">
        <v>21784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10809339</v>
      </c>
      <c r="BO15" s="409"/>
      <c r="BP15" s="409"/>
      <c r="BQ15" s="409"/>
      <c r="BR15" s="409"/>
      <c r="BS15" s="409"/>
      <c r="BT15" s="409"/>
      <c r="BU15" s="410"/>
      <c r="BV15" s="408">
        <v>10505495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43.8</v>
      </c>
      <c r="AD16" s="508"/>
      <c r="AE16" s="508"/>
      <c r="AF16" s="508"/>
      <c r="AG16" s="509"/>
      <c r="AH16" s="507">
        <v>45.3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17321392</v>
      </c>
      <c r="BO16" s="414"/>
      <c r="BP16" s="414"/>
      <c r="BQ16" s="414"/>
      <c r="BR16" s="414"/>
      <c r="BS16" s="414"/>
      <c r="BT16" s="414"/>
      <c r="BU16" s="415"/>
      <c r="BV16" s="413">
        <v>16405638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24340</v>
      </c>
      <c r="AD17" s="390"/>
      <c r="AE17" s="390"/>
      <c r="AF17" s="390"/>
      <c r="AG17" s="391"/>
      <c r="AH17" s="389">
        <v>24972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13764344</v>
      </c>
      <c r="BO17" s="414"/>
      <c r="BP17" s="414"/>
      <c r="BQ17" s="414"/>
      <c r="BR17" s="414"/>
      <c r="BS17" s="414"/>
      <c r="BT17" s="414"/>
      <c r="BU17" s="415"/>
      <c r="BV17" s="413">
        <v>13519850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472.33</v>
      </c>
      <c r="M18" s="478"/>
      <c r="N18" s="478"/>
      <c r="O18" s="478"/>
      <c r="P18" s="478"/>
      <c r="Q18" s="478"/>
      <c r="R18" s="479"/>
      <c r="S18" s="479"/>
      <c r="T18" s="479"/>
      <c r="U18" s="479"/>
      <c r="V18" s="480"/>
      <c r="W18" s="494"/>
      <c r="X18" s="495"/>
      <c r="Y18" s="495"/>
      <c r="Z18" s="495"/>
      <c r="AA18" s="495"/>
      <c r="AB18" s="503"/>
      <c r="AC18" s="377">
        <v>54</v>
      </c>
      <c r="AD18" s="378"/>
      <c r="AE18" s="378"/>
      <c r="AF18" s="378"/>
      <c r="AG18" s="481"/>
      <c r="AH18" s="377">
        <v>52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21514234</v>
      </c>
      <c r="BO18" s="414"/>
      <c r="BP18" s="414"/>
      <c r="BQ18" s="414"/>
      <c r="BR18" s="414"/>
      <c r="BS18" s="414"/>
      <c r="BT18" s="414"/>
      <c r="BU18" s="415"/>
      <c r="BV18" s="413">
        <v>20760929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189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29358339</v>
      </c>
      <c r="BO19" s="414"/>
      <c r="BP19" s="414"/>
      <c r="BQ19" s="414"/>
      <c r="BR19" s="414"/>
      <c r="BS19" s="414"/>
      <c r="BT19" s="414"/>
      <c r="BU19" s="415"/>
      <c r="BV19" s="413">
        <v>28007873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32827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34128870</v>
      </c>
      <c r="BO23" s="414"/>
      <c r="BP23" s="414"/>
      <c r="BQ23" s="414"/>
      <c r="BR23" s="414"/>
      <c r="BS23" s="414"/>
      <c r="BT23" s="414"/>
      <c r="BU23" s="415"/>
      <c r="BV23" s="413">
        <v>35631538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9470</v>
      </c>
      <c r="R24" s="390"/>
      <c r="S24" s="390"/>
      <c r="T24" s="390"/>
      <c r="U24" s="390"/>
      <c r="V24" s="391"/>
      <c r="W24" s="455"/>
      <c r="X24" s="446"/>
      <c r="Y24" s="447"/>
      <c r="Z24" s="386" t="s">
        <v>151</v>
      </c>
      <c r="AA24" s="387"/>
      <c r="AB24" s="387"/>
      <c r="AC24" s="387"/>
      <c r="AD24" s="387"/>
      <c r="AE24" s="387"/>
      <c r="AF24" s="387"/>
      <c r="AG24" s="388"/>
      <c r="AH24" s="389">
        <v>514</v>
      </c>
      <c r="AI24" s="390"/>
      <c r="AJ24" s="390"/>
      <c r="AK24" s="390"/>
      <c r="AL24" s="391"/>
      <c r="AM24" s="389">
        <v>1603680</v>
      </c>
      <c r="AN24" s="390"/>
      <c r="AO24" s="390"/>
      <c r="AP24" s="390"/>
      <c r="AQ24" s="390"/>
      <c r="AR24" s="391"/>
      <c r="AS24" s="389">
        <v>3120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18600471</v>
      </c>
      <c r="BO24" s="414"/>
      <c r="BP24" s="414"/>
      <c r="BQ24" s="414"/>
      <c r="BR24" s="414"/>
      <c r="BS24" s="414"/>
      <c r="BT24" s="414"/>
      <c r="BU24" s="415"/>
      <c r="BV24" s="413">
        <v>20240323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7600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4325206</v>
      </c>
      <c r="BO25" s="409"/>
      <c r="BP25" s="409"/>
      <c r="BQ25" s="409"/>
      <c r="BR25" s="409"/>
      <c r="BS25" s="409"/>
      <c r="BT25" s="409"/>
      <c r="BU25" s="410"/>
      <c r="BV25" s="408">
        <v>5764052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6630</v>
      </c>
      <c r="R26" s="390"/>
      <c r="S26" s="390"/>
      <c r="T26" s="390"/>
      <c r="U26" s="390"/>
      <c r="V26" s="391"/>
      <c r="W26" s="455"/>
      <c r="X26" s="446"/>
      <c r="Y26" s="447"/>
      <c r="Z26" s="386" t="s">
        <v>157</v>
      </c>
      <c r="AA26" s="468"/>
      <c r="AB26" s="468"/>
      <c r="AC26" s="468"/>
      <c r="AD26" s="468"/>
      <c r="AE26" s="468"/>
      <c r="AF26" s="468"/>
      <c r="AG26" s="469"/>
      <c r="AH26" s="389">
        <v>39</v>
      </c>
      <c r="AI26" s="390"/>
      <c r="AJ26" s="390"/>
      <c r="AK26" s="390"/>
      <c r="AL26" s="391"/>
      <c r="AM26" s="389">
        <v>109434</v>
      </c>
      <c r="AN26" s="390"/>
      <c r="AO26" s="390"/>
      <c r="AP26" s="390"/>
      <c r="AQ26" s="390"/>
      <c r="AR26" s="391"/>
      <c r="AS26" s="389">
        <v>2806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4800</v>
      </c>
      <c r="R27" s="390"/>
      <c r="S27" s="390"/>
      <c r="T27" s="390"/>
      <c r="U27" s="390"/>
      <c r="V27" s="391"/>
      <c r="W27" s="455"/>
      <c r="X27" s="446"/>
      <c r="Y27" s="447"/>
      <c r="Z27" s="386" t="s">
        <v>160</v>
      </c>
      <c r="AA27" s="387"/>
      <c r="AB27" s="387"/>
      <c r="AC27" s="387"/>
      <c r="AD27" s="387"/>
      <c r="AE27" s="387"/>
      <c r="AF27" s="387"/>
      <c r="AG27" s="388"/>
      <c r="AH27" s="389">
        <v>93</v>
      </c>
      <c r="AI27" s="390"/>
      <c r="AJ27" s="390"/>
      <c r="AK27" s="390"/>
      <c r="AL27" s="391"/>
      <c r="AM27" s="389">
        <v>342222</v>
      </c>
      <c r="AN27" s="390"/>
      <c r="AO27" s="390"/>
      <c r="AP27" s="390"/>
      <c r="AQ27" s="390"/>
      <c r="AR27" s="391"/>
      <c r="AS27" s="389">
        <v>3680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1799616</v>
      </c>
      <c r="BO27" s="417"/>
      <c r="BP27" s="417"/>
      <c r="BQ27" s="417"/>
      <c r="BR27" s="417"/>
      <c r="BS27" s="417"/>
      <c r="BT27" s="417"/>
      <c r="BU27" s="418"/>
      <c r="BV27" s="416">
        <v>1799581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4400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7801983</v>
      </c>
      <c r="BO28" s="409"/>
      <c r="BP28" s="409"/>
      <c r="BQ28" s="409"/>
      <c r="BR28" s="409"/>
      <c r="BS28" s="409"/>
      <c r="BT28" s="409"/>
      <c r="BU28" s="410"/>
      <c r="BV28" s="408">
        <v>6257367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21</v>
      </c>
      <c r="M29" s="390"/>
      <c r="N29" s="390"/>
      <c r="O29" s="390"/>
      <c r="P29" s="391"/>
      <c r="Q29" s="389">
        <v>4160</v>
      </c>
      <c r="R29" s="390"/>
      <c r="S29" s="390"/>
      <c r="T29" s="390"/>
      <c r="U29" s="390"/>
      <c r="V29" s="391"/>
      <c r="W29" s="456"/>
      <c r="X29" s="457"/>
      <c r="Y29" s="458"/>
      <c r="Z29" s="386" t="s">
        <v>167</v>
      </c>
      <c r="AA29" s="387"/>
      <c r="AB29" s="387"/>
      <c r="AC29" s="387"/>
      <c r="AD29" s="387"/>
      <c r="AE29" s="387"/>
      <c r="AF29" s="387"/>
      <c r="AG29" s="388"/>
      <c r="AH29" s="389">
        <v>607</v>
      </c>
      <c r="AI29" s="390"/>
      <c r="AJ29" s="390"/>
      <c r="AK29" s="390"/>
      <c r="AL29" s="391"/>
      <c r="AM29" s="389">
        <v>1945902</v>
      </c>
      <c r="AN29" s="390"/>
      <c r="AO29" s="390"/>
      <c r="AP29" s="390"/>
      <c r="AQ29" s="390"/>
      <c r="AR29" s="391"/>
      <c r="AS29" s="389">
        <v>3206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2960723</v>
      </c>
      <c r="BO29" s="414"/>
      <c r="BP29" s="414"/>
      <c r="BQ29" s="414"/>
      <c r="BR29" s="414"/>
      <c r="BS29" s="414"/>
      <c r="BT29" s="414"/>
      <c r="BU29" s="415"/>
      <c r="BV29" s="413">
        <v>2897526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8851406</v>
      </c>
      <c r="BO30" s="417"/>
      <c r="BP30" s="417"/>
      <c r="BQ30" s="417"/>
      <c r="BR30" s="417"/>
      <c r="BS30" s="417"/>
      <c r="BT30" s="417"/>
      <c r="BU30" s="418"/>
      <c r="BV30" s="416">
        <v>9121412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関市国民健康保険特別会計（事業勘定）</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関市水道事業会計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関市下水道特別会計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中濃地域広域行政事務組合（一般会計）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関市土地開発公社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関市有線放送事業特別会計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関市国民健康保険特別会計（直診勘定）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関市農業集落排水事業特別会計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中濃地域広域行政事務組合（介護保険事業特別会計）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関市中小企業従業員退職金共済事業特別会計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関市介護保険事業特別会計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関市食肉センター事業特別会計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中濃地域広域行政事務組合（障害者自立支援事業特別会計）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関市後期高齢者医療特別会計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関市公設地方卸売市場事業特別会計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中濃地域広域行政事務組合（造林事業特別会計）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IF('各会計、関係団体の財政状況及び健全化判断比率'!B37="","",'各会計、関係団体の財政状況及び健全化判断比率'!B37)</f>
        <v>関市簡易水道事業特別会計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中濃消防組合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岐北衛生施設利用組合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中濃地域農業共済組合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岐阜県後期高齢者医療広域連合（一般会計）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岐阜県後期高齢者医療広域連合（特別会計）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岐阜地域児童発達支援センター組合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530</v>
      </c>
      <c r="D34" s="1184"/>
      <c r="E34" s="1185"/>
      <c r="F34" s="32">
        <v>7.66</v>
      </c>
      <c r="G34" s="33">
        <v>3.87</v>
      </c>
      <c r="H34" s="33">
        <v>6.35</v>
      </c>
      <c r="I34" s="33">
        <v>7.65</v>
      </c>
      <c r="J34" s="34">
        <v>10.87</v>
      </c>
      <c r="K34" s="22"/>
      <c r="L34" s="22"/>
      <c r="M34" s="22"/>
      <c r="N34" s="22"/>
      <c r="O34" s="22"/>
      <c r="P34" s="22"/>
    </row>
    <row r="35" spans="1:16" ht="39" customHeight="1" x14ac:dyDescent="0.15">
      <c r="A35" s="22"/>
      <c r="B35" s="35"/>
      <c r="C35" s="1178" t="s">
        <v>531</v>
      </c>
      <c r="D35" s="1179"/>
      <c r="E35" s="1180"/>
      <c r="F35" s="36">
        <v>4.3</v>
      </c>
      <c r="G35" s="37">
        <v>3.8</v>
      </c>
      <c r="H35" s="37">
        <v>3.79</v>
      </c>
      <c r="I35" s="37">
        <v>4.12</v>
      </c>
      <c r="J35" s="38">
        <v>3.9</v>
      </c>
      <c r="K35" s="22"/>
      <c r="L35" s="22"/>
      <c r="M35" s="22"/>
      <c r="N35" s="22"/>
      <c r="O35" s="22"/>
      <c r="P35" s="22"/>
    </row>
    <row r="36" spans="1:16" ht="39" customHeight="1" x14ac:dyDescent="0.15">
      <c r="A36" s="22"/>
      <c r="B36" s="35"/>
      <c r="C36" s="1178" t="s">
        <v>532</v>
      </c>
      <c r="D36" s="1179"/>
      <c r="E36" s="1180"/>
      <c r="F36" s="36">
        <v>0.5</v>
      </c>
      <c r="G36" s="37">
        <v>0.94</v>
      </c>
      <c r="H36" s="37">
        <v>0.87</v>
      </c>
      <c r="I36" s="37">
        <v>1.62</v>
      </c>
      <c r="J36" s="38">
        <v>1.24</v>
      </c>
      <c r="K36" s="22"/>
      <c r="L36" s="22"/>
      <c r="M36" s="22"/>
      <c r="N36" s="22"/>
      <c r="O36" s="22"/>
      <c r="P36" s="22"/>
    </row>
    <row r="37" spans="1:16" ht="39" customHeight="1" x14ac:dyDescent="0.15">
      <c r="A37" s="22"/>
      <c r="B37" s="35"/>
      <c r="C37" s="1178" t="s">
        <v>533</v>
      </c>
      <c r="D37" s="1179"/>
      <c r="E37" s="1180"/>
      <c r="F37" s="36">
        <v>0.06</v>
      </c>
      <c r="G37" s="37">
        <v>0.12</v>
      </c>
      <c r="H37" s="37">
        <v>0.17</v>
      </c>
      <c r="I37" s="37">
        <v>0.08</v>
      </c>
      <c r="J37" s="38">
        <v>0.68</v>
      </c>
      <c r="K37" s="22"/>
      <c r="L37" s="22"/>
      <c r="M37" s="22"/>
      <c r="N37" s="22"/>
      <c r="O37" s="22"/>
      <c r="P37" s="22"/>
    </row>
    <row r="38" spans="1:16" ht="39" customHeight="1" x14ac:dyDescent="0.15">
      <c r="A38" s="22"/>
      <c r="B38" s="35"/>
      <c r="C38" s="1178" t="s">
        <v>534</v>
      </c>
      <c r="D38" s="1179"/>
      <c r="E38" s="1180"/>
      <c r="F38" s="36">
        <v>0.16</v>
      </c>
      <c r="G38" s="37">
        <v>0.15</v>
      </c>
      <c r="H38" s="37">
        <v>0.14000000000000001</v>
      </c>
      <c r="I38" s="37">
        <v>0.17</v>
      </c>
      <c r="J38" s="38">
        <v>0.15</v>
      </c>
      <c r="K38" s="22"/>
      <c r="L38" s="22"/>
      <c r="M38" s="22"/>
      <c r="N38" s="22"/>
      <c r="O38" s="22"/>
      <c r="P38" s="22"/>
    </row>
    <row r="39" spans="1:16" ht="39" customHeight="1" x14ac:dyDescent="0.15">
      <c r="A39" s="22"/>
      <c r="B39" s="35"/>
      <c r="C39" s="1178" t="s">
        <v>535</v>
      </c>
      <c r="D39" s="1179"/>
      <c r="E39" s="1180"/>
      <c r="F39" s="36">
        <v>0.05</v>
      </c>
      <c r="G39" s="37">
        <v>0.09</v>
      </c>
      <c r="H39" s="37">
        <v>0.06</v>
      </c>
      <c r="I39" s="37">
        <v>0.06</v>
      </c>
      <c r="J39" s="38">
        <v>0.06</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4742</v>
      </c>
      <c r="L45" s="60">
        <v>4490</v>
      </c>
      <c r="M45" s="60">
        <v>4234</v>
      </c>
      <c r="N45" s="60">
        <v>4362</v>
      </c>
      <c r="O45" s="61">
        <v>4460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1682</v>
      </c>
      <c r="L48" s="64">
        <v>1561</v>
      </c>
      <c r="M48" s="64">
        <v>1498</v>
      </c>
      <c r="N48" s="64">
        <v>1451</v>
      </c>
      <c r="O48" s="65">
        <v>1366</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485</v>
      </c>
      <c r="L49" s="64">
        <v>506</v>
      </c>
      <c r="M49" s="64">
        <v>497</v>
      </c>
      <c r="N49" s="64">
        <v>500</v>
      </c>
      <c r="O49" s="65">
        <v>494</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201</v>
      </c>
      <c r="L50" s="64">
        <v>30</v>
      </c>
      <c r="M50" s="64">
        <v>29</v>
      </c>
      <c r="N50" s="64">
        <v>28</v>
      </c>
      <c r="O50" s="65">
        <v>67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4814</v>
      </c>
      <c r="L52" s="64">
        <v>4880</v>
      </c>
      <c r="M52" s="64">
        <v>5040</v>
      </c>
      <c r="N52" s="64">
        <v>5306</v>
      </c>
      <c r="O52" s="65">
        <v>5454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2296</v>
      </c>
      <c r="L53" s="69">
        <v>1707</v>
      </c>
      <c r="M53" s="69">
        <v>1218</v>
      </c>
      <c r="N53" s="69">
        <v>1035</v>
      </c>
      <c r="O53" s="70">
        <v>933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37595</v>
      </c>
      <c r="J41" s="83">
        <v>36023</v>
      </c>
      <c r="K41" s="83">
        <v>35936</v>
      </c>
      <c r="L41" s="83">
        <v>35632</v>
      </c>
      <c r="M41" s="84">
        <v>34129</v>
      </c>
    </row>
    <row r="42" spans="2:13" ht="27.75" customHeight="1" x14ac:dyDescent="0.15">
      <c r="B42" s="1204"/>
      <c r="C42" s="1205"/>
      <c r="D42" s="85"/>
      <c r="E42" s="1208" t="s">
        <v>26</v>
      </c>
      <c r="F42" s="1208"/>
      <c r="G42" s="1208"/>
      <c r="H42" s="1209"/>
      <c r="I42" s="86">
        <v>2092</v>
      </c>
      <c r="J42" s="87">
        <v>1958</v>
      </c>
      <c r="K42" s="87">
        <v>1756</v>
      </c>
      <c r="L42" s="87">
        <v>1521</v>
      </c>
      <c r="M42" s="88">
        <v>1806</v>
      </c>
    </row>
    <row r="43" spans="2:13" ht="27.75" customHeight="1" x14ac:dyDescent="0.15">
      <c r="B43" s="1204"/>
      <c r="C43" s="1205"/>
      <c r="D43" s="85"/>
      <c r="E43" s="1208" t="s">
        <v>27</v>
      </c>
      <c r="F43" s="1208"/>
      <c r="G43" s="1208"/>
      <c r="H43" s="1209"/>
      <c r="I43" s="86">
        <v>18200</v>
      </c>
      <c r="J43" s="87">
        <v>17051</v>
      </c>
      <c r="K43" s="87">
        <v>15697</v>
      </c>
      <c r="L43" s="87">
        <v>14625</v>
      </c>
      <c r="M43" s="88">
        <v>13631</v>
      </c>
    </row>
    <row r="44" spans="2:13" ht="27.75" customHeight="1" x14ac:dyDescent="0.15">
      <c r="B44" s="1204"/>
      <c r="C44" s="1205"/>
      <c r="D44" s="85"/>
      <c r="E44" s="1208" t="s">
        <v>28</v>
      </c>
      <c r="F44" s="1208"/>
      <c r="G44" s="1208"/>
      <c r="H44" s="1209"/>
      <c r="I44" s="86">
        <v>3158</v>
      </c>
      <c r="J44" s="87">
        <v>2683</v>
      </c>
      <c r="K44" s="87">
        <v>2526</v>
      </c>
      <c r="L44" s="87">
        <v>2390</v>
      </c>
      <c r="M44" s="88">
        <v>2200</v>
      </c>
    </row>
    <row r="45" spans="2:13" ht="27.75" customHeight="1" x14ac:dyDescent="0.15">
      <c r="B45" s="1204"/>
      <c r="C45" s="1205"/>
      <c r="D45" s="85"/>
      <c r="E45" s="1208" t="s">
        <v>29</v>
      </c>
      <c r="F45" s="1208"/>
      <c r="G45" s="1208"/>
      <c r="H45" s="1209"/>
      <c r="I45" s="86">
        <v>6708</v>
      </c>
      <c r="J45" s="87">
        <v>6233</v>
      </c>
      <c r="K45" s="87">
        <v>6003</v>
      </c>
      <c r="L45" s="87">
        <v>5320</v>
      </c>
      <c r="M45" s="88">
        <v>4677</v>
      </c>
    </row>
    <row r="46" spans="2:13" ht="27.75" customHeight="1" x14ac:dyDescent="0.15">
      <c r="B46" s="1204"/>
      <c r="C46" s="1205"/>
      <c r="D46" s="85"/>
      <c r="E46" s="1208" t="s">
        <v>30</v>
      </c>
      <c r="F46" s="1208"/>
      <c r="G46" s="1208"/>
      <c r="H46" s="1209"/>
      <c r="I46" s="86" t="s">
        <v>485</v>
      </c>
      <c r="J46" s="87" t="s">
        <v>485</v>
      </c>
      <c r="K46" s="87" t="s">
        <v>485</v>
      </c>
      <c r="L46" s="87" t="s">
        <v>485</v>
      </c>
      <c r="M46" s="88" t="s">
        <v>485</v>
      </c>
    </row>
    <row r="47" spans="2:13" ht="27.75" customHeight="1" x14ac:dyDescent="0.15">
      <c r="B47" s="1204"/>
      <c r="C47" s="1205"/>
      <c r="D47" s="85"/>
      <c r="E47" s="1208" t="s">
        <v>31</v>
      </c>
      <c r="F47" s="1208"/>
      <c r="G47" s="1208"/>
      <c r="H47" s="1209"/>
      <c r="I47" s="86" t="s">
        <v>485</v>
      </c>
      <c r="J47" s="87" t="s">
        <v>485</v>
      </c>
      <c r="K47" s="87" t="s">
        <v>485</v>
      </c>
      <c r="L47" s="87" t="s">
        <v>485</v>
      </c>
      <c r="M47" s="88" t="s">
        <v>485</v>
      </c>
    </row>
    <row r="48" spans="2:13" ht="27.75" customHeight="1" x14ac:dyDescent="0.15">
      <c r="B48" s="1206"/>
      <c r="C48" s="1207"/>
      <c r="D48" s="85"/>
      <c r="E48" s="1208" t="s">
        <v>32</v>
      </c>
      <c r="F48" s="1208"/>
      <c r="G48" s="1208"/>
      <c r="H48" s="1209"/>
      <c r="I48" s="86" t="s">
        <v>485</v>
      </c>
      <c r="J48" s="87" t="s">
        <v>485</v>
      </c>
      <c r="K48" s="87" t="s">
        <v>485</v>
      </c>
      <c r="L48" s="87" t="s">
        <v>485</v>
      </c>
      <c r="M48" s="88" t="s">
        <v>485</v>
      </c>
    </row>
    <row r="49" spans="2:13" ht="27.75" customHeight="1" x14ac:dyDescent="0.15">
      <c r="B49" s="1202" t="s">
        <v>33</v>
      </c>
      <c r="C49" s="1203"/>
      <c r="D49" s="89"/>
      <c r="E49" s="1208" t="s">
        <v>34</v>
      </c>
      <c r="F49" s="1208"/>
      <c r="G49" s="1208"/>
      <c r="H49" s="1209"/>
      <c r="I49" s="86">
        <v>16084</v>
      </c>
      <c r="J49" s="87">
        <v>15715</v>
      </c>
      <c r="K49" s="87">
        <v>15290</v>
      </c>
      <c r="L49" s="87">
        <v>14818</v>
      </c>
      <c r="M49" s="88">
        <v>16423</v>
      </c>
    </row>
    <row r="50" spans="2:13" ht="27.75" customHeight="1" x14ac:dyDescent="0.15">
      <c r="B50" s="1204"/>
      <c r="C50" s="1205"/>
      <c r="D50" s="85"/>
      <c r="E50" s="1208" t="s">
        <v>35</v>
      </c>
      <c r="F50" s="1208"/>
      <c r="G50" s="1208"/>
      <c r="H50" s="1209"/>
      <c r="I50" s="86">
        <v>8043</v>
      </c>
      <c r="J50" s="87">
        <v>7589</v>
      </c>
      <c r="K50" s="87">
        <v>7026</v>
      </c>
      <c r="L50" s="87">
        <v>6564</v>
      </c>
      <c r="M50" s="88">
        <v>5967</v>
      </c>
    </row>
    <row r="51" spans="2:13" ht="27.75" customHeight="1" x14ac:dyDescent="0.15">
      <c r="B51" s="1206"/>
      <c r="C51" s="1207"/>
      <c r="D51" s="85"/>
      <c r="E51" s="1208" t="s">
        <v>36</v>
      </c>
      <c r="F51" s="1208"/>
      <c r="G51" s="1208"/>
      <c r="H51" s="1209"/>
      <c r="I51" s="86">
        <v>41647</v>
      </c>
      <c r="J51" s="87">
        <v>41339</v>
      </c>
      <c r="K51" s="87">
        <v>40200</v>
      </c>
      <c r="L51" s="87">
        <v>43204</v>
      </c>
      <c r="M51" s="88">
        <v>42535</v>
      </c>
    </row>
    <row r="52" spans="2:13" ht="27.75" customHeight="1" thickBot="1" x14ac:dyDescent="0.2">
      <c r="B52" s="1210" t="s">
        <v>37</v>
      </c>
      <c r="C52" s="1211"/>
      <c r="D52" s="90"/>
      <c r="E52" s="1212" t="s">
        <v>38</v>
      </c>
      <c r="F52" s="1212"/>
      <c r="G52" s="1212"/>
      <c r="H52" s="1213"/>
      <c r="I52" s="91">
        <v>1978</v>
      </c>
      <c r="J52" s="92">
        <v>-694</v>
      </c>
      <c r="K52" s="92">
        <v>-597</v>
      </c>
      <c r="L52" s="92">
        <v>-5099</v>
      </c>
      <c r="M52" s="93">
        <v>-8483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30"/>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9"/>
      <c r="H50" s="1240"/>
      <c r="I50" s="1240"/>
      <c r="J50" s="1241"/>
      <c r="K50" s="354" t="s">
        <v>524</v>
      </c>
      <c r="L50" s="354" t="s">
        <v>525</v>
      </c>
      <c r="M50" s="354" t="s">
        <v>526</v>
      </c>
      <c r="N50" s="354" t="s">
        <v>527</v>
      </c>
      <c r="O50" s="354" t="s">
        <v>528</v>
      </c>
    </row>
    <row r="51" spans="1:17" x14ac:dyDescent="0.15">
      <c r="B51" s="248"/>
      <c r="C51" s="244"/>
      <c r="D51" s="244"/>
      <c r="E51" s="244"/>
      <c r="F51" s="244"/>
      <c r="G51" s="1242" t="s">
        <v>564</v>
      </c>
      <c r="H51" s="1243"/>
      <c r="I51" s="1248" t="s">
        <v>565</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566</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567</v>
      </c>
      <c r="H55" s="1223"/>
      <c r="I55" s="1228" t="s">
        <v>565</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566</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30" t="s">
        <v>571</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9"/>
      <c r="H72" s="1240"/>
      <c r="I72" s="1240"/>
      <c r="J72" s="1241"/>
      <c r="K72" s="354" t="s">
        <v>524</v>
      </c>
      <c r="L72" s="354" t="s">
        <v>525</v>
      </c>
      <c r="M72" s="354" t="s">
        <v>526</v>
      </c>
      <c r="N72" s="354" t="s">
        <v>527</v>
      </c>
      <c r="O72" s="354" t="s">
        <v>528</v>
      </c>
    </row>
    <row r="73" spans="2:30" x14ac:dyDescent="0.15">
      <c r="B73" s="248"/>
      <c r="C73" s="244"/>
      <c r="D73" s="244"/>
      <c r="E73" s="244"/>
      <c r="F73" s="244"/>
      <c r="G73" s="1242" t="s">
        <v>564</v>
      </c>
      <c r="H73" s="1243"/>
      <c r="I73" s="1248" t="s">
        <v>565</v>
      </c>
      <c r="J73" s="1248"/>
      <c r="K73" s="1229">
        <v>10.199999999999999</v>
      </c>
      <c r="L73" s="1229"/>
      <c r="M73" s="1218"/>
      <c r="N73" s="1218"/>
      <c r="O73" s="1218"/>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570</v>
      </c>
      <c r="J75" s="1228"/>
      <c r="K75" s="1250">
        <v>12.2</v>
      </c>
      <c r="L75" s="1250">
        <v>10.9</v>
      </c>
      <c r="M75" s="1250">
        <v>8.9</v>
      </c>
      <c r="N75" s="1250">
        <v>6.7</v>
      </c>
      <c r="O75" s="1250">
        <v>5.4</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567</v>
      </c>
      <c r="H77" s="1223"/>
      <c r="I77" s="1228" t="s">
        <v>565</v>
      </c>
      <c r="J77" s="1228"/>
      <c r="K77" s="1229">
        <v>69.599999999999994</v>
      </c>
      <c r="L77" s="1229">
        <v>57.6</v>
      </c>
      <c r="M77" s="1218">
        <v>48.3</v>
      </c>
      <c r="N77" s="1218">
        <v>44.4</v>
      </c>
      <c r="O77" s="1218">
        <v>37.299999999999997</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570</v>
      </c>
      <c r="J79" s="1220"/>
      <c r="K79" s="1221">
        <v>12.2</v>
      </c>
      <c r="L79" s="1221">
        <v>11.3</v>
      </c>
      <c r="M79" s="1221">
        <v>10.4</v>
      </c>
      <c r="N79" s="1221">
        <v>9.4</v>
      </c>
      <c r="O79" s="1221">
        <v>7.8</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3" zoomScaleNormal="53"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election activeCell="A2" sqref="A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64660</v>
      </c>
      <c r="E3" s="116"/>
      <c r="F3" s="117">
        <v>48103</v>
      </c>
      <c r="G3" s="118"/>
      <c r="H3" s="119"/>
    </row>
    <row r="4" spans="1:8" x14ac:dyDescent="0.15">
      <c r="A4" s="120"/>
      <c r="B4" s="121"/>
      <c r="C4" s="122"/>
      <c r="D4" s="123">
        <v>41911</v>
      </c>
      <c r="E4" s="124"/>
      <c r="F4" s="125">
        <v>22640</v>
      </c>
      <c r="G4" s="126"/>
      <c r="H4" s="127"/>
    </row>
    <row r="5" spans="1:8" x14ac:dyDescent="0.15">
      <c r="A5" s="108" t="s">
        <v>518</v>
      </c>
      <c r="B5" s="113"/>
      <c r="C5" s="114"/>
      <c r="D5" s="115">
        <v>53947</v>
      </c>
      <c r="E5" s="116"/>
      <c r="F5" s="117">
        <v>45761</v>
      </c>
      <c r="G5" s="118"/>
      <c r="H5" s="119"/>
    </row>
    <row r="6" spans="1:8" x14ac:dyDescent="0.15">
      <c r="A6" s="120"/>
      <c r="B6" s="121"/>
      <c r="C6" s="122"/>
      <c r="D6" s="123">
        <v>34464</v>
      </c>
      <c r="E6" s="124"/>
      <c r="F6" s="125">
        <v>24777</v>
      </c>
      <c r="G6" s="126"/>
      <c r="H6" s="127"/>
    </row>
    <row r="7" spans="1:8" x14ac:dyDescent="0.15">
      <c r="A7" s="108" t="s">
        <v>519</v>
      </c>
      <c r="B7" s="113"/>
      <c r="C7" s="114"/>
      <c r="D7" s="115">
        <v>73006</v>
      </c>
      <c r="E7" s="116"/>
      <c r="F7" s="117">
        <v>56255</v>
      </c>
      <c r="G7" s="118"/>
      <c r="H7" s="119"/>
    </row>
    <row r="8" spans="1:8" x14ac:dyDescent="0.15">
      <c r="A8" s="120"/>
      <c r="B8" s="121"/>
      <c r="C8" s="122"/>
      <c r="D8" s="123">
        <v>30612</v>
      </c>
      <c r="E8" s="124"/>
      <c r="F8" s="125">
        <v>26957</v>
      </c>
      <c r="G8" s="126"/>
      <c r="H8" s="127"/>
    </row>
    <row r="9" spans="1:8" x14ac:dyDescent="0.15">
      <c r="A9" s="108" t="s">
        <v>520</v>
      </c>
      <c r="B9" s="113"/>
      <c r="C9" s="114"/>
      <c r="D9" s="115">
        <v>68857</v>
      </c>
      <c r="E9" s="116"/>
      <c r="F9" s="117">
        <v>57944</v>
      </c>
      <c r="G9" s="118"/>
      <c r="H9" s="119"/>
    </row>
    <row r="10" spans="1:8" x14ac:dyDescent="0.15">
      <c r="A10" s="120"/>
      <c r="B10" s="121"/>
      <c r="C10" s="122"/>
      <c r="D10" s="123">
        <v>43796</v>
      </c>
      <c r="E10" s="124"/>
      <c r="F10" s="125">
        <v>29326</v>
      </c>
      <c r="G10" s="126"/>
      <c r="H10" s="127"/>
    </row>
    <row r="11" spans="1:8" x14ac:dyDescent="0.15">
      <c r="A11" s="108" t="s">
        <v>521</v>
      </c>
      <c r="B11" s="113"/>
      <c r="C11" s="114"/>
      <c r="D11" s="115">
        <v>45861</v>
      </c>
      <c r="E11" s="116"/>
      <c r="F11" s="117">
        <v>54227</v>
      </c>
      <c r="G11" s="118"/>
      <c r="H11" s="119"/>
    </row>
    <row r="12" spans="1:8" x14ac:dyDescent="0.15">
      <c r="A12" s="120"/>
      <c r="B12" s="121"/>
      <c r="C12" s="128"/>
      <c r="D12" s="123">
        <v>32446</v>
      </c>
      <c r="E12" s="124"/>
      <c r="F12" s="125">
        <v>29694</v>
      </c>
      <c r="G12" s="126"/>
      <c r="H12" s="127"/>
    </row>
    <row r="13" spans="1:8" x14ac:dyDescent="0.15">
      <c r="A13" s="108"/>
      <c r="B13" s="113"/>
      <c r="C13" s="129"/>
      <c r="D13" s="130">
        <v>61266</v>
      </c>
      <c r="E13" s="131"/>
      <c r="F13" s="132">
        <v>52458</v>
      </c>
      <c r="G13" s="133"/>
      <c r="H13" s="119"/>
    </row>
    <row r="14" spans="1:8" x14ac:dyDescent="0.15">
      <c r="A14" s="120"/>
      <c r="B14" s="121"/>
      <c r="C14" s="122"/>
      <c r="D14" s="123">
        <v>36646</v>
      </c>
      <c r="E14" s="124"/>
      <c r="F14" s="125">
        <v>26679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7.66</v>
      </c>
      <c r="C19" s="134">
        <f>ROUND(VALUE(SUBSTITUTE(実質収支比率等に係る経年分析!G$48,"▲","-")),2)</f>
        <v>3.87</v>
      </c>
      <c r="D19" s="134">
        <f>ROUND(VALUE(SUBSTITUTE(実質収支比率等に係る経年分析!H$48,"▲","-")),2)</f>
        <v>6.36</v>
      </c>
      <c r="E19" s="134">
        <f>ROUND(VALUE(SUBSTITUTE(実質収支比率等に係る経年分析!I$48,"▲","-")),2)</f>
        <v>7.65</v>
      </c>
      <c r="F19" s="134">
        <f>ROUND(VALUE(SUBSTITUTE(実質収支比率等に係る経年分析!J$48,"▲","-")),2)</f>
        <v>10.88</v>
      </c>
    </row>
    <row r="20" spans="1:11" x14ac:dyDescent="0.15">
      <c r="A20" s="134" t="s">
        <v>43</v>
      </c>
      <c r="B20" s="134">
        <f>ROUND(VALUE(SUBSTITUTE(実質収支比率等に係る経年分析!F$47,"▲","-")),2)</f>
        <v>24.19</v>
      </c>
      <c r="C20" s="134">
        <f>ROUND(VALUE(SUBSTITUTE(実質収支比率等に係る経年分析!G$47,"▲","-")),2)</f>
        <v>26.11</v>
      </c>
      <c r="D20" s="134">
        <f>ROUND(VALUE(SUBSTITUTE(実質収支比率等に係る経年分析!H$47,"▲","-")),2)</f>
        <v>26.48</v>
      </c>
      <c r="E20" s="134">
        <f>ROUND(VALUE(SUBSTITUTE(実質収支比率等に係る経年分析!I$47,"▲","-")),2)</f>
        <v>26.28</v>
      </c>
      <c r="F20" s="134">
        <f>ROUND(VALUE(SUBSTITUTE(実質収支比率等に係る経年分析!J$47,"▲","-")),2)</f>
        <v>32.71</v>
      </c>
    </row>
    <row r="21" spans="1:11" x14ac:dyDescent="0.15">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3.19</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6.36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関市簡易水道事業特別会計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関市下水道特別会計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関市後期高齢者医療特別会計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関市国民健康保険特別会計（直診勘定）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関市介護保険事業特別会計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関市国民健康保険特別会計（事業勘定）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x14ac:dyDescent="0.15">
      <c r="A35" s="135" t="str">
        <f>IF(連結実質赤字比率に係る赤字・黒字の構成分析!C$35="",NA(),連結実質赤字比率に係る赤字・黒字の構成分析!C$35)</f>
        <v>関市水道事業会計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4814</v>
      </c>
      <c r="E42" s="136"/>
      <c r="F42" s="136"/>
      <c r="G42" s="136">
        <f>'実質公債費比率（分子）の構造'!L$52</f>
        <v>4880</v>
      </c>
      <c r="H42" s="136"/>
      <c r="I42" s="136"/>
      <c r="J42" s="136">
        <f>'実質公債費比率（分子）の構造'!M$52</f>
        <v>5040</v>
      </c>
      <c r="K42" s="136"/>
      <c r="L42" s="136"/>
      <c r="M42" s="136">
        <f>'実質公債費比率（分子）の構造'!N$52</f>
        <v>5306</v>
      </c>
      <c r="N42" s="136"/>
      <c r="O42" s="136"/>
      <c r="P42" s="136">
        <f>'実質公債費比率（分子）の構造'!O$52</f>
        <v>5454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201</v>
      </c>
      <c r="C44" s="136"/>
      <c r="D44" s="136"/>
      <c r="E44" s="136">
        <f>'実質公債費比率（分子）の構造'!L$50</f>
        <v>30</v>
      </c>
      <c r="F44" s="136"/>
      <c r="G44" s="136"/>
      <c r="H44" s="136">
        <f>'実質公債費比率（分子）の構造'!M$50</f>
        <v>29</v>
      </c>
      <c r="I44" s="136"/>
      <c r="J44" s="136"/>
      <c r="K44" s="136">
        <f>'実質公債費比率（分子）の構造'!N$50</f>
        <v>28</v>
      </c>
      <c r="L44" s="136"/>
      <c r="M44" s="136"/>
      <c r="N44" s="136">
        <f>'実質公債費比率（分子）の構造'!O$50</f>
        <v>67</v>
      </c>
      <c r="O44" s="136"/>
      <c r="P44" s="136"/>
    </row>
    <row r="45" spans="1:16" x14ac:dyDescent="0.15">
      <c r="A45" s="136" t="s">
        <v>54</v>
      </c>
      <c r="B45" s="136">
        <f>'実質公債費比率（分子）の構造'!K$49</f>
        <v>485</v>
      </c>
      <c r="C45" s="136"/>
      <c r="D45" s="136"/>
      <c r="E45" s="136">
        <f>'実質公債費比率（分子）の構造'!L$49</f>
        <v>506</v>
      </c>
      <c r="F45" s="136"/>
      <c r="G45" s="136"/>
      <c r="H45" s="136">
        <f>'実質公債費比率（分子）の構造'!M$49</f>
        <v>497</v>
      </c>
      <c r="I45" s="136"/>
      <c r="J45" s="136"/>
      <c r="K45" s="136">
        <f>'実質公債費比率（分子）の構造'!N$49</f>
        <v>500</v>
      </c>
      <c r="L45" s="136"/>
      <c r="M45" s="136"/>
      <c r="N45" s="136">
        <f>'実質公債費比率（分子）の構造'!O$49</f>
        <v>494</v>
      </c>
      <c r="O45" s="136"/>
      <c r="P45" s="136"/>
    </row>
    <row r="46" spans="1:16" x14ac:dyDescent="0.15">
      <c r="A46" s="136" t="s">
        <v>55</v>
      </c>
      <c r="B46" s="136">
        <f>'実質公債費比率（分子）の構造'!K$48</f>
        <v>1682</v>
      </c>
      <c r="C46" s="136"/>
      <c r="D46" s="136"/>
      <c r="E46" s="136">
        <f>'実質公債費比率（分子）の構造'!L$48</f>
        <v>1561</v>
      </c>
      <c r="F46" s="136"/>
      <c r="G46" s="136"/>
      <c r="H46" s="136">
        <f>'実質公債費比率（分子）の構造'!M$48</f>
        <v>1498</v>
      </c>
      <c r="I46" s="136"/>
      <c r="J46" s="136"/>
      <c r="K46" s="136">
        <f>'実質公債費比率（分子）の構造'!N$48</f>
        <v>1451</v>
      </c>
      <c r="L46" s="136"/>
      <c r="M46" s="136"/>
      <c r="N46" s="136">
        <f>'実質公債費比率（分子）の構造'!O$48</f>
        <v>1366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4742</v>
      </c>
      <c r="C49" s="136"/>
      <c r="D49" s="136"/>
      <c r="E49" s="136">
        <f>'実質公債費比率（分子）の構造'!L$45</f>
        <v>4490</v>
      </c>
      <c r="F49" s="136"/>
      <c r="G49" s="136"/>
      <c r="H49" s="136">
        <f>'実質公債費比率（分子）の構造'!M$45</f>
        <v>4234</v>
      </c>
      <c r="I49" s="136"/>
      <c r="J49" s="136"/>
      <c r="K49" s="136">
        <f>'実質公債費比率（分子）の構造'!N$45</f>
        <v>4362</v>
      </c>
      <c r="L49" s="136"/>
      <c r="M49" s="136"/>
      <c r="N49" s="136">
        <f>'実質公債費比率（分子）の構造'!O$45</f>
        <v>4460</v>
      </c>
      <c r="O49" s="136"/>
      <c r="P49" s="136"/>
    </row>
    <row r="50" spans="1:16" x14ac:dyDescent="0.15">
      <c r="A50" s="136" t="s">
        <v>59</v>
      </c>
      <c r="B50" s="136" t="e">
        <f>NA()</f>
        <v>#N/A</v>
      </c>
      <c r="C50" s="136">
        <f>IF(ISNUMBER('実質公債費比率（分子）の構造'!K$53),'実質公債費比率（分子）の構造'!K$53,NA())</f>
        <v>2296</v>
      </c>
      <c r="D50" s="136" t="e">
        <f>NA()</f>
        <v>#N/A</v>
      </c>
      <c r="E50" s="136" t="e">
        <f>NA()</f>
        <v>#N/A</v>
      </c>
      <c r="F50" s="136">
        <f>IF(ISNUMBER('実質公債費比率（分子）の構造'!L$53),'実質公債費比率（分子）の構造'!L$53,NA())</f>
        <v>1707</v>
      </c>
      <c r="G50" s="136" t="e">
        <f>NA()</f>
        <v>#N/A</v>
      </c>
      <c r="H50" s="136" t="e">
        <f>NA()</f>
        <v>#N/A</v>
      </c>
      <c r="I50" s="136">
        <f>IF(ISNUMBER('実質公債費比率（分子）の構造'!M$53),'実質公債費比率（分子）の構造'!M$53,NA())</f>
        <v>1218</v>
      </c>
      <c r="J50" s="136" t="e">
        <f>NA()</f>
        <v>#N/A</v>
      </c>
      <c r="K50" s="136" t="e">
        <f>NA()</f>
        <v>#N/A</v>
      </c>
      <c r="L50" s="136">
        <f>IF(ISNUMBER('実質公債費比率（分子）の構造'!N$53),'実質公債費比率（分子）の構造'!N$53,NA())</f>
        <v>1035</v>
      </c>
      <c r="M50" s="136" t="e">
        <f>NA()</f>
        <v>#N/A</v>
      </c>
      <c r="N50" s="136" t="e">
        <f>NA()</f>
        <v>#N/A</v>
      </c>
      <c r="O50" s="136">
        <f>IF(ISNUMBER('実質公債費比率（分子）の構造'!O$53),'実質公債費比率（分子）の構造'!O$53,NA())</f>
        <v>933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41647</v>
      </c>
      <c r="E56" s="135"/>
      <c r="F56" s="135"/>
      <c r="G56" s="135">
        <f>'将来負担比率（分子）の構造'!J$51</f>
        <v>41339</v>
      </c>
      <c r="H56" s="135"/>
      <c r="I56" s="135"/>
      <c r="J56" s="135">
        <f>'将来負担比率（分子）の構造'!K$51</f>
        <v>40200</v>
      </c>
      <c r="K56" s="135"/>
      <c r="L56" s="135"/>
      <c r="M56" s="135">
        <f>'将来負担比率（分子）の構造'!L$51</f>
        <v>43204</v>
      </c>
      <c r="N56" s="135"/>
      <c r="O56" s="135"/>
      <c r="P56" s="135">
        <f>'将来負担比率（分子）の構造'!M$51</f>
        <v>42535</v>
      </c>
    </row>
    <row r="57" spans="1:16" x14ac:dyDescent="0.15">
      <c r="A57" s="135" t="s">
        <v>35</v>
      </c>
      <c r="B57" s="135"/>
      <c r="C57" s="135"/>
      <c r="D57" s="135">
        <f>'将来負担比率（分子）の構造'!I$50</f>
        <v>8043</v>
      </c>
      <c r="E57" s="135"/>
      <c r="F57" s="135"/>
      <c r="G57" s="135">
        <f>'将来負担比率（分子）の構造'!J$50</f>
        <v>7589</v>
      </c>
      <c r="H57" s="135"/>
      <c r="I57" s="135"/>
      <c r="J57" s="135">
        <f>'将来負担比率（分子）の構造'!K$50</f>
        <v>7026</v>
      </c>
      <c r="K57" s="135"/>
      <c r="L57" s="135"/>
      <c r="M57" s="135">
        <f>'将来負担比率（分子）の構造'!L$50</f>
        <v>6564</v>
      </c>
      <c r="N57" s="135"/>
      <c r="O57" s="135"/>
      <c r="P57" s="135">
        <f>'将来負担比率（分子）の構造'!M$50</f>
        <v>5967</v>
      </c>
    </row>
    <row r="58" spans="1:16" x14ac:dyDescent="0.15">
      <c r="A58" s="135" t="s">
        <v>34</v>
      </c>
      <c r="B58" s="135"/>
      <c r="C58" s="135"/>
      <c r="D58" s="135">
        <f>'将来負担比率（分子）の構造'!I$49</f>
        <v>16084</v>
      </c>
      <c r="E58" s="135"/>
      <c r="F58" s="135"/>
      <c r="G58" s="135">
        <f>'将来負担比率（分子）の構造'!J$49</f>
        <v>15715</v>
      </c>
      <c r="H58" s="135"/>
      <c r="I58" s="135"/>
      <c r="J58" s="135">
        <f>'将来負担比率（分子）の構造'!K$49</f>
        <v>15290</v>
      </c>
      <c r="K58" s="135"/>
      <c r="L58" s="135"/>
      <c r="M58" s="135">
        <f>'将来負担比率（分子）の構造'!L$49</f>
        <v>14818</v>
      </c>
      <c r="N58" s="135"/>
      <c r="O58" s="135"/>
      <c r="P58" s="135">
        <f>'将来負担比率（分子）の構造'!M$49</f>
        <v>16423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6708</v>
      </c>
      <c r="C62" s="135"/>
      <c r="D62" s="135"/>
      <c r="E62" s="135">
        <f>'将来負担比率（分子）の構造'!J$45</f>
        <v>6233</v>
      </c>
      <c r="F62" s="135"/>
      <c r="G62" s="135"/>
      <c r="H62" s="135">
        <f>'将来負担比率（分子）の構造'!K$45</f>
        <v>6003</v>
      </c>
      <c r="I62" s="135"/>
      <c r="J62" s="135"/>
      <c r="K62" s="135">
        <f>'将来負担比率（分子）の構造'!L$45</f>
        <v>5320</v>
      </c>
      <c r="L62" s="135"/>
      <c r="M62" s="135"/>
      <c r="N62" s="135">
        <f>'将来負担比率（分子）の構造'!M$45</f>
        <v>4677</v>
      </c>
      <c r="O62" s="135"/>
      <c r="P62" s="135"/>
    </row>
    <row r="63" spans="1:16" x14ac:dyDescent="0.15">
      <c r="A63" s="135" t="s">
        <v>28</v>
      </c>
      <c r="B63" s="135">
        <f>'将来負担比率（分子）の構造'!I$44</f>
        <v>3158</v>
      </c>
      <c r="C63" s="135"/>
      <c r="D63" s="135"/>
      <c r="E63" s="135">
        <f>'将来負担比率（分子）の構造'!J$44</f>
        <v>2683</v>
      </c>
      <c r="F63" s="135"/>
      <c r="G63" s="135"/>
      <c r="H63" s="135">
        <f>'将来負担比率（分子）の構造'!K$44</f>
        <v>2526</v>
      </c>
      <c r="I63" s="135"/>
      <c r="J63" s="135"/>
      <c r="K63" s="135">
        <f>'将来負担比率（分子）の構造'!L$44</f>
        <v>2390</v>
      </c>
      <c r="L63" s="135"/>
      <c r="M63" s="135"/>
      <c r="N63" s="135">
        <f>'将来負担比率（分子）の構造'!M$44</f>
        <v>2200</v>
      </c>
      <c r="O63" s="135"/>
      <c r="P63" s="135"/>
    </row>
    <row r="64" spans="1:16" x14ac:dyDescent="0.15">
      <c r="A64" s="135" t="s">
        <v>27</v>
      </c>
      <c r="B64" s="135">
        <f>'将来負担比率（分子）の構造'!I$43</f>
        <v>18200</v>
      </c>
      <c r="C64" s="135"/>
      <c r="D64" s="135"/>
      <c r="E64" s="135">
        <f>'将来負担比率（分子）の構造'!J$43</f>
        <v>17051</v>
      </c>
      <c r="F64" s="135"/>
      <c r="G64" s="135"/>
      <c r="H64" s="135">
        <f>'将来負担比率（分子）の構造'!K$43</f>
        <v>15697</v>
      </c>
      <c r="I64" s="135"/>
      <c r="J64" s="135"/>
      <c r="K64" s="135">
        <f>'将来負担比率（分子）の構造'!L$43</f>
        <v>14625</v>
      </c>
      <c r="L64" s="135"/>
      <c r="M64" s="135"/>
      <c r="N64" s="135">
        <f>'将来負担比率（分子）の構造'!M$43</f>
        <v>13631</v>
      </c>
      <c r="O64" s="135"/>
      <c r="P64" s="135"/>
    </row>
    <row r="65" spans="1:16" x14ac:dyDescent="0.15">
      <c r="A65" s="135" t="s">
        <v>26</v>
      </c>
      <c r="B65" s="135">
        <f>'将来負担比率（分子）の構造'!I$42</f>
        <v>2092</v>
      </c>
      <c r="C65" s="135"/>
      <c r="D65" s="135"/>
      <c r="E65" s="135">
        <f>'将来負担比率（分子）の構造'!J$42</f>
        <v>1958</v>
      </c>
      <c r="F65" s="135"/>
      <c r="G65" s="135"/>
      <c r="H65" s="135">
        <f>'将来負担比率（分子）の構造'!K$42</f>
        <v>1756</v>
      </c>
      <c r="I65" s="135"/>
      <c r="J65" s="135"/>
      <c r="K65" s="135">
        <f>'将来負担比率（分子）の構造'!L$42</f>
        <v>1521</v>
      </c>
      <c r="L65" s="135"/>
      <c r="M65" s="135"/>
      <c r="N65" s="135">
        <f>'将来負担比率（分子）の構造'!M$42</f>
        <v>1806</v>
      </c>
      <c r="O65" s="135"/>
      <c r="P65" s="135"/>
    </row>
    <row r="66" spans="1:16" x14ac:dyDescent="0.15">
      <c r="A66" s="135" t="s">
        <v>25</v>
      </c>
      <c r="B66" s="135">
        <f>'将来負担比率（分子）の構造'!I$41</f>
        <v>37595</v>
      </c>
      <c r="C66" s="135"/>
      <c r="D66" s="135"/>
      <c r="E66" s="135">
        <f>'将来負担比率（分子）の構造'!J$41</f>
        <v>36023</v>
      </c>
      <c r="F66" s="135"/>
      <c r="G66" s="135"/>
      <c r="H66" s="135">
        <f>'将来負担比率（分子）の構造'!K$41</f>
        <v>35936</v>
      </c>
      <c r="I66" s="135"/>
      <c r="J66" s="135"/>
      <c r="K66" s="135">
        <f>'将来負担比率（分子）の構造'!L$41</f>
        <v>35632</v>
      </c>
      <c r="L66" s="135"/>
      <c r="M66" s="135"/>
      <c r="N66" s="135">
        <f>'将来負担比率（分子）の構造'!M$41</f>
        <v>34129</v>
      </c>
      <c r="O66" s="135"/>
      <c r="P66" s="135"/>
    </row>
    <row r="67" spans="1:16" x14ac:dyDescent="0.15">
      <c r="A67" s="135" t="s">
        <v>63</v>
      </c>
      <c r="B67" s="135" t="e">
        <f>NA()</f>
        <v>#N/A</v>
      </c>
      <c r="C67" s="135">
        <f>IF(ISNUMBER('将来負担比率（分子）の構造'!I$52), IF('将来負担比率（分子）の構造'!I$52 &lt; 0, 0, '将来負担比率（分子）の構造'!I$52), NA())</f>
        <v>1978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13680204</v>
      </c>
      <c r="S5" s="669"/>
      <c r="T5" s="669"/>
      <c r="U5" s="669"/>
      <c r="V5" s="669"/>
      <c r="W5" s="669"/>
      <c r="X5" s="669"/>
      <c r="Y5" s="716"/>
      <c r="Z5" s="729">
        <v>34.4</v>
      </c>
      <c r="AA5" s="729"/>
      <c r="AB5" s="729"/>
      <c r="AC5" s="729"/>
      <c r="AD5" s="730">
        <v>12770460</v>
      </c>
      <c r="AE5" s="730"/>
      <c r="AF5" s="730"/>
      <c r="AG5" s="730"/>
      <c r="AH5" s="730"/>
      <c r="AI5" s="730"/>
      <c r="AJ5" s="730"/>
      <c r="AK5" s="730"/>
      <c r="AL5" s="717">
        <v>53.7</v>
      </c>
      <c r="AM5" s="686"/>
      <c r="AN5" s="686"/>
      <c r="AO5" s="718"/>
      <c r="AP5" s="705" t="s">
        <v>206</v>
      </c>
      <c r="AQ5" s="706"/>
      <c r="AR5" s="706"/>
      <c r="AS5" s="706"/>
      <c r="AT5" s="706"/>
      <c r="AU5" s="706"/>
      <c r="AV5" s="706"/>
      <c r="AW5" s="706"/>
      <c r="AX5" s="706"/>
      <c r="AY5" s="706"/>
      <c r="AZ5" s="706"/>
      <c r="BA5" s="706"/>
      <c r="BB5" s="706"/>
      <c r="BC5" s="706"/>
      <c r="BD5" s="706"/>
      <c r="BE5" s="706"/>
      <c r="BF5" s="707"/>
      <c r="BG5" s="618">
        <v>12726548</v>
      </c>
      <c r="BH5" s="619"/>
      <c r="BI5" s="619"/>
      <c r="BJ5" s="619"/>
      <c r="BK5" s="619"/>
      <c r="BL5" s="619"/>
      <c r="BM5" s="619"/>
      <c r="BN5" s="620"/>
      <c r="BO5" s="671">
        <v>93</v>
      </c>
      <c r="BP5" s="671"/>
      <c r="BQ5" s="671"/>
      <c r="BR5" s="671"/>
      <c r="BS5" s="672">
        <v>285108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364094</v>
      </c>
      <c r="S6" s="619"/>
      <c r="T6" s="619"/>
      <c r="U6" s="619"/>
      <c r="V6" s="619"/>
      <c r="W6" s="619"/>
      <c r="X6" s="619"/>
      <c r="Y6" s="620"/>
      <c r="Z6" s="671">
        <v>0.9</v>
      </c>
      <c r="AA6" s="671"/>
      <c r="AB6" s="671"/>
      <c r="AC6" s="671"/>
      <c r="AD6" s="672">
        <v>364094</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12726548</v>
      </c>
      <c r="BH6" s="619"/>
      <c r="BI6" s="619"/>
      <c r="BJ6" s="619"/>
      <c r="BK6" s="619"/>
      <c r="BL6" s="619"/>
      <c r="BM6" s="619"/>
      <c r="BN6" s="620"/>
      <c r="BO6" s="671">
        <v>93</v>
      </c>
      <c r="BP6" s="671"/>
      <c r="BQ6" s="671"/>
      <c r="BR6" s="671"/>
      <c r="BS6" s="672">
        <v>285108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302909</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302909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23888</v>
      </c>
      <c r="S7" s="619"/>
      <c r="T7" s="619"/>
      <c r="U7" s="619"/>
      <c r="V7" s="619"/>
      <c r="W7" s="619"/>
      <c r="X7" s="619"/>
      <c r="Y7" s="620"/>
      <c r="Z7" s="671">
        <v>0.1</v>
      </c>
      <c r="AA7" s="671"/>
      <c r="AB7" s="671"/>
      <c r="AC7" s="671"/>
      <c r="AD7" s="672">
        <v>23888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6088880</v>
      </c>
      <c r="BH7" s="619"/>
      <c r="BI7" s="619"/>
      <c r="BJ7" s="619"/>
      <c r="BK7" s="619"/>
      <c r="BL7" s="619"/>
      <c r="BM7" s="619"/>
      <c r="BN7" s="620"/>
      <c r="BO7" s="671">
        <v>44.5</v>
      </c>
      <c r="BP7" s="671"/>
      <c r="BQ7" s="671"/>
      <c r="BR7" s="671"/>
      <c r="BS7" s="672">
        <v>285108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5974431</v>
      </c>
      <c r="CS7" s="619"/>
      <c r="CT7" s="619"/>
      <c r="CU7" s="619"/>
      <c r="CV7" s="619"/>
      <c r="CW7" s="619"/>
      <c r="CX7" s="619"/>
      <c r="CY7" s="620"/>
      <c r="CZ7" s="671">
        <v>16.100000000000001</v>
      </c>
      <c r="DA7" s="671"/>
      <c r="DB7" s="671"/>
      <c r="DC7" s="671"/>
      <c r="DD7" s="624">
        <v>586049</v>
      </c>
      <c r="DE7" s="619"/>
      <c r="DF7" s="619"/>
      <c r="DG7" s="619"/>
      <c r="DH7" s="619"/>
      <c r="DI7" s="619"/>
      <c r="DJ7" s="619"/>
      <c r="DK7" s="619"/>
      <c r="DL7" s="619"/>
      <c r="DM7" s="619"/>
      <c r="DN7" s="619"/>
      <c r="DO7" s="619"/>
      <c r="DP7" s="620"/>
      <c r="DQ7" s="624">
        <v>4649739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68948</v>
      </c>
      <c r="S8" s="619"/>
      <c r="T8" s="619"/>
      <c r="U8" s="619"/>
      <c r="V8" s="619"/>
      <c r="W8" s="619"/>
      <c r="X8" s="619"/>
      <c r="Y8" s="620"/>
      <c r="Z8" s="671">
        <v>0.2</v>
      </c>
      <c r="AA8" s="671"/>
      <c r="AB8" s="671"/>
      <c r="AC8" s="671"/>
      <c r="AD8" s="672">
        <v>68948</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156087</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11235450</v>
      </c>
      <c r="CS8" s="619"/>
      <c r="CT8" s="619"/>
      <c r="CU8" s="619"/>
      <c r="CV8" s="619"/>
      <c r="CW8" s="619"/>
      <c r="CX8" s="619"/>
      <c r="CY8" s="620"/>
      <c r="CZ8" s="671">
        <v>30.3</v>
      </c>
      <c r="DA8" s="671"/>
      <c r="DB8" s="671"/>
      <c r="DC8" s="671"/>
      <c r="DD8" s="624">
        <v>378792</v>
      </c>
      <c r="DE8" s="619"/>
      <c r="DF8" s="619"/>
      <c r="DG8" s="619"/>
      <c r="DH8" s="619"/>
      <c r="DI8" s="619"/>
      <c r="DJ8" s="619"/>
      <c r="DK8" s="619"/>
      <c r="DL8" s="619"/>
      <c r="DM8" s="619"/>
      <c r="DN8" s="619"/>
      <c r="DO8" s="619"/>
      <c r="DP8" s="620"/>
      <c r="DQ8" s="624">
        <v>5834814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68123</v>
      </c>
      <c r="S9" s="619"/>
      <c r="T9" s="619"/>
      <c r="U9" s="619"/>
      <c r="V9" s="619"/>
      <c r="W9" s="619"/>
      <c r="X9" s="619"/>
      <c r="Y9" s="620"/>
      <c r="Z9" s="671">
        <v>0.2</v>
      </c>
      <c r="AA9" s="671"/>
      <c r="AB9" s="671"/>
      <c r="AC9" s="671"/>
      <c r="AD9" s="672">
        <v>68123</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4047013</v>
      </c>
      <c r="BH9" s="619"/>
      <c r="BI9" s="619"/>
      <c r="BJ9" s="619"/>
      <c r="BK9" s="619"/>
      <c r="BL9" s="619"/>
      <c r="BM9" s="619"/>
      <c r="BN9" s="620"/>
      <c r="BO9" s="671">
        <v>29.6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2795225</v>
      </c>
      <c r="CS9" s="619"/>
      <c r="CT9" s="619"/>
      <c r="CU9" s="619"/>
      <c r="CV9" s="619"/>
      <c r="CW9" s="619"/>
      <c r="CX9" s="619"/>
      <c r="CY9" s="620"/>
      <c r="CZ9" s="671">
        <v>7.5</v>
      </c>
      <c r="DA9" s="671"/>
      <c r="DB9" s="671"/>
      <c r="DC9" s="671"/>
      <c r="DD9" s="624">
        <v>85683</v>
      </c>
      <c r="DE9" s="619"/>
      <c r="DF9" s="619"/>
      <c r="DG9" s="619"/>
      <c r="DH9" s="619"/>
      <c r="DI9" s="619"/>
      <c r="DJ9" s="619"/>
      <c r="DK9" s="619"/>
      <c r="DL9" s="619"/>
      <c r="DM9" s="619"/>
      <c r="DN9" s="619"/>
      <c r="DO9" s="619"/>
      <c r="DP9" s="620"/>
      <c r="DQ9" s="624">
        <v>2657478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1735409</v>
      </c>
      <c r="S10" s="619"/>
      <c r="T10" s="619"/>
      <c r="U10" s="619"/>
      <c r="V10" s="619"/>
      <c r="W10" s="619"/>
      <c r="X10" s="619"/>
      <c r="Y10" s="620"/>
      <c r="Z10" s="671">
        <v>4.4000000000000004</v>
      </c>
      <c r="AA10" s="671"/>
      <c r="AB10" s="671"/>
      <c r="AC10" s="671"/>
      <c r="AD10" s="672">
        <v>1735409</v>
      </c>
      <c r="AE10" s="672"/>
      <c r="AF10" s="672"/>
      <c r="AG10" s="672"/>
      <c r="AH10" s="672"/>
      <c r="AI10" s="672"/>
      <c r="AJ10" s="672"/>
      <c r="AK10" s="672"/>
      <c r="AL10" s="641">
        <v>7.3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247048</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172661</v>
      </c>
      <c r="CS10" s="619"/>
      <c r="CT10" s="619"/>
      <c r="CU10" s="619"/>
      <c r="CV10" s="619"/>
      <c r="CW10" s="619"/>
      <c r="CX10" s="619"/>
      <c r="CY10" s="620"/>
      <c r="CZ10" s="671">
        <v>0.5</v>
      </c>
      <c r="DA10" s="671"/>
      <c r="DB10" s="671"/>
      <c r="DC10" s="671"/>
      <c r="DD10" s="624" t="s">
        <v>109</v>
      </c>
      <c r="DE10" s="619"/>
      <c r="DF10" s="619"/>
      <c r="DG10" s="619"/>
      <c r="DH10" s="619"/>
      <c r="DI10" s="619"/>
      <c r="DJ10" s="619"/>
      <c r="DK10" s="619"/>
      <c r="DL10" s="619"/>
      <c r="DM10" s="619"/>
      <c r="DN10" s="619"/>
      <c r="DO10" s="619"/>
      <c r="DP10" s="620"/>
      <c r="DQ10" s="624">
        <v>51877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101776</v>
      </c>
      <c r="S11" s="619"/>
      <c r="T11" s="619"/>
      <c r="U11" s="619"/>
      <c r="V11" s="619"/>
      <c r="W11" s="619"/>
      <c r="X11" s="619"/>
      <c r="Y11" s="620"/>
      <c r="Z11" s="671">
        <v>0.3</v>
      </c>
      <c r="AA11" s="671"/>
      <c r="AB11" s="671"/>
      <c r="AC11" s="671"/>
      <c r="AD11" s="672">
        <v>101776</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1638732</v>
      </c>
      <c r="BH11" s="619"/>
      <c r="BI11" s="619"/>
      <c r="BJ11" s="619"/>
      <c r="BK11" s="619"/>
      <c r="BL11" s="619"/>
      <c r="BM11" s="619"/>
      <c r="BN11" s="620"/>
      <c r="BO11" s="671">
        <v>12</v>
      </c>
      <c r="BP11" s="671"/>
      <c r="BQ11" s="671"/>
      <c r="BR11" s="671"/>
      <c r="BS11" s="624">
        <v>285108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1482482</v>
      </c>
      <c r="CS11" s="619"/>
      <c r="CT11" s="619"/>
      <c r="CU11" s="619"/>
      <c r="CV11" s="619"/>
      <c r="CW11" s="619"/>
      <c r="CX11" s="619"/>
      <c r="CY11" s="620"/>
      <c r="CZ11" s="671">
        <v>4</v>
      </c>
      <c r="DA11" s="671"/>
      <c r="DB11" s="671"/>
      <c r="DC11" s="671"/>
      <c r="DD11" s="624">
        <v>229905</v>
      </c>
      <c r="DE11" s="619"/>
      <c r="DF11" s="619"/>
      <c r="DG11" s="619"/>
      <c r="DH11" s="619"/>
      <c r="DI11" s="619"/>
      <c r="DJ11" s="619"/>
      <c r="DK11" s="619"/>
      <c r="DL11" s="619"/>
      <c r="DM11" s="619"/>
      <c r="DN11" s="619"/>
      <c r="DO11" s="619"/>
      <c r="DP11" s="620"/>
      <c r="DQ11" s="624">
        <v>1224751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5857667</v>
      </c>
      <c r="BH12" s="619"/>
      <c r="BI12" s="619"/>
      <c r="BJ12" s="619"/>
      <c r="BK12" s="619"/>
      <c r="BL12" s="619"/>
      <c r="BM12" s="619"/>
      <c r="BN12" s="620"/>
      <c r="BO12" s="671">
        <v>42.8</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831831</v>
      </c>
      <c r="CS12" s="619"/>
      <c r="CT12" s="619"/>
      <c r="CU12" s="619"/>
      <c r="CV12" s="619"/>
      <c r="CW12" s="619"/>
      <c r="CX12" s="619"/>
      <c r="CY12" s="620"/>
      <c r="CZ12" s="671">
        <v>2.2000000000000002</v>
      </c>
      <c r="DA12" s="671"/>
      <c r="DB12" s="671"/>
      <c r="DC12" s="671"/>
      <c r="DD12" s="624">
        <v>75588</v>
      </c>
      <c r="DE12" s="619"/>
      <c r="DF12" s="619"/>
      <c r="DG12" s="619"/>
      <c r="DH12" s="619"/>
      <c r="DI12" s="619"/>
      <c r="DJ12" s="619"/>
      <c r="DK12" s="619"/>
      <c r="DL12" s="619"/>
      <c r="DM12" s="619"/>
      <c r="DN12" s="619"/>
      <c r="DO12" s="619"/>
      <c r="DP12" s="620"/>
      <c r="DQ12" s="624">
        <v>664114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79926</v>
      </c>
      <c r="S13" s="619"/>
      <c r="T13" s="619"/>
      <c r="U13" s="619"/>
      <c r="V13" s="619"/>
      <c r="W13" s="619"/>
      <c r="X13" s="619"/>
      <c r="Y13" s="620"/>
      <c r="Z13" s="671">
        <v>0.2</v>
      </c>
      <c r="AA13" s="671"/>
      <c r="AB13" s="671"/>
      <c r="AC13" s="671"/>
      <c r="AD13" s="672">
        <v>79926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5856086</v>
      </c>
      <c r="BH13" s="619"/>
      <c r="BI13" s="619"/>
      <c r="BJ13" s="619"/>
      <c r="BK13" s="619"/>
      <c r="BL13" s="619"/>
      <c r="BM13" s="619"/>
      <c r="BN13" s="620"/>
      <c r="BO13" s="671">
        <v>42.8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3125018</v>
      </c>
      <c r="CS13" s="619"/>
      <c r="CT13" s="619"/>
      <c r="CU13" s="619"/>
      <c r="CV13" s="619"/>
      <c r="CW13" s="619"/>
      <c r="CX13" s="619"/>
      <c r="CY13" s="620"/>
      <c r="CZ13" s="671">
        <v>8.4</v>
      </c>
      <c r="DA13" s="671"/>
      <c r="DB13" s="671"/>
      <c r="DC13" s="671"/>
      <c r="DD13" s="624">
        <v>1488769</v>
      </c>
      <c r="DE13" s="619"/>
      <c r="DF13" s="619"/>
      <c r="DG13" s="619"/>
      <c r="DH13" s="619"/>
      <c r="DI13" s="619"/>
      <c r="DJ13" s="619"/>
      <c r="DK13" s="619"/>
      <c r="DL13" s="619"/>
      <c r="DM13" s="619"/>
      <c r="DN13" s="619"/>
      <c r="DO13" s="619"/>
      <c r="DP13" s="620"/>
      <c r="DQ13" s="624">
        <v>1992697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209957</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1592930</v>
      </c>
      <c r="CS14" s="619"/>
      <c r="CT14" s="619"/>
      <c r="CU14" s="619"/>
      <c r="CV14" s="619"/>
      <c r="CW14" s="619"/>
      <c r="CX14" s="619"/>
      <c r="CY14" s="620"/>
      <c r="CZ14" s="671">
        <v>4.3</v>
      </c>
      <c r="DA14" s="671"/>
      <c r="DB14" s="671"/>
      <c r="DC14" s="671"/>
      <c r="DD14" s="624">
        <v>210992</v>
      </c>
      <c r="DE14" s="619"/>
      <c r="DF14" s="619"/>
      <c r="DG14" s="619"/>
      <c r="DH14" s="619"/>
      <c r="DI14" s="619"/>
      <c r="DJ14" s="619"/>
      <c r="DK14" s="619"/>
      <c r="DL14" s="619"/>
      <c r="DM14" s="619"/>
      <c r="DN14" s="619"/>
      <c r="DO14" s="619"/>
      <c r="DP14" s="620"/>
      <c r="DQ14" s="624">
        <v>1414035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55197</v>
      </c>
      <c r="S15" s="619"/>
      <c r="T15" s="619"/>
      <c r="U15" s="619"/>
      <c r="V15" s="619"/>
      <c r="W15" s="619"/>
      <c r="X15" s="619"/>
      <c r="Y15" s="620"/>
      <c r="Z15" s="671">
        <v>0.1</v>
      </c>
      <c r="AA15" s="671"/>
      <c r="AB15" s="671"/>
      <c r="AC15" s="671"/>
      <c r="AD15" s="672">
        <v>55197</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570044</v>
      </c>
      <c r="BH15" s="619"/>
      <c r="BI15" s="619"/>
      <c r="BJ15" s="619"/>
      <c r="BK15" s="619"/>
      <c r="BL15" s="619"/>
      <c r="BM15" s="619"/>
      <c r="BN15" s="620"/>
      <c r="BO15" s="671">
        <v>4.2</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5088558</v>
      </c>
      <c r="CS15" s="619"/>
      <c r="CT15" s="619"/>
      <c r="CU15" s="619"/>
      <c r="CV15" s="619"/>
      <c r="CW15" s="619"/>
      <c r="CX15" s="619"/>
      <c r="CY15" s="620"/>
      <c r="CZ15" s="671">
        <v>13.7</v>
      </c>
      <c r="DA15" s="671"/>
      <c r="DB15" s="671"/>
      <c r="DC15" s="671"/>
      <c r="DD15" s="624">
        <v>1112023</v>
      </c>
      <c r="DE15" s="619"/>
      <c r="DF15" s="619"/>
      <c r="DG15" s="619"/>
      <c r="DH15" s="619"/>
      <c r="DI15" s="619"/>
      <c r="DJ15" s="619"/>
      <c r="DK15" s="619"/>
      <c r="DL15" s="619"/>
      <c r="DM15" s="619"/>
      <c r="DN15" s="619"/>
      <c r="DO15" s="619"/>
      <c r="DP15" s="620"/>
      <c r="DQ15" s="624">
        <v>3508400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9613664</v>
      </c>
      <c r="S16" s="619"/>
      <c r="T16" s="619"/>
      <c r="U16" s="619"/>
      <c r="V16" s="619"/>
      <c r="W16" s="619"/>
      <c r="X16" s="619"/>
      <c r="Y16" s="620"/>
      <c r="Z16" s="671">
        <v>24.1</v>
      </c>
      <c r="AA16" s="671"/>
      <c r="AB16" s="671"/>
      <c r="AC16" s="671"/>
      <c r="AD16" s="672">
        <v>8357754</v>
      </c>
      <c r="AE16" s="672"/>
      <c r="AF16" s="672"/>
      <c r="AG16" s="672"/>
      <c r="AH16" s="672"/>
      <c r="AI16" s="672"/>
      <c r="AJ16" s="672"/>
      <c r="AK16" s="672"/>
      <c r="AL16" s="641">
        <v>35.200000000000003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77657</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5315</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8357754</v>
      </c>
      <c r="S17" s="619"/>
      <c r="T17" s="619"/>
      <c r="U17" s="619"/>
      <c r="V17" s="619"/>
      <c r="W17" s="619"/>
      <c r="X17" s="619"/>
      <c r="Y17" s="620"/>
      <c r="Z17" s="671">
        <v>21</v>
      </c>
      <c r="AA17" s="671"/>
      <c r="AB17" s="671"/>
      <c r="AC17" s="671"/>
      <c r="AD17" s="672">
        <v>8357754</v>
      </c>
      <c r="AE17" s="672"/>
      <c r="AF17" s="672"/>
      <c r="AG17" s="672"/>
      <c r="AH17" s="672"/>
      <c r="AI17" s="672"/>
      <c r="AJ17" s="672"/>
      <c r="AK17" s="672"/>
      <c r="AL17" s="641">
        <v>35.200000000000003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4460076</v>
      </c>
      <c r="CS17" s="619"/>
      <c r="CT17" s="619"/>
      <c r="CU17" s="619"/>
      <c r="CV17" s="619"/>
      <c r="CW17" s="619"/>
      <c r="CX17" s="619"/>
      <c r="CY17" s="620"/>
      <c r="CZ17" s="671">
        <v>12</v>
      </c>
      <c r="DA17" s="671"/>
      <c r="DB17" s="671"/>
      <c r="DC17" s="671"/>
      <c r="DD17" s="624" t="s">
        <v>109</v>
      </c>
      <c r="DE17" s="619"/>
      <c r="DF17" s="619"/>
      <c r="DG17" s="619"/>
      <c r="DH17" s="619"/>
      <c r="DI17" s="619"/>
      <c r="DJ17" s="619"/>
      <c r="DK17" s="619"/>
      <c r="DL17" s="619"/>
      <c r="DM17" s="619"/>
      <c r="DN17" s="619"/>
      <c r="DO17" s="619"/>
      <c r="DP17" s="620"/>
      <c r="DQ17" s="624">
        <v>4377572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1255910</v>
      </c>
      <c r="S18" s="619"/>
      <c r="T18" s="619"/>
      <c r="U18" s="619"/>
      <c r="V18" s="619"/>
      <c r="W18" s="619"/>
      <c r="X18" s="619"/>
      <c r="Y18" s="620"/>
      <c r="Z18" s="671">
        <v>3.2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953656</v>
      </c>
      <c r="BH19" s="619"/>
      <c r="BI19" s="619"/>
      <c r="BJ19" s="619"/>
      <c r="BK19" s="619"/>
      <c r="BL19" s="619"/>
      <c r="BM19" s="619"/>
      <c r="BN19" s="620"/>
      <c r="BO19" s="671">
        <v>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25791229</v>
      </c>
      <c r="S20" s="619"/>
      <c r="T20" s="619"/>
      <c r="U20" s="619"/>
      <c r="V20" s="619"/>
      <c r="W20" s="619"/>
      <c r="X20" s="619"/>
      <c r="Y20" s="620"/>
      <c r="Z20" s="671">
        <v>64.8</v>
      </c>
      <c r="AA20" s="671"/>
      <c r="AB20" s="671"/>
      <c r="AC20" s="671"/>
      <c r="AD20" s="672">
        <v>23625575</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953656</v>
      </c>
      <c r="BH20" s="619"/>
      <c r="BI20" s="619"/>
      <c r="BJ20" s="619"/>
      <c r="BK20" s="619"/>
      <c r="BL20" s="619"/>
      <c r="BM20" s="619"/>
      <c r="BN20" s="620"/>
      <c r="BO20" s="671">
        <v>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37139228</v>
      </c>
      <c r="CS20" s="619"/>
      <c r="CT20" s="619"/>
      <c r="CU20" s="619"/>
      <c r="CV20" s="619"/>
      <c r="CW20" s="619"/>
      <c r="CX20" s="619"/>
      <c r="CY20" s="620"/>
      <c r="CZ20" s="671">
        <v>100</v>
      </c>
      <c r="DA20" s="671"/>
      <c r="DB20" s="671"/>
      <c r="DC20" s="671"/>
      <c r="DD20" s="624">
        <v>4167801</v>
      </c>
      <c r="DE20" s="619"/>
      <c r="DF20" s="619"/>
      <c r="DG20" s="619"/>
      <c r="DH20" s="619"/>
      <c r="DI20" s="619"/>
      <c r="DJ20" s="619"/>
      <c r="DK20" s="619"/>
      <c r="DL20" s="619"/>
      <c r="DM20" s="619"/>
      <c r="DN20" s="619"/>
      <c r="DO20" s="619"/>
      <c r="DP20" s="620"/>
      <c r="DQ20" s="624">
        <v>26683701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14072</v>
      </c>
      <c r="S21" s="619"/>
      <c r="T21" s="619"/>
      <c r="U21" s="619"/>
      <c r="V21" s="619"/>
      <c r="W21" s="619"/>
      <c r="X21" s="619"/>
      <c r="Y21" s="620"/>
      <c r="Z21" s="671">
        <v>0</v>
      </c>
      <c r="AA21" s="671"/>
      <c r="AB21" s="671"/>
      <c r="AC21" s="671"/>
      <c r="AD21" s="672">
        <v>14072</v>
      </c>
      <c r="AE21" s="672"/>
      <c r="AF21" s="672"/>
      <c r="AG21" s="672"/>
      <c r="AH21" s="672"/>
      <c r="AI21" s="672"/>
      <c r="AJ21" s="672"/>
      <c r="AK21" s="672"/>
      <c r="AL21" s="641">
        <v>0.1</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43912</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410968</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551211</v>
      </c>
      <c r="S23" s="619"/>
      <c r="T23" s="619"/>
      <c r="U23" s="619"/>
      <c r="V23" s="619"/>
      <c r="W23" s="619"/>
      <c r="X23" s="619"/>
      <c r="Y23" s="620"/>
      <c r="Z23" s="671">
        <v>1.4</v>
      </c>
      <c r="AA23" s="671"/>
      <c r="AB23" s="671"/>
      <c r="AC23" s="671"/>
      <c r="AD23" s="672">
        <v>43451</v>
      </c>
      <c r="AE23" s="672"/>
      <c r="AF23" s="672"/>
      <c r="AG23" s="672"/>
      <c r="AH23" s="672"/>
      <c r="AI23" s="672"/>
      <c r="AJ23" s="672"/>
      <c r="AK23" s="672"/>
      <c r="AL23" s="641">
        <v>0.2</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v>909744</v>
      </c>
      <c r="BH23" s="619"/>
      <c r="BI23" s="619"/>
      <c r="BJ23" s="619"/>
      <c r="BK23" s="619"/>
      <c r="BL23" s="619"/>
      <c r="BM23" s="619"/>
      <c r="BN23" s="620"/>
      <c r="BO23" s="671">
        <v>6.7</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64716</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16098517</v>
      </c>
      <c r="CS24" s="669"/>
      <c r="CT24" s="669"/>
      <c r="CU24" s="669"/>
      <c r="CV24" s="669"/>
      <c r="CW24" s="669"/>
      <c r="CX24" s="669"/>
      <c r="CY24" s="716"/>
      <c r="CZ24" s="720">
        <v>43.3</v>
      </c>
      <c r="DA24" s="721"/>
      <c r="DB24" s="721"/>
      <c r="DC24" s="722"/>
      <c r="DD24" s="715">
        <v>11406054</v>
      </c>
      <c r="DE24" s="669"/>
      <c r="DF24" s="669"/>
      <c r="DG24" s="669"/>
      <c r="DH24" s="669"/>
      <c r="DI24" s="669"/>
      <c r="DJ24" s="669"/>
      <c r="DK24" s="716"/>
      <c r="DL24" s="715">
        <v>11377873</v>
      </c>
      <c r="DM24" s="669"/>
      <c r="DN24" s="669"/>
      <c r="DO24" s="669"/>
      <c r="DP24" s="669"/>
      <c r="DQ24" s="669"/>
      <c r="DR24" s="669"/>
      <c r="DS24" s="669"/>
      <c r="DT24" s="669"/>
      <c r="DU24" s="669"/>
      <c r="DV24" s="716"/>
      <c r="DW24" s="717">
        <v>46.9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3817374</v>
      </c>
      <c r="S25" s="619"/>
      <c r="T25" s="619"/>
      <c r="U25" s="619"/>
      <c r="V25" s="619"/>
      <c r="W25" s="619"/>
      <c r="X25" s="619"/>
      <c r="Y25" s="620"/>
      <c r="Z25" s="671">
        <v>9.6</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5686162</v>
      </c>
      <c r="CS25" s="637"/>
      <c r="CT25" s="637"/>
      <c r="CU25" s="637"/>
      <c r="CV25" s="637"/>
      <c r="CW25" s="637"/>
      <c r="CX25" s="637"/>
      <c r="CY25" s="638"/>
      <c r="CZ25" s="621">
        <v>15.3</v>
      </c>
      <c r="DA25" s="639"/>
      <c r="DB25" s="639"/>
      <c r="DC25" s="640"/>
      <c r="DD25" s="624">
        <v>5101870</v>
      </c>
      <c r="DE25" s="637"/>
      <c r="DF25" s="637"/>
      <c r="DG25" s="637"/>
      <c r="DH25" s="637"/>
      <c r="DI25" s="637"/>
      <c r="DJ25" s="637"/>
      <c r="DK25" s="638"/>
      <c r="DL25" s="624">
        <v>5077326</v>
      </c>
      <c r="DM25" s="637"/>
      <c r="DN25" s="637"/>
      <c r="DO25" s="637"/>
      <c r="DP25" s="637"/>
      <c r="DQ25" s="637"/>
      <c r="DR25" s="637"/>
      <c r="DS25" s="637"/>
      <c r="DT25" s="637"/>
      <c r="DU25" s="637"/>
      <c r="DV25" s="638"/>
      <c r="DW25" s="641">
        <v>20.9</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3602442</v>
      </c>
      <c r="CS26" s="619"/>
      <c r="CT26" s="619"/>
      <c r="CU26" s="619"/>
      <c r="CV26" s="619"/>
      <c r="CW26" s="619"/>
      <c r="CX26" s="619"/>
      <c r="CY26" s="620"/>
      <c r="CZ26" s="621">
        <v>9.6999999999999993</v>
      </c>
      <c r="DA26" s="639"/>
      <c r="DB26" s="639"/>
      <c r="DC26" s="640"/>
      <c r="DD26" s="624">
        <v>3069756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2085630</v>
      </c>
      <c r="S27" s="619"/>
      <c r="T27" s="619"/>
      <c r="U27" s="619"/>
      <c r="V27" s="619"/>
      <c r="W27" s="619"/>
      <c r="X27" s="619"/>
      <c r="Y27" s="620"/>
      <c r="Z27" s="671">
        <v>5.2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13680204</v>
      </c>
      <c r="BH27" s="619"/>
      <c r="BI27" s="619"/>
      <c r="BJ27" s="619"/>
      <c r="BK27" s="619"/>
      <c r="BL27" s="619"/>
      <c r="BM27" s="619"/>
      <c r="BN27" s="620"/>
      <c r="BO27" s="671">
        <v>100</v>
      </c>
      <c r="BP27" s="671"/>
      <c r="BQ27" s="671"/>
      <c r="BR27" s="671"/>
      <c r="BS27" s="624">
        <v>285108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5952279</v>
      </c>
      <c r="CS27" s="637"/>
      <c r="CT27" s="637"/>
      <c r="CU27" s="637"/>
      <c r="CV27" s="637"/>
      <c r="CW27" s="637"/>
      <c r="CX27" s="637"/>
      <c r="CY27" s="638"/>
      <c r="CZ27" s="621">
        <v>16</v>
      </c>
      <c r="DA27" s="639"/>
      <c r="DB27" s="639"/>
      <c r="DC27" s="640"/>
      <c r="DD27" s="624">
        <v>1926612</v>
      </c>
      <c r="DE27" s="637"/>
      <c r="DF27" s="637"/>
      <c r="DG27" s="637"/>
      <c r="DH27" s="637"/>
      <c r="DI27" s="637"/>
      <c r="DJ27" s="637"/>
      <c r="DK27" s="638"/>
      <c r="DL27" s="624">
        <v>1922975</v>
      </c>
      <c r="DM27" s="637"/>
      <c r="DN27" s="637"/>
      <c r="DO27" s="637"/>
      <c r="DP27" s="637"/>
      <c r="DQ27" s="637"/>
      <c r="DR27" s="637"/>
      <c r="DS27" s="637"/>
      <c r="DT27" s="637"/>
      <c r="DU27" s="637"/>
      <c r="DV27" s="638"/>
      <c r="DW27" s="641">
        <v>7.9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625838</v>
      </c>
      <c r="S28" s="619"/>
      <c r="T28" s="619"/>
      <c r="U28" s="619"/>
      <c r="V28" s="619"/>
      <c r="W28" s="619"/>
      <c r="X28" s="619"/>
      <c r="Y28" s="620"/>
      <c r="Z28" s="671">
        <v>1.6</v>
      </c>
      <c r="AA28" s="671"/>
      <c r="AB28" s="671"/>
      <c r="AC28" s="671"/>
      <c r="AD28" s="672">
        <v>31797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4460076</v>
      </c>
      <c r="CS28" s="619"/>
      <c r="CT28" s="619"/>
      <c r="CU28" s="619"/>
      <c r="CV28" s="619"/>
      <c r="CW28" s="619"/>
      <c r="CX28" s="619"/>
      <c r="CY28" s="620"/>
      <c r="CZ28" s="621">
        <v>12</v>
      </c>
      <c r="DA28" s="639"/>
      <c r="DB28" s="639"/>
      <c r="DC28" s="640"/>
      <c r="DD28" s="624">
        <v>4377572</v>
      </c>
      <c r="DE28" s="619"/>
      <c r="DF28" s="619"/>
      <c r="DG28" s="619"/>
      <c r="DH28" s="619"/>
      <c r="DI28" s="619"/>
      <c r="DJ28" s="619"/>
      <c r="DK28" s="620"/>
      <c r="DL28" s="624">
        <v>4377572</v>
      </c>
      <c r="DM28" s="619"/>
      <c r="DN28" s="619"/>
      <c r="DO28" s="619"/>
      <c r="DP28" s="619"/>
      <c r="DQ28" s="619"/>
      <c r="DR28" s="619"/>
      <c r="DS28" s="619"/>
      <c r="DT28" s="619"/>
      <c r="DU28" s="619"/>
      <c r="DV28" s="620"/>
      <c r="DW28" s="641">
        <v>18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89630</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4460076</v>
      </c>
      <c r="CS29" s="637"/>
      <c r="CT29" s="637"/>
      <c r="CU29" s="637"/>
      <c r="CV29" s="637"/>
      <c r="CW29" s="637"/>
      <c r="CX29" s="637"/>
      <c r="CY29" s="638"/>
      <c r="CZ29" s="621">
        <v>12</v>
      </c>
      <c r="DA29" s="639"/>
      <c r="DB29" s="639"/>
      <c r="DC29" s="640"/>
      <c r="DD29" s="624">
        <v>4377572</v>
      </c>
      <c r="DE29" s="637"/>
      <c r="DF29" s="637"/>
      <c r="DG29" s="637"/>
      <c r="DH29" s="637"/>
      <c r="DI29" s="637"/>
      <c r="DJ29" s="637"/>
      <c r="DK29" s="638"/>
      <c r="DL29" s="624">
        <v>4377572</v>
      </c>
      <c r="DM29" s="637"/>
      <c r="DN29" s="637"/>
      <c r="DO29" s="637"/>
      <c r="DP29" s="637"/>
      <c r="DQ29" s="637"/>
      <c r="DR29" s="637"/>
      <c r="DS29" s="637"/>
      <c r="DT29" s="637"/>
      <c r="DU29" s="637"/>
      <c r="DV29" s="638"/>
      <c r="DW29" s="641">
        <v>18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1728167</v>
      </c>
      <c r="S30" s="619"/>
      <c r="T30" s="619"/>
      <c r="U30" s="619"/>
      <c r="V30" s="619"/>
      <c r="W30" s="619"/>
      <c r="X30" s="619"/>
      <c r="Y30" s="620"/>
      <c r="Z30" s="671">
        <v>4.3</v>
      </c>
      <c r="AA30" s="671"/>
      <c r="AB30" s="671"/>
      <c r="AC30" s="671"/>
      <c r="AD30" s="672">
        <v>44444</v>
      </c>
      <c r="AE30" s="672"/>
      <c r="AF30" s="672"/>
      <c r="AG30" s="672"/>
      <c r="AH30" s="672"/>
      <c r="AI30" s="672"/>
      <c r="AJ30" s="672"/>
      <c r="AK30" s="672"/>
      <c r="AL30" s="641">
        <v>0.2</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94.4</v>
      </c>
      <c r="BN30" s="685"/>
      <c r="BO30" s="685"/>
      <c r="BP30" s="685"/>
      <c r="BQ30" s="687"/>
      <c r="BR30" s="684">
        <v>98.5</v>
      </c>
      <c r="BS30" s="685"/>
      <c r="BT30" s="685"/>
      <c r="BU30" s="685"/>
      <c r="BV30" s="685"/>
      <c r="BW30" s="685"/>
      <c r="BX30" s="686">
        <v>93.5</v>
      </c>
      <c r="BY30" s="685"/>
      <c r="BZ30" s="685"/>
      <c r="CA30" s="685"/>
      <c r="CB30" s="687"/>
      <c r="CD30" s="690"/>
      <c r="CE30" s="691"/>
      <c r="CF30" s="655" t="s">
        <v>290</v>
      </c>
      <c r="CG30" s="652"/>
      <c r="CH30" s="652"/>
      <c r="CI30" s="652"/>
      <c r="CJ30" s="652"/>
      <c r="CK30" s="652"/>
      <c r="CL30" s="652"/>
      <c r="CM30" s="652"/>
      <c r="CN30" s="652"/>
      <c r="CO30" s="652"/>
      <c r="CP30" s="652"/>
      <c r="CQ30" s="653"/>
      <c r="CR30" s="618">
        <v>4221368</v>
      </c>
      <c r="CS30" s="619"/>
      <c r="CT30" s="619"/>
      <c r="CU30" s="619"/>
      <c r="CV30" s="619"/>
      <c r="CW30" s="619"/>
      <c r="CX30" s="619"/>
      <c r="CY30" s="620"/>
      <c r="CZ30" s="621">
        <v>11.4</v>
      </c>
      <c r="DA30" s="639"/>
      <c r="DB30" s="639"/>
      <c r="DC30" s="640"/>
      <c r="DD30" s="624">
        <v>4146519</v>
      </c>
      <c r="DE30" s="619"/>
      <c r="DF30" s="619"/>
      <c r="DG30" s="619"/>
      <c r="DH30" s="619"/>
      <c r="DI30" s="619"/>
      <c r="DJ30" s="619"/>
      <c r="DK30" s="620"/>
      <c r="DL30" s="624">
        <v>4146519</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1018699</v>
      </c>
      <c r="S31" s="619"/>
      <c r="T31" s="619"/>
      <c r="U31" s="619"/>
      <c r="V31" s="619"/>
      <c r="W31" s="619"/>
      <c r="X31" s="619"/>
      <c r="Y31" s="620"/>
      <c r="Z31" s="671">
        <v>2.6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95.6</v>
      </c>
      <c r="BN31" s="683"/>
      <c r="BO31" s="683"/>
      <c r="BP31" s="683"/>
      <c r="BQ31" s="647"/>
      <c r="BR31" s="682">
        <v>98.6</v>
      </c>
      <c r="BS31" s="637"/>
      <c r="BT31" s="637"/>
      <c r="BU31" s="637"/>
      <c r="BV31" s="637"/>
      <c r="BW31" s="637"/>
      <c r="BX31" s="673">
        <v>94.3</v>
      </c>
      <c r="BY31" s="683"/>
      <c r="BZ31" s="683"/>
      <c r="CA31" s="683"/>
      <c r="CB31" s="647"/>
      <c r="CD31" s="690"/>
      <c r="CE31" s="691"/>
      <c r="CF31" s="655" t="s">
        <v>294</v>
      </c>
      <c r="CG31" s="652"/>
      <c r="CH31" s="652"/>
      <c r="CI31" s="652"/>
      <c r="CJ31" s="652"/>
      <c r="CK31" s="652"/>
      <c r="CL31" s="652"/>
      <c r="CM31" s="652"/>
      <c r="CN31" s="652"/>
      <c r="CO31" s="652"/>
      <c r="CP31" s="652"/>
      <c r="CQ31" s="653"/>
      <c r="CR31" s="618">
        <v>238708</v>
      </c>
      <c r="CS31" s="637"/>
      <c r="CT31" s="637"/>
      <c r="CU31" s="637"/>
      <c r="CV31" s="637"/>
      <c r="CW31" s="637"/>
      <c r="CX31" s="637"/>
      <c r="CY31" s="638"/>
      <c r="CZ31" s="621">
        <v>0.6</v>
      </c>
      <c r="DA31" s="639"/>
      <c r="DB31" s="639"/>
      <c r="DC31" s="640"/>
      <c r="DD31" s="624">
        <v>231053</v>
      </c>
      <c r="DE31" s="637"/>
      <c r="DF31" s="637"/>
      <c r="DG31" s="637"/>
      <c r="DH31" s="637"/>
      <c r="DI31" s="637"/>
      <c r="DJ31" s="637"/>
      <c r="DK31" s="638"/>
      <c r="DL31" s="624">
        <v>231053</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897632</v>
      </c>
      <c r="S32" s="619"/>
      <c r="T32" s="619"/>
      <c r="U32" s="619"/>
      <c r="V32" s="619"/>
      <c r="W32" s="619"/>
      <c r="X32" s="619"/>
      <c r="Y32" s="620"/>
      <c r="Z32" s="671">
        <v>2.2999999999999998</v>
      </c>
      <c r="AA32" s="671"/>
      <c r="AB32" s="671"/>
      <c r="AC32" s="671"/>
      <c r="AD32" s="672">
        <v>902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92.9</v>
      </c>
      <c r="BN32" s="603"/>
      <c r="BO32" s="603"/>
      <c r="BP32" s="603"/>
      <c r="BQ32" s="660"/>
      <c r="BR32" s="681">
        <v>98.4</v>
      </c>
      <c r="BS32" s="603"/>
      <c r="BT32" s="603"/>
      <c r="BU32" s="603"/>
      <c r="BV32" s="603"/>
      <c r="BW32" s="603"/>
      <c r="BX32" s="666">
        <v>92.4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2718700</v>
      </c>
      <c r="S33" s="619"/>
      <c r="T33" s="619"/>
      <c r="U33" s="619"/>
      <c r="V33" s="619"/>
      <c r="W33" s="619"/>
      <c r="X33" s="619"/>
      <c r="Y33" s="620"/>
      <c r="Z33" s="671">
        <v>6.8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16795253</v>
      </c>
      <c r="CS33" s="637"/>
      <c r="CT33" s="637"/>
      <c r="CU33" s="637"/>
      <c r="CV33" s="637"/>
      <c r="CW33" s="637"/>
      <c r="CX33" s="637"/>
      <c r="CY33" s="638"/>
      <c r="CZ33" s="621">
        <v>45.2</v>
      </c>
      <c r="DA33" s="639"/>
      <c r="DB33" s="639"/>
      <c r="DC33" s="640"/>
      <c r="DD33" s="624">
        <v>14053070</v>
      </c>
      <c r="DE33" s="637"/>
      <c r="DF33" s="637"/>
      <c r="DG33" s="637"/>
      <c r="DH33" s="637"/>
      <c r="DI33" s="637"/>
      <c r="DJ33" s="637"/>
      <c r="DK33" s="638"/>
      <c r="DL33" s="624">
        <v>10136361</v>
      </c>
      <c r="DM33" s="637"/>
      <c r="DN33" s="637"/>
      <c r="DO33" s="637"/>
      <c r="DP33" s="637"/>
      <c r="DQ33" s="637"/>
      <c r="DR33" s="637"/>
      <c r="DS33" s="637"/>
      <c r="DT33" s="637"/>
      <c r="DU33" s="637"/>
      <c r="DV33" s="638"/>
      <c r="DW33" s="641">
        <v>41.8</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5154819</v>
      </c>
      <c r="CS34" s="619"/>
      <c r="CT34" s="619"/>
      <c r="CU34" s="619"/>
      <c r="CV34" s="619"/>
      <c r="CW34" s="619"/>
      <c r="CX34" s="619"/>
      <c r="CY34" s="620"/>
      <c r="CZ34" s="621">
        <v>13.9</v>
      </c>
      <c r="DA34" s="639"/>
      <c r="DB34" s="639"/>
      <c r="DC34" s="640"/>
      <c r="DD34" s="624">
        <v>4028491</v>
      </c>
      <c r="DE34" s="619"/>
      <c r="DF34" s="619"/>
      <c r="DG34" s="619"/>
      <c r="DH34" s="619"/>
      <c r="DI34" s="619"/>
      <c r="DJ34" s="619"/>
      <c r="DK34" s="620"/>
      <c r="DL34" s="624">
        <v>3123998</v>
      </c>
      <c r="DM34" s="619"/>
      <c r="DN34" s="619"/>
      <c r="DO34" s="619"/>
      <c r="DP34" s="619"/>
      <c r="DQ34" s="619"/>
      <c r="DR34" s="619"/>
      <c r="DS34" s="619"/>
      <c r="DT34" s="619"/>
      <c r="DU34" s="619"/>
      <c r="DV34" s="620"/>
      <c r="DW34" s="641">
        <v>12.9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500000</v>
      </c>
      <c r="S35" s="619"/>
      <c r="T35" s="619"/>
      <c r="U35" s="619"/>
      <c r="V35" s="619"/>
      <c r="W35" s="619"/>
      <c r="X35" s="619"/>
      <c r="Y35" s="620"/>
      <c r="Z35" s="671">
        <v>1.3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4975672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296595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229228</v>
      </c>
      <c r="CS35" s="637"/>
      <c r="CT35" s="637"/>
      <c r="CU35" s="637"/>
      <c r="CV35" s="637"/>
      <c r="CW35" s="637"/>
      <c r="CX35" s="637"/>
      <c r="CY35" s="638"/>
      <c r="CZ35" s="621">
        <v>0.6</v>
      </c>
      <c r="DA35" s="639"/>
      <c r="DB35" s="639"/>
      <c r="DC35" s="640"/>
      <c r="DD35" s="624">
        <v>217781</v>
      </c>
      <c r="DE35" s="637"/>
      <c r="DF35" s="637"/>
      <c r="DG35" s="637"/>
      <c r="DH35" s="637"/>
      <c r="DI35" s="637"/>
      <c r="DJ35" s="637"/>
      <c r="DK35" s="638"/>
      <c r="DL35" s="624">
        <v>216988</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39813866</v>
      </c>
      <c r="S36" s="659"/>
      <c r="T36" s="659"/>
      <c r="U36" s="659"/>
      <c r="V36" s="659"/>
      <c r="W36" s="659"/>
      <c r="X36" s="659"/>
      <c r="Y36" s="662"/>
      <c r="Z36" s="663">
        <v>100</v>
      </c>
      <c r="AA36" s="663"/>
      <c r="AB36" s="663"/>
      <c r="AC36" s="663"/>
      <c r="AD36" s="664">
        <v>23760241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1587498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-125515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4394107</v>
      </c>
      <c r="CS36" s="619"/>
      <c r="CT36" s="619"/>
      <c r="CU36" s="619"/>
      <c r="CV36" s="619"/>
      <c r="CW36" s="619"/>
      <c r="CX36" s="619"/>
      <c r="CY36" s="620"/>
      <c r="CZ36" s="621">
        <v>11.8</v>
      </c>
      <c r="DA36" s="639"/>
      <c r="DB36" s="639"/>
      <c r="DC36" s="640"/>
      <c r="DD36" s="624">
        <v>3831325</v>
      </c>
      <c r="DE36" s="619"/>
      <c r="DF36" s="619"/>
      <c r="DG36" s="619"/>
      <c r="DH36" s="619"/>
      <c r="DI36" s="619"/>
      <c r="DJ36" s="619"/>
      <c r="DK36" s="620"/>
      <c r="DL36" s="624">
        <v>3075776</v>
      </c>
      <c r="DM36" s="619"/>
      <c r="DN36" s="619"/>
      <c r="DO36" s="619"/>
      <c r="DP36" s="619"/>
      <c r="DQ36" s="619"/>
      <c r="DR36" s="619"/>
      <c r="DS36" s="619"/>
      <c r="DT36" s="619"/>
      <c r="DU36" s="619"/>
      <c r="DV36" s="620"/>
      <c r="DW36" s="641">
        <v>12.7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229920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13074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2257560</v>
      </c>
      <c r="CS37" s="637"/>
      <c r="CT37" s="637"/>
      <c r="CU37" s="637"/>
      <c r="CV37" s="637"/>
      <c r="CW37" s="637"/>
      <c r="CX37" s="637"/>
      <c r="CY37" s="638"/>
      <c r="CZ37" s="621">
        <v>6.1</v>
      </c>
      <c r="DA37" s="639"/>
      <c r="DB37" s="639"/>
      <c r="DC37" s="640"/>
      <c r="DD37" s="624">
        <v>2255424</v>
      </c>
      <c r="DE37" s="637"/>
      <c r="DF37" s="637"/>
      <c r="DG37" s="637"/>
      <c r="DH37" s="637"/>
      <c r="DI37" s="637"/>
      <c r="DJ37" s="637"/>
      <c r="DK37" s="638"/>
      <c r="DL37" s="624">
        <v>2112666</v>
      </c>
      <c r="DM37" s="637"/>
      <c r="DN37" s="637"/>
      <c r="DO37" s="637"/>
      <c r="DP37" s="637"/>
      <c r="DQ37" s="637"/>
      <c r="DR37" s="637"/>
      <c r="DS37" s="637"/>
      <c r="DT37" s="637"/>
      <c r="DU37" s="637"/>
      <c r="DV37" s="638"/>
      <c r="DW37" s="641">
        <v>8.6999999999999993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17276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23438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4924810</v>
      </c>
      <c r="CS38" s="619"/>
      <c r="CT38" s="619"/>
      <c r="CU38" s="619"/>
      <c r="CV38" s="619"/>
      <c r="CW38" s="619"/>
      <c r="CX38" s="619"/>
      <c r="CY38" s="620"/>
      <c r="CZ38" s="621">
        <v>13.3</v>
      </c>
      <c r="DA38" s="639"/>
      <c r="DB38" s="639"/>
      <c r="DC38" s="640"/>
      <c r="DD38" s="624">
        <v>4386663</v>
      </c>
      <c r="DE38" s="619"/>
      <c r="DF38" s="619"/>
      <c r="DG38" s="619"/>
      <c r="DH38" s="619"/>
      <c r="DI38" s="619"/>
      <c r="DJ38" s="619"/>
      <c r="DK38" s="620"/>
      <c r="DL38" s="624">
        <v>3715666</v>
      </c>
      <c r="DM38" s="619"/>
      <c r="DN38" s="619"/>
      <c r="DO38" s="619"/>
      <c r="DP38" s="619"/>
      <c r="DQ38" s="619"/>
      <c r="DR38" s="619"/>
      <c r="DS38" s="619"/>
      <c r="DT38" s="619"/>
      <c r="DU38" s="619"/>
      <c r="DV38" s="620"/>
      <c r="DW38" s="641">
        <v>15.3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9979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2021530</v>
      </c>
      <c r="CS39" s="637"/>
      <c r="CT39" s="637"/>
      <c r="CU39" s="637"/>
      <c r="CV39" s="637"/>
      <c r="CW39" s="637"/>
      <c r="CX39" s="637"/>
      <c r="CY39" s="638"/>
      <c r="CZ39" s="621">
        <v>5.4</v>
      </c>
      <c r="DA39" s="639"/>
      <c r="DB39" s="639"/>
      <c r="DC39" s="640"/>
      <c r="DD39" s="624">
        <v>1580714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1124054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70759</v>
      </c>
      <c r="CS40" s="619"/>
      <c r="CT40" s="619"/>
      <c r="CU40" s="619"/>
      <c r="CV40" s="619"/>
      <c r="CW40" s="619"/>
      <c r="CX40" s="619"/>
      <c r="CY40" s="620"/>
      <c r="CZ40" s="621">
        <v>0.2</v>
      </c>
      <c r="DA40" s="639"/>
      <c r="DB40" s="639"/>
      <c r="DC40" s="640"/>
      <c r="DD40" s="624">
        <v>8096</v>
      </c>
      <c r="DE40" s="619"/>
      <c r="DF40" s="619"/>
      <c r="DG40" s="619"/>
      <c r="DH40" s="619"/>
      <c r="DI40" s="619"/>
      <c r="DJ40" s="619"/>
      <c r="DK40" s="620"/>
      <c r="DL40" s="624">
        <v>3933</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2006945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4245458</v>
      </c>
      <c r="CS42" s="619"/>
      <c r="CT42" s="619"/>
      <c r="CU42" s="619"/>
      <c r="CV42" s="619"/>
      <c r="CW42" s="619"/>
      <c r="CX42" s="619"/>
      <c r="CY42" s="620"/>
      <c r="CZ42" s="621">
        <v>11.4</v>
      </c>
      <c r="DA42" s="622"/>
      <c r="DB42" s="622"/>
      <c r="DC42" s="623"/>
      <c r="DD42" s="624">
        <v>1224577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61214</v>
      </c>
      <c r="CS43" s="637"/>
      <c r="CT43" s="637"/>
      <c r="CU43" s="637"/>
      <c r="CV43" s="637"/>
      <c r="CW43" s="637"/>
      <c r="CX43" s="637"/>
      <c r="CY43" s="638"/>
      <c r="CZ43" s="621">
        <v>0.2</v>
      </c>
      <c r="DA43" s="639"/>
      <c r="DB43" s="639"/>
      <c r="DC43" s="640"/>
      <c r="DD43" s="624">
        <v>60545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4167801</v>
      </c>
      <c r="CS44" s="619"/>
      <c r="CT44" s="619"/>
      <c r="CU44" s="619"/>
      <c r="CV44" s="619"/>
      <c r="CW44" s="619"/>
      <c r="CX44" s="619"/>
      <c r="CY44" s="620"/>
      <c r="CZ44" s="621">
        <v>11.2</v>
      </c>
      <c r="DA44" s="622"/>
      <c r="DB44" s="622"/>
      <c r="DC44" s="623"/>
      <c r="DD44" s="624">
        <v>1219262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1135742</v>
      </c>
      <c r="CS45" s="637"/>
      <c r="CT45" s="637"/>
      <c r="CU45" s="637"/>
      <c r="CV45" s="637"/>
      <c r="CW45" s="637"/>
      <c r="CX45" s="637"/>
      <c r="CY45" s="638"/>
      <c r="CZ45" s="621">
        <v>3.1</v>
      </c>
      <c r="DA45" s="639"/>
      <c r="DB45" s="639"/>
      <c r="DC45" s="640"/>
      <c r="DD45" s="624">
        <v>131713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2948622</v>
      </c>
      <c r="CS46" s="619"/>
      <c r="CT46" s="619"/>
      <c r="CU46" s="619"/>
      <c r="CV46" s="619"/>
      <c r="CW46" s="619"/>
      <c r="CX46" s="619"/>
      <c r="CY46" s="620"/>
      <c r="CZ46" s="621">
        <v>7.9</v>
      </c>
      <c r="DA46" s="622"/>
      <c r="DB46" s="622"/>
      <c r="DC46" s="623"/>
      <c r="DD46" s="624">
        <v>1005933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77657</v>
      </c>
      <c r="CS47" s="637"/>
      <c r="CT47" s="637"/>
      <c r="CU47" s="637"/>
      <c r="CV47" s="637"/>
      <c r="CW47" s="637"/>
      <c r="CX47" s="637"/>
      <c r="CY47" s="638"/>
      <c r="CZ47" s="621">
        <v>0.2</v>
      </c>
      <c r="DA47" s="639"/>
      <c r="DB47" s="639"/>
      <c r="DC47" s="640"/>
      <c r="DD47" s="624">
        <v>5315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37139228</v>
      </c>
      <c r="CS49" s="603"/>
      <c r="CT49" s="603"/>
      <c r="CU49" s="603"/>
      <c r="CV49" s="603"/>
      <c r="CW49" s="603"/>
      <c r="CX49" s="603"/>
      <c r="CY49" s="604"/>
      <c r="CZ49" s="605">
        <v>100</v>
      </c>
      <c r="DA49" s="606"/>
      <c r="DB49" s="606"/>
      <c r="DC49" s="607"/>
      <c r="DD49" s="608">
        <v>26683701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N87" sqref="BN8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3" t="s">
        <v>342</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5" t="s">
        <v>344</v>
      </c>
      <c r="B5" s="1026"/>
      <c r="C5" s="1026"/>
      <c r="D5" s="1026"/>
      <c r="E5" s="1026"/>
      <c r="F5" s="1026"/>
      <c r="G5" s="1026"/>
      <c r="H5" s="1026"/>
      <c r="I5" s="1026"/>
      <c r="J5" s="1026"/>
      <c r="K5" s="1026"/>
      <c r="L5" s="1026"/>
      <c r="M5" s="1026"/>
      <c r="N5" s="1026"/>
      <c r="O5" s="1026"/>
      <c r="P5" s="1027"/>
      <c r="Q5" s="1031" t="s">
        <v>345</v>
      </c>
      <c r="R5" s="1032"/>
      <c r="S5" s="1032"/>
      <c r="T5" s="1032"/>
      <c r="U5" s="1033"/>
      <c r="V5" s="1031" t="s">
        <v>346</v>
      </c>
      <c r="W5" s="1032"/>
      <c r="X5" s="1032"/>
      <c r="Y5" s="1032"/>
      <c r="Z5" s="1033"/>
      <c r="AA5" s="1031" t="s">
        <v>347</v>
      </c>
      <c r="AB5" s="1032"/>
      <c r="AC5" s="1032"/>
      <c r="AD5" s="1032"/>
      <c r="AE5" s="1032"/>
      <c r="AF5" s="1142" t="s">
        <v>348</v>
      </c>
      <c r="AG5" s="1032"/>
      <c r="AH5" s="1032"/>
      <c r="AI5" s="1032"/>
      <c r="AJ5" s="1047"/>
      <c r="AK5" s="1032" t="s">
        <v>349</v>
      </c>
      <c r="AL5" s="1032"/>
      <c r="AM5" s="1032"/>
      <c r="AN5" s="1032"/>
      <c r="AO5" s="1033"/>
      <c r="AP5" s="1031" t="s">
        <v>350</v>
      </c>
      <c r="AQ5" s="1032"/>
      <c r="AR5" s="1032"/>
      <c r="AS5" s="1032"/>
      <c r="AT5" s="1033"/>
      <c r="AU5" s="1031" t="s">
        <v>351</v>
      </c>
      <c r="AV5" s="1032"/>
      <c r="AW5" s="1032"/>
      <c r="AX5" s="1032"/>
      <c r="AY5" s="1047"/>
      <c r="AZ5" s="207"/>
      <c r="BA5" s="207"/>
      <c r="BB5" s="207"/>
      <c r="BC5" s="207"/>
      <c r="BD5" s="207"/>
      <c r="BE5" s="208"/>
      <c r="BF5" s="208"/>
      <c r="BG5" s="208"/>
      <c r="BH5" s="208"/>
      <c r="BI5" s="208"/>
      <c r="BJ5" s="208"/>
      <c r="BK5" s="208"/>
      <c r="BL5" s="208"/>
      <c r="BM5" s="208"/>
      <c r="BN5" s="208"/>
      <c r="BO5" s="208"/>
      <c r="BP5" s="208"/>
      <c r="BQ5" s="1025" t="s">
        <v>352</v>
      </c>
      <c r="BR5" s="1026"/>
      <c r="BS5" s="1026"/>
      <c r="BT5" s="1026"/>
      <c r="BU5" s="1026"/>
      <c r="BV5" s="1026"/>
      <c r="BW5" s="1026"/>
      <c r="BX5" s="1026"/>
      <c r="BY5" s="1026"/>
      <c r="BZ5" s="1026"/>
      <c r="CA5" s="1026"/>
      <c r="CB5" s="1026"/>
      <c r="CC5" s="1026"/>
      <c r="CD5" s="1026"/>
      <c r="CE5" s="1026"/>
      <c r="CF5" s="1026"/>
      <c r="CG5" s="1027"/>
      <c r="CH5" s="1031" t="s">
        <v>353</v>
      </c>
      <c r="CI5" s="1032"/>
      <c r="CJ5" s="1032"/>
      <c r="CK5" s="1032"/>
      <c r="CL5" s="1033"/>
      <c r="CM5" s="1031" t="s">
        <v>354</v>
      </c>
      <c r="CN5" s="1032"/>
      <c r="CO5" s="1032"/>
      <c r="CP5" s="1032"/>
      <c r="CQ5" s="1033"/>
      <c r="CR5" s="1031" t="s">
        <v>355</v>
      </c>
      <c r="CS5" s="1032"/>
      <c r="CT5" s="1032"/>
      <c r="CU5" s="1032"/>
      <c r="CV5" s="1033"/>
      <c r="CW5" s="1031" t="s">
        <v>356</v>
      </c>
      <c r="CX5" s="1032"/>
      <c r="CY5" s="1032"/>
      <c r="CZ5" s="1032"/>
      <c r="DA5" s="1033"/>
      <c r="DB5" s="1031" t="s">
        <v>357</v>
      </c>
      <c r="DC5" s="1032"/>
      <c r="DD5" s="1032"/>
      <c r="DE5" s="1032"/>
      <c r="DF5" s="1033"/>
      <c r="DG5" s="1127" t="s">
        <v>358</v>
      </c>
      <c r="DH5" s="1128"/>
      <c r="DI5" s="1128"/>
      <c r="DJ5" s="1128"/>
      <c r="DK5" s="1129"/>
      <c r="DL5" s="1127" t="s">
        <v>359</v>
      </c>
      <c r="DM5" s="1128"/>
      <c r="DN5" s="1128"/>
      <c r="DO5" s="1128"/>
      <c r="DP5" s="1129"/>
      <c r="DQ5" s="1031" t="s">
        <v>360</v>
      </c>
      <c r="DR5" s="1032"/>
      <c r="DS5" s="1032"/>
      <c r="DT5" s="1032"/>
      <c r="DU5" s="1033"/>
      <c r="DV5" s="1031" t="s">
        <v>351</v>
      </c>
      <c r="DW5" s="1032"/>
      <c r="DX5" s="1032"/>
      <c r="DY5" s="1032"/>
      <c r="DZ5" s="1047"/>
      <c r="EA5" s="205"/>
    </row>
    <row r="6" spans="1:131" s="206"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3"/>
      <c r="AG6" s="1035"/>
      <c r="AH6" s="1035"/>
      <c r="AI6" s="1035"/>
      <c r="AJ6" s="1048"/>
      <c r="AK6" s="1035"/>
      <c r="AL6" s="1035"/>
      <c r="AM6" s="1035"/>
      <c r="AN6" s="1035"/>
      <c r="AO6" s="1036"/>
      <c r="AP6" s="1034"/>
      <c r="AQ6" s="1035"/>
      <c r="AR6" s="1035"/>
      <c r="AS6" s="1035"/>
      <c r="AT6" s="1036"/>
      <c r="AU6" s="1034"/>
      <c r="AV6" s="1035"/>
      <c r="AW6" s="1035"/>
      <c r="AX6" s="1035"/>
      <c r="AY6" s="1048"/>
      <c r="AZ6" s="203"/>
      <c r="BA6" s="203"/>
      <c r="BB6" s="203"/>
      <c r="BC6" s="203"/>
      <c r="BD6" s="203"/>
      <c r="BE6" s="204"/>
      <c r="BF6" s="204"/>
      <c r="BG6" s="204"/>
      <c r="BH6" s="204"/>
      <c r="BI6" s="204"/>
      <c r="BJ6" s="204"/>
      <c r="BK6" s="204"/>
      <c r="BL6" s="204"/>
      <c r="BM6" s="204"/>
      <c r="BN6" s="204"/>
      <c r="BO6" s="204"/>
      <c r="BP6" s="204"/>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0"/>
      <c r="DH6" s="1131"/>
      <c r="DI6" s="1131"/>
      <c r="DJ6" s="1131"/>
      <c r="DK6" s="1132"/>
      <c r="DL6" s="1130"/>
      <c r="DM6" s="1131"/>
      <c r="DN6" s="1131"/>
      <c r="DO6" s="1131"/>
      <c r="DP6" s="1132"/>
      <c r="DQ6" s="1034"/>
      <c r="DR6" s="1035"/>
      <c r="DS6" s="1035"/>
      <c r="DT6" s="1035"/>
      <c r="DU6" s="1036"/>
      <c r="DV6" s="1034"/>
      <c r="DW6" s="1035"/>
      <c r="DX6" s="1035"/>
      <c r="DY6" s="1035"/>
      <c r="DZ6" s="1048"/>
      <c r="EA6" s="205"/>
    </row>
    <row r="7" spans="1:131" s="206" customFormat="1" ht="26.25" customHeight="1" thickTop="1" x14ac:dyDescent="0.15">
      <c r="A7" s="209">
        <v>1</v>
      </c>
      <c r="B7" s="1080" t="s">
        <v>361</v>
      </c>
      <c r="C7" s="1081"/>
      <c r="D7" s="1081"/>
      <c r="E7" s="1081"/>
      <c r="F7" s="1081"/>
      <c r="G7" s="1081"/>
      <c r="H7" s="1081"/>
      <c r="I7" s="1081"/>
      <c r="J7" s="1081"/>
      <c r="K7" s="1081"/>
      <c r="L7" s="1081"/>
      <c r="M7" s="1081"/>
      <c r="N7" s="1081"/>
      <c r="O7" s="1081"/>
      <c r="P7" s="1082"/>
      <c r="Q7" s="1133">
        <v>39733</v>
      </c>
      <c r="R7" s="1134"/>
      <c r="S7" s="1134"/>
      <c r="T7" s="1134"/>
      <c r="U7" s="1134"/>
      <c r="V7" s="1134">
        <v>37058</v>
      </c>
      <c r="W7" s="1134"/>
      <c r="X7" s="1134"/>
      <c r="Y7" s="1134"/>
      <c r="Z7" s="1134"/>
      <c r="AA7" s="1134">
        <v>2675</v>
      </c>
      <c r="AB7" s="1134"/>
      <c r="AC7" s="1134"/>
      <c r="AD7" s="1134"/>
      <c r="AE7" s="1135"/>
      <c r="AF7" s="1136">
        <v>2595</v>
      </c>
      <c r="AG7" s="1137"/>
      <c r="AH7" s="1137"/>
      <c r="AI7" s="1137"/>
      <c r="AJ7" s="1138"/>
      <c r="AK7" s="1120">
        <v>1603</v>
      </c>
      <c r="AL7" s="1121"/>
      <c r="AM7" s="1121"/>
      <c r="AN7" s="1121"/>
      <c r="AO7" s="1121"/>
      <c r="AP7" s="1121">
        <v>34107</v>
      </c>
      <c r="AQ7" s="1121"/>
      <c r="AR7" s="1121"/>
      <c r="AS7" s="1121"/>
      <c r="AT7" s="1121"/>
      <c r="AU7" s="1122" t="s">
        <v>541</v>
      </c>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t="s">
        <v>98</v>
      </c>
      <c r="BS7" s="1124" t="s">
        <v>557</v>
      </c>
      <c r="BT7" s="1125"/>
      <c r="BU7" s="1125"/>
      <c r="BV7" s="1125"/>
      <c r="BW7" s="1125"/>
      <c r="BX7" s="1125"/>
      <c r="BY7" s="1125"/>
      <c r="BZ7" s="1125"/>
      <c r="CA7" s="1125"/>
      <c r="CB7" s="1125"/>
      <c r="CC7" s="1125"/>
      <c r="CD7" s="1125"/>
      <c r="CE7" s="1125"/>
      <c r="CF7" s="1125"/>
      <c r="CG7" s="1126"/>
      <c r="CH7" s="1117">
        <v>0</v>
      </c>
      <c r="CI7" s="1118"/>
      <c r="CJ7" s="1118"/>
      <c r="CK7" s="1118"/>
      <c r="CL7" s="1119"/>
      <c r="CM7" s="1117">
        <v>22</v>
      </c>
      <c r="CN7" s="1118"/>
      <c r="CO7" s="1118"/>
      <c r="CP7" s="1118"/>
      <c r="CQ7" s="1119"/>
      <c r="CR7" s="1117">
        <v>5</v>
      </c>
      <c r="CS7" s="1118"/>
      <c r="CT7" s="1118"/>
      <c r="CU7" s="1118"/>
      <c r="CV7" s="1119"/>
      <c r="CW7" s="1076" t="s">
        <v>109</v>
      </c>
      <c r="CX7" s="1076"/>
      <c r="CY7" s="1076"/>
      <c r="CZ7" s="1076"/>
      <c r="DA7" s="1076"/>
      <c r="DB7" s="1117">
        <v>1638</v>
      </c>
      <c r="DC7" s="1118"/>
      <c r="DD7" s="1118"/>
      <c r="DE7" s="1118"/>
      <c r="DF7" s="1119"/>
      <c r="DG7" s="1117">
        <v>14</v>
      </c>
      <c r="DH7" s="1118"/>
      <c r="DI7" s="1118"/>
      <c r="DJ7" s="1118"/>
      <c r="DK7" s="1119"/>
      <c r="DL7" s="1076" t="s">
        <v>109</v>
      </c>
      <c r="DM7" s="1076"/>
      <c r="DN7" s="1076"/>
      <c r="DO7" s="1076"/>
      <c r="DP7" s="1076"/>
      <c r="DQ7" s="1117" t="s">
        <v>485</v>
      </c>
      <c r="DR7" s="1118"/>
      <c r="DS7" s="1118"/>
      <c r="DT7" s="1118"/>
      <c r="DU7" s="1119"/>
      <c r="DV7" s="1144"/>
      <c r="DW7" s="1145"/>
      <c r="DX7" s="1145"/>
      <c r="DY7" s="1145"/>
      <c r="DZ7" s="1146"/>
      <c r="EA7" s="205"/>
    </row>
    <row r="8" spans="1:131" s="206" customFormat="1" ht="26.25" customHeight="1" x14ac:dyDescent="0.15">
      <c r="A8" s="212">
        <v>2</v>
      </c>
      <c r="B8" s="1061" t="s">
        <v>362</v>
      </c>
      <c r="C8" s="1062"/>
      <c r="D8" s="1062"/>
      <c r="E8" s="1062"/>
      <c r="F8" s="1062"/>
      <c r="G8" s="1062"/>
      <c r="H8" s="1062"/>
      <c r="I8" s="1062"/>
      <c r="J8" s="1062"/>
      <c r="K8" s="1062"/>
      <c r="L8" s="1062"/>
      <c r="M8" s="1062"/>
      <c r="N8" s="1062"/>
      <c r="O8" s="1062"/>
      <c r="P8" s="1063"/>
      <c r="Q8" s="1073">
        <v>29</v>
      </c>
      <c r="R8" s="1074"/>
      <c r="S8" s="1074"/>
      <c r="T8" s="1074"/>
      <c r="U8" s="1074"/>
      <c r="V8" s="1074">
        <v>29</v>
      </c>
      <c r="W8" s="1074"/>
      <c r="X8" s="1074"/>
      <c r="Y8" s="1074"/>
      <c r="Z8" s="1074"/>
      <c r="AA8" s="1074">
        <v>0</v>
      </c>
      <c r="AB8" s="1074"/>
      <c r="AC8" s="1074"/>
      <c r="AD8" s="1074"/>
      <c r="AE8" s="1075"/>
      <c r="AF8" s="1067">
        <v>0</v>
      </c>
      <c r="AG8" s="1068"/>
      <c r="AH8" s="1068"/>
      <c r="AI8" s="1068"/>
      <c r="AJ8" s="1069"/>
      <c r="AK8" s="1116" t="s">
        <v>559</v>
      </c>
      <c r="AL8" s="1076"/>
      <c r="AM8" s="1076"/>
      <c r="AN8" s="1076"/>
      <c r="AO8" s="1076"/>
      <c r="AP8" s="1076">
        <v>22</v>
      </c>
      <c r="AQ8" s="1076"/>
      <c r="AR8" s="1076"/>
      <c r="AS8" s="1076"/>
      <c r="AT8" s="1076"/>
      <c r="AU8" s="1114"/>
      <c r="AV8" s="1114"/>
      <c r="AW8" s="1114"/>
      <c r="AX8" s="1114"/>
      <c r="AY8" s="1115"/>
      <c r="AZ8" s="203"/>
      <c r="BA8" s="203"/>
      <c r="BB8" s="203"/>
      <c r="BC8" s="203"/>
      <c r="BD8" s="203"/>
      <c r="BE8" s="204"/>
      <c r="BF8" s="204"/>
      <c r="BG8" s="204"/>
      <c r="BH8" s="204"/>
      <c r="BI8" s="204"/>
      <c r="BJ8" s="204"/>
      <c r="BK8" s="204"/>
      <c r="BL8" s="204"/>
      <c r="BM8" s="204"/>
      <c r="BN8" s="204"/>
      <c r="BO8" s="204"/>
      <c r="BP8" s="204"/>
      <c r="BQ8" s="213">
        <v>2</v>
      </c>
      <c r="BR8" s="214"/>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5"/>
    </row>
    <row r="9" spans="1:131" s="206" customFormat="1" ht="26.25" customHeight="1" x14ac:dyDescent="0.15">
      <c r="A9" s="212">
        <v>3</v>
      </c>
      <c r="B9" s="1061" t="s">
        <v>363</v>
      </c>
      <c r="C9" s="1062"/>
      <c r="D9" s="1062"/>
      <c r="E9" s="1062"/>
      <c r="F9" s="1062"/>
      <c r="G9" s="1062"/>
      <c r="H9" s="1062"/>
      <c r="I9" s="1062"/>
      <c r="J9" s="1062"/>
      <c r="K9" s="1062"/>
      <c r="L9" s="1062"/>
      <c r="M9" s="1062"/>
      <c r="N9" s="1062"/>
      <c r="O9" s="1062"/>
      <c r="P9" s="1063"/>
      <c r="Q9" s="1073">
        <v>161</v>
      </c>
      <c r="R9" s="1074"/>
      <c r="S9" s="1074"/>
      <c r="T9" s="1074"/>
      <c r="U9" s="1074"/>
      <c r="V9" s="1074">
        <v>161</v>
      </c>
      <c r="W9" s="1074"/>
      <c r="X9" s="1074"/>
      <c r="Y9" s="1074"/>
      <c r="Z9" s="1074"/>
      <c r="AA9" s="1074" t="s">
        <v>540</v>
      </c>
      <c r="AB9" s="1074"/>
      <c r="AC9" s="1074"/>
      <c r="AD9" s="1074"/>
      <c r="AE9" s="1075"/>
      <c r="AF9" s="1067" t="s">
        <v>109</v>
      </c>
      <c r="AG9" s="1068"/>
      <c r="AH9" s="1068"/>
      <c r="AI9" s="1068"/>
      <c r="AJ9" s="1069"/>
      <c r="AK9" s="1116">
        <v>121</v>
      </c>
      <c r="AL9" s="1076"/>
      <c r="AM9" s="1076"/>
      <c r="AN9" s="1076"/>
      <c r="AO9" s="1076"/>
      <c r="AP9" s="1076" t="s">
        <v>109</v>
      </c>
      <c r="AQ9" s="1076"/>
      <c r="AR9" s="1076"/>
      <c r="AS9" s="1076"/>
      <c r="AT9" s="1076"/>
      <c r="AU9" s="1114" t="s">
        <v>558</v>
      </c>
      <c r="AV9" s="1114"/>
      <c r="AW9" s="1114"/>
      <c r="AX9" s="1114"/>
      <c r="AY9" s="1115"/>
      <c r="AZ9" s="203"/>
      <c r="BA9" s="203"/>
      <c r="BB9" s="203"/>
      <c r="BC9" s="203"/>
      <c r="BD9" s="203"/>
      <c r="BE9" s="204"/>
      <c r="BF9" s="204"/>
      <c r="BG9" s="204"/>
      <c r="BH9" s="204"/>
      <c r="BI9" s="204"/>
      <c r="BJ9" s="204"/>
      <c r="BK9" s="204"/>
      <c r="BL9" s="204"/>
      <c r="BM9" s="204"/>
      <c r="BN9" s="204"/>
      <c r="BO9" s="204"/>
      <c r="BP9" s="204"/>
      <c r="BQ9" s="213">
        <v>3</v>
      </c>
      <c r="BR9" s="214"/>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5"/>
    </row>
    <row r="10" spans="1:131" s="206" customFormat="1" ht="26.25" customHeight="1" x14ac:dyDescent="0.15">
      <c r="A10" s="212">
        <v>4</v>
      </c>
      <c r="B10" s="1061"/>
      <c r="C10" s="1062"/>
      <c r="D10" s="1062"/>
      <c r="E10" s="1062"/>
      <c r="F10" s="1062"/>
      <c r="G10" s="1062"/>
      <c r="H10" s="1062"/>
      <c r="I10" s="1062"/>
      <c r="J10" s="1062"/>
      <c r="K10" s="1062"/>
      <c r="L10" s="1062"/>
      <c r="M10" s="1062"/>
      <c r="N10" s="1062"/>
      <c r="O10" s="1062"/>
      <c r="P10" s="1063"/>
      <c r="Q10" s="1073"/>
      <c r="R10" s="1074"/>
      <c r="S10" s="1074"/>
      <c r="T10" s="1074"/>
      <c r="U10" s="1074"/>
      <c r="V10" s="1074"/>
      <c r="W10" s="1074"/>
      <c r="X10" s="1074"/>
      <c r="Y10" s="1074"/>
      <c r="Z10" s="1074"/>
      <c r="AA10" s="1074"/>
      <c r="AB10" s="1074"/>
      <c r="AC10" s="1074"/>
      <c r="AD10" s="1074"/>
      <c r="AE10" s="1075"/>
      <c r="AF10" s="1067"/>
      <c r="AG10" s="1068"/>
      <c r="AH10" s="1068"/>
      <c r="AI10" s="1068"/>
      <c r="AJ10" s="1069"/>
      <c r="AK10" s="1116"/>
      <c r="AL10" s="1076"/>
      <c r="AM10" s="1076"/>
      <c r="AN10" s="1076"/>
      <c r="AO10" s="1076"/>
      <c r="AP10" s="1076"/>
      <c r="AQ10" s="1076"/>
      <c r="AR10" s="1076"/>
      <c r="AS10" s="1076"/>
      <c r="AT10" s="1076"/>
      <c r="AU10" s="1114"/>
      <c r="AV10" s="1114"/>
      <c r="AW10" s="1114"/>
      <c r="AX10" s="1114"/>
      <c r="AY10" s="1115"/>
      <c r="AZ10" s="203"/>
      <c r="BA10" s="203"/>
      <c r="BB10" s="203"/>
      <c r="BC10" s="203"/>
      <c r="BD10" s="203"/>
      <c r="BE10" s="204"/>
      <c r="BF10" s="204"/>
      <c r="BG10" s="204"/>
      <c r="BH10" s="204"/>
      <c r="BI10" s="204"/>
      <c r="BJ10" s="204"/>
      <c r="BK10" s="204"/>
      <c r="BL10" s="204"/>
      <c r="BM10" s="204"/>
      <c r="BN10" s="204"/>
      <c r="BO10" s="204"/>
      <c r="BP10" s="204"/>
      <c r="BQ10" s="213">
        <v>4</v>
      </c>
      <c r="BR10" s="214"/>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5"/>
    </row>
    <row r="11" spans="1:131" s="206" customFormat="1" ht="26.25" customHeight="1" x14ac:dyDescent="0.15">
      <c r="A11" s="212">
        <v>5</v>
      </c>
      <c r="B11" s="1061"/>
      <c r="C11" s="1062"/>
      <c r="D11" s="1062"/>
      <c r="E11" s="1062"/>
      <c r="F11" s="1062"/>
      <c r="G11" s="1062"/>
      <c r="H11" s="1062"/>
      <c r="I11" s="1062"/>
      <c r="J11" s="1062"/>
      <c r="K11" s="1062"/>
      <c r="L11" s="1062"/>
      <c r="M11" s="1062"/>
      <c r="N11" s="1062"/>
      <c r="O11" s="1062"/>
      <c r="P11" s="1063"/>
      <c r="Q11" s="1073"/>
      <c r="R11" s="1074"/>
      <c r="S11" s="1074"/>
      <c r="T11" s="1074"/>
      <c r="U11" s="1074"/>
      <c r="V11" s="1074"/>
      <c r="W11" s="1074"/>
      <c r="X11" s="1074"/>
      <c r="Y11" s="1074"/>
      <c r="Z11" s="1074"/>
      <c r="AA11" s="1074"/>
      <c r="AB11" s="1074"/>
      <c r="AC11" s="1074"/>
      <c r="AD11" s="1074"/>
      <c r="AE11" s="1075"/>
      <c r="AF11" s="1067"/>
      <c r="AG11" s="1068"/>
      <c r="AH11" s="1068"/>
      <c r="AI11" s="1068"/>
      <c r="AJ11" s="1069"/>
      <c r="AK11" s="1116"/>
      <c r="AL11" s="1076"/>
      <c r="AM11" s="1076"/>
      <c r="AN11" s="1076"/>
      <c r="AO11" s="1076"/>
      <c r="AP11" s="1076"/>
      <c r="AQ11" s="1076"/>
      <c r="AR11" s="1076"/>
      <c r="AS11" s="1076"/>
      <c r="AT11" s="1076"/>
      <c r="AU11" s="1114"/>
      <c r="AV11" s="1114"/>
      <c r="AW11" s="1114"/>
      <c r="AX11" s="1114"/>
      <c r="AY11" s="1115"/>
      <c r="AZ11" s="203"/>
      <c r="BA11" s="203"/>
      <c r="BB11" s="203"/>
      <c r="BC11" s="203"/>
      <c r="BD11" s="203"/>
      <c r="BE11" s="204"/>
      <c r="BF11" s="204"/>
      <c r="BG11" s="204"/>
      <c r="BH11" s="204"/>
      <c r="BI11" s="204"/>
      <c r="BJ11" s="204"/>
      <c r="BK11" s="204"/>
      <c r="BL11" s="204"/>
      <c r="BM11" s="204"/>
      <c r="BN11" s="204"/>
      <c r="BO11" s="204"/>
      <c r="BP11" s="204"/>
      <c r="BQ11" s="213">
        <v>5</v>
      </c>
      <c r="BR11" s="214"/>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5"/>
    </row>
    <row r="12" spans="1:131" s="206" customFormat="1" ht="26.25" customHeight="1" x14ac:dyDescent="0.15">
      <c r="A12" s="212">
        <v>6</v>
      </c>
      <c r="B12" s="1061"/>
      <c r="C12" s="1062"/>
      <c r="D12" s="1062"/>
      <c r="E12" s="1062"/>
      <c r="F12" s="1062"/>
      <c r="G12" s="1062"/>
      <c r="H12" s="1062"/>
      <c r="I12" s="1062"/>
      <c r="J12" s="1062"/>
      <c r="K12" s="1062"/>
      <c r="L12" s="1062"/>
      <c r="M12" s="1062"/>
      <c r="N12" s="1062"/>
      <c r="O12" s="1062"/>
      <c r="P12" s="1063"/>
      <c r="Q12" s="1073"/>
      <c r="R12" s="1074"/>
      <c r="S12" s="1074"/>
      <c r="T12" s="1074"/>
      <c r="U12" s="1074"/>
      <c r="V12" s="1074"/>
      <c r="W12" s="1074"/>
      <c r="X12" s="1074"/>
      <c r="Y12" s="1074"/>
      <c r="Z12" s="1074"/>
      <c r="AA12" s="1074"/>
      <c r="AB12" s="1074"/>
      <c r="AC12" s="1074"/>
      <c r="AD12" s="1074"/>
      <c r="AE12" s="1075"/>
      <c r="AF12" s="1067"/>
      <c r="AG12" s="1068"/>
      <c r="AH12" s="1068"/>
      <c r="AI12" s="1068"/>
      <c r="AJ12" s="1069"/>
      <c r="AK12" s="1116"/>
      <c r="AL12" s="1076"/>
      <c r="AM12" s="1076"/>
      <c r="AN12" s="1076"/>
      <c r="AO12" s="1076"/>
      <c r="AP12" s="1076"/>
      <c r="AQ12" s="1076"/>
      <c r="AR12" s="1076"/>
      <c r="AS12" s="1076"/>
      <c r="AT12" s="1076"/>
      <c r="AU12" s="1114"/>
      <c r="AV12" s="1114"/>
      <c r="AW12" s="1114"/>
      <c r="AX12" s="1114"/>
      <c r="AY12" s="1115"/>
      <c r="AZ12" s="203"/>
      <c r="BA12" s="203"/>
      <c r="BB12" s="203"/>
      <c r="BC12" s="203"/>
      <c r="BD12" s="203"/>
      <c r="BE12" s="204"/>
      <c r="BF12" s="204"/>
      <c r="BG12" s="204"/>
      <c r="BH12" s="204"/>
      <c r="BI12" s="204"/>
      <c r="BJ12" s="204"/>
      <c r="BK12" s="204"/>
      <c r="BL12" s="204"/>
      <c r="BM12" s="204"/>
      <c r="BN12" s="204"/>
      <c r="BO12" s="204"/>
      <c r="BP12" s="204"/>
      <c r="BQ12" s="213">
        <v>6</v>
      </c>
      <c r="BR12" s="214"/>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5"/>
    </row>
    <row r="13" spans="1:131" s="206" customFormat="1" ht="26.25" customHeight="1" x14ac:dyDescent="0.15">
      <c r="A13" s="212">
        <v>7</v>
      </c>
      <c r="B13" s="1061"/>
      <c r="C13" s="1062"/>
      <c r="D13" s="1062"/>
      <c r="E13" s="1062"/>
      <c r="F13" s="1062"/>
      <c r="G13" s="1062"/>
      <c r="H13" s="1062"/>
      <c r="I13" s="1062"/>
      <c r="J13" s="1062"/>
      <c r="K13" s="1062"/>
      <c r="L13" s="1062"/>
      <c r="M13" s="1062"/>
      <c r="N13" s="1062"/>
      <c r="O13" s="1062"/>
      <c r="P13" s="1063"/>
      <c r="Q13" s="1073"/>
      <c r="R13" s="1074"/>
      <c r="S13" s="1074"/>
      <c r="T13" s="1074"/>
      <c r="U13" s="1074"/>
      <c r="V13" s="1074"/>
      <c r="W13" s="1074"/>
      <c r="X13" s="1074"/>
      <c r="Y13" s="1074"/>
      <c r="Z13" s="1074"/>
      <c r="AA13" s="1074"/>
      <c r="AB13" s="1074"/>
      <c r="AC13" s="1074"/>
      <c r="AD13" s="1074"/>
      <c r="AE13" s="1075"/>
      <c r="AF13" s="1067"/>
      <c r="AG13" s="1068"/>
      <c r="AH13" s="1068"/>
      <c r="AI13" s="1068"/>
      <c r="AJ13" s="1069"/>
      <c r="AK13" s="1116"/>
      <c r="AL13" s="1076"/>
      <c r="AM13" s="1076"/>
      <c r="AN13" s="1076"/>
      <c r="AO13" s="1076"/>
      <c r="AP13" s="1076"/>
      <c r="AQ13" s="1076"/>
      <c r="AR13" s="1076"/>
      <c r="AS13" s="1076"/>
      <c r="AT13" s="1076"/>
      <c r="AU13" s="1114"/>
      <c r="AV13" s="1114"/>
      <c r="AW13" s="1114"/>
      <c r="AX13" s="1114"/>
      <c r="AY13" s="1115"/>
      <c r="AZ13" s="203"/>
      <c r="BA13" s="203"/>
      <c r="BB13" s="203"/>
      <c r="BC13" s="203"/>
      <c r="BD13" s="203"/>
      <c r="BE13" s="204"/>
      <c r="BF13" s="204"/>
      <c r="BG13" s="204"/>
      <c r="BH13" s="204"/>
      <c r="BI13" s="204"/>
      <c r="BJ13" s="204"/>
      <c r="BK13" s="204"/>
      <c r="BL13" s="204"/>
      <c r="BM13" s="204"/>
      <c r="BN13" s="204"/>
      <c r="BO13" s="204"/>
      <c r="BP13" s="204"/>
      <c r="BQ13" s="213">
        <v>7</v>
      </c>
      <c r="BR13" s="214"/>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5"/>
    </row>
    <row r="14" spans="1:131" s="206" customFormat="1" ht="26.25" customHeight="1" x14ac:dyDescent="0.15">
      <c r="A14" s="212">
        <v>8</v>
      </c>
      <c r="B14" s="1061"/>
      <c r="C14" s="1062"/>
      <c r="D14" s="1062"/>
      <c r="E14" s="1062"/>
      <c r="F14" s="1062"/>
      <c r="G14" s="1062"/>
      <c r="H14" s="1062"/>
      <c r="I14" s="1062"/>
      <c r="J14" s="1062"/>
      <c r="K14" s="1062"/>
      <c r="L14" s="1062"/>
      <c r="M14" s="1062"/>
      <c r="N14" s="1062"/>
      <c r="O14" s="1062"/>
      <c r="P14" s="1063"/>
      <c r="Q14" s="1073"/>
      <c r="R14" s="1074"/>
      <c r="S14" s="1074"/>
      <c r="T14" s="1074"/>
      <c r="U14" s="1074"/>
      <c r="V14" s="1074"/>
      <c r="W14" s="1074"/>
      <c r="X14" s="1074"/>
      <c r="Y14" s="1074"/>
      <c r="Z14" s="1074"/>
      <c r="AA14" s="1074"/>
      <c r="AB14" s="1074"/>
      <c r="AC14" s="1074"/>
      <c r="AD14" s="1074"/>
      <c r="AE14" s="1075"/>
      <c r="AF14" s="1067"/>
      <c r="AG14" s="1068"/>
      <c r="AH14" s="1068"/>
      <c r="AI14" s="1068"/>
      <c r="AJ14" s="1069"/>
      <c r="AK14" s="1116"/>
      <c r="AL14" s="1076"/>
      <c r="AM14" s="1076"/>
      <c r="AN14" s="1076"/>
      <c r="AO14" s="1076"/>
      <c r="AP14" s="1076"/>
      <c r="AQ14" s="1076"/>
      <c r="AR14" s="1076"/>
      <c r="AS14" s="1076"/>
      <c r="AT14" s="1076"/>
      <c r="AU14" s="1114"/>
      <c r="AV14" s="1114"/>
      <c r="AW14" s="1114"/>
      <c r="AX14" s="1114"/>
      <c r="AY14" s="1115"/>
      <c r="AZ14" s="203"/>
      <c r="BA14" s="203"/>
      <c r="BB14" s="203"/>
      <c r="BC14" s="203"/>
      <c r="BD14" s="203"/>
      <c r="BE14" s="204"/>
      <c r="BF14" s="204"/>
      <c r="BG14" s="204"/>
      <c r="BH14" s="204"/>
      <c r="BI14" s="204"/>
      <c r="BJ14" s="204"/>
      <c r="BK14" s="204"/>
      <c r="BL14" s="204"/>
      <c r="BM14" s="204"/>
      <c r="BN14" s="204"/>
      <c r="BO14" s="204"/>
      <c r="BP14" s="204"/>
      <c r="BQ14" s="213">
        <v>8</v>
      </c>
      <c r="BR14" s="214"/>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5"/>
    </row>
    <row r="15" spans="1:131" s="206" customFormat="1" ht="26.25" customHeight="1" x14ac:dyDescent="0.15">
      <c r="A15" s="212">
        <v>9</v>
      </c>
      <c r="B15" s="1061"/>
      <c r="C15" s="1062"/>
      <c r="D15" s="1062"/>
      <c r="E15" s="1062"/>
      <c r="F15" s="1062"/>
      <c r="G15" s="1062"/>
      <c r="H15" s="1062"/>
      <c r="I15" s="1062"/>
      <c r="J15" s="1062"/>
      <c r="K15" s="1062"/>
      <c r="L15" s="1062"/>
      <c r="M15" s="1062"/>
      <c r="N15" s="1062"/>
      <c r="O15" s="1062"/>
      <c r="P15" s="1063"/>
      <c r="Q15" s="1073"/>
      <c r="R15" s="1074"/>
      <c r="S15" s="1074"/>
      <c r="T15" s="1074"/>
      <c r="U15" s="1074"/>
      <c r="V15" s="1074"/>
      <c r="W15" s="1074"/>
      <c r="X15" s="1074"/>
      <c r="Y15" s="1074"/>
      <c r="Z15" s="1074"/>
      <c r="AA15" s="1074"/>
      <c r="AB15" s="1074"/>
      <c r="AC15" s="1074"/>
      <c r="AD15" s="1074"/>
      <c r="AE15" s="1075"/>
      <c r="AF15" s="1067"/>
      <c r="AG15" s="1068"/>
      <c r="AH15" s="1068"/>
      <c r="AI15" s="1068"/>
      <c r="AJ15" s="1069"/>
      <c r="AK15" s="1116"/>
      <c r="AL15" s="1076"/>
      <c r="AM15" s="1076"/>
      <c r="AN15" s="1076"/>
      <c r="AO15" s="1076"/>
      <c r="AP15" s="1076"/>
      <c r="AQ15" s="1076"/>
      <c r="AR15" s="1076"/>
      <c r="AS15" s="1076"/>
      <c r="AT15" s="1076"/>
      <c r="AU15" s="1114"/>
      <c r="AV15" s="1114"/>
      <c r="AW15" s="1114"/>
      <c r="AX15" s="1114"/>
      <c r="AY15" s="1115"/>
      <c r="AZ15" s="203"/>
      <c r="BA15" s="203"/>
      <c r="BB15" s="203"/>
      <c r="BC15" s="203"/>
      <c r="BD15" s="203"/>
      <c r="BE15" s="204"/>
      <c r="BF15" s="204"/>
      <c r="BG15" s="204"/>
      <c r="BH15" s="204"/>
      <c r="BI15" s="204"/>
      <c r="BJ15" s="204"/>
      <c r="BK15" s="204"/>
      <c r="BL15" s="204"/>
      <c r="BM15" s="204"/>
      <c r="BN15" s="204"/>
      <c r="BO15" s="204"/>
      <c r="BP15" s="204"/>
      <c r="BQ15" s="213">
        <v>9</v>
      </c>
      <c r="BR15" s="214"/>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5"/>
    </row>
    <row r="16" spans="1:131" s="206" customFormat="1" ht="26.25" customHeight="1" x14ac:dyDescent="0.15">
      <c r="A16" s="212">
        <v>10</v>
      </c>
      <c r="B16" s="1061"/>
      <c r="C16" s="1062"/>
      <c r="D16" s="1062"/>
      <c r="E16" s="1062"/>
      <c r="F16" s="1062"/>
      <c r="G16" s="1062"/>
      <c r="H16" s="1062"/>
      <c r="I16" s="1062"/>
      <c r="J16" s="1062"/>
      <c r="K16" s="1062"/>
      <c r="L16" s="1062"/>
      <c r="M16" s="1062"/>
      <c r="N16" s="1062"/>
      <c r="O16" s="1062"/>
      <c r="P16" s="1063"/>
      <c r="Q16" s="1073"/>
      <c r="R16" s="1074"/>
      <c r="S16" s="1074"/>
      <c r="T16" s="1074"/>
      <c r="U16" s="1074"/>
      <c r="V16" s="1074"/>
      <c r="W16" s="1074"/>
      <c r="X16" s="1074"/>
      <c r="Y16" s="1074"/>
      <c r="Z16" s="1074"/>
      <c r="AA16" s="1074"/>
      <c r="AB16" s="1074"/>
      <c r="AC16" s="1074"/>
      <c r="AD16" s="1074"/>
      <c r="AE16" s="1075"/>
      <c r="AF16" s="1067"/>
      <c r="AG16" s="1068"/>
      <c r="AH16" s="1068"/>
      <c r="AI16" s="1068"/>
      <c r="AJ16" s="1069"/>
      <c r="AK16" s="1116"/>
      <c r="AL16" s="1076"/>
      <c r="AM16" s="1076"/>
      <c r="AN16" s="1076"/>
      <c r="AO16" s="1076"/>
      <c r="AP16" s="1076"/>
      <c r="AQ16" s="1076"/>
      <c r="AR16" s="1076"/>
      <c r="AS16" s="1076"/>
      <c r="AT16" s="1076"/>
      <c r="AU16" s="1114"/>
      <c r="AV16" s="1114"/>
      <c r="AW16" s="1114"/>
      <c r="AX16" s="1114"/>
      <c r="AY16" s="1115"/>
      <c r="AZ16" s="203"/>
      <c r="BA16" s="203"/>
      <c r="BB16" s="203"/>
      <c r="BC16" s="203"/>
      <c r="BD16" s="203"/>
      <c r="BE16" s="204"/>
      <c r="BF16" s="204"/>
      <c r="BG16" s="204"/>
      <c r="BH16" s="204"/>
      <c r="BI16" s="204"/>
      <c r="BJ16" s="204"/>
      <c r="BK16" s="204"/>
      <c r="BL16" s="204"/>
      <c r="BM16" s="204"/>
      <c r="BN16" s="204"/>
      <c r="BO16" s="204"/>
      <c r="BP16" s="204"/>
      <c r="BQ16" s="213">
        <v>10</v>
      </c>
      <c r="BR16" s="214"/>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5"/>
    </row>
    <row r="17" spans="1:131" s="206" customFormat="1" ht="26.25" customHeight="1" x14ac:dyDescent="0.15">
      <c r="A17" s="212">
        <v>11</v>
      </c>
      <c r="B17" s="1061"/>
      <c r="C17" s="1062"/>
      <c r="D17" s="1062"/>
      <c r="E17" s="1062"/>
      <c r="F17" s="1062"/>
      <c r="G17" s="1062"/>
      <c r="H17" s="1062"/>
      <c r="I17" s="1062"/>
      <c r="J17" s="1062"/>
      <c r="K17" s="1062"/>
      <c r="L17" s="1062"/>
      <c r="M17" s="1062"/>
      <c r="N17" s="1062"/>
      <c r="O17" s="1062"/>
      <c r="P17" s="1063"/>
      <c r="Q17" s="1073"/>
      <c r="R17" s="1074"/>
      <c r="S17" s="1074"/>
      <c r="T17" s="1074"/>
      <c r="U17" s="1074"/>
      <c r="V17" s="1074"/>
      <c r="W17" s="1074"/>
      <c r="X17" s="1074"/>
      <c r="Y17" s="1074"/>
      <c r="Z17" s="1074"/>
      <c r="AA17" s="1074"/>
      <c r="AB17" s="1074"/>
      <c r="AC17" s="1074"/>
      <c r="AD17" s="1074"/>
      <c r="AE17" s="1075"/>
      <c r="AF17" s="1067"/>
      <c r="AG17" s="1068"/>
      <c r="AH17" s="1068"/>
      <c r="AI17" s="1068"/>
      <c r="AJ17" s="1069"/>
      <c r="AK17" s="1116"/>
      <c r="AL17" s="1076"/>
      <c r="AM17" s="1076"/>
      <c r="AN17" s="1076"/>
      <c r="AO17" s="1076"/>
      <c r="AP17" s="1076"/>
      <c r="AQ17" s="1076"/>
      <c r="AR17" s="1076"/>
      <c r="AS17" s="1076"/>
      <c r="AT17" s="1076"/>
      <c r="AU17" s="1114"/>
      <c r="AV17" s="1114"/>
      <c r="AW17" s="1114"/>
      <c r="AX17" s="1114"/>
      <c r="AY17" s="1115"/>
      <c r="AZ17" s="203"/>
      <c r="BA17" s="203"/>
      <c r="BB17" s="203"/>
      <c r="BC17" s="203"/>
      <c r="BD17" s="203"/>
      <c r="BE17" s="204"/>
      <c r="BF17" s="204"/>
      <c r="BG17" s="204"/>
      <c r="BH17" s="204"/>
      <c r="BI17" s="204"/>
      <c r="BJ17" s="204"/>
      <c r="BK17" s="204"/>
      <c r="BL17" s="204"/>
      <c r="BM17" s="204"/>
      <c r="BN17" s="204"/>
      <c r="BO17" s="204"/>
      <c r="BP17" s="204"/>
      <c r="BQ17" s="213">
        <v>11</v>
      </c>
      <c r="BR17" s="214"/>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5"/>
    </row>
    <row r="18" spans="1:131" s="206" customFormat="1" ht="26.25" customHeight="1" x14ac:dyDescent="0.15">
      <c r="A18" s="212">
        <v>12</v>
      </c>
      <c r="B18" s="1061"/>
      <c r="C18" s="1062"/>
      <c r="D18" s="1062"/>
      <c r="E18" s="1062"/>
      <c r="F18" s="1062"/>
      <c r="G18" s="1062"/>
      <c r="H18" s="1062"/>
      <c r="I18" s="1062"/>
      <c r="J18" s="1062"/>
      <c r="K18" s="1062"/>
      <c r="L18" s="1062"/>
      <c r="M18" s="1062"/>
      <c r="N18" s="1062"/>
      <c r="O18" s="1062"/>
      <c r="P18" s="1063"/>
      <c r="Q18" s="1073"/>
      <c r="R18" s="1074"/>
      <c r="S18" s="1074"/>
      <c r="T18" s="1074"/>
      <c r="U18" s="1074"/>
      <c r="V18" s="1074"/>
      <c r="W18" s="1074"/>
      <c r="X18" s="1074"/>
      <c r="Y18" s="1074"/>
      <c r="Z18" s="1074"/>
      <c r="AA18" s="1074"/>
      <c r="AB18" s="1074"/>
      <c r="AC18" s="1074"/>
      <c r="AD18" s="1074"/>
      <c r="AE18" s="1075"/>
      <c r="AF18" s="1067"/>
      <c r="AG18" s="1068"/>
      <c r="AH18" s="1068"/>
      <c r="AI18" s="1068"/>
      <c r="AJ18" s="1069"/>
      <c r="AK18" s="1116"/>
      <c r="AL18" s="1076"/>
      <c r="AM18" s="1076"/>
      <c r="AN18" s="1076"/>
      <c r="AO18" s="1076"/>
      <c r="AP18" s="1076"/>
      <c r="AQ18" s="1076"/>
      <c r="AR18" s="1076"/>
      <c r="AS18" s="1076"/>
      <c r="AT18" s="1076"/>
      <c r="AU18" s="1114"/>
      <c r="AV18" s="1114"/>
      <c r="AW18" s="1114"/>
      <c r="AX18" s="1114"/>
      <c r="AY18" s="1115"/>
      <c r="AZ18" s="203"/>
      <c r="BA18" s="203"/>
      <c r="BB18" s="203"/>
      <c r="BC18" s="203"/>
      <c r="BD18" s="203"/>
      <c r="BE18" s="204"/>
      <c r="BF18" s="204"/>
      <c r="BG18" s="204"/>
      <c r="BH18" s="204"/>
      <c r="BI18" s="204"/>
      <c r="BJ18" s="204"/>
      <c r="BK18" s="204"/>
      <c r="BL18" s="204"/>
      <c r="BM18" s="204"/>
      <c r="BN18" s="204"/>
      <c r="BO18" s="204"/>
      <c r="BP18" s="204"/>
      <c r="BQ18" s="213">
        <v>12</v>
      </c>
      <c r="BR18" s="214"/>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5"/>
    </row>
    <row r="19" spans="1:131" s="206" customFormat="1" ht="26.25" customHeight="1" x14ac:dyDescent="0.15">
      <c r="A19" s="212">
        <v>13</v>
      </c>
      <c r="B19" s="1061"/>
      <c r="C19" s="1062"/>
      <c r="D19" s="1062"/>
      <c r="E19" s="1062"/>
      <c r="F19" s="1062"/>
      <c r="G19" s="1062"/>
      <c r="H19" s="1062"/>
      <c r="I19" s="1062"/>
      <c r="J19" s="1062"/>
      <c r="K19" s="1062"/>
      <c r="L19" s="1062"/>
      <c r="M19" s="1062"/>
      <c r="N19" s="1062"/>
      <c r="O19" s="1062"/>
      <c r="P19" s="1063"/>
      <c r="Q19" s="1073"/>
      <c r="R19" s="1074"/>
      <c r="S19" s="1074"/>
      <c r="T19" s="1074"/>
      <c r="U19" s="1074"/>
      <c r="V19" s="1074"/>
      <c r="W19" s="1074"/>
      <c r="X19" s="1074"/>
      <c r="Y19" s="1074"/>
      <c r="Z19" s="1074"/>
      <c r="AA19" s="1074"/>
      <c r="AB19" s="1074"/>
      <c r="AC19" s="1074"/>
      <c r="AD19" s="1074"/>
      <c r="AE19" s="1075"/>
      <c r="AF19" s="1067"/>
      <c r="AG19" s="1068"/>
      <c r="AH19" s="1068"/>
      <c r="AI19" s="1068"/>
      <c r="AJ19" s="1069"/>
      <c r="AK19" s="1116"/>
      <c r="AL19" s="1076"/>
      <c r="AM19" s="1076"/>
      <c r="AN19" s="1076"/>
      <c r="AO19" s="1076"/>
      <c r="AP19" s="1076"/>
      <c r="AQ19" s="1076"/>
      <c r="AR19" s="1076"/>
      <c r="AS19" s="1076"/>
      <c r="AT19" s="1076"/>
      <c r="AU19" s="1114"/>
      <c r="AV19" s="1114"/>
      <c r="AW19" s="1114"/>
      <c r="AX19" s="1114"/>
      <c r="AY19" s="1115"/>
      <c r="AZ19" s="203"/>
      <c r="BA19" s="203"/>
      <c r="BB19" s="203"/>
      <c r="BC19" s="203"/>
      <c r="BD19" s="203"/>
      <c r="BE19" s="204"/>
      <c r="BF19" s="204"/>
      <c r="BG19" s="204"/>
      <c r="BH19" s="204"/>
      <c r="BI19" s="204"/>
      <c r="BJ19" s="204"/>
      <c r="BK19" s="204"/>
      <c r="BL19" s="204"/>
      <c r="BM19" s="204"/>
      <c r="BN19" s="204"/>
      <c r="BO19" s="204"/>
      <c r="BP19" s="204"/>
      <c r="BQ19" s="213">
        <v>13</v>
      </c>
      <c r="BR19" s="214"/>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5"/>
    </row>
    <row r="20" spans="1:131" s="206" customFormat="1" ht="26.25" customHeight="1" x14ac:dyDescent="0.15">
      <c r="A20" s="212">
        <v>14</v>
      </c>
      <c r="B20" s="1061"/>
      <c r="C20" s="1062"/>
      <c r="D20" s="1062"/>
      <c r="E20" s="1062"/>
      <c r="F20" s="1062"/>
      <c r="G20" s="1062"/>
      <c r="H20" s="1062"/>
      <c r="I20" s="1062"/>
      <c r="J20" s="1062"/>
      <c r="K20" s="1062"/>
      <c r="L20" s="1062"/>
      <c r="M20" s="1062"/>
      <c r="N20" s="1062"/>
      <c r="O20" s="1062"/>
      <c r="P20" s="1063"/>
      <c r="Q20" s="1073"/>
      <c r="R20" s="1074"/>
      <c r="S20" s="1074"/>
      <c r="T20" s="1074"/>
      <c r="U20" s="1074"/>
      <c r="V20" s="1074"/>
      <c r="W20" s="1074"/>
      <c r="X20" s="1074"/>
      <c r="Y20" s="1074"/>
      <c r="Z20" s="1074"/>
      <c r="AA20" s="1074"/>
      <c r="AB20" s="1074"/>
      <c r="AC20" s="1074"/>
      <c r="AD20" s="1074"/>
      <c r="AE20" s="1075"/>
      <c r="AF20" s="1067"/>
      <c r="AG20" s="1068"/>
      <c r="AH20" s="1068"/>
      <c r="AI20" s="1068"/>
      <c r="AJ20" s="1069"/>
      <c r="AK20" s="1116"/>
      <c r="AL20" s="1076"/>
      <c r="AM20" s="1076"/>
      <c r="AN20" s="1076"/>
      <c r="AO20" s="1076"/>
      <c r="AP20" s="1076"/>
      <c r="AQ20" s="1076"/>
      <c r="AR20" s="1076"/>
      <c r="AS20" s="1076"/>
      <c r="AT20" s="1076"/>
      <c r="AU20" s="1114"/>
      <c r="AV20" s="1114"/>
      <c r="AW20" s="1114"/>
      <c r="AX20" s="1114"/>
      <c r="AY20" s="1115"/>
      <c r="AZ20" s="203"/>
      <c r="BA20" s="203"/>
      <c r="BB20" s="203"/>
      <c r="BC20" s="203"/>
      <c r="BD20" s="203"/>
      <c r="BE20" s="204"/>
      <c r="BF20" s="204"/>
      <c r="BG20" s="204"/>
      <c r="BH20" s="204"/>
      <c r="BI20" s="204"/>
      <c r="BJ20" s="204"/>
      <c r="BK20" s="204"/>
      <c r="BL20" s="204"/>
      <c r="BM20" s="204"/>
      <c r="BN20" s="204"/>
      <c r="BO20" s="204"/>
      <c r="BP20" s="204"/>
      <c r="BQ20" s="213">
        <v>14</v>
      </c>
      <c r="BR20" s="214"/>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5"/>
    </row>
    <row r="21" spans="1:131" s="206" customFormat="1" ht="26.25" customHeight="1" thickBot="1" x14ac:dyDescent="0.2">
      <c r="A21" s="212">
        <v>15</v>
      </c>
      <c r="B21" s="1061"/>
      <c r="C21" s="1062"/>
      <c r="D21" s="1062"/>
      <c r="E21" s="1062"/>
      <c r="F21" s="1062"/>
      <c r="G21" s="1062"/>
      <c r="H21" s="1062"/>
      <c r="I21" s="1062"/>
      <c r="J21" s="1062"/>
      <c r="K21" s="1062"/>
      <c r="L21" s="1062"/>
      <c r="M21" s="1062"/>
      <c r="N21" s="1062"/>
      <c r="O21" s="1062"/>
      <c r="P21" s="1063"/>
      <c r="Q21" s="1073"/>
      <c r="R21" s="1074"/>
      <c r="S21" s="1074"/>
      <c r="T21" s="1074"/>
      <c r="U21" s="1074"/>
      <c r="V21" s="1074"/>
      <c r="W21" s="1074"/>
      <c r="X21" s="1074"/>
      <c r="Y21" s="1074"/>
      <c r="Z21" s="1074"/>
      <c r="AA21" s="1074"/>
      <c r="AB21" s="1074"/>
      <c r="AC21" s="1074"/>
      <c r="AD21" s="1074"/>
      <c r="AE21" s="1075"/>
      <c r="AF21" s="1067"/>
      <c r="AG21" s="1068"/>
      <c r="AH21" s="1068"/>
      <c r="AI21" s="1068"/>
      <c r="AJ21" s="1069"/>
      <c r="AK21" s="1116"/>
      <c r="AL21" s="1076"/>
      <c r="AM21" s="1076"/>
      <c r="AN21" s="1076"/>
      <c r="AO21" s="1076"/>
      <c r="AP21" s="1076"/>
      <c r="AQ21" s="1076"/>
      <c r="AR21" s="1076"/>
      <c r="AS21" s="1076"/>
      <c r="AT21" s="1076"/>
      <c r="AU21" s="1114"/>
      <c r="AV21" s="1114"/>
      <c r="AW21" s="1114"/>
      <c r="AX21" s="1114"/>
      <c r="AY21" s="1115"/>
      <c r="AZ21" s="203"/>
      <c r="BA21" s="203"/>
      <c r="BB21" s="203"/>
      <c r="BC21" s="203"/>
      <c r="BD21" s="203"/>
      <c r="BE21" s="204"/>
      <c r="BF21" s="204"/>
      <c r="BG21" s="204"/>
      <c r="BH21" s="204"/>
      <c r="BI21" s="204"/>
      <c r="BJ21" s="204"/>
      <c r="BK21" s="204"/>
      <c r="BL21" s="204"/>
      <c r="BM21" s="204"/>
      <c r="BN21" s="204"/>
      <c r="BO21" s="204"/>
      <c r="BP21" s="204"/>
      <c r="BQ21" s="213">
        <v>15</v>
      </c>
      <c r="BR21" s="214"/>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5"/>
    </row>
    <row r="22" spans="1:131" s="206" customFormat="1" ht="26.25" customHeight="1" x14ac:dyDescent="0.15">
      <c r="A22" s="212">
        <v>16</v>
      </c>
      <c r="B22" s="1061"/>
      <c r="C22" s="1062"/>
      <c r="D22" s="1062"/>
      <c r="E22" s="1062"/>
      <c r="F22" s="1062"/>
      <c r="G22" s="1062"/>
      <c r="H22" s="1062"/>
      <c r="I22" s="1062"/>
      <c r="J22" s="1062"/>
      <c r="K22" s="1062"/>
      <c r="L22" s="1062"/>
      <c r="M22" s="1062"/>
      <c r="N22" s="1062"/>
      <c r="O22" s="1062"/>
      <c r="P22" s="1063"/>
      <c r="Q22" s="1111"/>
      <c r="R22" s="1112"/>
      <c r="S22" s="1112"/>
      <c r="T22" s="1112"/>
      <c r="U22" s="1112"/>
      <c r="V22" s="1112"/>
      <c r="W22" s="1112"/>
      <c r="X22" s="1112"/>
      <c r="Y22" s="1112"/>
      <c r="Z22" s="1112"/>
      <c r="AA22" s="1112"/>
      <c r="AB22" s="1112"/>
      <c r="AC22" s="1112"/>
      <c r="AD22" s="1112"/>
      <c r="AE22" s="1113"/>
      <c r="AF22" s="1067"/>
      <c r="AG22" s="1068"/>
      <c r="AH22" s="1068"/>
      <c r="AI22" s="1068"/>
      <c r="AJ22" s="1069"/>
      <c r="AK22" s="1107"/>
      <c r="AL22" s="1108"/>
      <c r="AM22" s="1108"/>
      <c r="AN22" s="1108"/>
      <c r="AO22" s="1108"/>
      <c r="AP22" s="1108"/>
      <c r="AQ22" s="1108"/>
      <c r="AR22" s="1108"/>
      <c r="AS22" s="1108"/>
      <c r="AT22" s="1108"/>
      <c r="AU22" s="1109"/>
      <c r="AV22" s="1109"/>
      <c r="AW22" s="1109"/>
      <c r="AX22" s="1109"/>
      <c r="AY22" s="1110"/>
      <c r="AZ22" s="1059" t="s">
        <v>364</v>
      </c>
      <c r="BA22" s="1059"/>
      <c r="BB22" s="1059"/>
      <c r="BC22" s="1059"/>
      <c r="BD22" s="1060"/>
      <c r="BE22" s="204"/>
      <c r="BF22" s="204"/>
      <c r="BG22" s="204"/>
      <c r="BH22" s="204"/>
      <c r="BI22" s="204"/>
      <c r="BJ22" s="204"/>
      <c r="BK22" s="204"/>
      <c r="BL22" s="204"/>
      <c r="BM22" s="204"/>
      <c r="BN22" s="204"/>
      <c r="BO22" s="204"/>
      <c r="BP22" s="204"/>
      <c r="BQ22" s="213">
        <v>16</v>
      </c>
      <c r="BR22" s="214"/>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8">
        <v>39854</v>
      </c>
      <c r="R23" s="1099"/>
      <c r="S23" s="1099"/>
      <c r="T23" s="1099"/>
      <c r="U23" s="1099"/>
      <c r="V23" s="1099">
        <v>37179</v>
      </c>
      <c r="W23" s="1099"/>
      <c r="X23" s="1099"/>
      <c r="Y23" s="1099"/>
      <c r="Z23" s="1099"/>
      <c r="AA23" s="1099">
        <v>2675</v>
      </c>
      <c r="AB23" s="1099"/>
      <c r="AC23" s="1099"/>
      <c r="AD23" s="1099"/>
      <c r="AE23" s="1100"/>
      <c r="AF23" s="1101">
        <v>2595</v>
      </c>
      <c r="AG23" s="1099"/>
      <c r="AH23" s="1099"/>
      <c r="AI23" s="1099"/>
      <c r="AJ23" s="1102"/>
      <c r="AK23" s="1103"/>
      <c r="AL23" s="1104"/>
      <c r="AM23" s="1104"/>
      <c r="AN23" s="1104"/>
      <c r="AO23" s="1104"/>
      <c r="AP23" s="1099">
        <v>34129</v>
      </c>
      <c r="AQ23" s="1099"/>
      <c r="AR23" s="1099"/>
      <c r="AS23" s="1099"/>
      <c r="AT23" s="1099"/>
      <c r="AU23" s="1105"/>
      <c r="AV23" s="1105"/>
      <c r="AW23" s="1105"/>
      <c r="AX23" s="1105"/>
      <c r="AY23" s="1106"/>
      <c r="AZ23" s="1095" t="s">
        <v>109</v>
      </c>
      <c r="BA23" s="1096"/>
      <c r="BB23" s="1096"/>
      <c r="BC23" s="1096"/>
      <c r="BD23" s="1097"/>
      <c r="BE23" s="204"/>
      <c r="BF23" s="204"/>
      <c r="BG23" s="204"/>
      <c r="BH23" s="204"/>
      <c r="BI23" s="204"/>
      <c r="BJ23" s="204"/>
      <c r="BK23" s="204"/>
      <c r="BL23" s="204"/>
      <c r="BM23" s="204"/>
      <c r="BN23" s="204"/>
      <c r="BO23" s="204"/>
      <c r="BP23" s="204"/>
      <c r="BQ23" s="213">
        <v>17</v>
      </c>
      <c r="BR23" s="214"/>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5"/>
    </row>
    <row r="24" spans="1:131" s="206" customFormat="1" ht="26.25" customHeight="1" x14ac:dyDescent="0.15">
      <c r="A24" s="1094" t="s">
        <v>367</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3"/>
      <c r="BA24" s="203"/>
      <c r="BB24" s="203"/>
      <c r="BC24" s="203"/>
      <c r="BD24" s="203"/>
      <c r="BE24" s="204"/>
      <c r="BF24" s="204"/>
      <c r="BG24" s="204"/>
      <c r="BH24" s="204"/>
      <c r="BI24" s="204"/>
      <c r="BJ24" s="204"/>
      <c r="BK24" s="204"/>
      <c r="BL24" s="204"/>
      <c r="BM24" s="204"/>
      <c r="BN24" s="204"/>
      <c r="BO24" s="204"/>
      <c r="BP24" s="204"/>
      <c r="BQ24" s="213">
        <v>18</v>
      </c>
      <c r="BR24" s="214"/>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5"/>
    </row>
    <row r="25" spans="1:131" s="198" customFormat="1" ht="26.25" customHeight="1" thickBot="1" x14ac:dyDescent="0.2">
      <c r="A25" s="1093" t="s">
        <v>368</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3"/>
      <c r="BK25" s="203"/>
      <c r="BL25" s="203"/>
      <c r="BM25" s="203"/>
      <c r="BN25" s="203"/>
      <c r="BO25" s="216"/>
      <c r="BP25" s="216"/>
      <c r="BQ25" s="213">
        <v>19</v>
      </c>
      <c r="BR25" s="214"/>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7"/>
    </row>
    <row r="26" spans="1:131" s="198" customFormat="1" ht="26.25" customHeight="1" x14ac:dyDescent="0.15">
      <c r="A26" s="1025" t="s">
        <v>344</v>
      </c>
      <c r="B26" s="1026"/>
      <c r="C26" s="1026"/>
      <c r="D26" s="1026"/>
      <c r="E26" s="1026"/>
      <c r="F26" s="1026"/>
      <c r="G26" s="1026"/>
      <c r="H26" s="1026"/>
      <c r="I26" s="1026"/>
      <c r="J26" s="1026"/>
      <c r="K26" s="1026"/>
      <c r="L26" s="1026"/>
      <c r="M26" s="1026"/>
      <c r="N26" s="1026"/>
      <c r="O26" s="1026"/>
      <c r="P26" s="1027"/>
      <c r="Q26" s="1031" t="s">
        <v>369</v>
      </c>
      <c r="R26" s="1032"/>
      <c r="S26" s="1032"/>
      <c r="T26" s="1032"/>
      <c r="U26" s="1033"/>
      <c r="V26" s="1031" t="s">
        <v>370</v>
      </c>
      <c r="W26" s="1032"/>
      <c r="X26" s="1032"/>
      <c r="Y26" s="1032"/>
      <c r="Z26" s="1033"/>
      <c r="AA26" s="1031" t="s">
        <v>371</v>
      </c>
      <c r="AB26" s="1032"/>
      <c r="AC26" s="1032"/>
      <c r="AD26" s="1032"/>
      <c r="AE26" s="1032"/>
      <c r="AF26" s="1089" t="s">
        <v>372</v>
      </c>
      <c r="AG26" s="1038"/>
      <c r="AH26" s="1038"/>
      <c r="AI26" s="1038"/>
      <c r="AJ26" s="1090"/>
      <c r="AK26" s="1032" t="s">
        <v>373</v>
      </c>
      <c r="AL26" s="1032"/>
      <c r="AM26" s="1032"/>
      <c r="AN26" s="1032"/>
      <c r="AO26" s="1033"/>
      <c r="AP26" s="1031" t="s">
        <v>374</v>
      </c>
      <c r="AQ26" s="1032"/>
      <c r="AR26" s="1032"/>
      <c r="AS26" s="1032"/>
      <c r="AT26" s="1033"/>
      <c r="AU26" s="1031" t="s">
        <v>375</v>
      </c>
      <c r="AV26" s="1032"/>
      <c r="AW26" s="1032"/>
      <c r="AX26" s="1032"/>
      <c r="AY26" s="1033"/>
      <c r="AZ26" s="1031" t="s">
        <v>376</v>
      </c>
      <c r="BA26" s="1032"/>
      <c r="BB26" s="1032"/>
      <c r="BC26" s="1032"/>
      <c r="BD26" s="1033"/>
      <c r="BE26" s="1031" t="s">
        <v>351</v>
      </c>
      <c r="BF26" s="1032"/>
      <c r="BG26" s="1032"/>
      <c r="BH26" s="1032"/>
      <c r="BI26" s="1047"/>
      <c r="BJ26" s="203"/>
      <c r="BK26" s="203"/>
      <c r="BL26" s="203"/>
      <c r="BM26" s="203"/>
      <c r="BN26" s="203"/>
      <c r="BO26" s="216"/>
      <c r="BP26" s="216"/>
      <c r="BQ26" s="213">
        <v>20</v>
      </c>
      <c r="BR26" s="214"/>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7"/>
    </row>
    <row r="27" spans="1:131" s="198"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3"/>
      <c r="BK27" s="203"/>
      <c r="BL27" s="203"/>
      <c r="BM27" s="203"/>
      <c r="BN27" s="203"/>
      <c r="BO27" s="216"/>
      <c r="BP27" s="216"/>
      <c r="BQ27" s="213">
        <v>21</v>
      </c>
      <c r="BR27" s="214"/>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7"/>
    </row>
    <row r="28" spans="1:131" s="198" customFormat="1" ht="26.25" customHeight="1" thickTop="1" x14ac:dyDescent="0.15">
      <c r="A28" s="217">
        <v>1</v>
      </c>
      <c r="B28" s="1080" t="s">
        <v>377</v>
      </c>
      <c r="C28" s="1081"/>
      <c r="D28" s="1081"/>
      <c r="E28" s="1081"/>
      <c r="F28" s="1081"/>
      <c r="G28" s="1081"/>
      <c r="H28" s="1081"/>
      <c r="I28" s="1081"/>
      <c r="J28" s="1081"/>
      <c r="K28" s="1081"/>
      <c r="L28" s="1081"/>
      <c r="M28" s="1081"/>
      <c r="N28" s="1081"/>
      <c r="O28" s="1081"/>
      <c r="P28" s="1082"/>
      <c r="Q28" s="1083">
        <v>12194</v>
      </c>
      <c r="R28" s="1084"/>
      <c r="S28" s="1084"/>
      <c r="T28" s="1084"/>
      <c r="U28" s="1084"/>
      <c r="V28" s="1084">
        <v>11898</v>
      </c>
      <c r="W28" s="1084"/>
      <c r="X28" s="1084"/>
      <c r="Y28" s="1084"/>
      <c r="Z28" s="1084"/>
      <c r="AA28" s="1084">
        <v>297</v>
      </c>
      <c r="AB28" s="1084"/>
      <c r="AC28" s="1084"/>
      <c r="AD28" s="1084"/>
      <c r="AE28" s="1085"/>
      <c r="AF28" s="1086">
        <v>297</v>
      </c>
      <c r="AG28" s="1084"/>
      <c r="AH28" s="1084"/>
      <c r="AI28" s="1084"/>
      <c r="AJ28" s="1087"/>
      <c r="AK28" s="1088">
        <v>1026</v>
      </c>
      <c r="AL28" s="1077"/>
      <c r="AM28" s="1077"/>
      <c r="AN28" s="1077"/>
      <c r="AO28" s="1077"/>
      <c r="AP28" s="1077" t="s">
        <v>485</v>
      </c>
      <c r="AQ28" s="1077"/>
      <c r="AR28" s="1077"/>
      <c r="AS28" s="1077"/>
      <c r="AT28" s="1077"/>
      <c r="AU28" s="1077" t="s">
        <v>485</v>
      </c>
      <c r="AV28" s="1077"/>
      <c r="AW28" s="1077"/>
      <c r="AX28" s="1077"/>
      <c r="AY28" s="1077"/>
      <c r="AZ28" s="1077" t="s">
        <v>485</v>
      </c>
      <c r="BA28" s="1077"/>
      <c r="BB28" s="1077"/>
      <c r="BC28" s="1077"/>
      <c r="BD28" s="1077"/>
      <c r="BE28" s="1078"/>
      <c r="BF28" s="1078"/>
      <c r="BG28" s="1078"/>
      <c r="BH28" s="1078"/>
      <c r="BI28" s="1079"/>
      <c r="BJ28" s="203"/>
      <c r="BK28" s="203"/>
      <c r="BL28" s="203"/>
      <c r="BM28" s="203"/>
      <c r="BN28" s="203"/>
      <c r="BO28" s="216"/>
      <c r="BP28" s="216"/>
      <c r="BQ28" s="213">
        <v>22</v>
      </c>
      <c r="BR28" s="214"/>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7"/>
    </row>
    <row r="29" spans="1:131" s="198" customFormat="1" ht="26.25" customHeight="1" x14ac:dyDescent="0.15">
      <c r="A29" s="217">
        <v>2</v>
      </c>
      <c r="B29" s="1061" t="s">
        <v>378</v>
      </c>
      <c r="C29" s="1062"/>
      <c r="D29" s="1062"/>
      <c r="E29" s="1062"/>
      <c r="F29" s="1062"/>
      <c r="G29" s="1062"/>
      <c r="H29" s="1062"/>
      <c r="I29" s="1062"/>
      <c r="J29" s="1062"/>
      <c r="K29" s="1062"/>
      <c r="L29" s="1062"/>
      <c r="M29" s="1062"/>
      <c r="N29" s="1062"/>
      <c r="O29" s="1062"/>
      <c r="P29" s="1063"/>
      <c r="Q29" s="1073">
        <v>519</v>
      </c>
      <c r="R29" s="1074"/>
      <c r="S29" s="1074"/>
      <c r="T29" s="1074"/>
      <c r="U29" s="1074"/>
      <c r="V29" s="1074">
        <v>461</v>
      </c>
      <c r="W29" s="1074"/>
      <c r="X29" s="1074"/>
      <c r="Y29" s="1074"/>
      <c r="Z29" s="1074"/>
      <c r="AA29" s="1074">
        <v>57</v>
      </c>
      <c r="AB29" s="1074"/>
      <c r="AC29" s="1074"/>
      <c r="AD29" s="1074"/>
      <c r="AE29" s="1075"/>
      <c r="AF29" s="1067">
        <v>36</v>
      </c>
      <c r="AG29" s="1068"/>
      <c r="AH29" s="1068"/>
      <c r="AI29" s="1068"/>
      <c r="AJ29" s="1069"/>
      <c r="AK29" s="1006">
        <v>98</v>
      </c>
      <c r="AL29" s="997"/>
      <c r="AM29" s="997"/>
      <c r="AN29" s="997"/>
      <c r="AO29" s="997"/>
      <c r="AP29" s="997">
        <v>297</v>
      </c>
      <c r="AQ29" s="997"/>
      <c r="AR29" s="997"/>
      <c r="AS29" s="997"/>
      <c r="AT29" s="997"/>
      <c r="AU29" s="997">
        <v>75</v>
      </c>
      <c r="AV29" s="997"/>
      <c r="AW29" s="997"/>
      <c r="AX29" s="997"/>
      <c r="AY29" s="997"/>
      <c r="AZ29" s="1076" t="s">
        <v>485</v>
      </c>
      <c r="BA29" s="1076"/>
      <c r="BB29" s="1076"/>
      <c r="BC29" s="1076"/>
      <c r="BD29" s="1076"/>
      <c r="BE29" s="1056"/>
      <c r="BF29" s="1056"/>
      <c r="BG29" s="1056"/>
      <c r="BH29" s="1056"/>
      <c r="BI29" s="1057"/>
      <c r="BJ29" s="203"/>
      <c r="BK29" s="203"/>
      <c r="BL29" s="203"/>
      <c r="BM29" s="203"/>
      <c r="BN29" s="203"/>
      <c r="BO29" s="216"/>
      <c r="BP29" s="216"/>
      <c r="BQ29" s="213">
        <v>23</v>
      </c>
      <c r="BR29" s="214"/>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7"/>
    </row>
    <row r="30" spans="1:131" s="198" customFormat="1" ht="26.25" customHeight="1" x14ac:dyDescent="0.15">
      <c r="A30" s="217">
        <v>3</v>
      </c>
      <c r="B30" s="1061" t="s">
        <v>379</v>
      </c>
      <c r="C30" s="1062"/>
      <c r="D30" s="1062"/>
      <c r="E30" s="1062"/>
      <c r="F30" s="1062"/>
      <c r="G30" s="1062"/>
      <c r="H30" s="1062"/>
      <c r="I30" s="1062"/>
      <c r="J30" s="1062"/>
      <c r="K30" s="1062"/>
      <c r="L30" s="1062"/>
      <c r="M30" s="1062"/>
      <c r="N30" s="1062"/>
      <c r="O30" s="1062"/>
      <c r="P30" s="1063"/>
      <c r="Q30" s="1073">
        <v>6976</v>
      </c>
      <c r="R30" s="1074"/>
      <c r="S30" s="1074"/>
      <c r="T30" s="1074"/>
      <c r="U30" s="1074"/>
      <c r="V30" s="1074">
        <v>6811</v>
      </c>
      <c r="W30" s="1074"/>
      <c r="X30" s="1074"/>
      <c r="Y30" s="1074"/>
      <c r="Z30" s="1074"/>
      <c r="AA30" s="1074">
        <v>164</v>
      </c>
      <c r="AB30" s="1074"/>
      <c r="AC30" s="1074"/>
      <c r="AD30" s="1074"/>
      <c r="AE30" s="1075"/>
      <c r="AF30" s="1067">
        <v>164</v>
      </c>
      <c r="AG30" s="1068"/>
      <c r="AH30" s="1068"/>
      <c r="AI30" s="1068"/>
      <c r="AJ30" s="1069"/>
      <c r="AK30" s="1006">
        <v>972</v>
      </c>
      <c r="AL30" s="997"/>
      <c r="AM30" s="997"/>
      <c r="AN30" s="997"/>
      <c r="AO30" s="997"/>
      <c r="AP30" s="997">
        <v>5</v>
      </c>
      <c r="AQ30" s="997"/>
      <c r="AR30" s="997"/>
      <c r="AS30" s="997"/>
      <c r="AT30" s="997"/>
      <c r="AU30" s="1076">
        <v>1</v>
      </c>
      <c r="AV30" s="1076"/>
      <c r="AW30" s="1076"/>
      <c r="AX30" s="1076"/>
      <c r="AY30" s="1076"/>
      <c r="AZ30" s="1076" t="s">
        <v>485</v>
      </c>
      <c r="BA30" s="1076"/>
      <c r="BB30" s="1076"/>
      <c r="BC30" s="1076"/>
      <c r="BD30" s="1076"/>
      <c r="BE30" s="1056"/>
      <c r="BF30" s="1056"/>
      <c r="BG30" s="1056"/>
      <c r="BH30" s="1056"/>
      <c r="BI30" s="1057"/>
      <c r="BJ30" s="203"/>
      <c r="BK30" s="203"/>
      <c r="BL30" s="203"/>
      <c r="BM30" s="203"/>
      <c r="BN30" s="203"/>
      <c r="BO30" s="216"/>
      <c r="BP30" s="216"/>
      <c r="BQ30" s="213">
        <v>24</v>
      </c>
      <c r="BR30" s="214"/>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7"/>
    </row>
    <row r="31" spans="1:131" s="198" customFormat="1" ht="26.25" customHeight="1" x14ac:dyDescent="0.15">
      <c r="A31" s="217">
        <v>4</v>
      </c>
      <c r="B31" s="1061" t="s">
        <v>380</v>
      </c>
      <c r="C31" s="1062"/>
      <c r="D31" s="1062"/>
      <c r="E31" s="1062"/>
      <c r="F31" s="1062"/>
      <c r="G31" s="1062"/>
      <c r="H31" s="1062"/>
      <c r="I31" s="1062"/>
      <c r="J31" s="1062"/>
      <c r="K31" s="1062"/>
      <c r="L31" s="1062"/>
      <c r="M31" s="1062"/>
      <c r="N31" s="1062"/>
      <c r="O31" s="1062"/>
      <c r="P31" s="1063"/>
      <c r="Q31" s="1073">
        <v>840</v>
      </c>
      <c r="R31" s="1074"/>
      <c r="S31" s="1074"/>
      <c r="T31" s="1074"/>
      <c r="U31" s="1074"/>
      <c r="V31" s="1074">
        <v>824</v>
      </c>
      <c r="W31" s="1074"/>
      <c r="X31" s="1074"/>
      <c r="Y31" s="1074"/>
      <c r="Z31" s="1074"/>
      <c r="AA31" s="1074">
        <v>16</v>
      </c>
      <c r="AB31" s="1074"/>
      <c r="AC31" s="1074"/>
      <c r="AD31" s="1074"/>
      <c r="AE31" s="1075"/>
      <c r="AF31" s="1067">
        <v>16</v>
      </c>
      <c r="AG31" s="1068"/>
      <c r="AH31" s="1068"/>
      <c r="AI31" s="1068"/>
      <c r="AJ31" s="1069"/>
      <c r="AK31" s="1006">
        <v>246</v>
      </c>
      <c r="AL31" s="997"/>
      <c r="AM31" s="997"/>
      <c r="AN31" s="997"/>
      <c r="AO31" s="997"/>
      <c r="AP31" s="1076" t="s">
        <v>485</v>
      </c>
      <c r="AQ31" s="1076"/>
      <c r="AR31" s="1076"/>
      <c r="AS31" s="1076"/>
      <c r="AT31" s="1076"/>
      <c r="AU31" s="1076" t="s">
        <v>485</v>
      </c>
      <c r="AV31" s="1076"/>
      <c r="AW31" s="1076"/>
      <c r="AX31" s="1076"/>
      <c r="AY31" s="1076"/>
      <c r="AZ31" s="1076" t="s">
        <v>485</v>
      </c>
      <c r="BA31" s="1076"/>
      <c r="BB31" s="1076"/>
      <c r="BC31" s="1076"/>
      <c r="BD31" s="1076"/>
      <c r="BE31" s="1056"/>
      <c r="BF31" s="1056"/>
      <c r="BG31" s="1056"/>
      <c r="BH31" s="1056"/>
      <c r="BI31" s="1057"/>
      <c r="BJ31" s="203"/>
      <c r="BK31" s="203"/>
      <c r="BL31" s="203"/>
      <c r="BM31" s="203"/>
      <c r="BN31" s="203"/>
      <c r="BO31" s="216"/>
      <c r="BP31" s="216"/>
      <c r="BQ31" s="213">
        <v>25</v>
      </c>
      <c r="BR31" s="214"/>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7"/>
    </row>
    <row r="32" spans="1:131" s="198" customFormat="1" ht="26.25" customHeight="1" x14ac:dyDescent="0.15">
      <c r="A32" s="217">
        <v>5</v>
      </c>
      <c r="B32" s="1061" t="s">
        <v>381</v>
      </c>
      <c r="C32" s="1062"/>
      <c r="D32" s="1062"/>
      <c r="E32" s="1062"/>
      <c r="F32" s="1062"/>
      <c r="G32" s="1062"/>
      <c r="H32" s="1062"/>
      <c r="I32" s="1062"/>
      <c r="J32" s="1062"/>
      <c r="K32" s="1062"/>
      <c r="L32" s="1062"/>
      <c r="M32" s="1062"/>
      <c r="N32" s="1062"/>
      <c r="O32" s="1062"/>
      <c r="P32" s="1063"/>
      <c r="Q32" s="1073">
        <v>1346</v>
      </c>
      <c r="R32" s="1074"/>
      <c r="S32" s="1074"/>
      <c r="T32" s="1074"/>
      <c r="U32" s="1074"/>
      <c r="V32" s="1074">
        <v>1112</v>
      </c>
      <c r="W32" s="1074"/>
      <c r="X32" s="1074"/>
      <c r="Y32" s="1074"/>
      <c r="Z32" s="1074"/>
      <c r="AA32" s="1074">
        <v>233</v>
      </c>
      <c r="AB32" s="1074"/>
      <c r="AC32" s="1074"/>
      <c r="AD32" s="1074"/>
      <c r="AE32" s="1075"/>
      <c r="AF32" s="1067">
        <v>932</v>
      </c>
      <c r="AG32" s="1068"/>
      <c r="AH32" s="1068"/>
      <c r="AI32" s="1068"/>
      <c r="AJ32" s="1069"/>
      <c r="AK32" s="1006">
        <v>17</v>
      </c>
      <c r="AL32" s="997"/>
      <c r="AM32" s="997"/>
      <c r="AN32" s="997"/>
      <c r="AO32" s="997"/>
      <c r="AP32" s="997">
        <v>3071</v>
      </c>
      <c r="AQ32" s="997"/>
      <c r="AR32" s="997"/>
      <c r="AS32" s="997"/>
      <c r="AT32" s="997"/>
      <c r="AU32" s="997">
        <v>12</v>
      </c>
      <c r="AV32" s="997"/>
      <c r="AW32" s="997"/>
      <c r="AX32" s="997"/>
      <c r="AY32" s="997"/>
      <c r="AZ32" s="1076" t="s">
        <v>485</v>
      </c>
      <c r="BA32" s="1076"/>
      <c r="BB32" s="1076"/>
      <c r="BC32" s="1076"/>
      <c r="BD32" s="1076"/>
      <c r="BE32" s="1056" t="s">
        <v>382</v>
      </c>
      <c r="BF32" s="1056"/>
      <c r="BG32" s="1056"/>
      <c r="BH32" s="1056"/>
      <c r="BI32" s="1057"/>
      <c r="BJ32" s="203"/>
      <c r="BK32" s="203"/>
      <c r="BL32" s="203"/>
      <c r="BM32" s="203"/>
      <c r="BN32" s="203"/>
      <c r="BO32" s="216"/>
      <c r="BP32" s="216"/>
      <c r="BQ32" s="213">
        <v>26</v>
      </c>
      <c r="BR32" s="214"/>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7"/>
    </row>
    <row r="33" spans="1:131" s="198" customFormat="1" ht="26.25" customHeight="1" x14ac:dyDescent="0.15">
      <c r="A33" s="217">
        <v>6</v>
      </c>
      <c r="B33" s="1061" t="s">
        <v>383</v>
      </c>
      <c r="C33" s="1062"/>
      <c r="D33" s="1062"/>
      <c r="E33" s="1062"/>
      <c r="F33" s="1062"/>
      <c r="G33" s="1062"/>
      <c r="H33" s="1062"/>
      <c r="I33" s="1062"/>
      <c r="J33" s="1062"/>
      <c r="K33" s="1062"/>
      <c r="L33" s="1062"/>
      <c r="M33" s="1062"/>
      <c r="N33" s="1062"/>
      <c r="O33" s="1062"/>
      <c r="P33" s="1063"/>
      <c r="Q33" s="1073">
        <v>2269</v>
      </c>
      <c r="R33" s="1074"/>
      <c r="S33" s="1074"/>
      <c r="T33" s="1074"/>
      <c r="U33" s="1074"/>
      <c r="V33" s="1074">
        <v>2267</v>
      </c>
      <c r="W33" s="1074"/>
      <c r="X33" s="1074"/>
      <c r="Y33" s="1074"/>
      <c r="Z33" s="1074"/>
      <c r="AA33" s="1074">
        <v>2</v>
      </c>
      <c r="AB33" s="1074"/>
      <c r="AC33" s="1074"/>
      <c r="AD33" s="1074"/>
      <c r="AE33" s="1075"/>
      <c r="AF33" s="1067">
        <v>1</v>
      </c>
      <c r="AG33" s="1068"/>
      <c r="AH33" s="1068"/>
      <c r="AI33" s="1068"/>
      <c r="AJ33" s="1069"/>
      <c r="AK33" s="1006">
        <v>888</v>
      </c>
      <c r="AL33" s="997"/>
      <c r="AM33" s="997"/>
      <c r="AN33" s="997"/>
      <c r="AO33" s="997"/>
      <c r="AP33" s="997">
        <v>12393</v>
      </c>
      <c r="AQ33" s="997"/>
      <c r="AR33" s="997"/>
      <c r="AS33" s="997"/>
      <c r="AT33" s="997"/>
      <c r="AU33" s="997">
        <v>7151</v>
      </c>
      <c r="AV33" s="997"/>
      <c r="AW33" s="997"/>
      <c r="AX33" s="997"/>
      <c r="AY33" s="997"/>
      <c r="AZ33" s="1076" t="s">
        <v>485</v>
      </c>
      <c r="BA33" s="1076"/>
      <c r="BB33" s="1076"/>
      <c r="BC33" s="1076"/>
      <c r="BD33" s="1076"/>
      <c r="BE33" s="1056" t="s">
        <v>384</v>
      </c>
      <c r="BF33" s="1056"/>
      <c r="BG33" s="1056"/>
      <c r="BH33" s="1056"/>
      <c r="BI33" s="1057"/>
      <c r="BJ33" s="203"/>
      <c r="BK33" s="203"/>
      <c r="BL33" s="203"/>
      <c r="BM33" s="203"/>
      <c r="BN33" s="203"/>
      <c r="BO33" s="216"/>
      <c r="BP33" s="216"/>
      <c r="BQ33" s="213">
        <v>27</v>
      </c>
      <c r="BR33" s="214"/>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7"/>
    </row>
    <row r="34" spans="1:131" s="198" customFormat="1" ht="26.25" customHeight="1" x14ac:dyDescent="0.15">
      <c r="A34" s="217">
        <v>7</v>
      </c>
      <c r="B34" s="1061" t="s">
        <v>385</v>
      </c>
      <c r="C34" s="1062"/>
      <c r="D34" s="1062"/>
      <c r="E34" s="1062"/>
      <c r="F34" s="1062"/>
      <c r="G34" s="1062"/>
      <c r="H34" s="1062"/>
      <c r="I34" s="1062"/>
      <c r="J34" s="1062"/>
      <c r="K34" s="1062"/>
      <c r="L34" s="1062"/>
      <c r="M34" s="1062"/>
      <c r="N34" s="1062"/>
      <c r="O34" s="1062"/>
      <c r="P34" s="1063"/>
      <c r="Q34" s="1073">
        <v>825</v>
      </c>
      <c r="R34" s="1074"/>
      <c r="S34" s="1074"/>
      <c r="T34" s="1074"/>
      <c r="U34" s="1074"/>
      <c r="V34" s="1074">
        <v>819</v>
      </c>
      <c r="W34" s="1074"/>
      <c r="X34" s="1074"/>
      <c r="Y34" s="1074"/>
      <c r="Z34" s="1074"/>
      <c r="AA34" s="1074">
        <v>6</v>
      </c>
      <c r="AB34" s="1074"/>
      <c r="AC34" s="1074"/>
      <c r="AD34" s="1074"/>
      <c r="AE34" s="1075"/>
      <c r="AF34" s="1067">
        <v>0</v>
      </c>
      <c r="AG34" s="1068"/>
      <c r="AH34" s="1068"/>
      <c r="AI34" s="1068"/>
      <c r="AJ34" s="1069"/>
      <c r="AK34" s="1006">
        <v>700</v>
      </c>
      <c r="AL34" s="997"/>
      <c r="AM34" s="997"/>
      <c r="AN34" s="997"/>
      <c r="AO34" s="997"/>
      <c r="AP34" s="997">
        <v>4208</v>
      </c>
      <c r="AQ34" s="997"/>
      <c r="AR34" s="997"/>
      <c r="AS34" s="997"/>
      <c r="AT34" s="997"/>
      <c r="AU34" s="997">
        <v>4208</v>
      </c>
      <c r="AV34" s="997"/>
      <c r="AW34" s="997"/>
      <c r="AX34" s="997"/>
      <c r="AY34" s="997"/>
      <c r="AZ34" s="1076" t="s">
        <v>485</v>
      </c>
      <c r="BA34" s="1076"/>
      <c r="BB34" s="1076"/>
      <c r="BC34" s="1076"/>
      <c r="BD34" s="1076"/>
      <c r="BE34" s="1056" t="s">
        <v>384</v>
      </c>
      <c r="BF34" s="1056"/>
      <c r="BG34" s="1056"/>
      <c r="BH34" s="1056"/>
      <c r="BI34" s="1057"/>
      <c r="BJ34" s="203"/>
      <c r="BK34" s="203"/>
      <c r="BL34" s="203"/>
      <c r="BM34" s="203"/>
      <c r="BN34" s="203"/>
      <c r="BO34" s="216"/>
      <c r="BP34" s="216"/>
      <c r="BQ34" s="213">
        <v>28</v>
      </c>
      <c r="BR34" s="214"/>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7"/>
    </row>
    <row r="35" spans="1:131" s="198" customFormat="1" ht="26.25" customHeight="1" x14ac:dyDescent="0.15">
      <c r="A35" s="217">
        <v>8</v>
      </c>
      <c r="B35" s="1061" t="s">
        <v>386</v>
      </c>
      <c r="C35" s="1062"/>
      <c r="D35" s="1062"/>
      <c r="E35" s="1062"/>
      <c r="F35" s="1062"/>
      <c r="G35" s="1062"/>
      <c r="H35" s="1062"/>
      <c r="I35" s="1062"/>
      <c r="J35" s="1062"/>
      <c r="K35" s="1062"/>
      <c r="L35" s="1062"/>
      <c r="M35" s="1062"/>
      <c r="N35" s="1062"/>
      <c r="O35" s="1062"/>
      <c r="P35" s="1063"/>
      <c r="Q35" s="1073">
        <v>51</v>
      </c>
      <c r="R35" s="1074"/>
      <c r="S35" s="1074"/>
      <c r="T35" s="1074"/>
      <c r="U35" s="1074"/>
      <c r="V35" s="1074">
        <v>51</v>
      </c>
      <c r="W35" s="1074"/>
      <c r="X35" s="1074"/>
      <c r="Y35" s="1074"/>
      <c r="Z35" s="1074"/>
      <c r="AA35" s="1074">
        <v>0</v>
      </c>
      <c r="AB35" s="1074"/>
      <c r="AC35" s="1074"/>
      <c r="AD35" s="1074"/>
      <c r="AE35" s="1075"/>
      <c r="AF35" s="1067">
        <v>0</v>
      </c>
      <c r="AG35" s="1068"/>
      <c r="AH35" s="1068"/>
      <c r="AI35" s="1068"/>
      <c r="AJ35" s="1069"/>
      <c r="AK35" s="1006">
        <v>10</v>
      </c>
      <c r="AL35" s="997"/>
      <c r="AM35" s="997"/>
      <c r="AN35" s="997"/>
      <c r="AO35" s="997"/>
      <c r="AP35" s="997">
        <v>85</v>
      </c>
      <c r="AQ35" s="997"/>
      <c r="AR35" s="997"/>
      <c r="AS35" s="997"/>
      <c r="AT35" s="997"/>
      <c r="AU35" s="997">
        <v>20</v>
      </c>
      <c r="AV35" s="997"/>
      <c r="AW35" s="997"/>
      <c r="AX35" s="997"/>
      <c r="AY35" s="997"/>
      <c r="AZ35" s="1076" t="s">
        <v>485</v>
      </c>
      <c r="BA35" s="1076"/>
      <c r="BB35" s="1076"/>
      <c r="BC35" s="1076"/>
      <c r="BD35" s="1076"/>
      <c r="BE35" s="1056" t="s">
        <v>384</v>
      </c>
      <c r="BF35" s="1056"/>
      <c r="BG35" s="1056"/>
      <c r="BH35" s="1056"/>
      <c r="BI35" s="1057"/>
      <c r="BJ35" s="203"/>
      <c r="BK35" s="203"/>
      <c r="BL35" s="203"/>
      <c r="BM35" s="203"/>
      <c r="BN35" s="203"/>
      <c r="BO35" s="216"/>
      <c r="BP35" s="216"/>
      <c r="BQ35" s="213">
        <v>29</v>
      </c>
      <c r="BR35" s="214"/>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7"/>
    </row>
    <row r="36" spans="1:131" s="198" customFormat="1" ht="26.25" customHeight="1" x14ac:dyDescent="0.15">
      <c r="A36" s="217">
        <v>9</v>
      </c>
      <c r="B36" s="1061" t="s">
        <v>387</v>
      </c>
      <c r="C36" s="1062"/>
      <c r="D36" s="1062"/>
      <c r="E36" s="1062"/>
      <c r="F36" s="1062"/>
      <c r="G36" s="1062"/>
      <c r="H36" s="1062"/>
      <c r="I36" s="1062"/>
      <c r="J36" s="1062"/>
      <c r="K36" s="1062"/>
      <c r="L36" s="1062"/>
      <c r="M36" s="1062"/>
      <c r="N36" s="1062"/>
      <c r="O36" s="1062"/>
      <c r="P36" s="1063"/>
      <c r="Q36" s="1073">
        <v>11</v>
      </c>
      <c r="R36" s="1074"/>
      <c r="S36" s="1074"/>
      <c r="T36" s="1074"/>
      <c r="U36" s="1074"/>
      <c r="V36" s="1074">
        <v>11</v>
      </c>
      <c r="W36" s="1074"/>
      <c r="X36" s="1074"/>
      <c r="Y36" s="1074"/>
      <c r="Z36" s="1074"/>
      <c r="AA36" s="1074">
        <v>0</v>
      </c>
      <c r="AB36" s="1074"/>
      <c r="AC36" s="1074"/>
      <c r="AD36" s="1074"/>
      <c r="AE36" s="1075"/>
      <c r="AF36" s="1067" t="s">
        <v>109</v>
      </c>
      <c r="AG36" s="1068"/>
      <c r="AH36" s="1068"/>
      <c r="AI36" s="1068"/>
      <c r="AJ36" s="1069"/>
      <c r="AK36" s="1006">
        <v>1</v>
      </c>
      <c r="AL36" s="997"/>
      <c r="AM36" s="997"/>
      <c r="AN36" s="997"/>
      <c r="AO36" s="997"/>
      <c r="AP36" s="1076" t="s">
        <v>485</v>
      </c>
      <c r="AQ36" s="1076"/>
      <c r="AR36" s="1076"/>
      <c r="AS36" s="1076"/>
      <c r="AT36" s="1076"/>
      <c r="AU36" s="1076" t="s">
        <v>485</v>
      </c>
      <c r="AV36" s="1076"/>
      <c r="AW36" s="1076"/>
      <c r="AX36" s="1076"/>
      <c r="AY36" s="1076"/>
      <c r="AZ36" s="1076" t="s">
        <v>485</v>
      </c>
      <c r="BA36" s="1076"/>
      <c r="BB36" s="1076"/>
      <c r="BC36" s="1076"/>
      <c r="BD36" s="1076"/>
      <c r="BE36" s="1056" t="s">
        <v>384</v>
      </c>
      <c r="BF36" s="1056"/>
      <c r="BG36" s="1056"/>
      <c r="BH36" s="1056"/>
      <c r="BI36" s="1057"/>
      <c r="BJ36" s="203"/>
      <c r="BK36" s="203"/>
      <c r="BL36" s="203"/>
      <c r="BM36" s="203"/>
      <c r="BN36" s="203"/>
      <c r="BO36" s="216"/>
      <c r="BP36" s="216"/>
      <c r="BQ36" s="213">
        <v>30</v>
      </c>
      <c r="BR36" s="214"/>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7"/>
    </row>
    <row r="37" spans="1:131" s="198" customFormat="1" ht="26.25" customHeight="1" x14ac:dyDescent="0.15">
      <c r="A37" s="217">
        <v>10</v>
      </c>
      <c r="B37" s="1061" t="s">
        <v>388</v>
      </c>
      <c r="C37" s="1062"/>
      <c r="D37" s="1062"/>
      <c r="E37" s="1062"/>
      <c r="F37" s="1062"/>
      <c r="G37" s="1062"/>
      <c r="H37" s="1062"/>
      <c r="I37" s="1062"/>
      <c r="J37" s="1062"/>
      <c r="K37" s="1062"/>
      <c r="L37" s="1062"/>
      <c r="M37" s="1062"/>
      <c r="N37" s="1062"/>
      <c r="O37" s="1062"/>
      <c r="P37" s="1063"/>
      <c r="Q37" s="1073">
        <v>825</v>
      </c>
      <c r="R37" s="1074"/>
      <c r="S37" s="1074"/>
      <c r="T37" s="1074"/>
      <c r="U37" s="1074"/>
      <c r="V37" s="1074">
        <v>825</v>
      </c>
      <c r="W37" s="1074"/>
      <c r="X37" s="1074"/>
      <c r="Y37" s="1074"/>
      <c r="Z37" s="1074"/>
      <c r="AA37" s="1074">
        <v>0</v>
      </c>
      <c r="AB37" s="1074"/>
      <c r="AC37" s="1074"/>
      <c r="AD37" s="1074"/>
      <c r="AE37" s="1075"/>
      <c r="AF37" s="1067">
        <v>0</v>
      </c>
      <c r="AG37" s="1068"/>
      <c r="AH37" s="1068"/>
      <c r="AI37" s="1068"/>
      <c r="AJ37" s="1069"/>
      <c r="AK37" s="1006">
        <v>230</v>
      </c>
      <c r="AL37" s="997"/>
      <c r="AM37" s="997"/>
      <c r="AN37" s="997"/>
      <c r="AO37" s="997"/>
      <c r="AP37" s="997">
        <v>3168</v>
      </c>
      <c r="AQ37" s="997"/>
      <c r="AR37" s="997"/>
      <c r="AS37" s="997"/>
      <c r="AT37" s="997"/>
      <c r="AU37" s="997">
        <v>2164</v>
      </c>
      <c r="AV37" s="997"/>
      <c r="AW37" s="997"/>
      <c r="AX37" s="997"/>
      <c r="AY37" s="997"/>
      <c r="AZ37" s="1076" t="s">
        <v>485</v>
      </c>
      <c r="BA37" s="1076"/>
      <c r="BB37" s="1076"/>
      <c r="BC37" s="1076"/>
      <c r="BD37" s="1076"/>
      <c r="BE37" s="1056" t="s">
        <v>384</v>
      </c>
      <c r="BF37" s="1056"/>
      <c r="BG37" s="1056"/>
      <c r="BH37" s="1056"/>
      <c r="BI37" s="1057"/>
      <c r="BJ37" s="203"/>
      <c r="BK37" s="203"/>
      <c r="BL37" s="203"/>
      <c r="BM37" s="203"/>
      <c r="BN37" s="203"/>
      <c r="BO37" s="216"/>
      <c r="BP37" s="216"/>
      <c r="BQ37" s="213">
        <v>31</v>
      </c>
      <c r="BR37" s="214"/>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7"/>
    </row>
    <row r="38" spans="1:131" s="198" customFormat="1" ht="26.25" customHeight="1" x14ac:dyDescent="0.15">
      <c r="A38" s="217">
        <v>11</v>
      </c>
      <c r="B38" s="1061"/>
      <c r="C38" s="1062"/>
      <c r="D38" s="1062"/>
      <c r="E38" s="1062"/>
      <c r="F38" s="1062"/>
      <c r="G38" s="1062"/>
      <c r="H38" s="1062"/>
      <c r="I38" s="1062"/>
      <c r="J38" s="1062"/>
      <c r="K38" s="1062"/>
      <c r="L38" s="1062"/>
      <c r="M38" s="1062"/>
      <c r="N38" s="1062"/>
      <c r="O38" s="1062"/>
      <c r="P38" s="1063"/>
      <c r="Q38" s="1073"/>
      <c r="R38" s="1074"/>
      <c r="S38" s="1074"/>
      <c r="T38" s="1074"/>
      <c r="U38" s="1074"/>
      <c r="V38" s="1074"/>
      <c r="W38" s="1074"/>
      <c r="X38" s="1074"/>
      <c r="Y38" s="1074"/>
      <c r="Z38" s="1074"/>
      <c r="AA38" s="1074"/>
      <c r="AB38" s="1074"/>
      <c r="AC38" s="1074"/>
      <c r="AD38" s="1074"/>
      <c r="AE38" s="1075"/>
      <c r="AF38" s="1067"/>
      <c r="AG38" s="1068"/>
      <c r="AH38" s="1068"/>
      <c r="AI38" s="1068"/>
      <c r="AJ38" s="1069"/>
      <c r="AK38" s="1006"/>
      <c r="AL38" s="997"/>
      <c r="AM38" s="997"/>
      <c r="AN38" s="997"/>
      <c r="AO38" s="997"/>
      <c r="AP38" s="997"/>
      <c r="AQ38" s="997"/>
      <c r="AR38" s="997"/>
      <c r="AS38" s="997"/>
      <c r="AT38" s="997"/>
      <c r="AU38" s="997"/>
      <c r="AV38" s="997"/>
      <c r="AW38" s="997"/>
      <c r="AX38" s="997"/>
      <c r="AY38" s="997"/>
      <c r="AZ38" s="1072"/>
      <c r="BA38" s="1072"/>
      <c r="BB38" s="1072"/>
      <c r="BC38" s="1072"/>
      <c r="BD38" s="1072"/>
      <c r="BE38" s="1056"/>
      <c r="BF38" s="1056"/>
      <c r="BG38" s="1056"/>
      <c r="BH38" s="1056"/>
      <c r="BI38" s="1057"/>
      <c r="BJ38" s="203"/>
      <c r="BK38" s="203"/>
      <c r="BL38" s="203"/>
      <c r="BM38" s="203"/>
      <c r="BN38" s="203"/>
      <c r="BO38" s="216"/>
      <c r="BP38" s="216"/>
      <c r="BQ38" s="213">
        <v>32</v>
      </c>
      <c r="BR38" s="214"/>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7"/>
    </row>
    <row r="39" spans="1:131" s="198" customFormat="1" ht="26.25" customHeight="1" x14ac:dyDescent="0.15">
      <c r="A39" s="217">
        <v>12</v>
      </c>
      <c r="B39" s="1061"/>
      <c r="C39" s="1062"/>
      <c r="D39" s="1062"/>
      <c r="E39" s="1062"/>
      <c r="F39" s="1062"/>
      <c r="G39" s="1062"/>
      <c r="H39" s="1062"/>
      <c r="I39" s="1062"/>
      <c r="J39" s="1062"/>
      <c r="K39" s="1062"/>
      <c r="L39" s="1062"/>
      <c r="M39" s="1062"/>
      <c r="N39" s="1062"/>
      <c r="O39" s="1062"/>
      <c r="P39" s="1063"/>
      <c r="Q39" s="1073"/>
      <c r="R39" s="1074"/>
      <c r="S39" s="1074"/>
      <c r="T39" s="1074"/>
      <c r="U39" s="1074"/>
      <c r="V39" s="1074"/>
      <c r="W39" s="1074"/>
      <c r="X39" s="1074"/>
      <c r="Y39" s="1074"/>
      <c r="Z39" s="1074"/>
      <c r="AA39" s="1074"/>
      <c r="AB39" s="1074"/>
      <c r="AC39" s="1074"/>
      <c r="AD39" s="1074"/>
      <c r="AE39" s="1075"/>
      <c r="AF39" s="1067"/>
      <c r="AG39" s="1068"/>
      <c r="AH39" s="1068"/>
      <c r="AI39" s="1068"/>
      <c r="AJ39" s="1069"/>
      <c r="AK39" s="1006"/>
      <c r="AL39" s="997"/>
      <c r="AM39" s="997"/>
      <c r="AN39" s="997"/>
      <c r="AO39" s="997"/>
      <c r="AP39" s="997"/>
      <c r="AQ39" s="997"/>
      <c r="AR39" s="997"/>
      <c r="AS39" s="997"/>
      <c r="AT39" s="997"/>
      <c r="AU39" s="997"/>
      <c r="AV39" s="997"/>
      <c r="AW39" s="997"/>
      <c r="AX39" s="997"/>
      <c r="AY39" s="997"/>
      <c r="AZ39" s="1072"/>
      <c r="BA39" s="1072"/>
      <c r="BB39" s="1072"/>
      <c r="BC39" s="1072"/>
      <c r="BD39" s="1072"/>
      <c r="BE39" s="1056"/>
      <c r="BF39" s="1056"/>
      <c r="BG39" s="1056"/>
      <c r="BH39" s="1056"/>
      <c r="BI39" s="1057"/>
      <c r="BJ39" s="203"/>
      <c r="BK39" s="203"/>
      <c r="BL39" s="203"/>
      <c r="BM39" s="203"/>
      <c r="BN39" s="203"/>
      <c r="BO39" s="216"/>
      <c r="BP39" s="216"/>
      <c r="BQ39" s="213">
        <v>33</v>
      </c>
      <c r="BR39" s="214"/>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7"/>
    </row>
    <row r="40" spans="1:131" s="198" customFormat="1" ht="26.25" customHeight="1" x14ac:dyDescent="0.15">
      <c r="A40" s="212">
        <v>13</v>
      </c>
      <c r="B40" s="1061"/>
      <c r="C40" s="1062"/>
      <c r="D40" s="1062"/>
      <c r="E40" s="1062"/>
      <c r="F40" s="1062"/>
      <c r="G40" s="1062"/>
      <c r="H40" s="1062"/>
      <c r="I40" s="1062"/>
      <c r="J40" s="1062"/>
      <c r="K40" s="1062"/>
      <c r="L40" s="1062"/>
      <c r="M40" s="1062"/>
      <c r="N40" s="1062"/>
      <c r="O40" s="1062"/>
      <c r="P40" s="1063"/>
      <c r="Q40" s="1073"/>
      <c r="R40" s="1074"/>
      <c r="S40" s="1074"/>
      <c r="T40" s="1074"/>
      <c r="U40" s="1074"/>
      <c r="V40" s="1074"/>
      <c r="W40" s="1074"/>
      <c r="X40" s="1074"/>
      <c r="Y40" s="1074"/>
      <c r="Z40" s="1074"/>
      <c r="AA40" s="1074"/>
      <c r="AB40" s="1074"/>
      <c r="AC40" s="1074"/>
      <c r="AD40" s="1074"/>
      <c r="AE40" s="1075"/>
      <c r="AF40" s="1067"/>
      <c r="AG40" s="1068"/>
      <c r="AH40" s="1068"/>
      <c r="AI40" s="1068"/>
      <c r="AJ40" s="1069"/>
      <c r="AK40" s="1006"/>
      <c r="AL40" s="997"/>
      <c r="AM40" s="997"/>
      <c r="AN40" s="997"/>
      <c r="AO40" s="997"/>
      <c r="AP40" s="997"/>
      <c r="AQ40" s="997"/>
      <c r="AR40" s="997"/>
      <c r="AS40" s="997"/>
      <c r="AT40" s="997"/>
      <c r="AU40" s="997"/>
      <c r="AV40" s="997"/>
      <c r="AW40" s="997"/>
      <c r="AX40" s="997"/>
      <c r="AY40" s="997"/>
      <c r="AZ40" s="1072"/>
      <c r="BA40" s="1072"/>
      <c r="BB40" s="1072"/>
      <c r="BC40" s="1072"/>
      <c r="BD40" s="1072"/>
      <c r="BE40" s="1056"/>
      <c r="BF40" s="1056"/>
      <c r="BG40" s="1056"/>
      <c r="BH40" s="1056"/>
      <c r="BI40" s="1057"/>
      <c r="BJ40" s="203"/>
      <c r="BK40" s="203"/>
      <c r="BL40" s="203"/>
      <c r="BM40" s="203"/>
      <c r="BN40" s="203"/>
      <c r="BO40" s="216"/>
      <c r="BP40" s="216"/>
      <c r="BQ40" s="213">
        <v>34</v>
      </c>
      <c r="BR40" s="214"/>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7"/>
    </row>
    <row r="41" spans="1:131" s="198" customFormat="1" ht="26.25" customHeight="1" x14ac:dyDescent="0.15">
      <c r="A41" s="212">
        <v>14</v>
      </c>
      <c r="B41" s="1061"/>
      <c r="C41" s="1062"/>
      <c r="D41" s="1062"/>
      <c r="E41" s="1062"/>
      <c r="F41" s="1062"/>
      <c r="G41" s="1062"/>
      <c r="H41" s="1062"/>
      <c r="I41" s="1062"/>
      <c r="J41" s="1062"/>
      <c r="K41" s="1062"/>
      <c r="L41" s="1062"/>
      <c r="M41" s="1062"/>
      <c r="N41" s="1062"/>
      <c r="O41" s="1062"/>
      <c r="P41" s="1063"/>
      <c r="Q41" s="1073"/>
      <c r="R41" s="1074"/>
      <c r="S41" s="1074"/>
      <c r="T41" s="1074"/>
      <c r="U41" s="1074"/>
      <c r="V41" s="1074"/>
      <c r="W41" s="1074"/>
      <c r="X41" s="1074"/>
      <c r="Y41" s="1074"/>
      <c r="Z41" s="1074"/>
      <c r="AA41" s="1074"/>
      <c r="AB41" s="1074"/>
      <c r="AC41" s="1074"/>
      <c r="AD41" s="1074"/>
      <c r="AE41" s="1075"/>
      <c r="AF41" s="1067"/>
      <c r="AG41" s="1068"/>
      <c r="AH41" s="1068"/>
      <c r="AI41" s="1068"/>
      <c r="AJ41" s="1069"/>
      <c r="AK41" s="1006"/>
      <c r="AL41" s="997"/>
      <c r="AM41" s="997"/>
      <c r="AN41" s="997"/>
      <c r="AO41" s="997"/>
      <c r="AP41" s="997"/>
      <c r="AQ41" s="997"/>
      <c r="AR41" s="997"/>
      <c r="AS41" s="997"/>
      <c r="AT41" s="997"/>
      <c r="AU41" s="997"/>
      <c r="AV41" s="997"/>
      <c r="AW41" s="997"/>
      <c r="AX41" s="997"/>
      <c r="AY41" s="997"/>
      <c r="AZ41" s="1072"/>
      <c r="BA41" s="1072"/>
      <c r="BB41" s="1072"/>
      <c r="BC41" s="1072"/>
      <c r="BD41" s="1072"/>
      <c r="BE41" s="1056"/>
      <c r="BF41" s="1056"/>
      <c r="BG41" s="1056"/>
      <c r="BH41" s="1056"/>
      <c r="BI41" s="1057"/>
      <c r="BJ41" s="203"/>
      <c r="BK41" s="203"/>
      <c r="BL41" s="203"/>
      <c r="BM41" s="203"/>
      <c r="BN41" s="203"/>
      <c r="BO41" s="216"/>
      <c r="BP41" s="216"/>
      <c r="BQ41" s="213">
        <v>35</v>
      </c>
      <c r="BR41" s="214"/>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7"/>
    </row>
    <row r="42" spans="1:131" s="198" customFormat="1" ht="26.25" customHeight="1" x14ac:dyDescent="0.15">
      <c r="A42" s="212">
        <v>15</v>
      </c>
      <c r="B42" s="1061"/>
      <c r="C42" s="1062"/>
      <c r="D42" s="1062"/>
      <c r="E42" s="1062"/>
      <c r="F42" s="1062"/>
      <c r="G42" s="1062"/>
      <c r="H42" s="1062"/>
      <c r="I42" s="1062"/>
      <c r="J42" s="1062"/>
      <c r="K42" s="1062"/>
      <c r="L42" s="1062"/>
      <c r="M42" s="1062"/>
      <c r="N42" s="1062"/>
      <c r="O42" s="1062"/>
      <c r="P42" s="1063"/>
      <c r="Q42" s="1073"/>
      <c r="R42" s="1074"/>
      <c r="S42" s="1074"/>
      <c r="T42" s="1074"/>
      <c r="U42" s="1074"/>
      <c r="V42" s="1074"/>
      <c r="W42" s="1074"/>
      <c r="X42" s="1074"/>
      <c r="Y42" s="1074"/>
      <c r="Z42" s="1074"/>
      <c r="AA42" s="1074"/>
      <c r="AB42" s="1074"/>
      <c r="AC42" s="1074"/>
      <c r="AD42" s="1074"/>
      <c r="AE42" s="1075"/>
      <c r="AF42" s="1067"/>
      <c r="AG42" s="1068"/>
      <c r="AH42" s="1068"/>
      <c r="AI42" s="1068"/>
      <c r="AJ42" s="1069"/>
      <c r="AK42" s="1006"/>
      <c r="AL42" s="997"/>
      <c r="AM42" s="997"/>
      <c r="AN42" s="997"/>
      <c r="AO42" s="997"/>
      <c r="AP42" s="997"/>
      <c r="AQ42" s="997"/>
      <c r="AR42" s="997"/>
      <c r="AS42" s="997"/>
      <c r="AT42" s="997"/>
      <c r="AU42" s="997"/>
      <c r="AV42" s="997"/>
      <c r="AW42" s="997"/>
      <c r="AX42" s="997"/>
      <c r="AY42" s="997"/>
      <c r="AZ42" s="1072"/>
      <c r="BA42" s="1072"/>
      <c r="BB42" s="1072"/>
      <c r="BC42" s="1072"/>
      <c r="BD42" s="1072"/>
      <c r="BE42" s="1056"/>
      <c r="BF42" s="1056"/>
      <c r="BG42" s="1056"/>
      <c r="BH42" s="1056"/>
      <c r="BI42" s="1057"/>
      <c r="BJ42" s="203"/>
      <c r="BK42" s="203"/>
      <c r="BL42" s="203"/>
      <c r="BM42" s="203"/>
      <c r="BN42" s="203"/>
      <c r="BO42" s="216"/>
      <c r="BP42" s="216"/>
      <c r="BQ42" s="213">
        <v>36</v>
      </c>
      <c r="BR42" s="214"/>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7"/>
    </row>
    <row r="43" spans="1:131" s="198" customFormat="1" ht="26.25" customHeight="1" x14ac:dyDescent="0.15">
      <c r="A43" s="212">
        <v>16</v>
      </c>
      <c r="B43" s="1061"/>
      <c r="C43" s="1062"/>
      <c r="D43" s="1062"/>
      <c r="E43" s="1062"/>
      <c r="F43" s="1062"/>
      <c r="G43" s="1062"/>
      <c r="H43" s="1062"/>
      <c r="I43" s="1062"/>
      <c r="J43" s="1062"/>
      <c r="K43" s="1062"/>
      <c r="L43" s="1062"/>
      <c r="M43" s="1062"/>
      <c r="N43" s="1062"/>
      <c r="O43" s="1062"/>
      <c r="P43" s="1063"/>
      <c r="Q43" s="1073"/>
      <c r="R43" s="1074"/>
      <c r="S43" s="1074"/>
      <c r="T43" s="1074"/>
      <c r="U43" s="1074"/>
      <c r="V43" s="1074"/>
      <c r="W43" s="1074"/>
      <c r="X43" s="1074"/>
      <c r="Y43" s="1074"/>
      <c r="Z43" s="1074"/>
      <c r="AA43" s="1074"/>
      <c r="AB43" s="1074"/>
      <c r="AC43" s="1074"/>
      <c r="AD43" s="1074"/>
      <c r="AE43" s="1075"/>
      <c r="AF43" s="1067"/>
      <c r="AG43" s="1068"/>
      <c r="AH43" s="1068"/>
      <c r="AI43" s="1068"/>
      <c r="AJ43" s="1069"/>
      <c r="AK43" s="1006"/>
      <c r="AL43" s="997"/>
      <c r="AM43" s="997"/>
      <c r="AN43" s="997"/>
      <c r="AO43" s="997"/>
      <c r="AP43" s="997"/>
      <c r="AQ43" s="997"/>
      <c r="AR43" s="997"/>
      <c r="AS43" s="997"/>
      <c r="AT43" s="997"/>
      <c r="AU43" s="997"/>
      <c r="AV43" s="997"/>
      <c r="AW43" s="997"/>
      <c r="AX43" s="997"/>
      <c r="AY43" s="997"/>
      <c r="AZ43" s="1072"/>
      <c r="BA43" s="1072"/>
      <c r="BB43" s="1072"/>
      <c r="BC43" s="1072"/>
      <c r="BD43" s="1072"/>
      <c r="BE43" s="1056"/>
      <c r="BF43" s="1056"/>
      <c r="BG43" s="1056"/>
      <c r="BH43" s="1056"/>
      <c r="BI43" s="1057"/>
      <c r="BJ43" s="203"/>
      <c r="BK43" s="203"/>
      <c r="BL43" s="203"/>
      <c r="BM43" s="203"/>
      <c r="BN43" s="203"/>
      <c r="BO43" s="216"/>
      <c r="BP43" s="216"/>
      <c r="BQ43" s="213">
        <v>37</v>
      </c>
      <c r="BR43" s="214"/>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7"/>
    </row>
    <row r="44" spans="1:131" s="198" customFormat="1" ht="26.25" customHeight="1" x14ac:dyDescent="0.15">
      <c r="A44" s="212">
        <v>17</v>
      </c>
      <c r="B44" s="1061"/>
      <c r="C44" s="1062"/>
      <c r="D44" s="1062"/>
      <c r="E44" s="1062"/>
      <c r="F44" s="1062"/>
      <c r="G44" s="1062"/>
      <c r="H44" s="1062"/>
      <c r="I44" s="1062"/>
      <c r="J44" s="1062"/>
      <c r="K44" s="1062"/>
      <c r="L44" s="1062"/>
      <c r="M44" s="1062"/>
      <c r="N44" s="1062"/>
      <c r="O44" s="1062"/>
      <c r="P44" s="1063"/>
      <c r="Q44" s="1073"/>
      <c r="R44" s="1074"/>
      <c r="S44" s="1074"/>
      <c r="T44" s="1074"/>
      <c r="U44" s="1074"/>
      <c r="V44" s="1074"/>
      <c r="W44" s="1074"/>
      <c r="X44" s="1074"/>
      <c r="Y44" s="1074"/>
      <c r="Z44" s="1074"/>
      <c r="AA44" s="1074"/>
      <c r="AB44" s="1074"/>
      <c r="AC44" s="1074"/>
      <c r="AD44" s="1074"/>
      <c r="AE44" s="1075"/>
      <c r="AF44" s="1067"/>
      <c r="AG44" s="1068"/>
      <c r="AH44" s="1068"/>
      <c r="AI44" s="1068"/>
      <c r="AJ44" s="1069"/>
      <c r="AK44" s="1006"/>
      <c r="AL44" s="997"/>
      <c r="AM44" s="997"/>
      <c r="AN44" s="997"/>
      <c r="AO44" s="997"/>
      <c r="AP44" s="997"/>
      <c r="AQ44" s="997"/>
      <c r="AR44" s="997"/>
      <c r="AS44" s="997"/>
      <c r="AT44" s="997"/>
      <c r="AU44" s="997"/>
      <c r="AV44" s="997"/>
      <c r="AW44" s="997"/>
      <c r="AX44" s="997"/>
      <c r="AY44" s="997"/>
      <c r="AZ44" s="1072"/>
      <c r="BA44" s="1072"/>
      <c r="BB44" s="1072"/>
      <c r="BC44" s="1072"/>
      <c r="BD44" s="1072"/>
      <c r="BE44" s="1056"/>
      <c r="BF44" s="1056"/>
      <c r="BG44" s="1056"/>
      <c r="BH44" s="1056"/>
      <c r="BI44" s="1057"/>
      <c r="BJ44" s="203"/>
      <c r="BK44" s="203"/>
      <c r="BL44" s="203"/>
      <c r="BM44" s="203"/>
      <c r="BN44" s="203"/>
      <c r="BO44" s="216"/>
      <c r="BP44" s="216"/>
      <c r="BQ44" s="213">
        <v>38</v>
      </c>
      <c r="BR44" s="214"/>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7"/>
    </row>
    <row r="45" spans="1:131" s="198" customFormat="1" ht="26.25" customHeight="1" x14ac:dyDescent="0.15">
      <c r="A45" s="212">
        <v>18</v>
      </c>
      <c r="B45" s="1061"/>
      <c r="C45" s="1062"/>
      <c r="D45" s="1062"/>
      <c r="E45" s="1062"/>
      <c r="F45" s="1062"/>
      <c r="G45" s="1062"/>
      <c r="H45" s="1062"/>
      <c r="I45" s="1062"/>
      <c r="J45" s="1062"/>
      <c r="K45" s="1062"/>
      <c r="L45" s="1062"/>
      <c r="M45" s="1062"/>
      <c r="N45" s="1062"/>
      <c r="O45" s="1062"/>
      <c r="P45" s="1063"/>
      <c r="Q45" s="1073"/>
      <c r="R45" s="1074"/>
      <c r="S45" s="1074"/>
      <c r="T45" s="1074"/>
      <c r="U45" s="1074"/>
      <c r="V45" s="1074"/>
      <c r="W45" s="1074"/>
      <c r="X45" s="1074"/>
      <c r="Y45" s="1074"/>
      <c r="Z45" s="1074"/>
      <c r="AA45" s="1074"/>
      <c r="AB45" s="1074"/>
      <c r="AC45" s="1074"/>
      <c r="AD45" s="1074"/>
      <c r="AE45" s="1075"/>
      <c r="AF45" s="1067"/>
      <c r="AG45" s="1068"/>
      <c r="AH45" s="1068"/>
      <c r="AI45" s="1068"/>
      <c r="AJ45" s="1069"/>
      <c r="AK45" s="1006"/>
      <c r="AL45" s="997"/>
      <c r="AM45" s="997"/>
      <c r="AN45" s="997"/>
      <c r="AO45" s="997"/>
      <c r="AP45" s="997"/>
      <c r="AQ45" s="997"/>
      <c r="AR45" s="997"/>
      <c r="AS45" s="997"/>
      <c r="AT45" s="997"/>
      <c r="AU45" s="997"/>
      <c r="AV45" s="997"/>
      <c r="AW45" s="997"/>
      <c r="AX45" s="997"/>
      <c r="AY45" s="997"/>
      <c r="AZ45" s="1072"/>
      <c r="BA45" s="1072"/>
      <c r="BB45" s="1072"/>
      <c r="BC45" s="1072"/>
      <c r="BD45" s="1072"/>
      <c r="BE45" s="1056"/>
      <c r="BF45" s="1056"/>
      <c r="BG45" s="1056"/>
      <c r="BH45" s="1056"/>
      <c r="BI45" s="1057"/>
      <c r="BJ45" s="203"/>
      <c r="BK45" s="203"/>
      <c r="BL45" s="203"/>
      <c r="BM45" s="203"/>
      <c r="BN45" s="203"/>
      <c r="BO45" s="216"/>
      <c r="BP45" s="216"/>
      <c r="BQ45" s="213">
        <v>39</v>
      </c>
      <c r="BR45" s="214"/>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7"/>
    </row>
    <row r="46" spans="1:131" s="198" customFormat="1" ht="26.25" customHeight="1" x14ac:dyDescent="0.15">
      <c r="A46" s="212">
        <v>19</v>
      </c>
      <c r="B46" s="1061"/>
      <c r="C46" s="1062"/>
      <c r="D46" s="1062"/>
      <c r="E46" s="1062"/>
      <c r="F46" s="1062"/>
      <c r="G46" s="1062"/>
      <c r="H46" s="1062"/>
      <c r="I46" s="1062"/>
      <c r="J46" s="1062"/>
      <c r="K46" s="1062"/>
      <c r="L46" s="1062"/>
      <c r="M46" s="1062"/>
      <c r="N46" s="1062"/>
      <c r="O46" s="1062"/>
      <c r="P46" s="1063"/>
      <c r="Q46" s="1073"/>
      <c r="R46" s="1074"/>
      <c r="S46" s="1074"/>
      <c r="T46" s="1074"/>
      <c r="U46" s="1074"/>
      <c r="V46" s="1074"/>
      <c r="W46" s="1074"/>
      <c r="X46" s="1074"/>
      <c r="Y46" s="1074"/>
      <c r="Z46" s="1074"/>
      <c r="AA46" s="1074"/>
      <c r="AB46" s="1074"/>
      <c r="AC46" s="1074"/>
      <c r="AD46" s="1074"/>
      <c r="AE46" s="1075"/>
      <c r="AF46" s="1067"/>
      <c r="AG46" s="1068"/>
      <c r="AH46" s="1068"/>
      <c r="AI46" s="1068"/>
      <c r="AJ46" s="1069"/>
      <c r="AK46" s="1006"/>
      <c r="AL46" s="997"/>
      <c r="AM46" s="997"/>
      <c r="AN46" s="997"/>
      <c r="AO46" s="997"/>
      <c r="AP46" s="997"/>
      <c r="AQ46" s="997"/>
      <c r="AR46" s="997"/>
      <c r="AS46" s="997"/>
      <c r="AT46" s="997"/>
      <c r="AU46" s="997"/>
      <c r="AV46" s="997"/>
      <c r="AW46" s="997"/>
      <c r="AX46" s="997"/>
      <c r="AY46" s="997"/>
      <c r="AZ46" s="1072"/>
      <c r="BA46" s="1072"/>
      <c r="BB46" s="1072"/>
      <c r="BC46" s="1072"/>
      <c r="BD46" s="1072"/>
      <c r="BE46" s="1056"/>
      <c r="BF46" s="1056"/>
      <c r="BG46" s="1056"/>
      <c r="BH46" s="1056"/>
      <c r="BI46" s="1057"/>
      <c r="BJ46" s="203"/>
      <c r="BK46" s="203"/>
      <c r="BL46" s="203"/>
      <c r="BM46" s="203"/>
      <c r="BN46" s="203"/>
      <c r="BO46" s="216"/>
      <c r="BP46" s="216"/>
      <c r="BQ46" s="213">
        <v>40</v>
      </c>
      <c r="BR46" s="214"/>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7"/>
    </row>
    <row r="47" spans="1:131" s="198" customFormat="1" ht="26.25" customHeight="1" x14ac:dyDescent="0.15">
      <c r="A47" s="212">
        <v>20</v>
      </c>
      <c r="B47" s="1061"/>
      <c r="C47" s="1062"/>
      <c r="D47" s="1062"/>
      <c r="E47" s="1062"/>
      <c r="F47" s="1062"/>
      <c r="G47" s="1062"/>
      <c r="H47" s="1062"/>
      <c r="I47" s="1062"/>
      <c r="J47" s="1062"/>
      <c r="K47" s="1062"/>
      <c r="L47" s="1062"/>
      <c r="M47" s="1062"/>
      <c r="N47" s="1062"/>
      <c r="O47" s="1062"/>
      <c r="P47" s="1063"/>
      <c r="Q47" s="1073"/>
      <c r="R47" s="1074"/>
      <c r="S47" s="1074"/>
      <c r="T47" s="1074"/>
      <c r="U47" s="1074"/>
      <c r="V47" s="1074"/>
      <c r="W47" s="1074"/>
      <c r="X47" s="1074"/>
      <c r="Y47" s="1074"/>
      <c r="Z47" s="1074"/>
      <c r="AA47" s="1074"/>
      <c r="AB47" s="1074"/>
      <c r="AC47" s="1074"/>
      <c r="AD47" s="1074"/>
      <c r="AE47" s="1075"/>
      <c r="AF47" s="1067"/>
      <c r="AG47" s="1068"/>
      <c r="AH47" s="1068"/>
      <c r="AI47" s="1068"/>
      <c r="AJ47" s="1069"/>
      <c r="AK47" s="1006"/>
      <c r="AL47" s="997"/>
      <c r="AM47" s="997"/>
      <c r="AN47" s="997"/>
      <c r="AO47" s="997"/>
      <c r="AP47" s="997"/>
      <c r="AQ47" s="997"/>
      <c r="AR47" s="997"/>
      <c r="AS47" s="997"/>
      <c r="AT47" s="997"/>
      <c r="AU47" s="997"/>
      <c r="AV47" s="997"/>
      <c r="AW47" s="997"/>
      <c r="AX47" s="997"/>
      <c r="AY47" s="997"/>
      <c r="AZ47" s="1072"/>
      <c r="BA47" s="1072"/>
      <c r="BB47" s="1072"/>
      <c r="BC47" s="1072"/>
      <c r="BD47" s="1072"/>
      <c r="BE47" s="1056"/>
      <c r="BF47" s="1056"/>
      <c r="BG47" s="1056"/>
      <c r="BH47" s="1056"/>
      <c r="BI47" s="1057"/>
      <c r="BJ47" s="203"/>
      <c r="BK47" s="203"/>
      <c r="BL47" s="203"/>
      <c r="BM47" s="203"/>
      <c r="BN47" s="203"/>
      <c r="BO47" s="216"/>
      <c r="BP47" s="216"/>
      <c r="BQ47" s="213">
        <v>41</v>
      </c>
      <c r="BR47" s="214"/>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7"/>
    </row>
    <row r="48" spans="1:131" s="198" customFormat="1" ht="26.25" customHeight="1" x14ac:dyDescent="0.15">
      <c r="A48" s="212">
        <v>21</v>
      </c>
      <c r="B48" s="1061"/>
      <c r="C48" s="1062"/>
      <c r="D48" s="1062"/>
      <c r="E48" s="1062"/>
      <c r="F48" s="1062"/>
      <c r="G48" s="1062"/>
      <c r="H48" s="1062"/>
      <c r="I48" s="1062"/>
      <c r="J48" s="1062"/>
      <c r="K48" s="1062"/>
      <c r="L48" s="1062"/>
      <c r="M48" s="1062"/>
      <c r="N48" s="1062"/>
      <c r="O48" s="1062"/>
      <c r="P48" s="1063"/>
      <c r="Q48" s="1073"/>
      <c r="R48" s="1074"/>
      <c r="S48" s="1074"/>
      <c r="T48" s="1074"/>
      <c r="U48" s="1074"/>
      <c r="V48" s="1074"/>
      <c r="W48" s="1074"/>
      <c r="X48" s="1074"/>
      <c r="Y48" s="1074"/>
      <c r="Z48" s="1074"/>
      <c r="AA48" s="1074"/>
      <c r="AB48" s="1074"/>
      <c r="AC48" s="1074"/>
      <c r="AD48" s="1074"/>
      <c r="AE48" s="1075"/>
      <c r="AF48" s="1067"/>
      <c r="AG48" s="1068"/>
      <c r="AH48" s="1068"/>
      <c r="AI48" s="1068"/>
      <c r="AJ48" s="1069"/>
      <c r="AK48" s="1006"/>
      <c r="AL48" s="997"/>
      <c r="AM48" s="997"/>
      <c r="AN48" s="997"/>
      <c r="AO48" s="997"/>
      <c r="AP48" s="997"/>
      <c r="AQ48" s="997"/>
      <c r="AR48" s="997"/>
      <c r="AS48" s="997"/>
      <c r="AT48" s="997"/>
      <c r="AU48" s="997"/>
      <c r="AV48" s="997"/>
      <c r="AW48" s="997"/>
      <c r="AX48" s="997"/>
      <c r="AY48" s="997"/>
      <c r="AZ48" s="1072"/>
      <c r="BA48" s="1072"/>
      <c r="BB48" s="1072"/>
      <c r="BC48" s="1072"/>
      <c r="BD48" s="1072"/>
      <c r="BE48" s="1056"/>
      <c r="BF48" s="1056"/>
      <c r="BG48" s="1056"/>
      <c r="BH48" s="1056"/>
      <c r="BI48" s="1057"/>
      <c r="BJ48" s="203"/>
      <c r="BK48" s="203"/>
      <c r="BL48" s="203"/>
      <c r="BM48" s="203"/>
      <c r="BN48" s="203"/>
      <c r="BO48" s="216"/>
      <c r="BP48" s="216"/>
      <c r="BQ48" s="213">
        <v>42</v>
      </c>
      <c r="BR48" s="214"/>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7"/>
    </row>
    <row r="49" spans="1:131" s="198" customFormat="1" ht="26.25" customHeight="1" x14ac:dyDescent="0.15">
      <c r="A49" s="212">
        <v>22</v>
      </c>
      <c r="B49" s="1061"/>
      <c r="C49" s="1062"/>
      <c r="D49" s="1062"/>
      <c r="E49" s="1062"/>
      <c r="F49" s="1062"/>
      <c r="G49" s="1062"/>
      <c r="H49" s="1062"/>
      <c r="I49" s="1062"/>
      <c r="J49" s="1062"/>
      <c r="K49" s="1062"/>
      <c r="L49" s="1062"/>
      <c r="M49" s="1062"/>
      <c r="N49" s="1062"/>
      <c r="O49" s="1062"/>
      <c r="P49" s="1063"/>
      <c r="Q49" s="1073"/>
      <c r="R49" s="1074"/>
      <c r="S49" s="1074"/>
      <c r="T49" s="1074"/>
      <c r="U49" s="1074"/>
      <c r="V49" s="1074"/>
      <c r="W49" s="1074"/>
      <c r="X49" s="1074"/>
      <c r="Y49" s="1074"/>
      <c r="Z49" s="1074"/>
      <c r="AA49" s="1074"/>
      <c r="AB49" s="1074"/>
      <c r="AC49" s="1074"/>
      <c r="AD49" s="1074"/>
      <c r="AE49" s="1075"/>
      <c r="AF49" s="1067"/>
      <c r="AG49" s="1068"/>
      <c r="AH49" s="1068"/>
      <c r="AI49" s="1068"/>
      <c r="AJ49" s="1069"/>
      <c r="AK49" s="1006"/>
      <c r="AL49" s="997"/>
      <c r="AM49" s="997"/>
      <c r="AN49" s="997"/>
      <c r="AO49" s="997"/>
      <c r="AP49" s="997"/>
      <c r="AQ49" s="997"/>
      <c r="AR49" s="997"/>
      <c r="AS49" s="997"/>
      <c r="AT49" s="997"/>
      <c r="AU49" s="997"/>
      <c r="AV49" s="997"/>
      <c r="AW49" s="997"/>
      <c r="AX49" s="997"/>
      <c r="AY49" s="997"/>
      <c r="AZ49" s="1072"/>
      <c r="BA49" s="1072"/>
      <c r="BB49" s="1072"/>
      <c r="BC49" s="1072"/>
      <c r="BD49" s="1072"/>
      <c r="BE49" s="1056"/>
      <c r="BF49" s="1056"/>
      <c r="BG49" s="1056"/>
      <c r="BH49" s="1056"/>
      <c r="BI49" s="1057"/>
      <c r="BJ49" s="203"/>
      <c r="BK49" s="203"/>
      <c r="BL49" s="203"/>
      <c r="BM49" s="203"/>
      <c r="BN49" s="203"/>
      <c r="BO49" s="216"/>
      <c r="BP49" s="216"/>
      <c r="BQ49" s="213">
        <v>43</v>
      </c>
      <c r="BR49" s="214"/>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7"/>
    </row>
    <row r="50" spans="1:131" s="198" customFormat="1" ht="26.25" customHeight="1" x14ac:dyDescent="0.15">
      <c r="A50" s="212">
        <v>23</v>
      </c>
      <c r="B50" s="1061"/>
      <c r="C50" s="1062"/>
      <c r="D50" s="1062"/>
      <c r="E50" s="1062"/>
      <c r="F50" s="1062"/>
      <c r="G50" s="1062"/>
      <c r="H50" s="1062"/>
      <c r="I50" s="1062"/>
      <c r="J50" s="1062"/>
      <c r="K50" s="1062"/>
      <c r="L50" s="1062"/>
      <c r="M50" s="1062"/>
      <c r="N50" s="1062"/>
      <c r="O50" s="1062"/>
      <c r="P50" s="1063"/>
      <c r="Q50" s="1064"/>
      <c r="R50" s="1065"/>
      <c r="S50" s="1065"/>
      <c r="T50" s="1065"/>
      <c r="U50" s="1065"/>
      <c r="V50" s="1065"/>
      <c r="W50" s="1065"/>
      <c r="X50" s="1065"/>
      <c r="Y50" s="1065"/>
      <c r="Z50" s="1065"/>
      <c r="AA50" s="1065"/>
      <c r="AB50" s="1065"/>
      <c r="AC50" s="1065"/>
      <c r="AD50" s="1065"/>
      <c r="AE50" s="1066"/>
      <c r="AF50" s="1067"/>
      <c r="AG50" s="1068"/>
      <c r="AH50" s="1068"/>
      <c r="AI50" s="1068"/>
      <c r="AJ50" s="1069"/>
      <c r="AK50" s="1070"/>
      <c r="AL50" s="1065"/>
      <c r="AM50" s="1065"/>
      <c r="AN50" s="1065"/>
      <c r="AO50" s="1065"/>
      <c r="AP50" s="1065"/>
      <c r="AQ50" s="1065"/>
      <c r="AR50" s="1065"/>
      <c r="AS50" s="1065"/>
      <c r="AT50" s="1065"/>
      <c r="AU50" s="1065"/>
      <c r="AV50" s="1065"/>
      <c r="AW50" s="1065"/>
      <c r="AX50" s="1065"/>
      <c r="AY50" s="1065"/>
      <c r="AZ50" s="1071"/>
      <c r="BA50" s="1071"/>
      <c r="BB50" s="1071"/>
      <c r="BC50" s="1071"/>
      <c r="BD50" s="1071"/>
      <c r="BE50" s="1056"/>
      <c r="BF50" s="1056"/>
      <c r="BG50" s="1056"/>
      <c r="BH50" s="1056"/>
      <c r="BI50" s="1057"/>
      <c r="BJ50" s="203"/>
      <c r="BK50" s="203"/>
      <c r="BL50" s="203"/>
      <c r="BM50" s="203"/>
      <c r="BN50" s="203"/>
      <c r="BO50" s="216"/>
      <c r="BP50" s="216"/>
      <c r="BQ50" s="213">
        <v>44</v>
      </c>
      <c r="BR50" s="214"/>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7"/>
    </row>
    <row r="51" spans="1:131" s="198" customFormat="1" ht="26.25" customHeight="1" x14ac:dyDescent="0.15">
      <c r="A51" s="212">
        <v>24</v>
      </c>
      <c r="B51" s="1061"/>
      <c r="C51" s="1062"/>
      <c r="D51" s="1062"/>
      <c r="E51" s="1062"/>
      <c r="F51" s="1062"/>
      <c r="G51" s="1062"/>
      <c r="H51" s="1062"/>
      <c r="I51" s="1062"/>
      <c r="J51" s="1062"/>
      <c r="K51" s="1062"/>
      <c r="L51" s="1062"/>
      <c r="M51" s="1062"/>
      <c r="N51" s="1062"/>
      <c r="O51" s="1062"/>
      <c r="P51" s="1063"/>
      <c r="Q51" s="1064"/>
      <c r="R51" s="1065"/>
      <c r="S51" s="1065"/>
      <c r="T51" s="1065"/>
      <c r="U51" s="1065"/>
      <c r="V51" s="1065"/>
      <c r="W51" s="1065"/>
      <c r="X51" s="1065"/>
      <c r="Y51" s="1065"/>
      <c r="Z51" s="1065"/>
      <c r="AA51" s="1065"/>
      <c r="AB51" s="1065"/>
      <c r="AC51" s="1065"/>
      <c r="AD51" s="1065"/>
      <c r="AE51" s="1066"/>
      <c r="AF51" s="1067"/>
      <c r="AG51" s="1068"/>
      <c r="AH51" s="1068"/>
      <c r="AI51" s="1068"/>
      <c r="AJ51" s="1069"/>
      <c r="AK51" s="1070"/>
      <c r="AL51" s="1065"/>
      <c r="AM51" s="1065"/>
      <c r="AN51" s="1065"/>
      <c r="AO51" s="1065"/>
      <c r="AP51" s="1065"/>
      <c r="AQ51" s="1065"/>
      <c r="AR51" s="1065"/>
      <c r="AS51" s="1065"/>
      <c r="AT51" s="1065"/>
      <c r="AU51" s="1065"/>
      <c r="AV51" s="1065"/>
      <c r="AW51" s="1065"/>
      <c r="AX51" s="1065"/>
      <c r="AY51" s="1065"/>
      <c r="AZ51" s="1071"/>
      <c r="BA51" s="1071"/>
      <c r="BB51" s="1071"/>
      <c r="BC51" s="1071"/>
      <c r="BD51" s="1071"/>
      <c r="BE51" s="1056"/>
      <c r="BF51" s="1056"/>
      <c r="BG51" s="1056"/>
      <c r="BH51" s="1056"/>
      <c r="BI51" s="1057"/>
      <c r="BJ51" s="203"/>
      <c r="BK51" s="203"/>
      <c r="BL51" s="203"/>
      <c r="BM51" s="203"/>
      <c r="BN51" s="203"/>
      <c r="BO51" s="216"/>
      <c r="BP51" s="216"/>
      <c r="BQ51" s="213">
        <v>45</v>
      </c>
      <c r="BR51" s="214"/>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7"/>
    </row>
    <row r="52" spans="1:131" s="198" customFormat="1" ht="26.25" customHeight="1" x14ac:dyDescent="0.15">
      <c r="A52" s="212">
        <v>25</v>
      </c>
      <c r="B52" s="1061"/>
      <c r="C52" s="1062"/>
      <c r="D52" s="1062"/>
      <c r="E52" s="1062"/>
      <c r="F52" s="1062"/>
      <c r="G52" s="1062"/>
      <c r="H52" s="1062"/>
      <c r="I52" s="1062"/>
      <c r="J52" s="1062"/>
      <c r="K52" s="1062"/>
      <c r="L52" s="1062"/>
      <c r="M52" s="1062"/>
      <c r="N52" s="1062"/>
      <c r="O52" s="1062"/>
      <c r="P52" s="1063"/>
      <c r="Q52" s="1064"/>
      <c r="R52" s="1065"/>
      <c r="S52" s="1065"/>
      <c r="T52" s="1065"/>
      <c r="U52" s="1065"/>
      <c r="V52" s="1065"/>
      <c r="W52" s="1065"/>
      <c r="X52" s="1065"/>
      <c r="Y52" s="1065"/>
      <c r="Z52" s="1065"/>
      <c r="AA52" s="1065"/>
      <c r="AB52" s="1065"/>
      <c r="AC52" s="1065"/>
      <c r="AD52" s="1065"/>
      <c r="AE52" s="1066"/>
      <c r="AF52" s="1067"/>
      <c r="AG52" s="1068"/>
      <c r="AH52" s="1068"/>
      <c r="AI52" s="1068"/>
      <c r="AJ52" s="1069"/>
      <c r="AK52" s="1070"/>
      <c r="AL52" s="1065"/>
      <c r="AM52" s="1065"/>
      <c r="AN52" s="1065"/>
      <c r="AO52" s="1065"/>
      <c r="AP52" s="1065"/>
      <c r="AQ52" s="1065"/>
      <c r="AR52" s="1065"/>
      <c r="AS52" s="1065"/>
      <c r="AT52" s="1065"/>
      <c r="AU52" s="1065"/>
      <c r="AV52" s="1065"/>
      <c r="AW52" s="1065"/>
      <c r="AX52" s="1065"/>
      <c r="AY52" s="1065"/>
      <c r="AZ52" s="1071"/>
      <c r="BA52" s="1071"/>
      <c r="BB52" s="1071"/>
      <c r="BC52" s="1071"/>
      <c r="BD52" s="1071"/>
      <c r="BE52" s="1056"/>
      <c r="BF52" s="1056"/>
      <c r="BG52" s="1056"/>
      <c r="BH52" s="1056"/>
      <c r="BI52" s="1057"/>
      <c r="BJ52" s="203"/>
      <c r="BK52" s="203"/>
      <c r="BL52" s="203"/>
      <c r="BM52" s="203"/>
      <c r="BN52" s="203"/>
      <c r="BO52" s="216"/>
      <c r="BP52" s="216"/>
      <c r="BQ52" s="213">
        <v>46</v>
      </c>
      <c r="BR52" s="214"/>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7"/>
    </row>
    <row r="53" spans="1:131" s="198" customFormat="1" ht="26.25" customHeight="1" x14ac:dyDescent="0.15">
      <c r="A53" s="212">
        <v>26</v>
      </c>
      <c r="B53" s="1061"/>
      <c r="C53" s="1062"/>
      <c r="D53" s="1062"/>
      <c r="E53" s="1062"/>
      <c r="F53" s="1062"/>
      <c r="G53" s="1062"/>
      <c r="H53" s="1062"/>
      <c r="I53" s="1062"/>
      <c r="J53" s="1062"/>
      <c r="K53" s="1062"/>
      <c r="L53" s="1062"/>
      <c r="M53" s="1062"/>
      <c r="N53" s="1062"/>
      <c r="O53" s="1062"/>
      <c r="P53" s="1063"/>
      <c r="Q53" s="1064"/>
      <c r="R53" s="1065"/>
      <c r="S53" s="1065"/>
      <c r="T53" s="1065"/>
      <c r="U53" s="1065"/>
      <c r="V53" s="1065"/>
      <c r="W53" s="1065"/>
      <c r="X53" s="1065"/>
      <c r="Y53" s="1065"/>
      <c r="Z53" s="1065"/>
      <c r="AA53" s="1065"/>
      <c r="AB53" s="1065"/>
      <c r="AC53" s="1065"/>
      <c r="AD53" s="1065"/>
      <c r="AE53" s="1066"/>
      <c r="AF53" s="1067"/>
      <c r="AG53" s="1068"/>
      <c r="AH53" s="1068"/>
      <c r="AI53" s="1068"/>
      <c r="AJ53" s="1069"/>
      <c r="AK53" s="1070"/>
      <c r="AL53" s="1065"/>
      <c r="AM53" s="1065"/>
      <c r="AN53" s="1065"/>
      <c r="AO53" s="1065"/>
      <c r="AP53" s="1065"/>
      <c r="AQ53" s="1065"/>
      <c r="AR53" s="1065"/>
      <c r="AS53" s="1065"/>
      <c r="AT53" s="1065"/>
      <c r="AU53" s="1065"/>
      <c r="AV53" s="1065"/>
      <c r="AW53" s="1065"/>
      <c r="AX53" s="1065"/>
      <c r="AY53" s="1065"/>
      <c r="AZ53" s="1071"/>
      <c r="BA53" s="1071"/>
      <c r="BB53" s="1071"/>
      <c r="BC53" s="1071"/>
      <c r="BD53" s="1071"/>
      <c r="BE53" s="1056"/>
      <c r="BF53" s="1056"/>
      <c r="BG53" s="1056"/>
      <c r="BH53" s="1056"/>
      <c r="BI53" s="1057"/>
      <c r="BJ53" s="203"/>
      <c r="BK53" s="203"/>
      <c r="BL53" s="203"/>
      <c r="BM53" s="203"/>
      <c r="BN53" s="203"/>
      <c r="BO53" s="216"/>
      <c r="BP53" s="216"/>
      <c r="BQ53" s="213">
        <v>47</v>
      </c>
      <c r="BR53" s="214"/>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7"/>
    </row>
    <row r="54" spans="1:131" s="198" customFormat="1" ht="26.25" customHeight="1" x14ac:dyDescent="0.15">
      <c r="A54" s="212">
        <v>27</v>
      </c>
      <c r="B54" s="1061"/>
      <c r="C54" s="1062"/>
      <c r="D54" s="1062"/>
      <c r="E54" s="1062"/>
      <c r="F54" s="1062"/>
      <c r="G54" s="1062"/>
      <c r="H54" s="1062"/>
      <c r="I54" s="1062"/>
      <c r="J54" s="1062"/>
      <c r="K54" s="1062"/>
      <c r="L54" s="1062"/>
      <c r="M54" s="1062"/>
      <c r="N54" s="1062"/>
      <c r="O54" s="1062"/>
      <c r="P54" s="1063"/>
      <c r="Q54" s="1064"/>
      <c r="R54" s="1065"/>
      <c r="S54" s="1065"/>
      <c r="T54" s="1065"/>
      <c r="U54" s="1065"/>
      <c r="V54" s="1065"/>
      <c r="W54" s="1065"/>
      <c r="X54" s="1065"/>
      <c r="Y54" s="1065"/>
      <c r="Z54" s="1065"/>
      <c r="AA54" s="1065"/>
      <c r="AB54" s="1065"/>
      <c r="AC54" s="1065"/>
      <c r="AD54" s="1065"/>
      <c r="AE54" s="1066"/>
      <c r="AF54" s="1067"/>
      <c r="AG54" s="1068"/>
      <c r="AH54" s="1068"/>
      <c r="AI54" s="1068"/>
      <c r="AJ54" s="1069"/>
      <c r="AK54" s="1070"/>
      <c r="AL54" s="1065"/>
      <c r="AM54" s="1065"/>
      <c r="AN54" s="1065"/>
      <c r="AO54" s="1065"/>
      <c r="AP54" s="1065"/>
      <c r="AQ54" s="1065"/>
      <c r="AR54" s="1065"/>
      <c r="AS54" s="1065"/>
      <c r="AT54" s="1065"/>
      <c r="AU54" s="1065"/>
      <c r="AV54" s="1065"/>
      <c r="AW54" s="1065"/>
      <c r="AX54" s="1065"/>
      <c r="AY54" s="1065"/>
      <c r="AZ54" s="1071"/>
      <c r="BA54" s="1071"/>
      <c r="BB54" s="1071"/>
      <c r="BC54" s="1071"/>
      <c r="BD54" s="1071"/>
      <c r="BE54" s="1056"/>
      <c r="BF54" s="1056"/>
      <c r="BG54" s="1056"/>
      <c r="BH54" s="1056"/>
      <c r="BI54" s="1057"/>
      <c r="BJ54" s="203"/>
      <c r="BK54" s="203"/>
      <c r="BL54" s="203"/>
      <c r="BM54" s="203"/>
      <c r="BN54" s="203"/>
      <c r="BO54" s="216"/>
      <c r="BP54" s="216"/>
      <c r="BQ54" s="213">
        <v>48</v>
      </c>
      <c r="BR54" s="214"/>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7"/>
    </row>
    <row r="55" spans="1:131" s="198" customFormat="1" ht="26.25" customHeight="1" x14ac:dyDescent="0.15">
      <c r="A55" s="212">
        <v>28</v>
      </c>
      <c r="B55" s="1061"/>
      <c r="C55" s="1062"/>
      <c r="D55" s="1062"/>
      <c r="E55" s="1062"/>
      <c r="F55" s="1062"/>
      <c r="G55" s="1062"/>
      <c r="H55" s="1062"/>
      <c r="I55" s="1062"/>
      <c r="J55" s="1062"/>
      <c r="K55" s="1062"/>
      <c r="L55" s="1062"/>
      <c r="M55" s="1062"/>
      <c r="N55" s="1062"/>
      <c r="O55" s="1062"/>
      <c r="P55" s="1063"/>
      <c r="Q55" s="1064"/>
      <c r="R55" s="1065"/>
      <c r="S55" s="1065"/>
      <c r="T55" s="1065"/>
      <c r="U55" s="1065"/>
      <c r="V55" s="1065"/>
      <c r="W55" s="1065"/>
      <c r="X55" s="1065"/>
      <c r="Y55" s="1065"/>
      <c r="Z55" s="1065"/>
      <c r="AA55" s="1065"/>
      <c r="AB55" s="1065"/>
      <c r="AC55" s="1065"/>
      <c r="AD55" s="1065"/>
      <c r="AE55" s="1066"/>
      <c r="AF55" s="1067"/>
      <c r="AG55" s="1068"/>
      <c r="AH55" s="1068"/>
      <c r="AI55" s="1068"/>
      <c r="AJ55" s="1069"/>
      <c r="AK55" s="1070"/>
      <c r="AL55" s="1065"/>
      <c r="AM55" s="1065"/>
      <c r="AN55" s="1065"/>
      <c r="AO55" s="1065"/>
      <c r="AP55" s="1065"/>
      <c r="AQ55" s="1065"/>
      <c r="AR55" s="1065"/>
      <c r="AS55" s="1065"/>
      <c r="AT55" s="1065"/>
      <c r="AU55" s="1065"/>
      <c r="AV55" s="1065"/>
      <c r="AW55" s="1065"/>
      <c r="AX55" s="1065"/>
      <c r="AY55" s="1065"/>
      <c r="AZ55" s="1071"/>
      <c r="BA55" s="1071"/>
      <c r="BB55" s="1071"/>
      <c r="BC55" s="1071"/>
      <c r="BD55" s="1071"/>
      <c r="BE55" s="1056"/>
      <c r="BF55" s="1056"/>
      <c r="BG55" s="1056"/>
      <c r="BH55" s="1056"/>
      <c r="BI55" s="1057"/>
      <c r="BJ55" s="203"/>
      <c r="BK55" s="203"/>
      <c r="BL55" s="203"/>
      <c r="BM55" s="203"/>
      <c r="BN55" s="203"/>
      <c r="BO55" s="216"/>
      <c r="BP55" s="216"/>
      <c r="BQ55" s="213">
        <v>49</v>
      </c>
      <c r="BR55" s="214"/>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7"/>
    </row>
    <row r="56" spans="1:131" s="198" customFormat="1" ht="26.25" customHeight="1" x14ac:dyDescent="0.15">
      <c r="A56" s="212">
        <v>29</v>
      </c>
      <c r="B56" s="1061"/>
      <c r="C56" s="1062"/>
      <c r="D56" s="1062"/>
      <c r="E56" s="1062"/>
      <c r="F56" s="1062"/>
      <c r="G56" s="1062"/>
      <c r="H56" s="1062"/>
      <c r="I56" s="1062"/>
      <c r="J56" s="1062"/>
      <c r="K56" s="1062"/>
      <c r="L56" s="1062"/>
      <c r="M56" s="1062"/>
      <c r="N56" s="1062"/>
      <c r="O56" s="1062"/>
      <c r="P56" s="1063"/>
      <c r="Q56" s="1064"/>
      <c r="R56" s="1065"/>
      <c r="S56" s="1065"/>
      <c r="T56" s="1065"/>
      <c r="U56" s="1065"/>
      <c r="V56" s="1065"/>
      <c r="W56" s="1065"/>
      <c r="X56" s="1065"/>
      <c r="Y56" s="1065"/>
      <c r="Z56" s="1065"/>
      <c r="AA56" s="1065"/>
      <c r="AB56" s="1065"/>
      <c r="AC56" s="1065"/>
      <c r="AD56" s="1065"/>
      <c r="AE56" s="1066"/>
      <c r="AF56" s="1067"/>
      <c r="AG56" s="1068"/>
      <c r="AH56" s="1068"/>
      <c r="AI56" s="1068"/>
      <c r="AJ56" s="1069"/>
      <c r="AK56" s="1070"/>
      <c r="AL56" s="1065"/>
      <c r="AM56" s="1065"/>
      <c r="AN56" s="1065"/>
      <c r="AO56" s="1065"/>
      <c r="AP56" s="1065"/>
      <c r="AQ56" s="1065"/>
      <c r="AR56" s="1065"/>
      <c r="AS56" s="1065"/>
      <c r="AT56" s="1065"/>
      <c r="AU56" s="1065"/>
      <c r="AV56" s="1065"/>
      <c r="AW56" s="1065"/>
      <c r="AX56" s="1065"/>
      <c r="AY56" s="1065"/>
      <c r="AZ56" s="1071"/>
      <c r="BA56" s="1071"/>
      <c r="BB56" s="1071"/>
      <c r="BC56" s="1071"/>
      <c r="BD56" s="1071"/>
      <c r="BE56" s="1056"/>
      <c r="BF56" s="1056"/>
      <c r="BG56" s="1056"/>
      <c r="BH56" s="1056"/>
      <c r="BI56" s="1057"/>
      <c r="BJ56" s="203"/>
      <c r="BK56" s="203"/>
      <c r="BL56" s="203"/>
      <c r="BM56" s="203"/>
      <c r="BN56" s="203"/>
      <c r="BO56" s="216"/>
      <c r="BP56" s="216"/>
      <c r="BQ56" s="213">
        <v>50</v>
      </c>
      <c r="BR56" s="214"/>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7"/>
    </row>
    <row r="57" spans="1:131" s="198" customFormat="1" ht="26.25" customHeight="1" x14ac:dyDescent="0.15">
      <c r="A57" s="212">
        <v>30</v>
      </c>
      <c r="B57" s="1061"/>
      <c r="C57" s="1062"/>
      <c r="D57" s="1062"/>
      <c r="E57" s="1062"/>
      <c r="F57" s="1062"/>
      <c r="G57" s="1062"/>
      <c r="H57" s="1062"/>
      <c r="I57" s="1062"/>
      <c r="J57" s="1062"/>
      <c r="K57" s="1062"/>
      <c r="L57" s="1062"/>
      <c r="M57" s="1062"/>
      <c r="N57" s="1062"/>
      <c r="O57" s="1062"/>
      <c r="P57" s="1063"/>
      <c r="Q57" s="1064"/>
      <c r="R57" s="1065"/>
      <c r="S57" s="1065"/>
      <c r="T57" s="1065"/>
      <c r="U57" s="1065"/>
      <c r="V57" s="1065"/>
      <c r="W57" s="1065"/>
      <c r="X57" s="1065"/>
      <c r="Y57" s="1065"/>
      <c r="Z57" s="1065"/>
      <c r="AA57" s="1065"/>
      <c r="AB57" s="1065"/>
      <c r="AC57" s="1065"/>
      <c r="AD57" s="1065"/>
      <c r="AE57" s="1066"/>
      <c r="AF57" s="1067"/>
      <c r="AG57" s="1068"/>
      <c r="AH57" s="1068"/>
      <c r="AI57" s="1068"/>
      <c r="AJ57" s="1069"/>
      <c r="AK57" s="1070"/>
      <c r="AL57" s="1065"/>
      <c r="AM57" s="1065"/>
      <c r="AN57" s="1065"/>
      <c r="AO57" s="1065"/>
      <c r="AP57" s="1065"/>
      <c r="AQ57" s="1065"/>
      <c r="AR57" s="1065"/>
      <c r="AS57" s="1065"/>
      <c r="AT57" s="1065"/>
      <c r="AU57" s="1065"/>
      <c r="AV57" s="1065"/>
      <c r="AW57" s="1065"/>
      <c r="AX57" s="1065"/>
      <c r="AY57" s="1065"/>
      <c r="AZ57" s="1071"/>
      <c r="BA57" s="1071"/>
      <c r="BB57" s="1071"/>
      <c r="BC57" s="1071"/>
      <c r="BD57" s="1071"/>
      <c r="BE57" s="1056"/>
      <c r="BF57" s="1056"/>
      <c r="BG57" s="1056"/>
      <c r="BH57" s="1056"/>
      <c r="BI57" s="1057"/>
      <c r="BJ57" s="203"/>
      <c r="BK57" s="203"/>
      <c r="BL57" s="203"/>
      <c r="BM57" s="203"/>
      <c r="BN57" s="203"/>
      <c r="BO57" s="216"/>
      <c r="BP57" s="216"/>
      <c r="BQ57" s="213">
        <v>51</v>
      </c>
      <c r="BR57" s="214"/>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7"/>
    </row>
    <row r="58" spans="1:131" s="198" customFormat="1" ht="26.25" customHeight="1" x14ac:dyDescent="0.15">
      <c r="A58" s="212">
        <v>31</v>
      </c>
      <c r="B58" s="1061"/>
      <c r="C58" s="1062"/>
      <c r="D58" s="1062"/>
      <c r="E58" s="1062"/>
      <c r="F58" s="1062"/>
      <c r="G58" s="1062"/>
      <c r="H58" s="1062"/>
      <c r="I58" s="1062"/>
      <c r="J58" s="1062"/>
      <c r="K58" s="1062"/>
      <c r="L58" s="1062"/>
      <c r="M58" s="1062"/>
      <c r="N58" s="1062"/>
      <c r="O58" s="1062"/>
      <c r="P58" s="1063"/>
      <c r="Q58" s="1064"/>
      <c r="R58" s="1065"/>
      <c r="S58" s="1065"/>
      <c r="T58" s="1065"/>
      <c r="U58" s="1065"/>
      <c r="V58" s="1065"/>
      <c r="W58" s="1065"/>
      <c r="X58" s="1065"/>
      <c r="Y58" s="1065"/>
      <c r="Z58" s="1065"/>
      <c r="AA58" s="1065"/>
      <c r="AB58" s="1065"/>
      <c r="AC58" s="1065"/>
      <c r="AD58" s="1065"/>
      <c r="AE58" s="1066"/>
      <c r="AF58" s="1067"/>
      <c r="AG58" s="1068"/>
      <c r="AH58" s="1068"/>
      <c r="AI58" s="1068"/>
      <c r="AJ58" s="1069"/>
      <c r="AK58" s="1070"/>
      <c r="AL58" s="1065"/>
      <c r="AM58" s="1065"/>
      <c r="AN58" s="1065"/>
      <c r="AO58" s="1065"/>
      <c r="AP58" s="1065"/>
      <c r="AQ58" s="1065"/>
      <c r="AR58" s="1065"/>
      <c r="AS58" s="1065"/>
      <c r="AT58" s="1065"/>
      <c r="AU58" s="1065"/>
      <c r="AV58" s="1065"/>
      <c r="AW58" s="1065"/>
      <c r="AX58" s="1065"/>
      <c r="AY58" s="1065"/>
      <c r="AZ58" s="1071"/>
      <c r="BA58" s="1071"/>
      <c r="BB58" s="1071"/>
      <c r="BC58" s="1071"/>
      <c r="BD58" s="1071"/>
      <c r="BE58" s="1056"/>
      <c r="BF58" s="1056"/>
      <c r="BG58" s="1056"/>
      <c r="BH58" s="1056"/>
      <c r="BI58" s="1057"/>
      <c r="BJ58" s="203"/>
      <c r="BK58" s="203"/>
      <c r="BL58" s="203"/>
      <c r="BM58" s="203"/>
      <c r="BN58" s="203"/>
      <c r="BO58" s="216"/>
      <c r="BP58" s="216"/>
      <c r="BQ58" s="213">
        <v>52</v>
      </c>
      <c r="BR58" s="214"/>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7"/>
    </row>
    <row r="59" spans="1:131" s="198" customFormat="1" ht="26.25" customHeight="1" x14ac:dyDescent="0.15">
      <c r="A59" s="212">
        <v>32</v>
      </c>
      <c r="B59" s="1061"/>
      <c r="C59" s="1062"/>
      <c r="D59" s="1062"/>
      <c r="E59" s="1062"/>
      <c r="F59" s="1062"/>
      <c r="G59" s="1062"/>
      <c r="H59" s="1062"/>
      <c r="I59" s="1062"/>
      <c r="J59" s="1062"/>
      <c r="K59" s="1062"/>
      <c r="L59" s="1062"/>
      <c r="M59" s="1062"/>
      <c r="N59" s="1062"/>
      <c r="O59" s="1062"/>
      <c r="P59" s="1063"/>
      <c r="Q59" s="1064"/>
      <c r="R59" s="1065"/>
      <c r="S59" s="1065"/>
      <c r="T59" s="1065"/>
      <c r="U59" s="1065"/>
      <c r="V59" s="1065"/>
      <c r="W59" s="1065"/>
      <c r="X59" s="1065"/>
      <c r="Y59" s="1065"/>
      <c r="Z59" s="1065"/>
      <c r="AA59" s="1065"/>
      <c r="AB59" s="1065"/>
      <c r="AC59" s="1065"/>
      <c r="AD59" s="1065"/>
      <c r="AE59" s="1066"/>
      <c r="AF59" s="1067"/>
      <c r="AG59" s="1068"/>
      <c r="AH59" s="1068"/>
      <c r="AI59" s="1068"/>
      <c r="AJ59" s="1069"/>
      <c r="AK59" s="1070"/>
      <c r="AL59" s="1065"/>
      <c r="AM59" s="1065"/>
      <c r="AN59" s="1065"/>
      <c r="AO59" s="1065"/>
      <c r="AP59" s="1065"/>
      <c r="AQ59" s="1065"/>
      <c r="AR59" s="1065"/>
      <c r="AS59" s="1065"/>
      <c r="AT59" s="1065"/>
      <c r="AU59" s="1065"/>
      <c r="AV59" s="1065"/>
      <c r="AW59" s="1065"/>
      <c r="AX59" s="1065"/>
      <c r="AY59" s="1065"/>
      <c r="AZ59" s="1071"/>
      <c r="BA59" s="1071"/>
      <c r="BB59" s="1071"/>
      <c r="BC59" s="1071"/>
      <c r="BD59" s="1071"/>
      <c r="BE59" s="1056"/>
      <c r="BF59" s="1056"/>
      <c r="BG59" s="1056"/>
      <c r="BH59" s="1056"/>
      <c r="BI59" s="1057"/>
      <c r="BJ59" s="203"/>
      <c r="BK59" s="203"/>
      <c r="BL59" s="203"/>
      <c r="BM59" s="203"/>
      <c r="BN59" s="203"/>
      <c r="BO59" s="216"/>
      <c r="BP59" s="216"/>
      <c r="BQ59" s="213">
        <v>53</v>
      </c>
      <c r="BR59" s="214"/>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7"/>
    </row>
    <row r="60" spans="1:131" s="198" customFormat="1" ht="26.25" customHeight="1" x14ac:dyDescent="0.15">
      <c r="A60" s="212">
        <v>33</v>
      </c>
      <c r="B60" s="1061"/>
      <c r="C60" s="1062"/>
      <c r="D60" s="1062"/>
      <c r="E60" s="1062"/>
      <c r="F60" s="1062"/>
      <c r="G60" s="1062"/>
      <c r="H60" s="1062"/>
      <c r="I60" s="1062"/>
      <c r="J60" s="1062"/>
      <c r="K60" s="1062"/>
      <c r="L60" s="1062"/>
      <c r="M60" s="1062"/>
      <c r="N60" s="1062"/>
      <c r="O60" s="1062"/>
      <c r="P60" s="1063"/>
      <c r="Q60" s="1064"/>
      <c r="R60" s="1065"/>
      <c r="S60" s="1065"/>
      <c r="T60" s="1065"/>
      <c r="U60" s="1065"/>
      <c r="V60" s="1065"/>
      <c r="W60" s="1065"/>
      <c r="X60" s="1065"/>
      <c r="Y60" s="1065"/>
      <c r="Z60" s="1065"/>
      <c r="AA60" s="1065"/>
      <c r="AB60" s="1065"/>
      <c r="AC60" s="1065"/>
      <c r="AD60" s="1065"/>
      <c r="AE60" s="1066"/>
      <c r="AF60" s="1067"/>
      <c r="AG60" s="1068"/>
      <c r="AH60" s="1068"/>
      <c r="AI60" s="1068"/>
      <c r="AJ60" s="1069"/>
      <c r="AK60" s="1070"/>
      <c r="AL60" s="1065"/>
      <c r="AM60" s="1065"/>
      <c r="AN60" s="1065"/>
      <c r="AO60" s="1065"/>
      <c r="AP60" s="1065"/>
      <c r="AQ60" s="1065"/>
      <c r="AR60" s="1065"/>
      <c r="AS60" s="1065"/>
      <c r="AT60" s="1065"/>
      <c r="AU60" s="1065"/>
      <c r="AV60" s="1065"/>
      <c r="AW60" s="1065"/>
      <c r="AX60" s="1065"/>
      <c r="AY60" s="1065"/>
      <c r="AZ60" s="1071"/>
      <c r="BA60" s="1071"/>
      <c r="BB60" s="1071"/>
      <c r="BC60" s="1071"/>
      <c r="BD60" s="1071"/>
      <c r="BE60" s="1056"/>
      <c r="BF60" s="1056"/>
      <c r="BG60" s="1056"/>
      <c r="BH60" s="1056"/>
      <c r="BI60" s="1057"/>
      <c r="BJ60" s="203"/>
      <c r="BK60" s="203"/>
      <c r="BL60" s="203"/>
      <c r="BM60" s="203"/>
      <c r="BN60" s="203"/>
      <c r="BO60" s="216"/>
      <c r="BP60" s="216"/>
      <c r="BQ60" s="213">
        <v>54</v>
      </c>
      <c r="BR60" s="214"/>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7"/>
    </row>
    <row r="61" spans="1:131" s="198" customFormat="1" ht="26.25" customHeight="1" thickBot="1" x14ac:dyDescent="0.2">
      <c r="A61" s="212">
        <v>34</v>
      </c>
      <c r="B61" s="1061"/>
      <c r="C61" s="1062"/>
      <c r="D61" s="1062"/>
      <c r="E61" s="1062"/>
      <c r="F61" s="1062"/>
      <c r="G61" s="1062"/>
      <c r="H61" s="1062"/>
      <c r="I61" s="1062"/>
      <c r="J61" s="1062"/>
      <c r="K61" s="1062"/>
      <c r="L61" s="1062"/>
      <c r="M61" s="1062"/>
      <c r="N61" s="1062"/>
      <c r="O61" s="1062"/>
      <c r="P61" s="1063"/>
      <c r="Q61" s="1064"/>
      <c r="R61" s="1065"/>
      <c r="S61" s="1065"/>
      <c r="T61" s="1065"/>
      <c r="U61" s="1065"/>
      <c r="V61" s="1065"/>
      <c r="W61" s="1065"/>
      <c r="X61" s="1065"/>
      <c r="Y61" s="1065"/>
      <c r="Z61" s="1065"/>
      <c r="AA61" s="1065"/>
      <c r="AB61" s="1065"/>
      <c r="AC61" s="1065"/>
      <c r="AD61" s="1065"/>
      <c r="AE61" s="1066"/>
      <c r="AF61" s="1067"/>
      <c r="AG61" s="1068"/>
      <c r="AH61" s="1068"/>
      <c r="AI61" s="1068"/>
      <c r="AJ61" s="1069"/>
      <c r="AK61" s="1070"/>
      <c r="AL61" s="1065"/>
      <c r="AM61" s="1065"/>
      <c r="AN61" s="1065"/>
      <c r="AO61" s="1065"/>
      <c r="AP61" s="1065"/>
      <c r="AQ61" s="1065"/>
      <c r="AR61" s="1065"/>
      <c r="AS61" s="1065"/>
      <c r="AT61" s="1065"/>
      <c r="AU61" s="1065"/>
      <c r="AV61" s="1065"/>
      <c r="AW61" s="1065"/>
      <c r="AX61" s="1065"/>
      <c r="AY61" s="1065"/>
      <c r="AZ61" s="1071"/>
      <c r="BA61" s="1071"/>
      <c r="BB61" s="1071"/>
      <c r="BC61" s="1071"/>
      <c r="BD61" s="1071"/>
      <c r="BE61" s="1056"/>
      <c r="BF61" s="1056"/>
      <c r="BG61" s="1056"/>
      <c r="BH61" s="1056"/>
      <c r="BI61" s="1057"/>
      <c r="BJ61" s="203"/>
      <c r="BK61" s="203"/>
      <c r="BL61" s="203"/>
      <c r="BM61" s="203"/>
      <c r="BN61" s="203"/>
      <c r="BO61" s="216"/>
      <c r="BP61" s="216"/>
      <c r="BQ61" s="213">
        <v>55</v>
      </c>
      <c r="BR61" s="214"/>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7"/>
    </row>
    <row r="62" spans="1:131" s="198" customFormat="1" ht="26.25" customHeight="1" x14ac:dyDescent="0.15">
      <c r="A62" s="212">
        <v>35</v>
      </c>
      <c r="B62" s="1061"/>
      <c r="C62" s="1062"/>
      <c r="D62" s="1062"/>
      <c r="E62" s="1062"/>
      <c r="F62" s="1062"/>
      <c r="G62" s="1062"/>
      <c r="H62" s="1062"/>
      <c r="I62" s="1062"/>
      <c r="J62" s="1062"/>
      <c r="K62" s="1062"/>
      <c r="L62" s="1062"/>
      <c r="M62" s="1062"/>
      <c r="N62" s="1062"/>
      <c r="O62" s="1062"/>
      <c r="P62" s="1063"/>
      <c r="Q62" s="1064"/>
      <c r="R62" s="1065"/>
      <c r="S62" s="1065"/>
      <c r="T62" s="1065"/>
      <c r="U62" s="1065"/>
      <c r="V62" s="1065"/>
      <c r="W62" s="1065"/>
      <c r="X62" s="1065"/>
      <c r="Y62" s="1065"/>
      <c r="Z62" s="1065"/>
      <c r="AA62" s="1065"/>
      <c r="AB62" s="1065"/>
      <c r="AC62" s="1065"/>
      <c r="AD62" s="1065"/>
      <c r="AE62" s="1066"/>
      <c r="AF62" s="1067"/>
      <c r="AG62" s="1068"/>
      <c r="AH62" s="1068"/>
      <c r="AI62" s="1068"/>
      <c r="AJ62" s="1069"/>
      <c r="AK62" s="1070"/>
      <c r="AL62" s="1065"/>
      <c r="AM62" s="1065"/>
      <c r="AN62" s="1065"/>
      <c r="AO62" s="1065"/>
      <c r="AP62" s="1065"/>
      <c r="AQ62" s="1065"/>
      <c r="AR62" s="1065"/>
      <c r="AS62" s="1065"/>
      <c r="AT62" s="1065"/>
      <c r="AU62" s="1065"/>
      <c r="AV62" s="1065"/>
      <c r="AW62" s="1065"/>
      <c r="AX62" s="1065"/>
      <c r="AY62" s="1065"/>
      <c r="AZ62" s="1071"/>
      <c r="BA62" s="1071"/>
      <c r="BB62" s="1071"/>
      <c r="BC62" s="1071"/>
      <c r="BD62" s="1071"/>
      <c r="BE62" s="1056"/>
      <c r="BF62" s="1056"/>
      <c r="BG62" s="1056"/>
      <c r="BH62" s="1056"/>
      <c r="BI62" s="1057"/>
      <c r="BJ62" s="1058" t="s">
        <v>389</v>
      </c>
      <c r="BK62" s="1059"/>
      <c r="BL62" s="1059"/>
      <c r="BM62" s="1059"/>
      <c r="BN62" s="1060"/>
      <c r="BO62" s="216"/>
      <c r="BP62" s="216"/>
      <c r="BQ62" s="213">
        <v>56</v>
      </c>
      <c r="BR62" s="214"/>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7"/>
    </row>
    <row r="63" spans="1:131" s="198" customFormat="1" ht="26.25" customHeight="1" thickBot="1" x14ac:dyDescent="0.2">
      <c r="A63" s="215" t="s">
        <v>365</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2"/>
      <c r="AF63" s="1053">
        <v>1446</v>
      </c>
      <c r="AG63" s="985"/>
      <c r="AH63" s="985"/>
      <c r="AI63" s="985"/>
      <c r="AJ63" s="1054"/>
      <c r="AK63" s="1055"/>
      <c r="AL63" s="989"/>
      <c r="AM63" s="989"/>
      <c r="AN63" s="989"/>
      <c r="AO63" s="989"/>
      <c r="AP63" s="985">
        <v>23227</v>
      </c>
      <c r="AQ63" s="985"/>
      <c r="AR63" s="985"/>
      <c r="AS63" s="985"/>
      <c r="AT63" s="985"/>
      <c r="AU63" s="985">
        <v>13631</v>
      </c>
      <c r="AV63" s="985"/>
      <c r="AW63" s="985"/>
      <c r="AX63" s="985"/>
      <c r="AY63" s="985"/>
      <c r="AZ63" s="1049"/>
      <c r="BA63" s="1049"/>
      <c r="BB63" s="1049"/>
      <c r="BC63" s="1049"/>
      <c r="BD63" s="1049"/>
      <c r="BE63" s="986"/>
      <c r="BF63" s="986"/>
      <c r="BG63" s="986"/>
      <c r="BH63" s="986"/>
      <c r="BI63" s="987"/>
      <c r="BJ63" s="1050" t="s">
        <v>109</v>
      </c>
      <c r="BK63" s="977"/>
      <c r="BL63" s="977"/>
      <c r="BM63" s="977"/>
      <c r="BN63" s="1051"/>
      <c r="BO63" s="216"/>
      <c r="BP63" s="216"/>
      <c r="BQ63" s="213">
        <v>57</v>
      </c>
      <c r="BR63" s="214"/>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7"/>
    </row>
    <row r="66" spans="1:131" s="198" customFormat="1" ht="26.25" customHeight="1" x14ac:dyDescent="0.15">
      <c r="A66" s="1025" t="s">
        <v>392</v>
      </c>
      <c r="B66" s="1026"/>
      <c r="C66" s="1026"/>
      <c r="D66" s="1026"/>
      <c r="E66" s="1026"/>
      <c r="F66" s="1026"/>
      <c r="G66" s="1026"/>
      <c r="H66" s="1026"/>
      <c r="I66" s="1026"/>
      <c r="J66" s="1026"/>
      <c r="K66" s="1026"/>
      <c r="L66" s="1026"/>
      <c r="M66" s="1026"/>
      <c r="N66" s="1026"/>
      <c r="O66" s="1026"/>
      <c r="P66" s="1027"/>
      <c r="Q66" s="1031" t="s">
        <v>369</v>
      </c>
      <c r="R66" s="1032"/>
      <c r="S66" s="1032"/>
      <c r="T66" s="1032"/>
      <c r="U66" s="1033"/>
      <c r="V66" s="1031" t="s">
        <v>370</v>
      </c>
      <c r="W66" s="1032"/>
      <c r="X66" s="1032"/>
      <c r="Y66" s="1032"/>
      <c r="Z66" s="1033"/>
      <c r="AA66" s="1031" t="s">
        <v>371</v>
      </c>
      <c r="AB66" s="1032"/>
      <c r="AC66" s="1032"/>
      <c r="AD66" s="1032"/>
      <c r="AE66" s="1033"/>
      <c r="AF66" s="1037" t="s">
        <v>372</v>
      </c>
      <c r="AG66" s="1038"/>
      <c r="AH66" s="1038"/>
      <c r="AI66" s="1038"/>
      <c r="AJ66" s="1039"/>
      <c r="AK66" s="1031" t="s">
        <v>373</v>
      </c>
      <c r="AL66" s="1026"/>
      <c r="AM66" s="1026"/>
      <c r="AN66" s="1026"/>
      <c r="AO66" s="1027"/>
      <c r="AP66" s="1031" t="s">
        <v>374</v>
      </c>
      <c r="AQ66" s="1032"/>
      <c r="AR66" s="1032"/>
      <c r="AS66" s="1032"/>
      <c r="AT66" s="1033"/>
      <c r="AU66" s="1031" t="s">
        <v>393</v>
      </c>
      <c r="AV66" s="1032"/>
      <c r="AW66" s="1032"/>
      <c r="AX66" s="1032"/>
      <c r="AY66" s="1033"/>
      <c r="AZ66" s="1031" t="s">
        <v>351</v>
      </c>
      <c r="BA66" s="1032"/>
      <c r="BB66" s="1032"/>
      <c r="BC66" s="1032"/>
      <c r="BD66" s="1047"/>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5" t="s">
        <v>542</v>
      </c>
      <c r="C68" s="1016"/>
      <c r="D68" s="1016"/>
      <c r="E68" s="1016"/>
      <c r="F68" s="1016"/>
      <c r="G68" s="1016"/>
      <c r="H68" s="1016"/>
      <c r="I68" s="1016"/>
      <c r="J68" s="1016"/>
      <c r="K68" s="1016"/>
      <c r="L68" s="1016"/>
      <c r="M68" s="1016"/>
      <c r="N68" s="1016"/>
      <c r="O68" s="1016"/>
      <c r="P68" s="1017"/>
      <c r="Q68" s="1018">
        <v>2053</v>
      </c>
      <c r="R68" s="1011"/>
      <c r="S68" s="1011"/>
      <c r="T68" s="1011"/>
      <c r="U68" s="1011"/>
      <c r="V68" s="1011">
        <v>1929</v>
      </c>
      <c r="W68" s="1011"/>
      <c r="X68" s="1011"/>
      <c r="Y68" s="1011"/>
      <c r="Z68" s="1011"/>
      <c r="AA68" s="1011">
        <v>124</v>
      </c>
      <c r="AB68" s="1011"/>
      <c r="AC68" s="1011"/>
      <c r="AD68" s="1011"/>
      <c r="AE68" s="1011"/>
      <c r="AF68" s="1011">
        <v>124</v>
      </c>
      <c r="AG68" s="1011"/>
      <c r="AH68" s="1011"/>
      <c r="AI68" s="1011"/>
      <c r="AJ68" s="1011"/>
      <c r="AK68" s="1011">
        <v>193</v>
      </c>
      <c r="AL68" s="1011"/>
      <c r="AM68" s="1011"/>
      <c r="AN68" s="1011"/>
      <c r="AO68" s="1011"/>
      <c r="AP68" s="1011">
        <v>1962</v>
      </c>
      <c r="AQ68" s="1011"/>
      <c r="AR68" s="1011"/>
      <c r="AS68" s="1011"/>
      <c r="AT68" s="1011"/>
      <c r="AU68" s="1011">
        <v>1589</v>
      </c>
      <c r="AV68" s="1011"/>
      <c r="AW68" s="1011"/>
      <c r="AX68" s="1011"/>
      <c r="AY68" s="1011"/>
      <c r="AZ68" s="1012" t="s">
        <v>543</v>
      </c>
      <c r="BA68" s="1013"/>
      <c r="BB68" s="1013"/>
      <c r="BC68" s="1013"/>
      <c r="BD68" s="1014"/>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27</v>
      </c>
      <c r="R69" s="997"/>
      <c r="S69" s="997"/>
      <c r="T69" s="997"/>
      <c r="U69" s="997"/>
      <c r="V69" s="997">
        <v>23</v>
      </c>
      <c r="W69" s="997"/>
      <c r="X69" s="997"/>
      <c r="Y69" s="997"/>
      <c r="Z69" s="997"/>
      <c r="AA69" s="997">
        <v>4</v>
      </c>
      <c r="AB69" s="997"/>
      <c r="AC69" s="997"/>
      <c r="AD69" s="997"/>
      <c r="AE69" s="997"/>
      <c r="AF69" s="997">
        <v>4</v>
      </c>
      <c r="AG69" s="997"/>
      <c r="AH69" s="997"/>
      <c r="AI69" s="997"/>
      <c r="AJ69" s="997"/>
      <c r="AK69" s="1004" t="s">
        <v>109</v>
      </c>
      <c r="AL69" s="1005"/>
      <c r="AM69" s="1005"/>
      <c r="AN69" s="1005"/>
      <c r="AO69" s="1006"/>
      <c r="AP69" s="1004" t="s">
        <v>109</v>
      </c>
      <c r="AQ69" s="1005"/>
      <c r="AR69" s="1005"/>
      <c r="AS69" s="1005"/>
      <c r="AT69" s="1006"/>
      <c r="AU69" s="1004" t="s">
        <v>109</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v>
      </c>
      <c r="R70" s="997"/>
      <c r="S70" s="997"/>
      <c r="T70" s="997"/>
      <c r="U70" s="997"/>
      <c r="V70" s="997">
        <v>1</v>
      </c>
      <c r="W70" s="997"/>
      <c r="X70" s="997"/>
      <c r="Y70" s="997"/>
      <c r="Z70" s="997"/>
      <c r="AA70" s="997">
        <v>0</v>
      </c>
      <c r="AB70" s="997"/>
      <c r="AC70" s="997"/>
      <c r="AD70" s="997"/>
      <c r="AE70" s="997"/>
      <c r="AF70" s="997">
        <v>0</v>
      </c>
      <c r="AG70" s="997"/>
      <c r="AH70" s="997"/>
      <c r="AI70" s="997"/>
      <c r="AJ70" s="997"/>
      <c r="AK70" s="1004" t="s">
        <v>109</v>
      </c>
      <c r="AL70" s="1005"/>
      <c r="AM70" s="1005"/>
      <c r="AN70" s="1005"/>
      <c r="AO70" s="1006"/>
      <c r="AP70" s="1004" t="s">
        <v>109</v>
      </c>
      <c r="AQ70" s="1005"/>
      <c r="AR70" s="1005"/>
      <c r="AS70" s="1005"/>
      <c r="AT70" s="1006"/>
      <c r="AU70" s="1004" t="s">
        <v>109</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10">
        <v>0</v>
      </c>
      <c r="R71" s="1005"/>
      <c r="S71" s="1005"/>
      <c r="T71" s="1005"/>
      <c r="U71" s="1006"/>
      <c r="V71" s="1004">
        <v>0</v>
      </c>
      <c r="W71" s="1005"/>
      <c r="X71" s="1005"/>
      <c r="Y71" s="1005"/>
      <c r="Z71" s="1006"/>
      <c r="AA71" s="1004">
        <v>0</v>
      </c>
      <c r="AB71" s="1005"/>
      <c r="AC71" s="1005"/>
      <c r="AD71" s="1005"/>
      <c r="AE71" s="1006"/>
      <c r="AF71" s="1004">
        <v>0</v>
      </c>
      <c r="AG71" s="1005"/>
      <c r="AH71" s="1005"/>
      <c r="AI71" s="1005"/>
      <c r="AJ71" s="1006"/>
      <c r="AK71" s="1004">
        <v>0</v>
      </c>
      <c r="AL71" s="1005"/>
      <c r="AM71" s="1005"/>
      <c r="AN71" s="1005"/>
      <c r="AO71" s="1006"/>
      <c r="AP71" s="1004" t="s">
        <v>109</v>
      </c>
      <c r="AQ71" s="1005"/>
      <c r="AR71" s="1005"/>
      <c r="AS71" s="1005"/>
      <c r="AT71" s="1006"/>
      <c r="AU71" s="1004" t="s">
        <v>109</v>
      </c>
      <c r="AV71" s="1005"/>
      <c r="AW71" s="1005"/>
      <c r="AX71" s="1005"/>
      <c r="AY71" s="1006"/>
      <c r="AZ71" s="1007"/>
      <c r="BA71" s="1008"/>
      <c r="BB71" s="1008"/>
      <c r="BC71" s="1008"/>
      <c r="BD71" s="100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10">
        <v>1794</v>
      </c>
      <c r="R72" s="1005"/>
      <c r="S72" s="1005"/>
      <c r="T72" s="1005"/>
      <c r="U72" s="1006"/>
      <c r="V72" s="1004">
        <v>1683</v>
      </c>
      <c r="W72" s="1005"/>
      <c r="X72" s="1005"/>
      <c r="Y72" s="1005"/>
      <c r="Z72" s="1006"/>
      <c r="AA72" s="1004">
        <v>111</v>
      </c>
      <c r="AB72" s="1005"/>
      <c r="AC72" s="1005"/>
      <c r="AD72" s="1005"/>
      <c r="AE72" s="1006"/>
      <c r="AF72" s="1004">
        <v>111</v>
      </c>
      <c r="AG72" s="1005"/>
      <c r="AH72" s="1005"/>
      <c r="AI72" s="1005"/>
      <c r="AJ72" s="1006"/>
      <c r="AK72" s="1004">
        <v>70</v>
      </c>
      <c r="AL72" s="1005"/>
      <c r="AM72" s="1005"/>
      <c r="AN72" s="1005"/>
      <c r="AO72" s="1006"/>
      <c r="AP72" s="1004">
        <v>775</v>
      </c>
      <c r="AQ72" s="1005"/>
      <c r="AR72" s="1005"/>
      <c r="AS72" s="1005"/>
      <c r="AT72" s="1006"/>
      <c r="AU72" s="1004">
        <v>610</v>
      </c>
      <c r="AV72" s="1005"/>
      <c r="AW72" s="1005"/>
      <c r="AX72" s="1005"/>
      <c r="AY72" s="1006"/>
      <c r="AZ72" s="1007" t="s">
        <v>548</v>
      </c>
      <c r="BA72" s="1008"/>
      <c r="BB72" s="1008"/>
      <c r="BC72" s="1008"/>
      <c r="BD72" s="100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10">
        <v>249</v>
      </c>
      <c r="R73" s="1005"/>
      <c r="S73" s="1005"/>
      <c r="T73" s="1005"/>
      <c r="U73" s="1006"/>
      <c r="V73" s="1004">
        <v>209</v>
      </c>
      <c r="W73" s="1005"/>
      <c r="X73" s="1005"/>
      <c r="Y73" s="1005"/>
      <c r="Z73" s="1006"/>
      <c r="AA73" s="1004">
        <v>40</v>
      </c>
      <c r="AB73" s="1005"/>
      <c r="AC73" s="1005"/>
      <c r="AD73" s="1005"/>
      <c r="AE73" s="1006"/>
      <c r="AF73" s="1004">
        <v>40</v>
      </c>
      <c r="AG73" s="1005"/>
      <c r="AH73" s="1005"/>
      <c r="AI73" s="1005"/>
      <c r="AJ73" s="1006"/>
      <c r="AK73" s="1004" t="s">
        <v>109</v>
      </c>
      <c r="AL73" s="1005"/>
      <c r="AM73" s="1005"/>
      <c r="AN73" s="1005"/>
      <c r="AO73" s="1006"/>
      <c r="AP73" s="1004" t="s">
        <v>109</v>
      </c>
      <c r="AQ73" s="1005"/>
      <c r="AR73" s="1005"/>
      <c r="AS73" s="1005"/>
      <c r="AT73" s="1006"/>
      <c r="AU73" s="1004" t="s">
        <v>109</v>
      </c>
      <c r="AV73" s="1005"/>
      <c r="AW73" s="1005"/>
      <c r="AX73" s="1005"/>
      <c r="AY73" s="1006"/>
      <c r="AZ73" s="1007"/>
      <c r="BA73" s="1008"/>
      <c r="BB73" s="1008"/>
      <c r="BC73" s="1008"/>
      <c r="BD73" s="100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10">
        <v>389</v>
      </c>
      <c r="R74" s="1005"/>
      <c r="S74" s="1005"/>
      <c r="T74" s="1005"/>
      <c r="U74" s="1006"/>
      <c r="V74" s="1004">
        <v>385</v>
      </c>
      <c r="W74" s="1005"/>
      <c r="X74" s="1005"/>
      <c r="Y74" s="1005"/>
      <c r="Z74" s="1006"/>
      <c r="AA74" s="1004">
        <v>3</v>
      </c>
      <c r="AB74" s="1005"/>
      <c r="AC74" s="1005"/>
      <c r="AD74" s="1005"/>
      <c r="AE74" s="1006"/>
      <c r="AF74" s="1004">
        <v>562</v>
      </c>
      <c r="AG74" s="1005"/>
      <c r="AH74" s="1005"/>
      <c r="AI74" s="1005"/>
      <c r="AJ74" s="1006"/>
      <c r="AK74" s="1004" t="s">
        <v>109</v>
      </c>
      <c r="AL74" s="1005"/>
      <c r="AM74" s="1005"/>
      <c r="AN74" s="1005"/>
      <c r="AO74" s="1006"/>
      <c r="AP74" s="1004" t="s">
        <v>109</v>
      </c>
      <c r="AQ74" s="1005"/>
      <c r="AR74" s="1005"/>
      <c r="AS74" s="1005"/>
      <c r="AT74" s="1006"/>
      <c r="AU74" s="1004" t="s">
        <v>109</v>
      </c>
      <c r="AV74" s="1005"/>
      <c r="AW74" s="1005"/>
      <c r="AX74" s="1005"/>
      <c r="AY74" s="1006"/>
      <c r="AZ74" s="1007" t="s">
        <v>551</v>
      </c>
      <c r="BA74" s="1008"/>
      <c r="BB74" s="1008"/>
      <c r="BC74" s="1008"/>
      <c r="BD74" s="100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552</v>
      </c>
      <c r="C75" s="1001"/>
      <c r="D75" s="1001"/>
      <c r="E75" s="1001"/>
      <c r="F75" s="1001"/>
      <c r="G75" s="1001"/>
      <c r="H75" s="1001"/>
      <c r="I75" s="1001"/>
      <c r="J75" s="1001"/>
      <c r="K75" s="1001"/>
      <c r="L75" s="1001"/>
      <c r="M75" s="1001"/>
      <c r="N75" s="1001"/>
      <c r="O75" s="1001"/>
      <c r="P75" s="1002"/>
      <c r="Q75" s="1010">
        <v>250</v>
      </c>
      <c r="R75" s="1005"/>
      <c r="S75" s="1005"/>
      <c r="T75" s="1005"/>
      <c r="U75" s="1006"/>
      <c r="V75" s="1004">
        <v>225</v>
      </c>
      <c r="W75" s="1005"/>
      <c r="X75" s="1005"/>
      <c r="Y75" s="1005"/>
      <c r="Z75" s="1006"/>
      <c r="AA75" s="1004">
        <v>26</v>
      </c>
      <c r="AB75" s="1005"/>
      <c r="AC75" s="1005"/>
      <c r="AD75" s="1005"/>
      <c r="AE75" s="1006"/>
      <c r="AF75" s="1004">
        <v>26</v>
      </c>
      <c r="AG75" s="1005"/>
      <c r="AH75" s="1005"/>
      <c r="AI75" s="1005"/>
      <c r="AJ75" s="1006"/>
      <c r="AK75" s="1004" t="s">
        <v>109</v>
      </c>
      <c r="AL75" s="1005"/>
      <c r="AM75" s="1005"/>
      <c r="AN75" s="1005"/>
      <c r="AO75" s="1006"/>
      <c r="AP75" s="1004" t="s">
        <v>109</v>
      </c>
      <c r="AQ75" s="1005"/>
      <c r="AR75" s="1005"/>
      <c r="AS75" s="1005"/>
      <c r="AT75" s="1006"/>
      <c r="AU75" s="1004" t="s">
        <v>109</v>
      </c>
      <c r="AV75" s="1005"/>
      <c r="AW75" s="1005"/>
      <c r="AX75" s="1005"/>
      <c r="AY75" s="1006"/>
      <c r="AZ75" s="1007"/>
      <c r="BA75" s="1008"/>
      <c r="BB75" s="1008"/>
      <c r="BC75" s="1008"/>
      <c r="BD75" s="100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553</v>
      </c>
      <c r="C76" s="1001"/>
      <c r="D76" s="1001"/>
      <c r="E76" s="1001"/>
      <c r="F76" s="1001"/>
      <c r="G76" s="1001"/>
      <c r="H76" s="1001"/>
      <c r="I76" s="1001"/>
      <c r="J76" s="1001"/>
      <c r="K76" s="1001"/>
      <c r="L76" s="1001"/>
      <c r="M76" s="1001"/>
      <c r="N76" s="1001"/>
      <c r="O76" s="1001"/>
      <c r="P76" s="1002"/>
      <c r="Q76" s="1010">
        <v>242051</v>
      </c>
      <c r="R76" s="1005"/>
      <c r="S76" s="1005"/>
      <c r="T76" s="1005"/>
      <c r="U76" s="1006"/>
      <c r="V76" s="1004">
        <v>233409</v>
      </c>
      <c r="W76" s="1005"/>
      <c r="X76" s="1005"/>
      <c r="Y76" s="1005"/>
      <c r="Z76" s="1006"/>
      <c r="AA76" s="1004">
        <v>8642</v>
      </c>
      <c r="AB76" s="1005"/>
      <c r="AC76" s="1005"/>
      <c r="AD76" s="1005"/>
      <c r="AE76" s="1006"/>
      <c r="AF76" s="1004">
        <v>8642</v>
      </c>
      <c r="AG76" s="1005"/>
      <c r="AH76" s="1005"/>
      <c r="AI76" s="1005"/>
      <c r="AJ76" s="1006"/>
      <c r="AK76" s="1004">
        <v>287</v>
      </c>
      <c r="AL76" s="1005"/>
      <c r="AM76" s="1005"/>
      <c r="AN76" s="1005"/>
      <c r="AO76" s="1006"/>
      <c r="AP76" s="1004" t="s">
        <v>109</v>
      </c>
      <c r="AQ76" s="1005"/>
      <c r="AR76" s="1005"/>
      <c r="AS76" s="1005"/>
      <c r="AT76" s="1006"/>
      <c r="AU76" s="1004" t="s">
        <v>109</v>
      </c>
      <c r="AV76" s="1005"/>
      <c r="AW76" s="1005"/>
      <c r="AX76" s="1005"/>
      <c r="AY76" s="1006"/>
      <c r="AZ76" s="1007" t="s">
        <v>554</v>
      </c>
      <c r="BA76" s="1008"/>
      <c r="BB76" s="1008"/>
      <c r="BC76" s="1008"/>
      <c r="BD76" s="100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10">
        <v>107</v>
      </c>
      <c r="R77" s="1005"/>
      <c r="S77" s="1005"/>
      <c r="T77" s="1005"/>
      <c r="U77" s="1006"/>
      <c r="V77" s="1004">
        <v>101</v>
      </c>
      <c r="W77" s="1005"/>
      <c r="X77" s="1005"/>
      <c r="Y77" s="1005"/>
      <c r="Z77" s="1006"/>
      <c r="AA77" s="1004">
        <v>6</v>
      </c>
      <c r="AB77" s="1005"/>
      <c r="AC77" s="1005"/>
      <c r="AD77" s="1005"/>
      <c r="AE77" s="1006"/>
      <c r="AF77" s="1004">
        <v>6</v>
      </c>
      <c r="AG77" s="1005"/>
      <c r="AH77" s="1005"/>
      <c r="AI77" s="1005"/>
      <c r="AJ77" s="1006"/>
      <c r="AK77" s="1004" t="s">
        <v>109</v>
      </c>
      <c r="AL77" s="1005"/>
      <c r="AM77" s="1005"/>
      <c r="AN77" s="1005"/>
      <c r="AO77" s="1006"/>
      <c r="AP77" s="1004" t="s">
        <v>109</v>
      </c>
      <c r="AQ77" s="1005"/>
      <c r="AR77" s="1005"/>
      <c r="AS77" s="1005"/>
      <c r="AT77" s="1006"/>
      <c r="AU77" s="1004" t="s">
        <v>109</v>
      </c>
      <c r="AV77" s="1005"/>
      <c r="AW77" s="1005"/>
      <c r="AX77" s="1005"/>
      <c r="AY77" s="1006"/>
      <c r="AZ77" s="1007"/>
      <c r="BA77" s="1008"/>
      <c r="BB77" s="1008"/>
      <c r="BC77" s="1008"/>
      <c r="BD77" s="100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10">
        <v>73</v>
      </c>
      <c r="R78" s="1005"/>
      <c r="S78" s="1005"/>
      <c r="T78" s="1005"/>
      <c r="U78" s="1006"/>
      <c r="V78" s="1004">
        <v>71</v>
      </c>
      <c r="W78" s="1005"/>
      <c r="X78" s="1005"/>
      <c r="Y78" s="1005"/>
      <c r="Z78" s="1006"/>
      <c r="AA78" s="1004">
        <v>3</v>
      </c>
      <c r="AB78" s="1005"/>
      <c r="AC78" s="1005"/>
      <c r="AD78" s="1005"/>
      <c r="AE78" s="1006"/>
      <c r="AF78" s="1004">
        <v>3</v>
      </c>
      <c r="AG78" s="1005"/>
      <c r="AH78" s="1005"/>
      <c r="AI78" s="1005"/>
      <c r="AJ78" s="1006"/>
      <c r="AK78" s="1004" t="s">
        <v>109</v>
      </c>
      <c r="AL78" s="1005"/>
      <c r="AM78" s="1005"/>
      <c r="AN78" s="1005"/>
      <c r="AO78" s="1006"/>
      <c r="AP78" s="1004" t="s">
        <v>109</v>
      </c>
      <c r="AQ78" s="1005"/>
      <c r="AR78" s="1005"/>
      <c r="AS78" s="1005"/>
      <c r="AT78" s="1006"/>
      <c r="AU78" s="1004" t="s">
        <v>109</v>
      </c>
      <c r="AV78" s="1005"/>
      <c r="AW78" s="1005"/>
      <c r="AX78" s="1005"/>
      <c r="AY78" s="1006"/>
      <c r="AZ78" s="1007"/>
      <c r="BA78" s="1008"/>
      <c r="BB78" s="1008"/>
      <c r="BC78" s="1008"/>
      <c r="BD78" s="100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9518</v>
      </c>
      <c r="AG88" s="985"/>
      <c r="AH88" s="985"/>
      <c r="AI88" s="985"/>
      <c r="AJ88" s="985"/>
      <c r="AK88" s="989"/>
      <c r="AL88" s="989"/>
      <c r="AM88" s="989"/>
      <c r="AN88" s="989"/>
      <c r="AO88" s="989"/>
      <c r="AP88" s="985">
        <v>2738</v>
      </c>
      <c r="AQ88" s="985"/>
      <c r="AR88" s="985"/>
      <c r="AS88" s="985"/>
      <c r="AT88" s="985"/>
      <c r="AU88" s="985">
        <v>2200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485</v>
      </c>
      <c r="CX102" s="977"/>
      <c r="CY102" s="977"/>
      <c r="CZ102" s="977"/>
      <c r="DA102" s="978"/>
      <c r="DB102" s="976">
        <v>1638</v>
      </c>
      <c r="DC102" s="977"/>
      <c r="DD102" s="977"/>
      <c r="DE102" s="977"/>
      <c r="DF102" s="978"/>
      <c r="DG102" s="976">
        <v>14</v>
      </c>
      <c r="DH102" s="977"/>
      <c r="DI102" s="977"/>
      <c r="DJ102" s="977"/>
      <c r="DK102" s="978"/>
      <c r="DL102" s="976" t="s">
        <v>485</v>
      </c>
      <c r="DM102" s="977"/>
      <c r="DN102" s="977"/>
      <c r="DO102" s="977"/>
      <c r="DP102" s="978"/>
      <c r="DQ102" s="976" t="s">
        <v>485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4233711</v>
      </c>
      <c r="AB110" s="903"/>
      <c r="AC110" s="903"/>
      <c r="AD110" s="903"/>
      <c r="AE110" s="904"/>
      <c r="AF110" s="905">
        <v>4362148</v>
      </c>
      <c r="AG110" s="903"/>
      <c r="AH110" s="903"/>
      <c r="AI110" s="903"/>
      <c r="AJ110" s="904"/>
      <c r="AK110" s="905">
        <v>4460076</v>
      </c>
      <c r="AL110" s="903"/>
      <c r="AM110" s="903"/>
      <c r="AN110" s="903"/>
      <c r="AO110" s="904"/>
      <c r="AP110" s="906">
        <v>23.1</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35936082</v>
      </c>
      <c r="BR110" s="830"/>
      <c r="BS110" s="830"/>
      <c r="BT110" s="830"/>
      <c r="BU110" s="830"/>
      <c r="BV110" s="830">
        <v>35631538</v>
      </c>
      <c r="BW110" s="830"/>
      <c r="BX110" s="830"/>
      <c r="BY110" s="830"/>
      <c r="BZ110" s="830"/>
      <c r="CA110" s="830">
        <v>34128870</v>
      </c>
      <c r="CB110" s="830"/>
      <c r="CC110" s="830"/>
      <c r="CD110" s="830"/>
      <c r="CE110" s="830"/>
      <c r="CF110" s="891">
        <v>176.8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1756024</v>
      </c>
      <c r="BR111" s="801"/>
      <c r="BS111" s="801"/>
      <c r="BT111" s="801"/>
      <c r="BU111" s="801"/>
      <c r="BV111" s="801">
        <v>1520570</v>
      </c>
      <c r="BW111" s="801"/>
      <c r="BX111" s="801"/>
      <c r="BY111" s="801"/>
      <c r="BZ111" s="801"/>
      <c r="CA111" s="801">
        <v>1805882</v>
      </c>
      <c r="CB111" s="801"/>
      <c r="CC111" s="801"/>
      <c r="CD111" s="801"/>
      <c r="CE111" s="801"/>
      <c r="CF111" s="878">
        <v>9.4</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15697463</v>
      </c>
      <c r="BR112" s="801"/>
      <c r="BS112" s="801"/>
      <c r="BT112" s="801"/>
      <c r="BU112" s="801"/>
      <c r="BV112" s="801">
        <v>14625078</v>
      </c>
      <c r="BW112" s="801"/>
      <c r="BX112" s="801"/>
      <c r="BY112" s="801"/>
      <c r="BZ112" s="801"/>
      <c r="CA112" s="801">
        <v>13630864</v>
      </c>
      <c r="CB112" s="801"/>
      <c r="CC112" s="801"/>
      <c r="CD112" s="801"/>
      <c r="CE112" s="801"/>
      <c r="CF112" s="878">
        <v>70.599999999999994</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1498429</v>
      </c>
      <c r="AB113" s="939"/>
      <c r="AC113" s="939"/>
      <c r="AD113" s="939"/>
      <c r="AE113" s="940"/>
      <c r="AF113" s="941">
        <v>1451054</v>
      </c>
      <c r="AG113" s="939"/>
      <c r="AH113" s="939"/>
      <c r="AI113" s="939"/>
      <c r="AJ113" s="940"/>
      <c r="AK113" s="941">
        <v>1366134</v>
      </c>
      <c r="AL113" s="939"/>
      <c r="AM113" s="939"/>
      <c r="AN113" s="939"/>
      <c r="AO113" s="940"/>
      <c r="AP113" s="942">
        <v>7.1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2526376</v>
      </c>
      <c r="BR113" s="801"/>
      <c r="BS113" s="801"/>
      <c r="BT113" s="801"/>
      <c r="BU113" s="801"/>
      <c r="BV113" s="801">
        <v>2390471</v>
      </c>
      <c r="BW113" s="801"/>
      <c r="BX113" s="801"/>
      <c r="BY113" s="801"/>
      <c r="BZ113" s="801"/>
      <c r="CA113" s="801">
        <v>2199645</v>
      </c>
      <c r="CB113" s="801"/>
      <c r="CC113" s="801"/>
      <c r="CD113" s="801"/>
      <c r="CE113" s="801"/>
      <c r="CF113" s="878">
        <v>11.4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497476</v>
      </c>
      <c r="AB114" s="814"/>
      <c r="AC114" s="814"/>
      <c r="AD114" s="814"/>
      <c r="AE114" s="815"/>
      <c r="AF114" s="816">
        <v>499884</v>
      </c>
      <c r="AG114" s="814"/>
      <c r="AH114" s="814"/>
      <c r="AI114" s="814"/>
      <c r="AJ114" s="815"/>
      <c r="AK114" s="816">
        <v>493986</v>
      </c>
      <c r="AL114" s="814"/>
      <c r="AM114" s="814"/>
      <c r="AN114" s="814"/>
      <c r="AO114" s="815"/>
      <c r="AP114" s="784">
        <v>2.6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6003251</v>
      </c>
      <c r="BR114" s="801"/>
      <c r="BS114" s="801"/>
      <c r="BT114" s="801"/>
      <c r="BU114" s="801"/>
      <c r="BV114" s="801">
        <v>5319838</v>
      </c>
      <c r="BW114" s="801"/>
      <c r="BX114" s="801"/>
      <c r="BY114" s="801"/>
      <c r="BZ114" s="801"/>
      <c r="CA114" s="801">
        <v>4677335</v>
      </c>
      <c r="CB114" s="801"/>
      <c r="CC114" s="801"/>
      <c r="CD114" s="801"/>
      <c r="CE114" s="801"/>
      <c r="CF114" s="878">
        <v>24.2</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28753</v>
      </c>
      <c r="AB115" s="939"/>
      <c r="AC115" s="939"/>
      <c r="AD115" s="939"/>
      <c r="AE115" s="940"/>
      <c r="AF115" s="941">
        <v>27829</v>
      </c>
      <c r="AG115" s="939"/>
      <c r="AH115" s="939"/>
      <c r="AI115" s="939"/>
      <c r="AJ115" s="940"/>
      <c r="AK115" s="941">
        <v>66982</v>
      </c>
      <c r="AL115" s="939"/>
      <c r="AM115" s="939"/>
      <c r="AN115" s="939"/>
      <c r="AO115" s="940"/>
      <c r="AP115" s="942">
        <v>0.3</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1580968</v>
      </c>
      <c r="DH115" s="814"/>
      <c r="DI115" s="814"/>
      <c r="DJ115" s="814"/>
      <c r="DK115" s="815"/>
      <c r="DL115" s="816">
        <v>1373990</v>
      </c>
      <c r="DM115" s="814"/>
      <c r="DN115" s="814"/>
      <c r="DO115" s="814"/>
      <c r="DP115" s="815"/>
      <c r="DQ115" s="816">
        <v>1373990</v>
      </c>
      <c r="DR115" s="814"/>
      <c r="DS115" s="814"/>
      <c r="DT115" s="814"/>
      <c r="DU115" s="815"/>
      <c r="DV115" s="784">
        <v>7.1</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175056</v>
      </c>
      <c r="DH116" s="814"/>
      <c r="DI116" s="814"/>
      <c r="DJ116" s="814"/>
      <c r="DK116" s="815"/>
      <c r="DL116" s="816">
        <v>146580</v>
      </c>
      <c r="DM116" s="814"/>
      <c r="DN116" s="814"/>
      <c r="DO116" s="814"/>
      <c r="DP116" s="815"/>
      <c r="DQ116" s="816">
        <v>111892</v>
      </c>
      <c r="DR116" s="814"/>
      <c r="DS116" s="814"/>
      <c r="DT116" s="814"/>
      <c r="DU116" s="815"/>
      <c r="DV116" s="784">
        <v>0.6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6258369</v>
      </c>
      <c r="AB117" s="925"/>
      <c r="AC117" s="925"/>
      <c r="AD117" s="925"/>
      <c r="AE117" s="926"/>
      <c r="AF117" s="928">
        <v>6340915</v>
      </c>
      <c r="AG117" s="925"/>
      <c r="AH117" s="925"/>
      <c r="AI117" s="925"/>
      <c r="AJ117" s="926"/>
      <c r="AK117" s="928">
        <v>6387178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61919196</v>
      </c>
      <c r="BR118" s="888"/>
      <c r="BS118" s="888"/>
      <c r="BT118" s="888"/>
      <c r="BU118" s="888"/>
      <c r="BV118" s="888">
        <v>59487495</v>
      </c>
      <c r="BW118" s="888"/>
      <c r="BX118" s="888"/>
      <c r="BY118" s="888"/>
      <c r="BZ118" s="888"/>
      <c r="CA118" s="888">
        <v>56442596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15290285</v>
      </c>
      <c r="BR119" s="830"/>
      <c r="BS119" s="830"/>
      <c r="BT119" s="830"/>
      <c r="BU119" s="830"/>
      <c r="BV119" s="830">
        <v>14817996</v>
      </c>
      <c r="BW119" s="830"/>
      <c r="BX119" s="830"/>
      <c r="BY119" s="830"/>
      <c r="BZ119" s="830"/>
      <c r="CA119" s="830">
        <v>16423087</v>
      </c>
      <c r="CB119" s="830"/>
      <c r="CC119" s="830"/>
      <c r="CD119" s="830"/>
      <c r="CE119" s="830"/>
      <c r="CF119" s="891">
        <v>85.1</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v>320000</v>
      </c>
      <c r="DR119" s="747"/>
      <c r="DS119" s="747"/>
      <c r="DT119" s="747"/>
      <c r="DU119" s="748"/>
      <c r="DV119" s="837">
        <v>1.7</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7026120</v>
      </c>
      <c r="BR120" s="801"/>
      <c r="BS120" s="801"/>
      <c r="BT120" s="801"/>
      <c r="BU120" s="801"/>
      <c r="BV120" s="801">
        <v>6564044</v>
      </c>
      <c r="BW120" s="801"/>
      <c r="BX120" s="801"/>
      <c r="BY120" s="801"/>
      <c r="BZ120" s="801"/>
      <c r="CA120" s="801">
        <v>5966715</v>
      </c>
      <c r="CB120" s="801"/>
      <c r="CC120" s="801"/>
      <c r="CD120" s="801"/>
      <c r="CE120" s="801"/>
      <c r="CF120" s="878">
        <v>30.9</v>
      </c>
      <c r="CG120" s="879"/>
      <c r="CH120" s="879"/>
      <c r="CI120" s="879"/>
      <c r="CJ120" s="879"/>
      <c r="CK120" s="880" t="s">
        <v>440</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8503242</v>
      </c>
      <c r="DH120" s="830"/>
      <c r="DI120" s="830"/>
      <c r="DJ120" s="830"/>
      <c r="DK120" s="830"/>
      <c r="DL120" s="830">
        <v>7775803</v>
      </c>
      <c r="DM120" s="830"/>
      <c r="DN120" s="830"/>
      <c r="DO120" s="830"/>
      <c r="DP120" s="830"/>
      <c r="DQ120" s="830">
        <v>7151016</v>
      </c>
      <c r="DR120" s="830"/>
      <c r="DS120" s="830"/>
      <c r="DT120" s="830"/>
      <c r="DU120" s="830"/>
      <c r="DV120" s="831">
        <v>37</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40199568</v>
      </c>
      <c r="BR121" s="888"/>
      <c r="BS121" s="888"/>
      <c r="BT121" s="888"/>
      <c r="BU121" s="888"/>
      <c r="BV121" s="888">
        <v>43204113</v>
      </c>
      <c r="BW121" s="888"/>
      <c r="BX121" s="888"/>
      <c r="BY121" s="888"/>
      <c r="BZ121" s="888"/>
      <c r="CA121" s="888">
        <v>42535466</v>
      </c>
      <c r="CB121" s="888"/>
      <c r="CC121" s="888"/>
      <c r="CD121" s="888"/>
      <c r="CE121" s="888"/>
      <c r="CF121" s="889">
        <v>220.3</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4956257</v>
      </c>
      <c r="DH121" s="801"/>
      <c r="DI121" s="801"/>
      <c r="DJ121" s="801"/>
      <c r="DK121" s="801"/>
      <c r="DL121" s="801">
        <v>4585439</v>
      </c>
      <c r="DM121" s="801"/>
      <c r="DN121" s="801"/>
      <c r="DO121" s="801"/>
      <c r="DP121" s="801"/>
      <c r="DQ121" s="801">
        <v>4207858</v>
      </c>
      <c r="DR121" s="801"/>
      <c r="DS121" s="801"/>
      <c r="DT121" s="801"/>
      <c r="DU121" s="801"/>
      <c r="DV121" s="853">
        <v>21.8</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62515973</v>
      </c>
      <c r="BR122" s="870"/>
      <c r="BS122" s="870"/>
      <c r="BT122" s="870"/>
      <c r="BU122" s="870"/>
      <c r="BV122" s="870">
        <v>64586153</v>
      </c>
      <c r="BW122" s="870"/>
      <c r="BX122" s="870"/>
      <c r="BY122" s="870"/>
      <c r="BZ122" s="870"/>
      <c r="CA122" s="870">
        <v>64925268</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2115264</v>
      </c>
      <c r="DH122" s="801"/>
      <c r="DI122" s="801"/>
      <c r="DJ122" s="801"/>
      <c r="DK122" s="801"/>
      <c r="DL122" s="801">
        <v>2169116</v>
      </c>
      <c r="DM122" s="801"/>
      <c r="DN122" s="801"/>
      <c r="DO122" s="801"/>
      <c r="DP122" s="801"/>
      <c r="DQ122" s="801">
        <v>2163991</v>
      </c>
      <c r="DR122" s="801"/>
      <c r="DS122" s="801"/>
      <c r="DT122" s="801"/>
      <c r="DU122" s="801"/>
      <c r="DV122" s="853">
        <v>11.2</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27845</v>
      </c>
      <c r="AB123" s="814"/>
      <c r="AC123" s="814"/>
      <c r="AD123" s="814"/>
      <c r="AE123" s="815"/>
      <c r="AF123" s="816">
        <v>27054</v>
      </c>
      <c r="AG123" s="814"/>
      <c r="AH123" s="814"/>
      <c r="AI123" s="814"/>
      <c r="AJ123" s="815"/>
      <c r="AK123" s="816">
        <v>26473</v>
      </c>
      <c r="AL123" s="814"/>
      <c r="AM123" s="814"/>
      <c r="AN123" s="814"/>
      <c r="AO123" s="815"/>
      <c r="AP123" s="784">
        <v>0.1</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446</v>
      </c>
      <c r="BR123" s="862"/>
      <c r="BS123" s="862"/>
      <c r="BT123" s="862"/>
      <c r="BU123" s="862"/>
      <c r="BV123" s="862" t="s">
        <v>446</v>
      </c>
      <c r="BW123" s="862"/>
      <c r="BX123" s="862"/>
      <c r="BY123" s="862"/>
      <c r="BZ123" s="862"/>
      <c r="CA123" s="862" t="s">
        <v>446</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56140</v>
      </c>
      <c r="DH123" s="814"/>
      <c r="DI123" s="814"/>
      <c r="DJ123" s="814"/>
      <c r="DK123" s="815"/>
      <c r="DL123" s="816">
        <v>62912</v>
      </c>
      <c r="DM123" s="814"/>
      <c r="DN123" s="814"/>
      <c r="DO123" s="814"/>
      <c r="DP123" s="815"/>
      <c r="DQ123" s="816">
        <v>75409</v>
      </c>
      <c r="DR123" s="814"/>
      <c r="DS123" s="814"/>
      <c r="DT123" s="814"/>
      <c r="DU123" s="815"/>
      <c r="DV123" s="784">
        <v>0.4</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66560</v>
      </c>
      <c r="DH124" s="747"/>
      <c r="DI124" s="747"/>
      <c r="DJ124" s="747"/>
      <c r="DK124" s="748"/>
      <c r="DL124" s="749">
        <v>31808</v>
      </c>
      <c r="DM124" s="747"/>
      <c r="DN124" s="747"/>
      <c r="DO124" s="747"/>
      <c r="DP124" s="748"/>
      <c r="DQ124" s="749">
        <v>32590</v>
      </c>
      <c r="DR124" s="747"/>
      <c r="DS124" s="747"/>
      <c r="DT124" s="747"/>
      <c r="DU124" s="748"/>
      <c r="DV124" s="837">
        <v>0.2</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v>40000</v>
      </c>
      <c r="AL126" s="814"/>
      <c r="AM126" s="814"/>
      <c r="AN126" s="814"/>
      <c r="AO126" s="815"/>
      <c r="AP126" s="784">
        <v>0.2</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908</v>
      </c>
      <c r="AB127" s="814"/>
      <c r="AC127" s="814"/>
      <c r="AD127" s="814"/>
      <c r="AE127" s="815"/>
      <c r="AF127" s="816">
        <v>775</v>
      </c>
      <c r="AG127" s="814"/>
      <c r="AH127" s="814"/>
      <c r="AI127" s="814"/>
      <c r="AJ127" s="815"/>
      <c r="AK127" s="816">
        <v>509</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446</v>
      </c>
      <c r="BG127" s="791"/>
      <c r="BH127" s="791"/>
      <c r="BI127" s="791"/>
      <c r="BJ127" s="791"/>
      <c r="BK127" s="791"/>
      <c r="BL127" s="792"/>
      <c r="BM127" s="790">
        <v>12.16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839529</v>
      </c>
      <c r="AB128" s="754"/>
      <c r="AC128" s="754"/>
      <c r="AD128" s="754"/>
      <c r="AE128" s="755"/>
      <c r="AF128" s="756">
        <v>861105</v>
      </c>
      <c r="AG128" s="754"/>
      <c r="AH128" s="754"/>
      <c r="AI128" s="754"/>
      <c r="AJ128" s="755"/>
      <c r="AK128" s="756">
        <v>907408</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17.16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23835617</v>
      </c>
      <c r="AB129" s="814"/>
      <c r="AC129" s="814"/>
      <c r="AD129" s="814"/>
      <c r="AE129" s="815"/>
      <c r="AF129" s="816">
        <v>23809374</v>
      </c>
      <c r="AG129" s="814"/>
      <c r="AH129" s="814"/>
      <c r="AI129" s="814"/>
      <c r="AJ129" s="815"/>
      <c r="AK129" s="816">
        <v>23854001</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4200045</v>
      </c>
      <c r="AB130" s="814"/>
      <c r="AC130" s="814"/>
      <c r="AD130" s="814"/>
      <c r="AE130" s="815"/>
      <c r="AF130" s="816">
        <v>4444772</v>
      </c>
      <c r="AG130" s="814"/>
      <c r="AH130" s="814"/>
      <c r="AI130" s="814"/>
      <c r="AJ130" s="815"/>
      <c r="AK130" s="816">
        <v>4545871</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19635572</v>
      </c>
      <c r="AB131" s="747"/>
      <c r="AC131" s="747"/>
      <c r="AD131" s="747"/>
      <c r="AE131" s="748"/>
      <c r="AF131" s="749">
        <v>19364602</v>
      </c>
      <c r="AG131" s="747"/>
      <c r="AH131" s="747"/>
      <c r="AI131" s="747"/>
      <c r="AJ131" s="748"/>
      <c r="AK131" s="749">
        <v>19308130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6.2070766260000001</v>
      </c>
      <c r="AB132" s="770"/>
      <c r="AC132" s="770"/>
      <c r="AD132" s="770"/>
      <c r="AE132" s="771"/>
      <c r="AF132" s="772">
        <v>5.3450001189999998</v>
      </c>
      <c r="AG132" s="770"/>
      <c r="AH132" s="770"/>
      <c r="AI132" s="770"/>
      <c r="AJ132" s="771"/>
      <c r="AK132" s="772">
        <v>4.8368174440000002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8.9</v>
      </c>
      <c r="AB133" s="779"/>
      <c r="AC133" s="779"/>
      <c r="AD133" s="779"/>
      <c r="AE133" s="780"/>
      <c r="AF133" s="778">
        <v>6.7</v>
      </c>
      <c r="AG133" s="779"/>
      <c r="AH133" s="779"/>
      <c r="AI133" s="779"/>
      <c r="AJ133" s="780"/>
      <c r="AK133" s="778">
        <v>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30" zoomScaleNormal="85" zoomScaleSheetLayoutView="3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52" t="s">
        <v>475</v>
      </c>
      <c r="L7" s="254"/>
      <c r="M7" s="255" t="s">
        <v>476</v>
      </c>
      <c r="N7" s="256"/>
    </row>
    <row r="8" spans="1:16" x14ac:dyDescent="0.15">
      <c r="A8" s="248"/>
      <c r="B8" s="244"/>
      <c r="C8" s="244"/>
      <c r="D8" s="244"/>
      <c r="E8" s="244"/>
      <c r="F8" s="244"/>
      <c r="G8" s="257"/>
      <c r="H8" s="258"/>
      <c r="I8" s="258"/>
      <c r="J8" s="259"/>
      <c r="K8" s="1153"/>
      <c r="L8" s="260" t="s">
        <v>477</v>
      </c>
      <c r="M8" s="261" t="s">
        <v>478</v>
      </c>
      <c r="N8" s="262" t="s">
        <v>479</v>
      </c>
    </row>
    <row r="9" spans="1:16" x14ac:dyDescent="0.15">
      <c r="A9" s="248"/>
      <c r="B9" s="244"/>
      <c r="C9" s="244"/>
      <c r="D9" s="244"/>
      <c r="E9" s="244"/>
      <c r="F9" s="244"/>
      <c r="G9" s="1166" t="s">
        <v>480</v>
      </c>
      <c r="H9" s="1167"/>
      <c r="I9" s="1167"/>
      <c r="J9" s="1168"/>
      <c r="K9" s="263">
        <v>5686162</v>
      </c>
      <c r="L9" s="264">
        <v>62568</v>
      </c>
      <c r="M9" s="265">
        <v>62416</v>
      </c>
      <c r="N9" s="266">
        <v>0.2</v>
      </c>
    </row>
    <row r="10" spans="1:16" x14ac:dyDescent="0.15">
      <c r="A10" s="248"/>
      <c r="B10" s="244"/>
      <c r="C10" s="244"/>
      <c r="D10" s="244"/>
      <c r="E10" s="244"/>
      <c r="F10" s="244"/>
      <c r="G10" s="1166" t="s">
        <v>481</v>
      </c>
      <c r="H10" s="1167"/>
      <c r="I10" s="1167"/>
      <c r="J10" s="1168"/>
      <c r="K10" s="267">
        <v>534987</v>
      </c>
      <c r="L10" s="268">
        <v>5887</v>
      </c>
      <c r="M10" s="269">
        <v>5506</v>
      </c>
      <c r="N10" s="270">
        <v>6.9</v>
      </c>
    </row>
    <row r="11" spans="1:16" ht="13.5" customHeight="1" x14ac:dyDescent="0.15">
      <c r="A11" s="248"/>
      <c r="B11" s="244"/>
      <c r="C11" s="244"/>
      <c r="D11" s="244"/>
      <c r="E11" s="244"/>
      <c r="F11" s="244"/>
      <c r="G11" s="1166" t="s">
        <v>482</v>
      </c>
      <c r="H11" s="1167"/>
      <c r="I11" s="1167"/>
      <c r="J11" s="1168"/>
      <c r="K11" s="267">
        <v>960259</v>
      </c>
      <c r="L11" s="268">
        <v>10566</v>
      </c>
      <c r="M11" s="269">
        <v>5414</v>
      </c>
      <c r="N11" s="270">
        <v>95.2</v>
      </c>
    </row>
    <row r="12" spans="1:16" ht="13.5" customHeight="1" x14ac:dyDescent="0.15">
      <c r="A12" s="248"/>
      <c r="B12" s="244"/>
      <c r="C12" s="244"/>
      <c r="D12" s="244"/>
      <c r="E12" s="244"/>
      <c r="F12" s="244"/>
      <c r="G12" s="1166" t="s">
        <v>483</v>
      </c>
      <c r="H12" s="1167"/>
      <c r="I12" s="1167"/>
      <c r="J12" s="1168"/>
      <c r="K12" s="267">
        <v>30645</v>
      </c>
      <c r="L12" s="268">
        <v>337</v>
      </c>
      <c r="M12" s="269">
        <v>1117</v>
      </c>
      <c r="N12" s="270">
        <v>-69.8</v>
      </c>
    </row>
    <row r="13" spans="1:16" ht="13.5" customHeight="1" x14ac:dyDescent="0.15">
      <c r="A13" s="248"/>
      <c r="B13" s="244"/>
      <c r="C13" s="244"/>
      <c r="D13" s="244"/>
      <c r="E13" s="244"/>
      <c r="F13" s="244"/>
      <c r="G13" s="1166" t="s">
        <v>484</v>
      </c>
      <c r="H13" s="1167"/>
      <c r="I13" s="1167"/>
      <c r="J13" s="1168"/>
      <c r="K13" s="267" t="s">
        <v>485</v>
      </c>
      <c r="L13" s="268" t="s">
        <v>485</v>
      </c>
      <c r="M13" s="269">
        <v>0</v>
      </c>
      <c r="N13" s="270" t="s">
        <v>485</v>
      </c>
    </row>
    <row r="14" spans="1:16" ht="13.5" customHeight="1" x14ac:dyDescent="0.15">
      <c r="A14" s="248"/>
      <c r="B14" s="244"/>
      <c r="C14" s="244"/>
      <c r="D14" s="244"/>
      <c r="E14" s="244"/>
      <c r="F14" s="244"/>
      <c r="G14" s="1166" t="s">
        <v>486</v>
      </c>
      <c r="H14" s="1167"/>
      <c r="I14" s="1167"/>
      <c r="J14" s="1168"/>
      <c r="K14" s="267">
        <v>183647</v>
      </c>
      <c r="L14" s="268">
        <v>2021</v>
      </c>
      <c r="M14" s="269">
        <v>2298</v>
      </c>
      <c r="N14" s="270">
        <v>-12.1</v>
      </c>
    </row>
    <row r="15" spans="1:16" ht="13.5" customHeight="1" x14ac:dyDescent="0.15">
      <c r="A15" s="248"/>
      <c r="B15" s="244"/>
      <c r="C15" s="244"/>
      <c r="D15" s="244"/>
      <c r="E15" s="244"/>
      <c r="F15" s="244"/>
      <c r="G15" s="1166" t="s">
        <v>487</v>
      </c>
      <c r="H15" s="1167"/>
      <c r="I15" s="1167"/>
      <c r="J15" s="1168"/>
      <c r="K15" s="267">
        <v>61214</v>
      </c>
      <c r="L15" s="268">
        <v>674</v>
      </c>
      <c r="M15" s="269">
        <v>1592</v>
      </c>
      <c r="N15" s="270">
        <v>-57.7</v>
      </c>
    </row>
    <row r="16" spans="1:16" x14ac:dyDescent="0.15">
      <c r="A16" s="248"/>
      <c r="B16" s="244"/>
      <c r="C16" s="244"/>
      <c r="D16" s="244"/>
      <c r="E16" s="244"/>
      <c r="F16" s="244"/>
      <c r="G16" s="1169" t="s">
        <v>488</v>
      </c>
      <c r="H16" s="1170"/>
      <c r="I16" s="1170"/>
      <c r="J16" s="1171"/>
      <c r="K16" s="268">
        <v>-833800</v>
      </c>
      <c r="L16" s="268">
        <v>-9175</v>
      </c>
      <c r="M16" s="269">
        <v>-6284</v>
      </c>
      <c r="N16" s="270">
        <v>46</v>
      </c>
    </row>
    <row r="17" spans="1:16" x14ac:dyDescent="0.15">
      <c r="A17" s="248"/>
      <c r="B17" s="244"/>
      <c r="C17" s="244"/>
      <c r="D17" s="244"/>
      <c r="E17" s="244"/>
      <c r="F17" s="244"/>
      <c r="G17" s="1169" t="s">
        <v>167</v>
      </c>
      <c r="H17" s="1170"/>
      <c r="I17" s="1170"/>
      <c r="J17" s="1171"/>
      <c r="K17" s="268">
        <v>6623114</v>
      </c>
      <c r="L17" s="268">
        <v>72878</v>
      </c>
      <c r="M17" s="269">
        <v>72059</v>
      </c>
      <c r="N17" s="270">
        <v>1.1000000000000001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3" t="s">
        <v>493</v>
      </c>
      <c r="H21" s="1164"/>
      <c r="I21" s="1164"/>
      <c r="J21" s="1165"/>
      <c r="K21" s="280">
        <v>6.68</v>
      </c>
      <c r="L21" s="281">
        <v>7.1</v>
      </c>
      <c r="M21" s="282">
        <v>-0.42</v>
      </c>
      <c r="N21" s="249"/>
      <c r="O21" s="283"/>
      <c r="P21" s="279"/>
    </row>
    <row r="22" spans="1:16" s="284" customFormat="1" x14ac:dyDescent="0.15">
      <c r="A22" s="279"/>
      <c r="B22" s="249"/>
      <c r="C22" s="249"/>
      <c r="D22" s="249"/>
      <c r="E22" s="249"/>
      <c r="F22" s="249"/>
      <c r="G22" s="1163" t="s">
        <v>494</v>
      </c>
      <c r="H22" s="1164"/>
      <c r="I22" s="1164"/>
      <c r="J22" s="1165"/>
      <c r="K22" s="285">
        <v>98.4</v>
      </c>
      <c r="L22" s="286">
        <v>98.4</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52" t="s">
        <v>475</v>
      </c>
      <c r="L30" s="254"/>
      <c r="M30" s="255" t="s">
        <v>476</v>
      </c>
      <c r="N30" s="256"/>
    </row>
    <row r="31" spans="1:16" x14ac:dyDescent="0.15">
      <c r="A31" s="248"/>
      <c r="B31" s="244"/>
      <c r="C31" s="244"/>
      <c r="D31" s="244"/>
      <c r="E31" s="244"/>
      <c r="F31" s="244"/>
      <c r="G31" s="257"/>
      <c r="H31" s="258"/>
      <c r="I31" s="258"/>
      <c r="J31" s="259"/>
      <c r="K31" s="1153"/>
      <c r="L31" s="260" t="s">
        <v>477</v>
      </c>
      <c r="M31" s="261" t="s">
        <v>478</v>
      </c>
      <c r="N31" s="262" t="s">
        <v>479</v>
      </c>
    </row>
    <row r="32" spans="1:16" ht="27" customHeight="1" x14ac:dyDescent="0.15">
      <c r="A32" s="248"/>
      <c r="B32" s="244"/>
      <c r="C32" s="244"/>
      <c r="D32" s="244"/>
      <c r="E32" s="244"/>
      <c r="F32" s="244"/>
      <c r="G32" s="1154" t="s">
        <v>498</v>
      </c>
      <c r="H32" s="1155"/>
      <c r="I32" s="1155"/>
      <c r="J32" s="1156"/>
      <c r="K32" s="294">
        <v>4460076</v>
      </c>
      <c r="L32" s="294">
        <v>49077</v>
      </c>
      <c r="M32" s="295">
        <v>39864</v>
      </c>
      <c r="N32" s="296">
        <v>23.1</v>
      </c>
    </row>
    <row r="33" spans="1:16" ht="13.5" customHeight="1" x14ac:dyDescent="0.15">
      <c r="A33" s="248"/>
      <c r="B33" s="244"/>
      <c r="C33" s="244"/>
      <c r="D33" s="244"/>
      <c r="E33" s="244"/>
      <c r="F33" s="244"/>
      <c r="G33" s="1154" t="s">
        <v>499</v>
      </c>
      <c r="H33" s="1155"/>
      <c r="I33" s="1155"/>
      <c r="J33" s="1156"/>
      <c r="K33" s="294" t="s">
        <v>485</v>
      </c>
      <c r="L33" s="294" t="s">
        <v>485</v>
      </c>
      <c r="M33" s="295">
        <v>3</v>
      </c>
      <c r="N33" s="296" t="s">
        <v>485</v>
      </c>
    </row>
    <row r="34" spans="1:16" ht="27" customHeight="1" x14ac:dyDescent="0.15">
      <c r="A34" s="248"/>
      <c r="B34" s="244"/>
      <c r="C34" s="244"/>
      <c r="D34" s="244"/>
      <c r="E34" s="244"/>
      <c r="F34" s="244"/>
      <c r="G34" s="1154" t="s">
        <v>500</v>
      </c>
      <c r="H34" s="1155"/>
      <c r="I34" s="1155"/>
      <c r="J34" s="1156"/>
      <c r="K34" s="294" t="s">
        <v>485</v>
      </c>
      <c r="L34" s="294" t="s">
        <v>485</v>
      </c>
      <c r="M34" s="295">
        <v>79</v>
      </c>
      <c r="N34" s="296" t="s">
        <v>485</v>
      </c>
    </row>
    <row r="35" spans="1:16" ht="27" customHeight="1" x14ac:dyDescent="0.15">
      <c r="A35" s="248"/>
      <c r="B35" s="244"/>
      <c r="C35" s="244"/>
      <c r="D35" s="244"/>
      <c r="E35" s="244"/>
      <c r="F35" s="244"/>
      <c r="G35" s="1154" t="s">
        <v>501</v>
      </c>
      <c r="H35" s="1155"/>
      <c r="I35" s="1155"/>
      <c r="J35" s="1156"/>
      <c r="K35" s="294">
        <v>1366134</v>
      </c>
      <c r="L35" s="294">
        <v>15032</v>
      </c>
      <c r="M35" s="295">
        <v>14090</v>
      </c>
      <c r="N35" s="296">
        <v>6.7</v>
      </c>
    </row>
    <row r="36" spans="1:16" ht="27" customHeight="1" x14ac:dyDescent="0.15">
      <c r="A36" s="248"/>
      <c r="B36" s="244"/>
      <c r="C36" s="244"/>
      <c r="D36" s="244"/>
      <c r="E36" s="244"/>
      <c r="F36" s="244"/>
      <c r="G36" s="1154" t="s">
        <v>502</v>
      </c>
      <c r="H36" s="1155"/>
      <c r="I36" s="1155"/>
      <c r="J36" s="1156"/>
      <c r="K36" s="294">
        <v>493986</v>
      </c>
      <c r="L36" s="294">
        <v>5436</v>
      </c>
      <c r="M36" s="295">
        <v>1791</v>
      </c>
      <c r="N36" s="296">
        <v>203.5</v>
      </c>
    </row>
    <row r="37" spans="1:16" ht="13.5" customHeight="1" x14ac:dyDescent="0.15">
      <c r="A37" s="248"/>
      <c r="B37" s="244"/>
      <c r="C37" s="244"/>
      <c r="D37" s="244"/>
      <c r="E37" s="244"/>
      <c r="F37" s="244"/>
      <c r="G37" s="1154" t="s">
        <v>503</v>
      </c>
      <c r="H37" s="1155"/>
      <c r="I37" s="1155"/>
      <c r="J37" s="1156"/>
      <c r="K37" s="294">
        <v>66982</v>
      </c>
      <c r="L37" s="294">
        <v>737</v>
      </c>
      <c r="M37" s="295">
        <v>866</v>
      </c>
      <c r="N37" s="296">
        <v>-14.9</v>
      </c>
    </row>
    <row r="38" spans="1:16" ht="27" customHeight="1" x14ac:dyDescent="0.15">
      <c r="A38" s="248"/>
      <c r="B38" s="244"/>
      <c r="C38" s="244"/>
      <c r="D38" s="244"/>
      <c r="E38" s="244"/>
      <c r="F38" s="244"/>
      <c r="G38" s="1157" t="s">
        <v>504</v>
      </c>
      <c r="H38" s="1158"/>
      <c r="I38" s="1158"/>
      <c r="J38" s="1159"/>
      <c r="K38" s="297" t="s">
        <v>485</v>
      </c>
      <c r="L38" s="297" t="s">
        <v>485</v>
      </c>
      <c r="M38" s="298">
        <v>3</v>
      </c>
      <c r="N38" s="299" t="s">
        <v>485</v>
      </c>
      <c r="O38" s="293"/>
    </row>
    <row r="39" spans="1:16" x14ac:dyDescent="0.15">
      <c r="A39" s="248"/>
      <c r="B39" s="244"/>
      <c r="C39" s="244"/>
      <c r="D39" s="244"/>
      <c r="E39" s="244"/>
      <c r="F39" s="244"/>
      <c r="G39" s="1157" t="s">
        <v>505</v>
      </c>
      <c r="H39" s="1158"/>
      <c r="I39" s="1158"/>
      <c r="J39" s="1159"/>
      <c r="K39" s="300">
        <v>-907408</v>
      </c>
      <c r="L39" s="300">
        <v>-9985</v>
      </c>
      <c r="M39" s="301">
        <v>-5541</v>
      </c>
      <c r="N39" s="302">
        <v>80.2</v>
      </c>
      <c r="O39" s="293"/>
    </row>
    <row r="40" spans="1:16" ht="27" customHeight="1" x14ac:dyDescent="0.15">
      <c r="A40" s="248"/>
      <c r="B40" s="244"/>
      <c r="C40" s="244"/>
      <c r="D40" s="244"/>
      <c r="E40" s="244"/>
      <c r="F40" s="244"/>
      <c r="G40" s="1154" t="s">
        <v>506</v>
      </c>
      <c r="H40" s="1155"/>
      <c r="I40" s="1155"/>
      <c r="J40" s="1156"/>
      <c r="K40" s="300">
        <v>-4545871</v>
      </c>
      <c r="L40" s="300">
        <v>-50021</v>
      </c>
      <c r="M40" s="301">
        <v>-36202</v>
      </c>
      <c r="N40" s="302">
        <v>38.200000000000003</v>
      </c>
      <c r="O40" s="293"/>
    </row>
    <row r="41" spans="1:16" x14ac:dyDescent="0.15">
      <c r="A41" s="248"/>
      <c r="B41" s="244"/>
      <c r="C41" s="244"/>
      <c r="D41" s="244"/>
      <c r="E41" s="244"/>
      <c r="F41" s="244"/>
      <c r="G41" s="1160" t="s">
        <v>278</v>
      </c>
      <c r="H41" s="1161"/>
      <c r="I41" s="1161"/>
      <c r="J41" s="1162"/>
      <c r="K41" s="294">
        <v>933899</v>
      </c>
      <c r="L41" s="300">
        <v>10276</v>
      </c>
      <c r="M41" s="301">
        <v>14952</v>
      </c>
      <c r="N41" s="302">
        <v>-31.3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7" t="s">
        <v>475</v>
      </c>
      <c r="J49" s="1149" t="s">
        <v>510</v>
      </c>
      <c r="K49" s="1150"/>
      <c r="L49" s="1150"/>
      <c r="M49" s="1150"/>
      <c r="N49" s="1151"/>
    </row>
    <row r="50" spans="1:14" x14ac:dyDescent="0.15">
      <c r="A50" s="248"/>
      <c r="B50" s="244"/>
      <c r="C50" s="244"/>
      <c r="D50" s="244"/>
      <c r="E50" s="244"/>
      <c r="F50" s="244"/>
      <c r="G50" s="312"/>
      <c r="H50" s="313"/>
      <c r="I50" s="1148"/>
      <c r="J50" s="314" t="s">
        <v>511</v>
      </c>
      <c r="K50" s="315" t="s">
        <v>512</v>
      </c>
      <c r="L50" s="316" t="s">
        <v>513</v>
      </c>
      <c r="M50" s="317" t="s">
        <v>514</v>
      </c>
      <c r="N50" s="318" t="s">
        <v>515</v>
      </c>
    </row>
    <row r="51" spans="1:14" x14ac:dyDescent="0.15">
      <c r="A51" s="248"/>
      <c r="B51" s="244"/>
      <c r="C51" s="244"/>
      <c r="D51" s="244"/>
      <c r="E51" s="244"/>
      <c r="F51" s="244"/>
      <c r="G51" s="310" t="s">
        <v>516</v>
      </c>
      <c r="H51" s="311"/>
      <c r="I51" s="319">
        <v>5895621</v>
      </c>
      <c r="J51" s="320">
        <v>64660</v>
      </c>
      <c r="K51" s="321">
        <v>8.6999999999999993</v>
      </c>
      <c r="L51" s="322">
        <v>48103</v>
      </c>
      <c r="M51" s="323">
        <v>8.9</v>
      </c>
      <c r="N51" s="324">
        <v>-0.2</v>
      </c>
    </row>
    <row r="52" spans="1:14" x14ac:dyDescent="0.15">
      <c r="A52" s="248"/>
      <c r="B52" s="244"/>
      <c r="C52" s="244"/>
      <c r="D52" s="244"/>
      <c r="E52" s="244"/>
      <c r="F52" s="244"/>
      <c r="G52" s="325"/>
      <c r="H52" s="326" t="s">
        <v>517</v>
      </c>
      <c r="I52" s="327">
        <v>3821438</v>
      </c>
      <c r="J52" s="328">
        <v>41911</v>
      </c>
      <c r="K52" s="329">
        <v>11.4</v>
      </c>
      <c r="L52" s="330">
        <v>22640</v>
      </c>
      <c r="M52" s="331">
        <v>-9.1999999999999993</v>
      </c>
      <c r="N52" s="332">
        <v>20.6</v>
      </c>
    </row>
    <row r="53" spans="1:14" x14ac:dyDescent="0.15">
      <c r="A53" s="248"/>
      <c r="B53" s="244"/>
      <c r="C53" s="244"/>
      <c r="D53" s="244"/>
      <c r="E53" s="244"/>
      <c r="F53" s="244"/>
      <c r="G53" s="310" t="s">
        <v>518</v>
      </c>
      <c r="H53" s="311"/>
      <c r="I53" s="319">
        <v>4986622</v>
      </c>
      <c r="J53" s="320">
        <v>53947</v>
      </c>
      <c r="K53" s="321">
        <v>-16.600000000000001</v>
      </c>
      <c r="L53" s="322">
        <v>45761</v>
      </c>
      <c r="M53" s="323">
        <v>-4.9000000000000004</v>
      </c>
      <c r="N53" s="324">
        <v>-11.7</v>
      </c>
    </row>
    <row r="54" spans="1:14" x14ac:dyDescent="0.15">
      <c r="A54" s="248"/>
      <c r="B54" s="244"/>
      <c r="C54" s="244"/>
      <c r="D54" s="244"/>
      <c r="E54" s="244"/>
      <c r="F54" s="244"/>
      <c r="G54" s="325"/>
      <c r="H54" s="326" t="s">
        <v>517</v>
      </c>
      <c r="I54" s="327">
        <v>3185678</v>
      </c>
      <c r="J54" s="328">
        <v>34464</v>
      </c>
      <c r="K54" s="329">
        <v>-17.8</v>
      </c>
      <c r="L54" s="330">
        <v>24777</v>
      </c>
      <c r="M54" s="331">
        <v>9.4</v>
      </c>
      <c r="N54" s="332">
        <v>-27.2</v>
      </c>
    </row>
    <row r="55" spans="1:14" x14ac:dyDescent="0.15">
      <c r="A55" s="248"/>
      <c r="B55" s="244"/>
      <c r="C55" s="244"/>
      <c r="D55" s="244"/>
      <c r="E55" s="244"/>
      <c r="F55" s="244"/>
      <c r="G55" s="310" t="s">
        <v>519</v>
      </c>
      <c r="H55" s="311"/>
      <c r="I55" s="319">
        <v>6722394</v>
      </c>
      <c r="J55" s="320">
        <v>73006</v>
      </c>
      <c r="K55" s="321">
        <v>35.299999999999997</v>
      </c>
      <c r="L55" s="322">
        <v>56255</v>
      </c>
      <c r="M55" s="323">
        <v>22.9</v>
      </c>
      <c r="N55" s="324">
        <v>12.4</v>
      </c>
    </row>
    <row r="56" spans="1:14" x14ac:dyDescent="0.15">
      <c r="A56" s="248"/>
      <c r="B56" s="244"/>
      <c r="C56" s="244"/>
      <c r="D56" s="244"/>
      <c r="E56" s="244"/>
      <c r="F56" s="244"/>
      <c r="G56" s="325"/>
      <c r="H56" s="326" t="s">
        <v>517</v>
      </c>
      <c r="I56" s="327">
        <v>2818721</v>
      </c>
      <c r="J56" s="328">
        <v>30612</v>
      </c>
      <c r="K56" s="329">
        <v>-11.2</v>
      </c>
      <c r="L56" s="330">
        <v>26957</v>
      </c>
      <c r="M56" s="331">
        <v>8.8000000000000007</v>
      </c>
      <c r="N56" s="332">
        <v>-20</v>
      </c>
    </row>
    <row r="57" spans="1:14" x14ac:dyDescent="0.15">
      <c r="A57" s="248"/>
      <c r="B57" s="244"/>
      <c r="C57" s="244"/>
      <c r="D57" s="244"/>
      <c r="E57" s="244"/>
      <c r="F57" s="244"/>
      <c r="G57" s="310" t="s">
        <v>520</v>
      </c>
      <c r="H57" s="311"/>
      <c r="I57" s="319">
        <v>6299967</v>
      </c>
      <c r="J57" s="320">
        <v>68857</v>
      </c>
      <c r="K57" s="321">
        <v>-5.7</v>
      </c>
      <c r="L57" s="322">
        <v>57944</v>
      </c>
      <c r="M57" s="323">
        <v>3</v>
      </c>
      <c r="N57" s="324">
        <v>-8.6999999999999993</v>
      </c>
    </row>
    <row r="58" spans="1:14" x14ac:dyDescent="0.15">
      <c r="A58" s="248"/>
      <c r="B58" s="244"/>
      <c r="C58" s="244"/>
      <c r="D58" s="244"/>
      <c r="E58" s="244"/>
      <c r="F58" s="244"/>
      <c r="G58" s="325"/>
      <c r="H58" s="326" t="s">
        <v>517</v>
      </c>
      <c r="I58" s="327">
        <v>4007047</v>
      </c>
      <c r="J58" s="328">
        <v>43796</v>
      </c>
      <c r="K58" s="329">
        <v>43.1</v>
      </c>
      <c r="L58" s="330">
        <v>29326</v>
      </c>
      <c r="M58" s="331">
        <v>8.8000000000000007</v>
      </c>
      <c r="N58" s="332">
        <v>34.299999999999997</v>
      </c>
    </row>
    <row r="59" spans="1:14" x14ac:dyDescent="0.15">
      <c r="A59" s="248"/>
      <c r="B59" s="244"/>
      <c r="C59" s="244"/>
      <c r="D59" s="244"/>
      <c r="E59" s="244"/>
      <c r="F59" s="244"/>
      <c r="G59" s="310" t="s">
        <v>521</v>
      </c>
      <c r="H59" s="311"/>
      <c r="I59" s="319">
        <v>4167801</v>
      </c>
      <c r="J59" s="320">
        <v>45861</v>
      </c>
      <c r="K59" s="321">
        <v>-33.4</v>
      </c>
      <c r="L59" s="322">
        <v>54227</v>
      </c>
      <c r="M59" s="323">
        <v>-6.4</v>
      </c>
      <c r="N59" s="324">
        <v>-27</v>
      </c>
    </row>
    <row r="60" spans="1:14" x14ac:dyDescent="0.15">
      <c r="A60" s="248"/>
      <c r="B60" s="244"/>
      <c r="C60" s="244"/>
      <c r="D60" s="244"/>
      <c r="E60" s="244"/>
      <c r="F60" s="244"/>
      <c r="G60" s="325"/>
      <c r="H60" s="326" t="s">
        <v>517</v>
      </c>
      <c r="I60" s="333">
        <v>2948622</v>
      </c>
      <c r="J60" s="328">
        <v>32446</v>
      </c>
      <c r="K60" s="329">
        <v>-25.9</v>
      </c>
      <c r="L60" s="330">
        <v>29694</v>
      </c>
      <c r="M60" s="331">
        <v>1.3</v>
      </c>
      <c r="N60" s="332">
        <v>-27.2</v>
      </c>
    </row>
    <row r="61" spans="1:14" x14ac:dyDescent="0.15">
      <c r="A61" s="248"/>
      <c r="B61" s="244"/>
      <c r="C61" s="244"/>
      <c r="D61" s="244"/>
      <c r="E61" s="244"/>
      <c r="F61" s="244"/>
      <c r="G61" s="310" t="s">
        <v>522</v>
      </c>
      <c r="H61" s="334"/>
      <c r="I61" s="335">
        <v>5614481</v>
      </c>
      <c r="J61" s="336">
        <v>61266</v>
      </c>
      <c r="K61" s="337">
        <v>-2.2999999999999998</v>
      </c>
      <c r="L61" s="338">
        <v>52458</v>
      </c>
      <c r="M61" s="339">
        <v>4.7</v>
      </c>
      <c r="N61" s="324">
        <v>-7</v>
      </c>
    </row>
    <row r="62" spans="1:14" x14ac:dyDescent="0.15">
      <c r="A62" s="248"/>
      <c r="B62" s="244"/>
      <c r="C62" s="244"/>
      <c r="D62" s="244"/>
      <c r="E62" s="244"/>
      <c r="F62" s="244"/>
      <c r="G62" s="325"/>
      <c r="H62" s="326" t="s">
        <v>517</v>
      </c>
      <c r="I62" s="327">
        <v>3356301</v>
      </c>
      <c r="J62" s="328">
        <v>36646</v>
      </c>
      <c r="K62" s="329">
        <v>-0.1</v>
      </c>
      <c r="L62" s="330">
        <v>26679</v>
      </c>
      <c r="M62" s="331">
        <v>3.8</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24.19</v>
      </c>
      <c r="G47" s="12">
        <v>26.11</v>
      </c>
      <c r="H47" s="12">
        <v>26.48</v>
      </c>
      <c r="I47" s="12">
        <v>26.28</v>
      </c>
      <c r="J47" s="13">
        <v>32.71</v>
      </c>
    </row>
    <row r="48" spans="2:10" ht="57.75" customHeight="1" x14ac:dyDescent="0.15">
      <c r="B48" s="14"/>
      <c r="C48" s="1174" t="s">
        <v>4</v>
      </c>
      <c r="D48" s="1174"/>
      <c r="E48" s="1175"/>
      <c r="F48" s="15">
        <v>7.66</v>
      </c>
      <c r="G48" s="16">
        <v>3.87</v>
      </c>
      <c r="H48" s="16">
        <v>6.36</v>
      </c>
      <c r="I48" s="16">
        <v>7.65</v>
      </c>
      <c r="J48" s="17">
        <v>10.88</v>
      </c>
    </row>
    <row r="49" spans="2:10" ht="57.75" customHeight="1" thickBot="1" x14ac:dyDescent="0.2">
      <c r="B49" s="18"/>
      <c r="C49" s="1176" t="s">
        <v>5</v>
      </c>
      <c r="D49" s="1176"/>
      <c r="E49" s="1177"/>
      <c r="F49" s="19">
        <v>2.59</v>
      </c>
      <c r="G49" s="20">
        <v>0.67</v>
      </c>
      <c r="H49" s="20">
        <v>3.19</v>
      </c>
      <c r="I49" s="20" t="s">
        <v>529</v>
      </c>
      <c r="J49" s="21">
        <v>6.36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2017-04-12T01:30:24Z</cp:lastPrinted>
  <dcterms:created xsi:type="dcterms:W3CDTF">2017-02-15T19:15:20Z</dcterms:created>
  <dcterms:modified xsi:type="dcterms:W3CDTF">2017-05-22T06:50:59Z</dcterms:modified>
</cp:coreProperties>
</file>