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U88" i="11" l="1"/>
  <c r="AP88" i="11"/>
  <c r="AP23" i="11"/>
  <c r="V23" i="11"/>
  <c r="Q23" i="11"/>
  <c r="AA7" i="11"/>
  <c r="AA23" i="11" s="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U34" i="9"/>
  <c r="U35" i="9" s="1"/>
  <c r="U36" i="9" s="1"/>
  <c r="C34" i="9"/>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alcChain>
</file>

<file path=xl/sharedStrings.xml><?xml version="1.0" encoding="utf-8"?>
<sst xmlns="http://schemas.openxmlformats.org/spreadsheetml/2006/main" count="1049" uniqueCount="566">
  <si>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</si>
  <si>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</si>
  <si>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</si>
  <si>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</si>
  <si>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</si>
  <si>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</si>
  <si>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</si>
  <si>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</si>
  <si>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</si>
  <si>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</si>
  <si>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</si>
  <si>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</si>
  <si>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</si>
  <si>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</si>
  <si>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</si>
  <si>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</si>
  <si>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</si>
  <si>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</si>
  <si>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</si>
  <si>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</si>
  <si>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</si>
  <si>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</si>
  <si>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</si>
  <si>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</si>
  <si>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</si>
  <si>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</si>
  <si>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</si>
  <si>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</si>
  <si>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</si>
  <si>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</si>
  <si>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</si>
  <si>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</si>
  <si>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</si>
  <si>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</si>
  <si>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</si>
  <si>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</si>
  <si>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</si>
  <si>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</si>
  <si>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</si>
  <si>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</si>
  <si>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</si>
  <si>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</si>
  <si>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</si>
  <si>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</si>
  <si>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</si>
  <si>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</si>
  <si>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</si>
  <si>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</si>
  <si>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</si>
  <si>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</si>
  <si>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</si>
  <si>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</si>
  <si>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</si>
  <si>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</si>
  <si>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</si>
  <si>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</si>
  <si>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</si>
  <si>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</si>
  <si>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</si>
  <si>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</si>
  <si>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</si>
  <si>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</si>
  <si>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</si>
  <si>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</si>
  <si>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</si>
  <si>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</si>
  <si>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</si>
  <si>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</si>
  <si>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</si>
  <si>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</si>
  <si>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</si>
  <si>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</si>
  <si>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</si>
  <si>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</si>
  <si>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</si>
  <si>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</si>
  <si>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</si>
  <si>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</si>
  <si>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</si>
  <si>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</si>
  <si>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</si>
  <si>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</si>
  <si>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</si>
  <si>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</si>
  <si>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</si>
  <si>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</si>
  <si>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</si>
  <si>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</si>
  <si>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</si>
  <si>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</si>
  <si>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</si>
  <si>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</si>
  <si>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</si>
  <si>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</si>
  <si>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</si>
  <si>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</si>
  <si>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</si>
  <si>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</si>
  <si>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</si>
  <si>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</si>
  <si>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</si>
  <si>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</si>
  <si>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</si>
  <si>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</si>
  <si>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</si>
  <si>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</si>
  <si>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</si>
  <si>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</si>
  <si>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</si>
  <si>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</si>
  <si>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</si>
  <si>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</si>
  <si>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</si>
  <si>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</si>
  <si>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</si>
  <si>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</si>
  <si>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</si>
  <si>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</si>
  <si>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</si>
  <si>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</si>
  <si>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</si>
  <si>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</si>
  <si>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</si>
  <si>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</si>
  <si>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</si>
  <si>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</si>
  <si>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</si>
  <si>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</si>
  <si>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</si>
  <si>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</si>
  <si>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</si>
  <si>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</si>
  <si>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</si>
  <si>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</si>
  <si>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</si>
  <si>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</si>
  <si>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</si>
  <si>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</si>
  <si>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</si>
  <si>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</si>
  <si>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</si>
  <si>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</si>
  <si>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</si>
  <si>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</si>
  <si>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</si>
  <si>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</si>
  <si>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</si>
  <si>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</si>
  <si>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</si>
  <si>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</si>
  <si>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</si>
  <si>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</si>
  <si>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</si>
  <si>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</si>
  <si>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</si>
  <si>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</si>
  <si>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</si>
  <si>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</si>
  <si>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</si>
  <si>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</si>
  <si>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</si>
  <si>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</si>
  <si>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</si>
  <si>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</si>
  <si>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</si>
  <si>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</si>
  <si>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</si>
  <si>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</si>
  <si>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</si>
  <si>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</si>
  <si>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</si>
  <si>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</si>
  <si>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</si>
  <si>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</si>
  <si>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</si>
  <si>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</si>
  <si>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</si>
  <si>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</si>
  <si>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</si>
  <si>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</si>
  <si>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</si>
  <si>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</si>
  <si>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</si>
  <si>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</si>
  <si>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</si>
  <si>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</si>
  <si>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</si>
  <si>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</si>
  <si>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</si>
  <si>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</si>
  <si>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</si>
  <si>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</si>
  <si>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</si>
  <si>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</si>
  <si>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</si>
  <si>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岐阜県川辺町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</si>
  <si>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</si>
  <si>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</si>
  <si>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</si>
  <si>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</si>
  <si>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</si>
  <si>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</si>
  <si>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</si>
  <si>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</si>
  <si>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</si>
  <si>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</si>
  <si>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</si>
  <si>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</si>
  <si>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</si>
  <si>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</si>
  <si>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</si>
  <si>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</si>
  <si>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</si>
  <si>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</si>
  <si>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</si>
  <si>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</si>
  <si>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</si>
  <si>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</si>
  <si>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</si>
  <si>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</si>
  <si>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</si>
  <si>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</si>
  <si>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</si>
  <si>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</si>
  <si>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</si>
  <si>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</si>
  <si>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</si>
  <si>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</si>
  <si>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</si>
  <si>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</si>
  <si>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</si>
  <si>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</si>
  <si>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</si>
  <si>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</si>
  <si>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</si>
  <si>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</si>
  <si>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</si>
  <si>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</si>
  <si>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</si>
  <si>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</si>
  <si>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</si>
  <si>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</si>
  <si>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</si>
  <si>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</si>
  <si>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</si>
  <si>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</si>
  <si>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</si>
  <si>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</si>
  <si>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</si>
  <si>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</si>
  <si>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</si>
  <si>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</si>
  <si>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</si>
  <si>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</si>
  <si>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</si>
  <si>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</si>
  <si>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</si>
  <si>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</si>
  <si>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</si>
  <si>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</si>
  <si>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</si>
  <si>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</si>
  <si>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</si>
  <si>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</si>
  <si>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</si>
  <si>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</si>
  <si>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</si>
  <si>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</si>
  <si>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</si>
  <si>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</si>
  <si>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</si>
  <si>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</si>
  <si>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</si>
  <si>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</si>
  <si>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</si>
  <si>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</si>
  <si>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</si>
  <si>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</si>
  <si>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</si>
  <si>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</si>
  <si>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</si>
  <si>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</si>
  <si>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</si>
  <si>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</si>
  <si>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</si>
  <si>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</si>
  <si>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</si>
  <si>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</si>
  <si>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</si>
  <si>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</si>
  <si>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</si>
  <si>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</si>
  <si>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</si>
  <si>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</si>
  <si>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</si>
  <si>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</si>
  <si>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</si>
  <si>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</si>
  <si>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</si>
  <si>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</si>
  <si>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</si>
  <si>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</si>
  <si>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</si>
  <si>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</si>
  <si>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</si>
  <si>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</si>
  <si>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</si>
  <si>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</si>
  <si>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</si>
  <si>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</si>
  <si>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</si>
  <si>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</si>
  <si>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</si>
  <si>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</si>
  <si>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</si>
  <si>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</si>
  <si>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</si>
  <si>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</si>
  <si>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</si>
  <si>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</si>
  <si>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</si>
  <si>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</si>
  <si>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</si>
  <si>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</si>
  <si>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</si>
  <si>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</si>
  <si>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</si>
  <si>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</si>
  <si>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</si>
  <si>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</si>
  <si>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</si>
  <si>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</si>
  <si>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</si>
  <si>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</si>
  <si>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</si>
  <si>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</si>
  <si>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</si>
  <si>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</si>
  <si>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</si>
  <si>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</si>
  <si>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</si>
  <si>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</si>
  <si>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</si>
  <si>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岐阜県川辺町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</si>
  <si>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</si>
  <si>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</si>
  <si>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</si>
  <si>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</si>
  <si>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</si>
  <si>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</si>
  <si>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</si>
  <si>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</si>
  <si>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</si>
  <si>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</si>
  <si>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</si>
  <si>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</si>
  <si>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</si>
  <si>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</si>
  <si>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</si>
  <si>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</si>
  <si>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</si>
  <si>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</si>
  <si>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</si>
  <si>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</si>
  <si>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</si>
  <si>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</si>
  <si>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</si>
  <si>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</si>
  <si>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</si>
  <si>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</si>
  <si>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</si>
  <si>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</si>
  <si>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</si>
  <si>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</si>
  <si>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</si>
  <si>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</si>
  <si>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</si>
  <si>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</si>
  <si>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</si>
  <si>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</si>
  <si>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</si>
  <si>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</si>
  <si>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</si>
  <si>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</si>
  <si>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</si>
  <si>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</si>
  <si>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</si>
  <si>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</si>
  <si>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</si>
  <si>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</si>
  <si>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</si>
  <si>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</si>
  <si>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</si>
  <si>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</si>
  <si>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</si>
  <si>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</si>
  <si>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</si>
  <si>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</si>
  <si>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</si>
  <si>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</si>
  <si>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</si>
  <si>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</si>
  <si>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</si>
  <si>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</si>
  <si>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</si>
  <si>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</si>
  <si>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</si>
  <si>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</si>
  <si>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</si>
  <si>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</si>
  <si>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</si>
  <si>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</si>
  <si>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</si>
  <si>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</si>
  <si>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</si>
  <si>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</si>
  <si>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</si>
  <si>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</si>
  <si>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</si>
  <si>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</si>
  <si>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</si>
  <si>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</si>
  <si>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</si>
  <si>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</si>
  <si>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</si>
  <si>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</si>
  <si>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</si>
  <si>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</si>
  <si>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</si>
  <si>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</si>
  <si>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</si>
  <si>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</si>
  <si>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</si>
  <si>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</si>
  <si>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</si>
  <si>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</si>
  <si>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</si>
  <si>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</si>
  <si>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</si>
  <si>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</si>
  <si>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</si>
  <si>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</si>
  <si>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</si>
  <si>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</si>
  <si>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</si>
  <si>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</si>
  <si>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</si>
  <si>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</si>
  <si>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</si>
  <si>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</si>
  <si>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</si>
  <si>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</si>
  <si>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</si>
  <si>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</si>
  <si>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</si>
  <si>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</si>
  <si>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</si>
  <si>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</si>
  <si>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</si>
  <si>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</si>
  <si>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</si>
  <si>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</si>
  <si>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</si>
  <si>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</si>
  <si>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</si>
  <si>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</si>
  <si>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</si>
  <si>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</si>
  <si>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</si>
  <si>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</si>
  <si>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</si>
  <si>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</si>
  <si>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</si>
  <si>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</si>
  <si>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</si>
  <si>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</si>
  <si>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</si>
  <si>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</si>
  <si>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</si>
  <si>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</si>
  <si>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</si>
  <si>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</si>
  <si>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</si>
  <si>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</si>
  <si>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</si>
  <si>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</si>
  <si>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</si>
  <si>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</si>
  <si>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</si>
  <si>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</si>
  <si>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</si>
  <si>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</si>
  <si>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</si>
  <si>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</si>
  <si>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</si>
  <si>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</si>
  <si>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</si>
  <si>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</si>
  <si>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</si>
  <si>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</si>
  <si>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</si>
  <si>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</si>
  <si>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</si>
  <si>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</si>
  <si>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</si>
  <si>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</si>
  <si>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</si>
  <si>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</si>
  <si>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</si>
  <si>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</si>
  <si>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</si>
  <si>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</si>
  <si>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</si>
  <si>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</si>
  <si>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</si>
  <si>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</si>
  <si>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</si>
  <si>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</si>
  <si>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</si>
  <si>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</si>
  <si>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</si>
  <si>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</si>
  <si>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</si>
  <si>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</si>
  <si>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</si>
  <si>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</si>
  <si>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国民健康保険事業特別会計</t>
  </si>
  <si>
    <t>介護保険特別会計</t>
  </si>
  <si>
    <t>下水道事業特別会計</t>
  </si>
  <si>
    <t>後期高齢者医療特別会計</t>
  </si>
  <si>
    <t>農業集落排水事業特別会計</t>
  </si>
  <si>
    <t>その他会計（赤字）</t>
  </si>
  <si>
    <t>その他会計（黒字）</t>
  </si>
  <si>
    <t>基金からの繰入83</t>
    <rPh sb="0" eb="2">
      <t>キキン</t>
    </rPh>
    <rPh sb="5" eb="7">
      <t>クリイレ</t>
    </rPh>
    <phoneticPr fontId="2"/>
  </si>
  <si>
    <t>-</t>
    <phoneticPr fontId="2"/>
  </si>
  <si>
    <t>-</t>
    <phoneticPr fontId="2"/>
  </si>
  <si>
    <t>法適用企業</t>
    <phoneticPr fontId="5"/>
  </si>
  <si>
    <t>法非適用企業</t>
    <phoneticPr fontId="5"/>
  </si>
  <si>
    <t>可茂衛生施設利用組合</t>
    <rPh sb="0" eb="2">
      <t>カモ</t>
    </rPh>
    <rPh sb="2" eb="4">
      <t>エイセイ</t>
    </rPh>
    <rPh sb="4" eb="6">
      <t>シセツ</t>
    </rPh>
    <rPh sb="6" eb="8">
      <t>リヨウ</t>
    </rPh>
    <rPh sb="8" eb="10">
      <t>クミアイ</t>
    </rPh>
    <phoneticPr fontId="2"/>
  </si>
  <si>
    <t>基金からの繰入100</t>
    <rPh sb="0" eb="2">
      <t>キキン</t>
    </rPh>
    <rPh sb="5" eb="7">
      <t>クリイレ</t>
    </rPh>
    <phoneticPr fontId="2"/>
  </si>
  <si>
    <t>可茂消防事務組合</t>
    <rPh sb="0" eb="2">
      <t>カモ</t>
    </rPh>
    <rPh sb="2" eb="4">
      <t>ショウボウ</t>
    </rPh>
    <rPh sb="4" eb="6">
      <t>ジム</t>
    </rPh>
    <rPh sb="6" eb="8">
      <t>クミアイ</t>
    </rPh>
    <phoneticPr fontId="2"/>
  </si>
  <si>
    <t>基金からの繰入26</t>
    <rPh sb="0" eb="2">
      <t>キキン</t>
    </rPh>
    <rPh sb="5" eb="7">
      <t>クリイレ</t>
    </rPh>
    <phoneticPr fontId="2"/>
  </si>
  <si>
    <t>可茂広域行政事務組合</t>
    <rPh sb="0" eb="2">
      <t>カモ</t>
    </rPh>
    <rPh sb="2" eb="4">
      <t>コウイキ</t>
    </rPh>
    <rPh sb="4" eb="6">
      <t>ギョウセイ</t>
    </rPh>
    <rPh sb="6" eb="8">
      <t>ジム</t>
    </rPh>
    <rPh sb="8" eb="10">
      <t>クミアイ</t>
    </rPh>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</si>
  <si>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</si>
  <si>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</si>
  <si>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</si>
  <si>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基金からの繰入1,475</t>
    <rPh sb="0" eb="2">
      <t>キキン</t>
    </rPh>
    <rPh sb="5" eb="7">
      <t>クリイレ</t>
    </rPh>
    <phoneticPr fontId="2"/>
  </si>
  <si>
    <t>岐阜県後期高齢者医療連合（一般会計）</t>
    <rPh sb="0" eb="3">
      <t>ギフケン</t>
    </rPh>
    <rPh sb="3" eb="5">
      <t>コウキ</t>
    </rPh>
    <rPh sb="5" eb="8">
      <t>コウレイシャ</t>
    </rPh>
    <rPh sb="8" eb="10">
      <t>イリョウ</t>
    </rPh>
    <rPh sb="10" eb="12">
      <t>レンゴウ</t>
    </rPh>
    <rPh sb="13" eb="15">
      <t>イッパン</t>
    </rPh>
    <rPh sb="15" eb="17">
      <t>カイケイ</t>
    </rPh>
    <phoneticPr fontId="2"/>
  </si>
  <si>
    <t>岐阜県後期高齢者医療連合（後期高齢者特別会計）</t>
    <rPh sb="0" eb="3">
      <t>ギフケン</t>
    </rPh>
    <rPh sb="3" eb="5">
      <t>コウキ</t>
    </rPh>
    <rPh sb="5" eb="8">
      <t>コウレイシャ</t>
    </rPh>
    <rPh sb="8" eb="10">
      <t>イリョウ</t>
    </rPh>
    <rPh sb="10" eb="12">
      <t>レンゴウ</t>
    </rPh>
    <rPh sb="13" eb="15">
      <t>コウキ</t>
    </rPh>
    <rPh sb="15" eb="18">
      <t>コウレイシャ</t>
    </rPh>
    <rPh sb="18" eb="20">
      <t>トクベツ</t>
    </rPh>
    <rPh sb="20" eb="22">
      <t>カイケイ</t>
    </rPh>
    <phoneticPr fontId="2"/>
  </si>
  <si>
    <t>基金からの繰入287</t>
    <rPh sb="0" eb="2">
      <t>キキン</t>
    </rPh>
    <rPh sb="5" eb="7">
      <t>クリイレ</t>
    </rPh>
    <phoneticPr fontId="2"/>
  </si>
  <si>
    <t>可茂公設地方卸売市場組合</t>
    <rPh sb="0" eb="2">
      <t>カモ</t>
    </rPh>
    <rPh sb="2" eb="4">
      <t>コウセツ</t>
    </rPh>
    <rPh sb="4" eb="6">
      <t>チホウ</t>
    </rPh>
    <rPh sb="6" eb="7">
      <t>オロシ</t>
    </rPh>
    <rPh sb="7" eb="8">
      <t>ウ</t>
    </rPh>
    <rPh sb="8" eb="10">
      <t>イチバ</t>
    </rPh>
    <rPh sb="10" eb="12">
      <t>クミアイ</t>
    </rPh>
    <phoneticPr fontId="2"/>
  </si>
  <si>
    <t>法非適用企業</t>
    <rPh sb="0" eb="1">
      <t>ホウ</t>
    </rPh>
    <rPh sb="1" eb="2">
      <t>ヒ</t>
    </rPh>
    <rPh sb="2" eb="4">
      <t>テキヨウ</t>
    </rPh>
    <rPh sb="4" eb="6">
      <t>キギョウ</t>
    </rPh>
    <phoneticPr fontId="2"/>
  </si>
  <si>
    <t>中濃地域農業共済組合</t>
    <rPh sb="0" eb="2">
      <t>チュウノウ</t>
    </rPh>
    <rPh sb="2" eb="4">
      <t>チイキ</t>
    </rPh>
    <rPh sb="4" eb="6">
      <t>ノウギョウ</t>
    </rPh>
    <rPh sb="6" eb="8">
      <t>キョウサイ</t>
    </rPh>
    <rPh sb="8" eb="10">
      <t>クミアイ</t>
    </rPh>
    <phoneticPr fontId="2"/>
  </si>
  <si>
    <t>法適用事業</t>
    <rPh sb="0" eb="3">
      <t>ホウテキヨウ</t>
    </rPh>
    <rPh sb="3" eb="5">
      <t>ジギョウ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</si>
  <si>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</si>
  <si>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</si>
  <si>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</si>
  <si>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</si>
  <si>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</si>
  <si>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</si>
  <si>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</si>
  <si>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</si>
  <si>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</si>
  <si>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</si>
  <si>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</si>
  <si>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将来負担比率は、現在比率がない状況であり、類似団体と比較して良好な状況である。
実質公債費率は、11.2ポイントで、類似団体と比較して、1.9ポイント高い値である。
将来負担比率は、過去に出来る限り財政措置のない起債の発行を抑えていたことにより、比率が発生していない状況であるが、今後公共施設の大規模修繕等を控えており、ここ数年のうちに比率が発生する見込みである。実質公債比率は、過去に実施した下水道事業に係る費用が大きく、平成32～33年度をピークにして以降は徐々に下がっていく見込みである。今後も出来る限り財政措置のない起債の発行を控えることにより、健全な財政運営を行うことが必要である。</t>
    <rPh sb="0" eb="2">
      <t>ショウライ</t>
    </rPh>
    <rPh sb="2" eb="4">
      <t>フタン</t>
    </rPh>
    <rPh sb="4" eb="6">
      <t>ヒリツ</t>
    </rPh>
    <rPh sb="8" eb="10">
      <t>ゲンザイ</t>
    </rPh>
    <rPh sb="10" eb="12">
      <t>ヒリツ</t>
    </rPh>
    <rPh sb="15" eb="17">
      <t>ジョウキョウ</t>
    </rPh>
    <rPh sb="21" eb="23">
      <t>ルイジ</t>
    </rPh>
    <rPh sb="23" eb="25">
      <t>ダンタイ</t>
    </rPh>
    <rPh sb="26" eb="28">
      <t>ヒカク</t>
    </rPh>
    <rPh sb="30" eb="32">
      <t>リョウコウ</t>
    </rPh>
    <rPh sb="33" eb="35">
      <t>ジョウキョウ</t>
    </rPh>
    <rPh sb="40" eb="42">
      <t>ジッシツ</t>
    </rPh>
    <rPh sb="42" eb="45">
      <t>コウサイヒ</t>
    </rPh>
    <rPh sb="45" eb="46">
      <t>リツ</t>
    </rPh>
    <rPh sb="58" eb="60">
      <t>ルイジ</t>
    </rPh>
    <rPh sb="60" eb="62">
      <t>ダンタイ</t>
    </rPh>
    <rPh sb="63" eb="65">
      <t>ヒカク</t>
    </rPh>
    <rPh sb="75" eb="76">
      <t>タカ</t>
    </rPh>
    <rPh sb="77" eb="78">
      <t>アタイ</t>
    </rPh>
    <rPh sb="83" eb="85">
      <t>ショウライ</t>
    </rPh>
    <rPh sb="85" eb="87">
      <t>フタン</t>
    </rPh>
    <rPh sb="87" eb="89">
      <t>ヒリツ</t>
    </rPh>
    <rPh sb="91" eb="93">
      <t>カコ</t>
    </rPh>
    <rPh sb="94" eb="96">
      <t>デキ</t>
    </rPh>
    <rPh sb="97" eb="98">
      <t>カギ</t>
    </rPh>
    <rPh sb="99" eb="101">
      <t>ザイセイ</t>
    </rPh>
    <rPh sb="101" eb="103">
      <t>ソチ</t>
    </rPh>
    <rPh sb="106" eb="108">
      <t>キサイ</t>
    </rPh>
    <rPh sb="109" eb="111">
      <t>ハッコウ</t>
    </rPh>
    <rPh sb="112" eb="113">
      <t>オサ</t>
    </rPh>
    <rPh sb="123" eb="125">
      <t>ヒリツ</t>
    </rPh>
    <rPh sb="126" eb="128">
      <t>ハッセイ</t>
    </rPh>
    <rPh sb="133" eb="135">
      <t>ジョウキョウ</t>
    </rPh>
    <rPh sb="140" eb="142">
      <t>コンゴ</t>
    </rPh>
    <rPh sb="142" eb="144">
      <t>コウキョウ</t>
    </rPh>
    <rPh sb="144" eb="146">
      <t>シセツ</t>
    </rPh>
    <rPh sb="147" eb="150">
      <t>ダイキボ</t>
    </rPh>
    <rPh sb="150" eb="152">
      <t>シュウゼン</t>
    </rPh>
    <rPh sb="152" eb="153">
      <t>トウ</t>
    </rPh>
    <rPh sb="154" eb="155">
      <t>ヒカ</t>
    </rPh>
    <rPh sb="162" eb="164">
      <t>スウネン</t>
    </rPh>
    <rPh sb="168" eb="170">
      <t>ヒリツ</t>
    </rPh>
    <rPh sb="171" eb="173">
      <t>ハッセイ</t>
    </rPh>
    <rPh sb="175" eb="177">
      <t>ミコ</t>
    </rPh>
    <rPh sb="228" eb="230">
      <t>イコウ</t>
    </rPh>
    <rPh sb="247" eb="249">
      <t>コンゴ</t>
    </rPh>
    <rPh sb="250" eb="252">
      <t>デキ</t>
    </rPh>
    <rPh sb="253" eb="254">
      <t>カギ</t>
    </rPh>
    <rPh sb="255" eb="257">
      <t>ザイセイ</t>
    </rPh>
    <rPh sb="257" eb="259">
      <t>ソチ</t>
    </rPh>
    <rPh sb="262" eb="264">
      <t>キサイ</t>
    </rPh>
    <rPh sb="265" eb="267">
      <t>ハッコウ</t>
    </rPh>
    <rPh sb="268" eb="269">
      <t>ヒカ</t>
    </rPh>
    <rPh sb="277" eb="279">
      <t>ケンゼン</t>
    </rPh>
    <rPh sb="280" eb="282">
      <t>ザイセイ</t>
    </rPh>
    <rPh sb="282" eb="284">
      <t>ウンエイ</t>
    </rPh>
    <rPh sb="285" eb="286">
      <t>オコナ</t>
    </rPh>
    <rPh sb="290" eb="29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</si>
</sst>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44029</c:v>
                </c:pt>
                <c:pt idx="1">
                  <c:v>36287</c:v>
                </c:pt>
                <c:pt idx="2">
                  <c:v>48312</c:v>
                </c:pt>
                <c:pt idx="3">
                  <c:v>43810</c:v>
                </c:pt>
                <c:pt idx="4">
                  <c:v>38172</c:v>
                </c:pt>
              </c:numCache>
            </c:numRef>
          </c:val>
          <c:smooth val="0"/>
        </c:ser>
        <c:dLbls>
          <c:showLegendKey val="0"/>
          <c:showVal val="0"/>
          <c:showCatName val="0"/>
          <c:showSerName val="0"/>
          <c:showPercent val="0"/>
          <c:showBubbleSize val="0"/>
        </c:dLbls>
        <c:marker val="1"/>
        <c:smooth val="0"/>
        <c:axId val="113918336"/>
        <c:axId val="113919872"/>
      </c:lineChart>
      <c:catAx>
        <c:axId val="113918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919872"/>
        <c:crosses val="autoZero"/>
        <c:auto val="1"/>
        <c:lblAlgn val="ctr"/>
        <c:lblOffset val="100"/>
        <c:tickLblSkip val="1"/>
        <c:tickMarkSkip val="1"/>
        <c:noMultiLvlLbl val="0"/>
      </c:catAx>
      <c:valAx>
        <c:axId val="11391987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918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8.2799999999999994</c:v>
                </c:pt>
                <c:pt idx="1">
                  <c:v>8.58</c:v>
                </c:pt>
                <c:pt idx="2">
                  <c:v>7.38</c:v>
                </c:pt>
                <c:pt idx="3">
                  <c:v>8.2899999999999991</c:v>
                </c:pt>
                <c:pt idx="4">
                  <c:v>8.8699999999999992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37.770000000000003</c:v>
                </c:pt>
                <c:pt idx="1">
                  <c:v>45.5</c:v>
                </c:pt>
                <c:pt idx="2">
                  <c:v>49.82</c:v>
                </c:pt>
                <c:pt idx="3">
                  <c:v>51.9</c:v>
                </c:pt>
                <c:pt idx="4">
                  <c:v>53.98</c:v>
                </c:pt>
              </c:numCache>
            </c:numRef>
          </c:val>
        </c:ser>
        <c:dLbls>
          <c:showLegendKey val="0"/>
          <c:showVal val="0"/>
          <c:showCatName val="0"/>
          <c:showSerName val="0"/>
          <c:showPercent val="0"/>
          <c:showBubbleSize val="0"/>
        </c:dLbls>
        <c:gapWidth val="250"/>
        <c:overlap val="100"/>
        <c:axId val="122249600"/>
        <c:axId val="122251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4.68</c:v>
                </c:pt>
                <c:pt idx="1">
                  <c:v>8.0299999999999994</c:v>
                </c:pt>
                <c:pt idx="2">
                  <c:v>3.95</c:v>
                </c:pt>
                <c:pt idx="3">
                  <c:v>2.31</c:v>
                </c:pt>
                <c:pt idx="4">
                  <c:v>4.54</c:v>
                </c:pt>
              </c:numCache>
            </c:numRef>
          </c:val>
          <c:smooth val="0"/>
        </c:ser>
        <c:dLbls>
          <c:showLegendKey val="0"/>
          <c:showVal val="0"/>
          <c:showCatName val="0"/>
          <c:showSerName val="0"/>
          <c:showPercent val="0"/>
          <c:showBubbleSize val="0"/>
        </c:dLbls>
        <c:marker val="1"/>
        <c:smooth val="0"/>
        <c:axId val="122249600"/>
        <c:axId val="122251520"/>
      </c:lineChart>
      <c:catAx>
        <c:axId val="12224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251520"/>
        <c:crosses val="autoZero"/>
        <c:auto val="1"/>
        <c:lblAlgn val="ctr"/>
        <c:lblOffset val="100"/>
        <c:tickLblSkip val="1"/>
        <c:tickMarkSkip val="1"/>
        <c:noMultiLvlLbl val="0"/>
      </c:catAx>
      <c:valAx>
        <c:axId val="12225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4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0.05</c:v>
                </c:pt>
                <c:pt idx="4">
                  <c:v>#N/A</c:v>
                </c:pt>
                <c:pt idx="5">
                  <c:v>0.05</c:v>
                </c:pt>
                <c:pt idx="6">
                  <c:v>#N/A</c:v>
                </c:pt>
                <c:pt idx="7">
                  <c:v>0.05</c:v>
                </c:pt>
                <c:pt idx="8">
                  <c:v>#N/A</c:v>
                </c:pt>
                <c:pt idx="9">
                  <c:v>0.03</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0.08</c:v>
                </c:pt>
                <c:pt idx="4">
                  <c:v>#N/A</c:v>
                </c:pt>
                <c:pt idx="5">
                  <c:v>7.0000000000000007E-2</c:v>
                </c:pt>
                <c:pt idx="6">
                  <c:v>#N/A</c:v>
                </c:pt>
                <c:pt idx="7">
                  <c:v>0.06</c:v>
                </c:pt>
                <c:pt idx="8">
                  <c:v>#N/A</c:v>
                </c:pt>
                <c:pt idx="9">
                  <c:v>0.08</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0.34</c:v>
                </c:pt>
                <c:pt idx="2">
                  <c:v>#N/A</c:v>
                </c:pt>
                <c:pt idx="3">
                  <c:v>0.32</c:v>
                </c:pt>
                <c:pt idx="4">
                  <c:v>#N/A</c:v>
                </c:pt>
                <c:pt idx="5">
                  <c:v>0.12</c:v>
                </c:pt>
                <c:pt idx="6">
                  <c:v>#N/A</c:v>
                </c:pt>
                <c:pt idx="7">
                  <c:v>0.18</c:v>
                </c:pt>
                <c:pt idx="8">
                  <c:v>#N/A</c:v>
                </c:pt>
                <c:pt idx="9">
                  <c:v>0.15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1.17</c:v>
                </c:pt>
                <c:pt idx="2">
                  <c:v>#N/A</c:v>
                </c:pt>
                <c:pt idx="3">
                  <c:v>1.28</c:v>
                </c:pt>
                <c:pt idx="4">
                  <c:v>#N/A</c:v>
                </c:pt>
                <c:pt idx="5">
                  <c:v>0.82</c:v>
                </c:pt>
                <c:pt idx="6">
                  <c:v>#N/A</c:v>
                </c:pt>
                <c:pt idx="7">
                  <c:v>1.97</c:v>
                </c:pt>
                <c:pt idx="8">
                  <c:v>#N/A</c:v>
                </c:pt>
                <c:pt idx="9">
                  <c:v>1.9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4.71</c:v>
                </c:pt>
                <c:pt idx="2">
                  <c:v>#N/A</c:v>
                </c:pt>
                <c:pt idx="3">
                  <c:v>3.59</c:v>
                </c:pt>
                <c:pt idx="4">
                  <c:v>#N/A</c:v>
                </c:pt>
                <c:pt idx="5">
                  <c:v>4.05</c:v>
                </c:pt>
                <c:pt idx="6">
                  <c:v>#N/A</c:v>
                </c:pt>
                <c:pt idx="7">
                  <c:v>4.08</c:v>
                </c:pt>
                <c:pt idx="8">
                  <c:v>#N/A</c:v>
                </c:pt>
                <c:pt idx="9">
                  <c:v>3.05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8.2799999999999994</c:v>
                </c:pt>
                <c:pt idx="2">
                  <c:v>#N/A</c:v>
                </c:pt>
                <c:pt idx="3">
                  <c:v>8.58</c:v>
                </c:pt>
                <c:pt idx="4">
                  <c:v>#N/A</c:v>
                </c:pt>
                <c:pt idx="5">
                  <c:v>7.37</c:v>
                </c:pt>
                <c:pt idx="6">
                  <c:v>#N/A</c:v>
                </c:pt>
                <c:pt idx="7">
                  <c:v>8.2899999999999991</c:v>
                </c:pt>
                <c:pt idx="8">
                  <c:v>#N/A</c:v>
                </c:pt>
                <c:pt idx="9">
                  <c:v>8.86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6.32</c:v>
                </c:pt>
                <c:pt idx="2">
                  <c:v>#N/A</c:v>
                </c:pt>
                <c:pt idx="3">
                  <c:v>6.88</c:v>
                </c:pt>
                <c:pt idx="4">
                  <c:v>#N/A</c:v>
                </c:pt>
                <c:pt idx="5">
                  <c:v>7.46</c:v>
                </c:pt>
                <c:pt idx="6">
                  <c:v>#N/A</c:v>
                </c:pt>
                <c:pt idx="7">
                  <c:v>9.01</c:v>
                </c:pt>
                <c:pt idx="8">
                  <c:v>#N/A</c:v>
                </c:pt>
                <c:pt idx="9">
                  <c:v>10.07</c:v>
                </c:pt>
              </c:numCache>
            </c:numRef>
          </c:val>
        </c:ser>
        <c:dLbls>
          <c:showLegendKey val="0"/>
          <c:showVal val="0"/>
          <c:showCatName val="0"/>
          <c:showSerName val="0"/>
          <c:showPercent val="0"/>
          <c:showBubbleSize val="0"/>
        </c:dLbls>
        <c:gapWidth val="150"/>
        <c:overlap val="100"/>
        <c:axId val="122607872"/>
        <c:axId val="122621952"/>
      </c:barChart>
      <c:catAx>
        <c:axId val="12260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21952"/>
        <c:crosses val="autoZero"/>
        <c:auto val="1"/>
        <c:lblAlgn val="ctr"/>
        <c:lblOffset val="100"/>
        <c:tickLblSkip val="1"/>
        <c:tickMarkSkip val="1"/>
        <c:noMultiLvlLbl val="0"/>
      </c:catAx>
      <c:valAx>
        <c:axId val="122621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07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438</c:v>
                </c:pt>
                <c:pt idx="5">
                  <c:v>454</c:v>
                </c:pt>
                <c:pt idx="8">
                  <c:v>467</c:v>
                </c:pt>
                <c:pt idx="11">
                  <c:v>483</c:v>
                </c:pt>
                <c:pt idx="14">
                  <c:v>479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11</c:v>
                </c:pt>
                <c:pt idx="6">
                  <c:v>11</c:v>
                </c:pt>
                <c:pt idx="9">
                  <c:v>11</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50</c:v>
                </c:pt>
                <c:pt idx="3">
                  <c:v>41</c:v>
                </c:pt>
                <c:pt idx="6">
                  <c:v>27</c:v>
                </c:pt>
                <c:pt idx="9">
                  <c:v>13</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298</c:v>
                </c:pt>
                <c:pt idx="3">
                  <c:v>310</c:v>
                </c:pt>
                <c:pt idx="6">
                  <c:v>300</c:v>
                </c:pt>
                <c:pt idx="9">
                  <c:v>329</c:v>
                </c:pt>
                <c:pt idx="12">
                  <c:v>343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342</c:v>
                </c:pt>
                <c:pt idx="3">
                  <c:v>361</c:v>
                </c:pt>
                <c:pt idx="6">
                  <c:v>389</c:v>
                </c:pt>
                <c:pt idx="9">
                  <c:v>412</c:v>
                </c:pt>
                <c:pt idx="12">
                  <c:v>407</c:v>
                </c:pt>
              </c:numCache>
            </c:numRef>
          </c:val>
        </c:ser>
        <c:dLbls>
          <c:showLegendKey val="0"/>
          <c:showVal val="0"/>
          <c:showCatName val="0"/>
          <c:showSerName val="0"/>
          <c:showPercent val="0"/>
          <c:showBubbleSize val="0"/>
        </c:dLbls>
        <c:gapWidth val="100"/>
        <c:overlap val="100"/>
        <c:axId val="4216320"/>
        <c:axId val="4218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264</c:v>
                </c:pt>
                <c:pt idx="2">
                  <c:v>#N/A</c:v>
                </c:pt>
                <c:pt idx="3">
                  <c:v>#N/A</c:v>
                </c:pt>
                <c:pt idx="4">
                  <c:v>269</c:v>
                </c:pt>
                <c:pt idx="5">
                  <c:v>#N/A</c:v>
                </c:pt>
                <c:pt idx="6">
                  <c:v>#N/A</c:v>
                </c:pt>
                <c:pt idx="7">
                  <c:v>260</c:v>
                </c:pt>
                <c:pt idx="8">
                  <c:v>#N/A</c:v>
                </c:pt>
                <c:pt idx="9">
                  <c:v>#N/A</c:v>
                </c:pt>
                <c:pt idx="10">
                  <c:v>282</c:v>
                </c:pt>
                <c:pt idx="11">
                  <c:v>#N/A</c:v>
                </c:pt>
                <c:pt idx="12">
                  <c:v>#N/A</c:v>
                </c:pt>
                <c:pt idx="13">
                  <c:v>295</c:v>
                </c:pt>
                <c:pt idx="14">
                  <c:v>#N/A</c:v>
                </c:pt>
              </c:numCache>
            </c:numRef>
          </c:val>
          <c:smooth val="0"/>
        </c:ser>
        <c:dLbls>
          <c:showLegendKey val="0"/>
          <c:showVal val="0"/>
          <c:showCatName val="0"/>
          <c:showSerName val="0"/>
          <c:showPercent val="0"/>
          <c:showBubbleSize val="0"/>
        </c:dLbls>
        <c:marker val="1"/>
        <c:smooth val="0"/>
        <c:axId val="4216320"/>
        <c:axId val="4218240"/>
      </c:lineChart>
      <c:catAx>
        <c:axId val="421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8240"/>
        <c:crosses val="autoZero"/>
        <c:auto val="1"/>
        <c:lblAlgn val="ctr"/>
        <c:lblOffset val="100"/>
        <c:tickLblSkip val="1"/>
        <c:tickMarkSkip val="1"/>
        <c:noMultiLvlLbl val="0"/>
      </c:catAx>
      <c:valAx>
        <c:axId val="421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5395</c:v>
                </c:pt>
                <c:pt idx="5">
                  <c:v>5374</c:v>
                </c:pt>
                <c:pt idx="8">
                  <c:v>5417</c:v>
                </c:pt>
                <c:pt idx="11">
                  <c:v>5438</c:v>
                </c:pt>
                <c:pt idx="14">
                  <c:v>5228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510</c:v>
                </c:pt>
                <c:pt idx="5">
                  <c:v>489</c:v>
                </c:pt>
                <c:pt idx="8">
                  <c:v>447</c:v>
                </c:pt>
                <c:pt idx="11">
                  <c:v>433</c:v>
                </c:pt>
                <c:pt idx="14">
                  <c:v>387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2388</c:v>
                </c:pt>
                <c:pt idx="5">
                  <c:v>2648</c:v>
                </c:pt>
                <c:pt idx="8">
                  <c:v>2817</c:v>
                </c:pt>
                <c:pt idx="11">
                  <c:v>2844</c:v>
                </c:pt>
                <c:pt idx="14">
                  <c:v>2962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349</c:v>
                </c:pt>
                <c:pt idx="3">
                  <c:v>292</c:v>
                </c:pt>
                <c:pt idx="6">
                  <c:v>258</c:v>
                </c:pt>
                <c:pt idx="9">
                  <c:v>222</c:v>
                </c:pt>
                <c:pt idx="12">
                  <c:v>123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115</c:v>
                </c:pt>
                <c:pt idx="3">
                  <c:v>88</c:v>
                </c:pt>
                <c:pt idx="6">
                  <c:v>90</c:v>
                </c:pt>
                <c:pt idx="9">
                  <c:v>82</c:v>
                </c:pt>
                <c:pt idx="12">
                  <c:v>117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4813</c:v>
                </c:pt>
                <c:pt idx="3">
                  <c:v>4654</c:v>
                </c:pt>
                <c:pt idx="6">
                  <c:v>4353</c:v>
                </c:pt>
                <c:pt idx="9">
                  <c:v>4245</c:v>
                </c:pt>
                <c:pt idx="12">
                  <c:v>4161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67</c:v>
                </c:pt>
                <c:pt idx="3">
                  <c:v>57</c:v>
                </c:pt>
                <c:pt idx="6">
                  <c:v>48</c:v>
                </c:pt>
                <c:pt idx="9">
                  <c:v>38</c:v>
                </c:pt>
                <c:pt idx="12">
                  <c:v>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3983</c:v>
                </c:pt>
                <c:pt idx="3">
                  <c:v>3965</c:v>
                </c:pt>
                <c:pt idx="6">
                  <c:v>3958</c:v>
                </c:pt>
                <c:pt idx="9">
                  <c:v>3918</c:v>
                </c:pt>
                <c:pt idx="12">
                  <c:v>3861</c:v>
                </c:pt>
              </c:numCache>
            </c:numRef>
          </c:val>
        </c:ser>
        <c:dLbls>
          <c:showLegendKey val="0"/>
          <c:showVal val="0"/>
          <c:showCatName val="0"/>
          <c:showSerName val="0"/>
          <c:showPercent val="0"/>
          <c:showBubbleSize val="0"/>
        </c:dLbls>
        <c:gapWidth val="100"/>
        <c:overlap val="100"/>
        <c:axId val="123458688"/>
        <c:axId val="123460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1034</c:v>
                </c:pt>
                <c:pt idx="2">
                  <c:v>#N/A</c:v>
                </c:pt>
                <c:pt idx="3">
                  <c:v>#N/A</c:v>
                </c:pt>
                <c:pt idx="4">
                  <c:v>545</c:v>
                </c:pt>
                <c:pt idx="5">
                  <c:v>#N/A</c:v>
                </c:pt>
                <c:pt idx="6">
                  <c:v>#N/A</c:v>
                </c:pt>
                <c:pt idx="7">
                  <c:v>25</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3458688"/>
        <c:axId val="123460608"/>
      </c:lineChart>
      <c:catAx>
        <c:axId val="12345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460608"/>
        <c:crosses val="autoZero"/>
        <c:auto val="1"/>
        <c:lblAlgn val="ctr"/>
        <c:lblOffset val="100"/>
        <c:tickLblSkip val="1"/>
        <c:tickMarkSkip val="1"/>
        <c:noMultiLvlLbl val="0"/>
      </c:catAx>
      <c:valAx>
        <c:axId val="12346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5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3"/>
          <c:y val="4.9232005384860722E-2"/>
          <c:w val="0.8448401194374414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6733056"/>
        <c:axId val="116734976"/>
      </c:scatterChart>
      <c:valAx>
        <c:axId val="1167330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734976"/>
        <c:crosses val="autoZero"/>
        <c:crossBetween val="midCat"/>
      </c:valAx>
      <c:valAx>
        <c:axId val="1167349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733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3"/>
          <c:y val="4.7118521949462255E-2"/>
          <c:w val="0.84704431781868617"/>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10.9</c:v>
                </c:pt>
                <c:pt idx="1">
                  <c:v>10.8</c:v>
                </c:pt>
                <c:pt idx="2">
                  <c:v>10.6</c:v>
                </c:pt>
                <c:pt idx="3">
                  <c:v>10.9</c:v>
                </c:pt>
                <c:pt idx="4">
                  <c:v>11.2</c:v>
                </c:pt>
              </c:numCache>
            </c:numRef>
          </c:xVal>
          <c:yVal>
            <c:numRef>
              <c:f>公会計指標分析・財政指標組合せ分析表!$K$73:$O$73</c:f>
              <c:numCache>
                <c:formatCode>#,##0.0;"▲ "#,##0.0</c:formatCode>
                <c:ptCount val="5"/>
                <c:pt idx="0">
                  <c:v>41.7</c:v>
                </c:pt>
                <c:pt idx="1">
                  <c:v>22.1</c:v>
                </c:pt>
                <c:pt idx="2">
                  <c:v>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10.9</c:v>
                </c:pt>
                <c:pt idx="1">
                  <c:v>10.4</c:v>
                </c:pt>
                <c:pt idx="2">
                  <c:v>9.8000000000000007</c:v>
                </c:pt>
                <c:pt idx="3">
                  <c:v>8.5</c:v>
                </c:pt>
                <c:pt idx="4">
                  <c:v>9.3000000000000007</c:v>
                </c:pt>
              </c:numCache>
            </c:numRef>
          </c:xVal>
          <c:yVal>
            <c:numRef>
              <c:f>公会計指標分析・財政指標組合せ分析表!$K$77:$O$77</c:f>
              <c:numCache>
                <c:formatCode>#,##0.0;"▲ "#,##0.0</c:formatCode>
                <c:ptCount val="5"/>
                <c:pt idx="0">
                  <c:v>28.6</c:v>
                </c:pt>
                <c:pt idx="1">
                  <c:v>34.299999999999997</c:v>
                </c:pt>
                <c:pt idx="2">
                  <c:v>24.3</c:v>
                </c:pt>
                <c:pt idx="3">
                  <c:v>0</c:v>
                </c:pt>
                <c:pt idx="4">
                  <c:v>20.2</c:v>
                </c:pt>
              </c:numCache>
            </c:numRef>
          </c:yVal>
          <c:smooth val="0"/>
        </c:ser>
        <c:dLbls>
          <c:showLegendKey val="0"/>
          <c:showVal val="0"/>
          <c:showCatName val="0"/>
          <c:showSerName val="0"/>
          <c:showPercent val="0"/>
          <c:showBubbleSize val="0"/>
        </c:dLbls>
        <c:axId val="122765696"/>
        <c:axId val="122767616"/>
      </c:scatterChart>
      <c:valAx>
        <c:axId val="122765696"/>
        <c:scaling>
          <c:orientation val="minMax"/>
          <c:max val="11.1"/>
          <c:min val="8.3000000000000007"/>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767616"/>
        <c:crosses val="autoZero"/>
        <c:crossBetween val="midCat"/>
      </c:valAx>
      <c:valAx>
        <c:axId val="122767616"/>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765696"/>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元利償還金</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臨時財政対策債等</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償還開始などから増加し</a:t>
          </a:r>
          <a:r>
            <a:rPr kumimoji="1" lang="ja-JP" altLang="en-US" sz="1100">
              <a:solidFill>
                <a:schemeClr val="dk1"/>
              </a:solidFill>
              <a:latin typeface="+mn-lt"/>
              <a:ea typeface="+mn-ea"/>
              <a:cs typeface="+mn-cs"/>
            </a:rPr>
            <a:t>ているが、</a:t>
          </a:r>
          <a:r>
            <a:rPr kumimoji="1" lang="en-US" altLang="ja-JP" sz="1100">
              <a:solidFill>
                <a:schemeClr val="dk1"/>
              </a:solidFill>
              <a:latin typeface="+mn-lt"/>
              <a:ea typeface="+mn-ea"/>
              <a:cs typeface="+mn-cs"/>
            </a:rPr>
            <a:t>H7,H8</a:t>
          </a:r>
          <a:r>
            <a:rPr kumimoji="1" lang="ja-JP" altLang="en-US" sz="1100">
              <a:solidFill>
                <a:schemeClr val="dk1"/>
              </a:solidFill>
              <a:latin typeface="+mn-lt"/>
              <a:ea typeface="+mn-ea"/>
              <a:cs typeface="+mn-cs"/>
            </a:rPr>
            <a:t>年度の減税補てん債の償還が終了したため、トータルで減少した</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公営企業債の元利償還金に対する負担金等</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下水道事業債の元利償還金の増額により増加した。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組合等が起こした地方債の元利償還金に対する負担金等</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可茂衛生、可茂消防の償還金に対する負担金であり</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債務負担行為に基づく支出額</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公債費に準ずる債務負担行為に基づく支出額である。</a:t>
          </a:r>
          <a:endParaRPr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一般会計等に係る地方債現在高</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起債の借入を抑制しているため減少した。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債務負担行為に基づく支出予定額</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en-US" sz="1100">
              <a:solidFill>
                <a:schemeClr val="tx1"/>
              </a:solidFill>
              <a:latin typeface="+mn-lt"/>
              <a:ea typeface="+mn-ea"/>
              <a:cs typeface="+mn-cs"/>
            </a:rPr>
            <a:t>新規</a:t>
          </a:r>
          <a:r>
            <a:rPr kumimoji="1" lang="ja-JP" altLang="ja-JP" sz="1100">
              <a:solidFill>
                <a:schemeClr val="tx1"/>
              </a:solidFill>
              <a:latin typeface="+mn-lt"/>
              <a:ea typeface="+mn-ea"/>
              <a:cs typeface="+mn-cs"/>
            </a:rPr>
            <a:t>設定額を</a:t>
          </a:r>
          <a:r>
            <a:rPr kumimoji="1" lang="ja-JP" altLang="en-US" sz="1100">
              <a:solidFill>
                <a:schemeClr val="tx1"/>
              </a:solidFill>
              <a:latin typeface="+mn-lt"/>
              <a:ea typeface="+mn-ea"/>
              <a:cs typeface="+mn-cs"/>
            </a:rPr>
            <a:t>執行</a:t>
          </a:r>
          <a:r>
            <a:rPr kumimoji="1" lang="ja-JP" altLang="ja-JP" sz="1100">
              <a:solidFill>
                <a:schemeClr val="tx1"/>
              </a:solidFill>
              <a:latin typeface="+mn-lt"/>
              <a:ea typeface="+mn-ea"/>
              <a:cs typeface="+mn-cs"/>
            </a:rPr>
            <a:t>額が上回ったため減少した。</a:t>
          </a:r>
          <a:endParaRPr kumimoji="1" lang="en-US" altLang="ja-JP" sz="1100">
            <a:solidFill>
              <a:schemeClr val="tx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公営企業等繰入見込額</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下水道事業において面整備が終了したため公営企業債の借入が少なくなった事により減少した。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組合等負担見込額</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可茂衛生、可茂消防ともに</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充当可能基金</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財政調整基金に積立をしたため増加した。</a:t>
          </a:r>
          <a:endParaRPr lang="ja-JP"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10,543
10,399
41.16
4,482,638
4,171,686
264,884
2,987,822
3,860,791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10,543
10,399
41.16
4,482,638
4,171,686
264,884
2,987,822
3,860,791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10,543
10,399
41.16
4,482,638
4,171,686
264,884
2,987,822
3,860,791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10,543
10,399
41.16
4,482,638
4,171,686
264,884
2,987,822
3,860,791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ja-JP" altLang="en-US" sz="1100">
              <a:solidFill>
                <a:schemeClr val="dk1"/>
              </a:solidFill>
              <a:latin typeface="+mn-lt"/>
              <a:ea typeface="+mn-ea"/>
              <a:cs typeface="+mn-cs"/>
            </a:rPr>
            <a:t>同</a:t>
          </a:r>
          <a:r>
            <a:rPr kumimoji="1" lang="ja-JP" altLang="ja-JP" sz="1100">
              <a:solidFill>
                <a:schemeClr val="dk1"/>
              </a:solidFill>
              <a:latin typeface="+mn-lt"/>
              <a:ea typeface="+mn-ea"/>
              <a:cs typeface="+mn-cs"/>
            </a:rPr>
            <a:t>ポイントで、類似団体平均と</a:t>
          </a:r>
          <a:r>
            <a:rPr kumimoji="1" lang="ja-JP" altLang="en-US" sz="1100">
              <a:solidFill>
                <a:schemeClr val="dk1"/>
              </a:solidFill>
              <a:latin typeface="+mn-lt"/>
              <a:ea typeface="+mn-ea"/>
              <a:cs typeface="+mn-cs"/>
            </a:rPr>
            <a:t>同ポイントである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今後は、町税等の徴収強化や歳出削減を実施し、財政の健全化を図る。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71" name="直線コネクタ 70"/>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44979</xdr:rowOff>
    </xdr:from>
    <xdr:to>
      <xdr:col>6</xdr:col>
      <xdr:colOff>0</xdr:colOff>
      <xdr:row>43</xdr:row>
      <xdr:rowOff>55033</xdr:rowOff>
    </xdr:to>
    <xdr:cxnSp macro="">
      <xdr:nvCxnSpPr>
        <xdr:cNvPr id="74" name="直線コネクタ 73"/>
        <xdr:cNvCxnSpPr/>
      </xdr:nvCxnSpPr>
      <xdr:spPr>
        <a:xfrm>
          <a:off x="3225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5" name="フローチャート : 判断 74"/>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6" name="テキスト ボックス 75"/>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44979</xdr:rowOff>
    </xdr:to>
    <xdr:cxnSp macro="">
      <xdr:nvCxnSpPr>
        <xdr:cNvPr id="77" name="直線コネクタ 76"/>
        <xdr:cNvCxnSpPr/>
      </xdr:nvCxnSpPr>
      <xdr:spPr>
        <a:xfrm>
          <a:off x="2336800" y="74072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105304</xdr:rowOff>
    </xdr:from>
    <xdr:to>
      <xdr:col>4</xdr:col>
      <xdr:colOff>533400</xdr:colOff>
      <xdr:row>43</xdr:row>
      <xdr:rowOff>35454</xdr:rowOff>
    </xdr:to>
    <xdr:sp macro="" textlink="">
      <xdr:nvSpPr>
        <xdr:cNvPr id="78" name="フローチャート : 判断 77"/>
        <xdr:cNvSpPr/>
      </xdr:nvSpPr>
      <xdr:spPr>
        <a:xfrm>
          <a:off x="3175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45631</xdr:rowOff>
    </xdr:from>
    <xdr:ext cx="762000" cy="259045"/>
    <xdr:sp macro="" textlink="">
      <xdr:nvSpPr>
        <xdr:cNvPr id="79" name="テキスト ボックス 78"/>
        <xdr:cNvSpPr txBox="1"/>
      </xdr:nvSpPr>
      <xdr:spPr>
        <a:xfrm>
          <a:off x="2844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24871</xdr:rowOff>
    </xdr:from>
    <xdr:to>
      <xdr:col>3</xdr:col>
      <xdr:colOff>279400</xdr:colOff>
      <xdr:row>43</xdr:row>
      <xdr:rowOff>34925</xdr:rowOff>
    </xdr:to>
    <xdr:cxnSp macro="">
      <xdr:nvCxnSpPr>
        <xdr:cNvPr id="80" name="直線コネクタ 79"/>
        <xdr:cNvCxnSpPr/>
      </xdr:nvCxnSpPr>
      <xdr:spPr>
        <a:xfrm>
          <a:off x="1447800" y="73972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1" name="フローチャート : 判断 80"/>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82" name="テキスト ボックス 81"/>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3" name="フローチャート : 判断 82"/>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4" name="テキスト ボックス 83"/>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90" name="円/楕円 89"/>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20760</xdr:rowOff>
    </xdr:from>
    <xdr:ext cx="762000" cy="259045"/>
    <xdr:sp macro="" textlink="">
      <xdr:nvSpPr>
        <xdr:cNvPr id="91" name="財政力該当値テキスト"/>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92" name="円/楕円 91"/>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3" name="テキスト ボックス 9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165629</xdr:rowOff>
    </xdr:from>
    <xdr:to>
      <xdr:col>4</xdr:col>
      <xdr:colOff>533400</xdr:colOff>
      <xdr:row>43</xdr:row>
      <xdr:rowOff>95779</xdr:rowOff>
    </xdr:to>
    <xdr:sp macro="" textlink="">
      <xdr:nvSpPr>
        <xdr:cNvPr id="94" name="円/楕円 93"/>
        <xdr:cNvSpPr/>
      </xdr:nvSpPr>
      <xdr:spPr>
        <a:xfrm>
          <a:off x="3175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80556</xdr:rowOff>
    </xdr:from>
    <xdr:ext cx="762000" cy="259045"/>
    <xdr:sp macro="" textlink="">
      <xdr:nvSpPr>
        <xdr:cNvPr id="95" name="テキスト ボックス 94"/>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6" name="円/楕円 95"/>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7" name="テキスト ボックス 96"/>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145521</xdr:rowOff>
    </xdr:from>
    <xdr:to>
      <xdr:col>2</xdr:col>
      <xdr:colOff>127000</xdr:colOff>
      <xdr:row>43</xdr:row>
      <xdr:rowOff>75671</xdr:rowOff>
    </xdr:to>
    <xdr:sp macro="" textlink="">
      <xdr:nvSpPr>
        <xdr:cNvPr id="98" name="円/楕円 97"/>
        <xdr:cNvSpPr/>
      </xdr:nvSpPr>
      <xdr:spPr>
        <a:xfrm>
          <a:off x="1397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60448</xdr:rowOff>
    </xdr:from>
    <xdr:ext cx="762000" cy="259045"/>
    <xdr:sp macro="" textlink="">
      <xdr:nvSpPr>
        <xdr:cNvPr id="99" name="テキスト ボックス 98"/>
        <xdr:cNvSpPr txBox="1"/>
      </xdr:nvSpPr>
      <xdr:spPr>
        <a:xfrm>
          <a:off x="1066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0.1</a:t>
          </a:r>
          <a:r>
            <a:rPr kumimoji="1" lang="ja-JP" altLang="ja-JP" sz="1100">
              <a:solidFill>
                <a:schemeClr val="dk1"/>
              </a:solidFill>
              <a:latin typeface="+mn-lt"/>
              <a:ea typeface="+mn-ea"/>
              <a:cs typeface="+mn-cs"/>
            </a:rPr>
            <a:t>ポイントのプラスで、類似団体と比較すると若干高くなっている。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公共施設等の修繕に係る経費や扶助費など、経常的経費の増加が見込まれており、今後も比率が上昇する見込みである。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今後は、第</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次行政改革大綱に沿った行政改革の継続に加え、公共施設等総合管理計画を元に、施設の統廃合の検討、長寿命化、平準化等を図ることにより、健全な財政運営が必要である。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62</xdr:row>
      <xdr:rowOff>24342</xdr:rowOff>
    </xdr:to>
    <xdr:cxnSp macro="">
      <xdr:nvCxnSpPr>
        <xdr:cNvPr id="134" name="直線コネクタ 133"/>
        <xdr:cNvCxnSpPr/>
      </xdr:nvCxnSpPr>
      <xdr:spPr>
        <a:xfrm>
          <a:off x="4114800" y="1065022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20320</xdr:rowOff>
    </xdr:to>
    <xdr:cxnSp macro="">
      <xdr:nvCxnSpPr>
        <xdr:cNvPr id="137" name="直線コネクタ 136"/>
        <xdr:cNvCxnSpPr/>
      </xdr:nvCxnSpPr>
      <xdr:spPr>
        <a:xfrm>
          <a:off x="3225800" y="1055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60537</xdr:rowOff>
    </xdr:from>
    <xdr:to>
      <xdr:col>6</xdr:col>
      <xdr:colOff>50800</xdr:colOff>
      <xdr:row>61</xdr:row>
      <xdr:rowOff>162137</xdr:rowOff>
    </xdr:to>
    <xdr:sp macro="" textlink="">
      <xdr:nvSpPr>
        <xdr:cNvPr id="138" name="フローチャート : 判断 137"/>
        <xdr:cNvSpPr/>
      </xdr:nvSpPr>
      <xdr:spPr>
        <a:xfrm>
          <a:off x="4064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39" name="テキスト ボックス 138"/>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67098</xdr:rowOff>
    </xdr:from>
    <xdr:to>
      <xdr:col>4</xdr:col>
      <xdr:colOff>482600</xdr:colOff>
      <xdr:row>61</xdr:row>
      <xdr:rowOff>95250</xdr:rowOff>
    </xdr:to>
    <xdr:cxnSp macro="">
      <xdr:nvCxnSpPr>
        <xdr:cNvPr id="140" name="直線コネクタ 139"/>
        <xdr:cNvCxnSpPr/>
      </xdr:nvCxnSpPr>
      <xdr:spPr>
        <a:xfrm>
          <a:off x="2336800" y="1052554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41" name="フローチャート : 判断 140"/>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42" name="テキスト ボックス 141"/>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51012</xdr:rowOff>
    </xdr:from>
    <xdr:to>
      <xdr:col>3</xdr:col>
      <xdr:colOff>279400</xdr:colOff>
      <xdr:row>61</xdr:row>
      <xdr:rowOff>67098</xdr:rowOff>
    </xdr:to>
    <xdr:cxnSp macro="">
      <xdr:nvCxnSpPr>
        <xdr:cNvPr id="143" name="直線コネクタ 142"/>
        <xdr:cNvCxnSpPr/>
      </xdr:nvCxnSpPr>
      <xdr:spPr>
        <a:xfrm>
          <a:off x="1447800" y="1050946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44" name="フローチャート :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45" name="テキスト ボックス 144"/>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6" name="フローチャート : 判断 145"/>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71772</xdr:rowOff>
    </xdr:from>
    <xdr:ext cx="762000" cy="259045"/>
    <xdr:sp macro="" textlink="">
      <xdr:nvSpPr>
        <xdr:cNvPr id="147" name="テキスト ボックス 146"/>
        <xdr:cNvSpPr txBox="1"/>
      </xdr:nvSpPr>
      <xdr:spPr>
        <a:xfrm>
          <a:off x="1066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144992</xdr:rowOff>
    </xdr:from>
    <xdr:to>
      <xdr:col>7</xdr:col>
      <xdr:colOff>203200</xdr:colOff>
      <xdr:row>62</xdr:row>
      <xdr:rowOff>75142</xdr:rowOff>
    </xdr:to>
    <xdr:sp macro="" textlink="">
      <xdr:nvSpPr>
        <xdr:cNvPr id="153" name="円/楕円 152"/>
        <xdr:cNvSpPr/>
      </xdr:nvSpPr>
      <xdr:spPr>
        <a:xfrm>
          <a:off x="4902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117069</xdr:rowOff>
    </xdr:from>
    <xdr:ext cx="762000" cy="259045"/>
    <xdr:sp macro="" textlink="">
      <xdr:nvSpPr>
        <xdr:cNvPr id="154" name="財政構造の弾力性該当値テキスト"/>
        <xdr:cNvSpPr txBox="1"/>
      </xdr:nvSpPr>
      <xdr:spPr>
        <a:xfrm>
          <a:off x="5041900" y="1057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55" name="円/楕円 154"/>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55897</xdr:rowOff>
    </xdr:from>
    <xdr:ext cx="736600" cy="259045"/>
    <xdr:sp macro="" textlink="">
      <xdr:nvSpPr>
        <xdr:cNvPr id="156" name="テキスト ボックス 155"/>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7" name="円/楕円 156"/>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130827</xdr:rowOff>
    </xdr:from>
    <xdr:ext cx="762000" cy="259045"/>
    <xdr:sp macro="" textlink="">
      <xdr:nvSpPr>
        <xdr:cNvPr id="158" name="テキスト ボックス 157"/>
        <xdr:cNvSpPr txBox="1"/>
      </xdr:nvSpPr>
      <xdr:spPr>
        <a:xfrm>
          <a:off x="2844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16298</xdr:rowOff>
    </xdr:from>
    <xdr:to>
      <xdr:col>3</xdr:col>
      <xdr:colOff>330200</xdr:colOff>
      <xdr:row>61</xdr:row>
      <xdr:rowOff>117898</xdr:rowOff>
    </xdr:to>
    <xdr:sp macro="" textlink="">
      <xdr:nvSpPr>
        <xdr:cNvPr id="159" name="円/楕円 158"/>
        <xdr:cNvSpPr/>
      </xdr:nvSpPr>
      <xdr:spPr>
        <a:xfrm>
          <a:off x="2286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102675</xdr:rowOff>
    </xdr:from>
    <xdr:ext cx="762000" cy="259045"/>
    <xdr:sp macro="" textlink="">
      <xdr:nvSpPr>
        <xdr:cNvPr id="160" name="テキスト ボックス 159"/>
        <xdr:cNvSpPr txBox="1"/>
      </xdr:nvSpPr>
      <xdr:spPr>
        <a:xfrm>
          <a:off x="1955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212</xdr:rowOff>
    </xdr:from>
    <xdr:to>
      <xdr:col>2</xdr:col>
      <xdr:colOff>127000</xdr:colOff>
      <xdr:row>61</xdr:row>
      <xdr:rowOff>101812</xdr:rowOff>
    </xdr:to>
    <xdr:sp macro="" textlink="">
      <xdr:nvSpPr>
        <xdr:cNvPr id="161" name="円/楕円 160"/>
        <xdr:cNvSpPr/>
      </xdr:nvSpPr>
      <xdr:spPr>
        <a:xfrm>
          <a:off x="1397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86589</xdr:rowOff>
    </xdr:from>
    <xdr:ext cx="762000" cy="259045"/>
    <xdr:sp macro="" textlink="">
      <xdr:nvSpPr>
        <xdr:cNvPr id="162" name="テキスト ボックス 161"/>
        <xdr:cNvSpPr txBox="1"/>
      </xdr:nvSpPr>
      <xdr:spPr>
        <a:xfrm>
          <a:off x="1066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[131,116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3,600</a:t>
          </a:r>
          <a:r>
            <a:rPr kumimoji="1" lang="ja-JP" altLang="ja-JP" sz="1100">
              <a:solidFill>
                <a:schemeClr val="dk1"/>
              </a:solidFill>
              <a:latin typeface="+mn-lt"/>
              <a:ea typeface="+mn-ea"/>
              <a:cs typeface="+mn-cs"/>
            </a:rPr>
            <a:t>円のプラスで、類似団体と比較すると低くなっている。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人件費においては職員数の抑制により、物件費においては契約手法の見直しなどにより抑制に努めている。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決算額が</a:t>
          </a:r>
          <a:r>
            <a:rPr kumimoji="1" lang="ja-JP" altLang="ja-JP" sz="1100">
              <a:solidFill>
                <a:schemeClr val="dk1"/>
              </a:solidFill>
              <a:latin typeface="+mn-lt"/>
              <a:ea typeface="+mn-ea"/>
              <a:cs typeface="+mn-cs"/>
            </a:rPr>
            <a:t>低い要因は、ゴミ処理や消防業務を一部事務組合で行っていることなどによるものである。一部事務組合の人件費・物件費に充てる負担金（補助費等）を考えると、実質的にはさらに増加する。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今後は、事務処理に支障を及ぼさないよう配慮しつつ、引き続き職員数の抑制に努め、個々の職員の能力を高める必要がある。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169630</xdr:rowOff>
    </xdr:from>
    <xdr:to>
      <xdr:col>7</xdr:col>
      <xdr:colOff>152400</xdr:colOff>
      <xdr:row>82</xdr:row>
      <xdr:rowOff>5420</xdr:rowOff>
    </xdr:to>
    <xdr:cxnSp macro="">
      <xdr:nvCxnSpPr>
        <xdr:cNvPr id="196" name="直線コネクタ 195"/>
        <xdr:cNvCxnSpPr/>
      </xdr:nvCxnSpPr>
      <xdr:spPr>
        <a:xfrm>
          <a:off x="4114800" y="14057080"/>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155618</xdr:rowOff>
    </xdr:from>
    <xdr:to>
      <xdr:col>6</xdr:col>
      <xdr:colOff>0</xdr:colOff>
      <xdr:row>81</xdr:row>
      <xdr:rowOff>169630</xdr:rowOff>
    </xdr:to>
    <xdr:cxnSp macro="">
      <xdr:nvCxnSpPr>
        <xdr:cNvPr id="199" name="直線コネクタ 198"/>
        <xdr:cNvCxnSpPr/>
      </xdr:nvCxnSpPr>
      <xdr:spPr>
        <a:xfrm>
          <a:off x="3225800" y="14043068"/>
          <a:ext cx="889000" cy="1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200" name="フローチャート : 判断 199"/>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146290</xdr:rowOff>
    </xdr:from>
    <xdr:ext cx="736600" cy="259045"/>
    <xdr:sp macro="" textlink="">
      <xdr:nvSpPr>
        <xdr:cNvPr id="201" name="テキスト ボックス 200"/>
        <xdr:cNvSpPr txBox="1"/>
      </xdr:nvSpPr>
      <xdr:spPr>
        <a:xfrm>
          <a:off x="3733800" y="1420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153634</xdr:rowOff>
    </xdr:from>
    <xdr:to>
      <xdr:col>4</xdr:col>
      <xdr:colOff>482600</xdr:colOff>
      <xdr:row>81</xdr:row>
      <xdr:rowOff>155618</xdr:rowOff>
    </xdr:to>
    <xdr:cxnSp macro="">
      <xdr:nvCxnSpPr>
        <xdr:cNvPr id="202" name="直線コネクタ 201"/>
        <xdr:cNvCxnSpPr/>
      </xdr:nvCxnSpPr>
      <xdr:spPr>
        <a:xfrm>
          <a:off x="2336800" y="14041084"/>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3" name="フローチャート : 判断 202"/>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88180</xdr:rowOff>
    </xdr:from>
    <xdr:ext cx="762000" cy="259045"/>
    <xdr:sp macro="" textlink="">
      <xdr:nvSpPr>
        <xdr:cNvPr id="204" name="テキスト ボックス 203"/>
        <xdr:cNvSpPr txBox="1"/>
      </xdr:nvSpPr>
      <xdr:spPr>
        <a:xfrm>
          <a:off x="2844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153634</xdr:rowOff>
    </xdr:from>
    <xdr:to>
      <xdr:col>3</xdr:col>
      <xdr:colOff>279400</xdr:colOff>
      <xdr:row>81</xdr:row>
      <xdr:rowOff>170883</xdr:rowOff>
    </xdr:to>
    <xdr:cxnSp macro="">
      <xdr:nvCxnSpPr>
        <xdr:cNvPr id="205" name="直線コネクタ 204"/>
        <xdr:cNvCxnSpPr/>
      </xdr:nvCxnSpPr>
      <xdr:spPr>
        <a:xfrm flipV="1">
          <a:off x="1447800" y="14041084"/>
          <a:ext cx="889000" cy="1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6" name="フローチャート : 判断 205"/>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75415</xdr:rowOff>
    </xdr:from>
    <xdr:ext cx="762000" cy="259045"/>
    <xdr:sp macro="" textlink="">
      <xdr:nvSpPr>
        <xdr:cNvPr id="207" name="テキスト ボックス 206"/>
        <xdr:cNvSpPr txBox="1"/>
      </xdr:nvSpPr>
      <xdr:spPr>
        <a:xfrm>
          <a:off x="1955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8" name="フローチャート : 判断 207"/>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135278</xdr:rowOff>
    </xdr:from>
    <xdr:ext cx="762000" cy="259045"/>
    <xdr:sp macro="" textlink="">
      <xdr:nvSpPr>
        <xdr:cNvPr id="209" name="テキスト ボックス 208"/>
        <xdr:cNvSpPr txBox="1"/>
      </xdr:nvSpPr>
      <xdr:spPr>
        <a:xfrm>
          <a:off x="1066800" y="1419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126070</xdr:rowOff>
    </xdr:from>
    <xdr:to>
      <xdr:col>7</xdr:col>
      <xdr:colOff>203200</xdr:colOff>
      <xdr:row>82</xdr:row>
      <xdr:rowOff>56220</xdr:rowOff>
    </xdr:to>
    <xdr:sp macro="" textlink="">
      <xdr:nvSpPr>
        <xdr:cNvPr id="215" name="円/楕円 214"/>
        <xdr:cNvSpPr/>
      </xdr:nvSpPr>
      <xdr:spPr>
        <a:xfrm>
          <a:off x="4902200" y="140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47347</xdr:rowOff>
    </xdr:from>
    <xdr:ext cx="762000" cy="259045"/>
    <xdr:sp macro="" textlink="">
      <xdr:nvSpPr>
        <xdr:cNvPr id="216" name="人件費・物件費等の状況該当値テキスト"/>
        <xdr:cNvSpPr txBox="1"/>
      </xdr:nvSpPr>
      <xdr:spPr>
        <a:xfrm>
          <a:off x="5041900" y="139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131,116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118830</xdr:rowOff>
    </xdr:from>
    <xdr:to>
      <xdr:col>6</xdr:col>
      <xdr:colOff>50800</xdr:colOff>
      <xdr:row>82</xdr:row>
      <xdr:rowOff>48980</xdr:rowOff>
    </xdr:to>
    <xdr:sp macro="" textlink="">
      <xdr:nvSpPr>
        <xdr:cNvPr id="217" name="円/楕円 216"/>
        <xdr:cNvSpPr/>
      </xdr:nvSpPr>
      <xdr:spPr>
        <a:xfrm>
          <a:off x="4064000" y="140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59157</xdr:rowOff>
    </xdr:from>
    <xdr:ext cx="736600" cy="259045"/>
    <xdr:sp macro="" textlink="">
      <xdr:nvSpPr>
        <xdr:cNvPr id="218" name="テキスト ボックス 217"/>
        <xdr:cNvSpPr txBox="1"/>
      </xdr:nvSpPr>
      <xdr:spPr>
        <a:xfrm>
          <a:off x="3733800" y="1377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127,516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104818</xdr:rowOff>
    </xdr:from>
    <xdr:to>
      <xdr:col>4</xdr:col>
      <xdr:colOff>533400</xdr:colOff>
      <xdr:row>82</xdr:row>
      <xdr:rowOff>34968</xdr:rowOff>
    </xdr:to>
    <xdr:sp macro="" textlink="">
      <xdr:nvSpPr>
        <xdr:cNvPr id="219" name="円/楕円 218"/>
        <xdr:cNvSpPr/>
      </xdr:nvSpPr>
      <xdr:spPr>
        <a:xfrm>
          <a:off x="3175000" y="1399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45145</xdr:rowOff>
    </xdr:from>
    <xdr:ext cx="762000" cy="259045"/>
    <xdr:sp macro="" textlink="">
      <xdr:nvSpPr>
        <xdr:cNvPr id="220" name="テキスト ボックス 219"/>
        <xdr:cNvSpPr txBox="1"/>
      </xdr:nvSpPr>
      <xdr:spPr>
        <a:xfrm>
          <a:off x="2844800" y="1376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120,548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102834</xdr:rowOff>
    </xdr:from>
    <xdr:to>
      <xdr:col>3</xdr:col>
      <xdr:colOff>330200</xdr:colOff>
      <xdr:row>82</xdr:row>
      <xdr:rowOff>32984</xdr:rowOff>
    </xdr:to>
    <xdr:sp macro="" textlink="">
      <xdr:nvSpPr>
        <xdr:cNvPr id="221" name="円/楕円 220"/>
        <xdr:cNvSpPr/>
      </xdr:nvSpPr>
      <xdr:spPr>
        <a:xfrm>
          <a:off x="2286000" y="139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43161</xdr:rowOff>
    </xdr:from>
    <xdr:ext cx="762000" cy="259045"/>
    <xdr:sp macro="" textlink="">
      <xdr:nvSpPr>
        <xdr:cNvPr id="222" name="テキスト ボックス 221"/>
        <xdr:cNvSpPr txBox="1"/>
      </xdr:nvSpPr>
      <xdr:spPr>
        <a:xfrm>
          <a:off x="1955800" y="1375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120083</xdr:rowOff>
    </xdr:from>
    <xdr:to>
      <xdr:col>2</xdr:col>
      <xdr:colOff>127000</xdr:colOff>
      <xdr:row>82</xdr:row>
      <xdr:rowOff>50233</xdr:rowOff>
    </xdr:to>
    <xdr:sp macro="" textlink="">
      <xdr:nvSpPr>
        <xdr:cNvPr id="223" name="円/楕円 222"/>
        <xdr:cNvSpPr/>
      </xdr:nvSpPr>
      <xdr:spPr>
        <a:xfrm>
          <a:off x="1397000" y="140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60410</xdr:rowOff>
    </xdr:from>
    <xdr:ext cx="762000" cy="259045"/>
    <xdr:sp macro="" textlink="">
      <xdr:nvSpPr>
        <xdr:cNvPr id="224" name="テキスト ボックス 223"/>
        <xdr:cNvSpPr txBox="1"/>
      </xdr:nvSpPr>
      <xdr:spPr>
        <a:xfrm>
          <a:off x="1066800" y="1377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0.2</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プラス</a:t>
          </a:r>
          <a:r>
            <a:rPr kumimoji="1" lang="ja-JP" altLang="ja-JP" sz="1100">
              <a:solidFill>
                <a:schemeClr val="dk1"/>
              </a:solidFill>
              <a:latin typeface="+mn-lt"/>
              <a:ea typeface="+mn-ea"/>
              <a:cs typeface="+mn-cs"/>
            </a:rPr>
            <a:t>で、類似団体と比較すると低くなっている。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本町の</a:t>
          </a:r>
          <a:r>
            <a:rPr kumimoji="1" lang="ja-JP" altLang="en-US" sz="1100">
              <a:solidFill>
                <a:schemeClr val="dk1"/>
              </a:solidFill>
              <a:latin typeface="+mn-lt"/>
              <a:ea typeface="+mn-ea"/>
              <a:cs typeface="+mn-cs"/>
            </a:rPr>
            <a:t>職員数の増加と</a:t>
          </a:r>
          <a:r>
            <a:rPr kumimoji="1" lang="ja-JP" altLang="ja-JP" sz="1100">
              <a:solidFill>
                <a:schemeClr val="dk1"/>
              </a:solidFill>
              <a:latin typeface="+mn-lt"/>
              <a:ea typeface="+mn-ea"/>
              <a:cs typeface="+mn-cs"/>
            </a:rPr>
            <a:t>年齢構成により、給与改定時に水準が</a:t>
          </a:r>
          <a:r>
            <a:rPr kumimoji="1" lang="ja-JP" altLang="en-US" sz="1100">
              <a:solidFill>
                <a:schemeClr val="dk1"/>
              </a:solidFill>
              <a:latin typeface="+mn-lt"/>
              <a:ea typeface="+mn-ea"/>
              <a:cs typeface="+mn-cs"/>
            </a:rPr>
            <a:t>上がった</a:t>
          </a:r>
          <a:r>
            <a:rPr kumimoji="1" lang="ja-JP" altLang="ja-JP" sz="1100">
              <a:solidFill>
                <a:schemeClr val="dk1"/>
              </a:solidFill>
              <a:latin typeface="+mn-lt"/>
              <a:ea typeface="+mn-ea"/>
              <a:cs typeface="+mn-cs"/>
            </a:rPr>
            <a:t>と思われる。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今後は、事務処理に支障を及ぼさないよう配慮しつつ、引き続き職員数の抑制に努め、個々の職員の能力を高めることにより指数の増加を抑制する必要がある。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13759</xdr:rowOff>
    </xdr:from>
    <xdr:to>
      <xdr:col>24</xdr:col>
      <xdr:colOff>558800</xdr:colOff>
      <xdr:row>88</xdr:row>
      <xdr:rowOff>100541</xdr:rowOff>
    </xdr:to>
    <xdr:cxnSp macro="">
      <xdr:nvCxnSpPr>
        <xdr:cNvPr id="257" name="直線コネクタ 256"/>
        <xdr:cNvCxnSpPr/>
      </xdr:nvCxnSpPr>
      <xdr:spPr>
        <a:xfrm flipV="1">
          <a:off x="17018000" y="13901209"/>
          <a:ext cx="0" cy="1286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72618</xdr:rowOff>
    </xdr:from>
    <xdr:ext cx="762000" cy="259045"/>
    <xdr:sp macro="" textlink="">
      <xdr:nvSpPr>
        <xdr:cNvPr id="258"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88</xdr:row>
      <xdr:rowOff>100541</xdr:rowOff>
    </xdr:from>
    <xdr:to>
      <xdr:col>24</xdr:col>
      <xdr:colOff>647700</xdr:colOff>
      <xdr:row>88</xdr:row>
      <xdr:rowOff>100541</xdr:rowOff>
    </xdr:to>
    <xdr:cxnSp macro="">
      <xdr:nvCxnSpPr>
        <xdr:cNvPr id="259" name="直線コネクタ 258"/>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100136</xdr:rowOff>
    </xdr:from>
    <xdr:ext cx="762000" cy="259045"/>
    <xdr:sp macro="" textlink="">
      <xdr:nvSpPr>
        <xdr:cNvPr id="260"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81</xdr:row>
      <xdr:rowOff>13759</xdr:rowOff>
    </xdr:from>
    <xdr:to>
      <xdr:col>24</xdr:col>
      <xdr:colOff>647700</xdr:colOff>
      <xdr:row>81</xdr:row>
      <xdr:rowOff>13759</xdr:rowOff>
    </xdr:to>
    <xdr:cxnSp macro="">
      <xdr:nvCxnSpPr>
        <xdr:cNvPr id="261" name="直線コネクタ 260"/>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153988</xdr:rowOff>
    </xdr:from>
    <xdr:to>
      <xdr:col>24</xdr:col>
      <xdr:colOff>558800</xdr:colOff>
      <xdr:row>83</xdr:row>
      <xdr:rowOff>2646</xdr:rowOff>
    </xdr:to>
    <xdr:cxnSp macro="">
      <xdr:nvCxnSpPr>
        <xdr:cNvPr id="262" name="直線コネクタ 261"/>
        <xdr:cNvCxnSpPr/>
      </xdr:nvCxnSpPr>
      <xdr:spPr>
        <a:xfrm>
          <a:off x="16179800" y="1421288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154640</xdr:rowOff>
    </xdr:from>
    <xdr:ext cx="762000" cy="259045"/>
    <xdr:sp macro="" textlink="">
      <xdr:nvSpPr>
        <xdr:cNvPr id="263" name="給与水準   （国との比較）平均値テキスト"/>
        <xdr:cNvSpPr txBox="1"/>
      </xdr:nvSpPr>
      <xdr:spPr>
        <a:xfrm>
          <a:off x="17106900" y="1455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11113</xdr:rowOff>
    </xdr:from>
    <xdr:to>
      <xdr:col>24</xdr:col>
      <xdr:colOff>609600</xdr:colOff>
      <xdr:row>85</xdr:row>
      <xdr:rowOff>112713</xdr:rowOff>
    </xdr:to>
    <xdr:sp macro="" textlink="">
      <xdr:nvSpPr>
        <xdr:cNvPr id="264" name="フローチャート : 判断 263"/>
        <xdr:cNvSpPr/>
      </xdr:nvSpPr>
      <xdr:spPr>
        <a:xfrm>
          <a:off x="169672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153988</xdr:rowOff>
    </xdr:from>
    <xdr:to>
      <xdr:col>23</xdr:col>
      <xdr:colOff>406400</xdr:colOff>
      <xdr:row>83</xdr:row>
      <xdr:rowOff>73025</xdr:rowOff>
    </xdr:to>
    <xdr:cxnSp macro="">
      <xdr:nvCxnSpPr>
        <xdr:cNvPr id="265" name="直線コネクタ 264"/>
        <xdr:cNvCxnSpPr/>
      </xdr:nvCxnSpPr>
      <xdr:spPr>
        <a:xfrm flipV="1">
          <a:off x="15290800" y="1421288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6" name="フローチャート : 判断 265"/>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7" name="テキスト ボックス 266"/>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73025</xdr:rowOff>
    </xdr:from>
    <xdr:to>
      <xdr:col>22</xdr:col>
      <xdr:colOff>203200</xdr:colOff>
      <xdr:row>87</xdr:row>
      <xdr:rowOff>151341</xdr:rowOff>
    </xdr:to>
    <xdr:cxnSp macro="">
      <xdr:nvCxnSpPr>
        <xdr:cNvPr id="268" name="直線コネクタ 267"/>
        <xdr:cNvCxnSpPr/>
      </xdr:nvCxnSpPr>
      <xdr:spPr>
        <a:xfrm flipV="1">
          <a:off x="14401800" y="14303375"/>
          <a:ext cx="889000" cy="76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9" name="フローチャート : 判断 268"/>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70" name="テキスト ボックス 269"/>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101071</xdr:rowOff>
    </xdr:from>
    <xdr:to>
      <xdr:col>21</xdr:col>
      <xdr:colOff>0</xdr:colOff>
      <xdr:row>87</xdr:row>
      <xdr:rowOff>151341</xdr:rowOff>
    </xdr:to>
    <xdr:cxnSp macro="">
      <xdr:nvCxnSpPr>
        <xdr:cNvPr id="271" name="直線コネクタ 270"/>
        <xdr:cNvCxnSpPr/>
      </xdr:nvCxnSpPr>
      <xdr:spPr>
        <a:xfrm>
          <a:off x="13512800" y="15017221"/>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79375</xdr:rowOff>
    </xdr:from>
    <xdr:to>
      <xdr:col>21</xdr:col>
      <xdr:colOff>50800</xdr:colOff>
      <xdr:row>90</xdr:row>
      <xdr:rowOff>9525</xdr:rowOff>
    </xdr:to>
    <xdr:sp macro="" textlink="">
      <xdr:nvSpPr>
        <xdr:cNvPr id="272" name="フローチャート : 判断 271"/>
        <xdr:cNvSpPr/>
      </xdr:nvSpPr>
      <xdr:spPr>
        <a:xfrm>
          <a:off x="14351000" y="1533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165752</xdr:rowOff>
    </xdr:from>
    <xdr:ext cx="762000" cy="259045"/>
    <xdr:sp macro="" textlink="">
      <xdr:nvSpPr>
        <xdr:cNvPr id="273" name="テキスト ボックス 272"/>
        <xdr:cNvSpPr txBox="1"/>
      </xdr:nvSpPr>
      <xdr:spPr>
        <a:xfrm>
          <a:off x="14020800" y="1542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69321</xdr:rowOff>
    </xdr:from>
    <xdr:to>
      <xdr:col>19</xdr:col>
      <xdr:colOff>533400</xdr:colOff>
      <xdr:row>89</xdr:row>
      <xdr:rowOff>170921</xdr:rowOff>
    </xdr:to>
    <xdr:sp macro="" textlink="">
      <xdr:nvSpPr>
        <xdr:cNvPr id="274" name="フローチャート : 判断 273"/>
        <xdr:cNvSpPr/>
      </xdr:nvSpPr>
      <xdr:spPr>
        <a:xfrm>
          <a:off x="13462000" y="153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155698</xdr:rowOff>
    </xdr:from>
    <xdr:ext cx="762000" cy="259045"/>
    <xdr:sp macro="" textlink="">
      <xdr:nvSpPr>
        <xdr:cNvPr id="275" name="テキスト ボックス 274"/>
        <xdr:cNvSpPr txBox="1"/>
      </xdr:nvSpPr>
      <xdr:spPr>
        <a:xfrm>
          <a:off x="13131800" y="154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123296</xdr:rowOff>
    </xdr:from>
    <xdr:to>
      <xdr:col>24</xdr:col>
      <xdr:colOff>609600</xdr:colOff>
      <xdr:row>83</xdr:row>
      <xdr:rowOff>53446</xdr:rowOff>
    </xdr:to>
    <xdr:sp macro="" textlink="">
      <xdr:nvSpPr>
        <xdr:cNvPr id="281" name="円/楕円 280"/>
        <xdr:cNvSpPr/>
      </xdr:nvSpPr>
      <xdr:spPr>
        <a:xfrm>
          <a:off x="169672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139823</xdr:rowOff>
    </xdr:from>
    <xdr:ext cx="762000" cy="259045"/>
    <xdr:sp macro="" textlink="">
      <xdr:nvSpPr>
        <xdr:cNvPr id="282" name="給与水準   （国との比較）該当値テキスト"/>
        <xdr:cNvSpPr txBox="1"/>
      </xdr:nvSpPr>
      <xdr:spPr>
        <a:xfrm>
          <a:off x="17106900" y="1402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103188</xdr:rowOff>
    </xdr:from>
    <xdr:to>
      <xdr:col>23</xdr:col>
      <xdr:colOff>457200</xdr:colOff>
      <xdr:row>83</xdr:row>
      <xdr:rowOff>33338</xdr:rowOff>
    </xdr:to>
    <xdr:sp macro="" textlink="">
      <xdr:nvSpPr>
        <xdr:cNvPr id="283" name="円/楕円 282"/>
        <xdr:cNvSpPr/>
      </xdr:nvSpPr>
      <xdr:spPr>
        <a:xfrm>
          <a:off x="16129000" y="14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43515</xdr:rowOff>
    </xdr:from>
    <xdr:ext cx="736600" cy="259045"/>
    <xdr:sp macro="" textlink="">
      <xdr:nvSpPr>
        <xdr:cNvPr id="284" name="テキスト ボックス 283"/>
        <xdr:cNvSpPr txBox="1"/>
      </xdr:nvSpPr>
      <xdr:spPr>
        <a:xfrm>
          <a:off x="15798800" y="1393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22225</xdr:rowOff>
    </xdr:from>
    <xdr:to>
      <xdr:col>22</xdr:col>
      <xdr:colOff>254000</xdr:colOff>
      <xdr:row>83</xdr:row>
      <xdr:rowOff>123825</xdr:rowOff>
    </xdr:to>
    <xdr:sp macro="" textlink="">
      <xdr:nvSpPr>
        <xdr:cNvPr id="285" name="円/楕円 284"/>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134002</xdr:rowOff>
    </xdr:from>
    <xdr:ext cx="762000" cy="259045"/>
    <xdr:sp macro="" textlink="">
      <xdr:nvSpPr>
        <xdr:cNvPr id="286" name="テキスト ボックス 285"/>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100541</xdr:rowOff>
    </xdr:from>
    <xdr:to>
      <xdr:col>21</xdr:col>
      <xdr:colOff>50800</xdr:colOff>
      <xdr:row>88</xdr:row>
      <xdr:rowOff>30691</xdr:rowOff>
    </xdr:to>
    <xdr:sp macro="" textlink="">
      <xdr:nvSpPr>
        <xdr:cNvPr id="287" name="円/楕円 286"/>
        <xdr:cNvSpPr/>
      </xdr:nvSpPr>
      <xdr:spPr>
        <a:xfrm>
          <a:off x="14351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40868</xdr:rowOff>
    </xdr:from>
    <xdr:ext cx="762000" cy="259045"/>
    <xdr:sp macro="" textlink="">
      <xdr:nvSpPr>
        <xdr:cNvPr id="288" name="テキスト ボックス 287"/>
        <xdr:cNvSpPr txBox="1"/>
      </xdr:nvSpPr>
      <xdr:spPr>
        <a:xfrm>
          <a:off x="14020800" y="1478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50271</xdr:rowOff>
    </xdr:from>
    <xdr:to>
      <xdr:col>19</xdr:col>
      <xdr:colOff>533400</xdr:colOff>
      <xdr:row>87</xdr:row>
      <xdr:rowOff>151871</xdr:rowOff>
    </xdr:to>
    <xdr:sp macro="" textlink="">
      <xdr:nvSpPr>
        <xdr:cNvPr id="289" name="円/楕円 288"/>
        <xdr:cNvSpPr/>
      </xdr:nvSpPr>
      <xdr:spPr>
        <a:xfrm>
          <a:off x="13462000" y="149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162048</xdr:rowOff>
    </xdr:from>
    <xdr:ext cx="762000" cy="259045"/>
    <xdr:sp macro="" textlink="">
      <xdr:nvSpPr>
        <xdr:cNvPr id="290" name="テキスト ボックス 289"/>
        <xdr:cNvSpPr txBox="1"/>
      </xdr:nvSpPr>
      <xdr:spPr>
        <a:xfrm>
          <a:off x="13131800" y="1473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0.12</a:t>
          </a:r>
          <a:r>
            <a:rPr kumimoji="1" lang="ja-JP" altLang="ja-JP" sz="1100">
              <a:solidFill>
                <a:schemeClr val="dk1"/>
              </a:solidFill>
              <a:latin typeface="+mn-lt"/>
              <a:ea typeface="+mn-ea"/>
              <a:cs typeface="+mn-cs"/>
            </a:rPr>
            <a:t>人のプラスで、類似団体と比較すると低くなっている。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職員数は早期勧奨退職制度の活用と新規採用の抑制により、平成</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年度の</a:t>
          </a:r>
          <a:r>
            <a:rPr kumimoji="1" lang="en-US" altLang="ja-JP" sz="1100">
              <a:solidFill>
                <a:schemeClr val="dk1"/>
              </a:solidFill>
              <a:latin typeface="+mn-lt"/>
              <a:ea typeface="+mn-ea"/>
              <a:cs typeface="+mn-cs"/>
            </a:rPr>
            <a:t>119</a:t>
          </a:r>
          <a:r>
            <a:rPr kumimoji="1" lang="ja-JP" altLang="ja-JP" sz="1100">
              <a:solidFill>
                <a:schemeClr val="dk1"/>
              </a:solidFill>
              <a:latin typeface="+mn-lt"/>
              <a:ea typeface="+mn-ea"/>
              <a:cs typeface="+mn-cs"/>
            </a:rPr>
            <a:t>人から平成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年度に</a:t>
          </a:r>
          <a:r>
            <a:rPr kumimoji="1" lang="en-US" altLang="ja-JP" sz="1100">
              <a:solidFill>
                <a:schemeClr val="dk1"/>
              </a:solidFill>
              <a:latin typeface="+mn-lt"/>
              <a:ea typeface="+mn-ea"/>
              <a:cs typeface="+mn-cs"/>
            </a:rPr>
            <a:t>97</a:t>
          </a:r>
          <a:r>
            <a:rPr kumimoji="1" lang="ja-JP" altLang="ja-JP" sz="1100">
              <a:solidFill>
                <a:schemeClr val="dk1"/>
              </a:solidFill>
              <a:latin typeface="+mn-lt"/>
              <a:ea typeface="+mn-ea"/>
              <a:cs typeface="+mn-cs"/>
            </a:rPr>
            <a:t>人と</a:t>
          </a: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人の人員削減を実施している。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引き続き事務事業に影響が出ないよう配慮しつつ、適正な定員管理をする必要があるが、人員の削減は限界を迎えているため、今後は、個々の能力を高める必要がある。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20" name="直線コネクタ 319"/>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21"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22" name="直線コネクタ 321"/>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23"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4" name="直線コネクタ 323"/>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134917</xdr:rowOff>
    </xdr:from>
    <xdr:to>
      <xdr:col>24</xdr:col>
      <xdr:colOff>558800</xdr:colOff>
      <xdr:row>59</xdr:row>
      <xdr:rowOff>144569</xdr:rowOff>
    </xdr:to>
    <xdr:cxnSp macro="">
      <xdr:nvCxnSpPr>
        <xdr:cNvPr id="325" name="直線コネクタ 324"/>
        <xdr:cNvCxnSpPr/>
      </xdr:nvCxnSpPr>
      <xdr:spPr>
        <a:xfrm>
          <a:off x="16179800" y="1025046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6"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7" name="フローチャート : 判断 326"/>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111591</xdr:rowOff>
    </xdr:from>
    <xdr:to>
      <xdr:col>23</xdr:col>
      <xdr:colOff>406400</xdr:colOff>
      <xdr:row>59</xdr:row>
      <xdr:rowOff>134917</xdr:rowOff>
    </xdr:to>
    <xdr:cxnSp macro="">
      <xdr:nvCxnSpPr>
        <xdr:cNvPr id="328" name="直線コネクタ 327"/>
        <xdr:cNvCxnSpPr/>
      </xdr:nvCxnSpPr>
      <xdr:spPr>
        <a:xfrm>
          <a:off x="15290800" y="10227141"/>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9" name="フローチャート : 判断 328"/>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155888</xdr:rowOff>
    </xdr:from>
    <xdr:ext cx="736600" cy="259045"/>
    <xdr:sp macro="" textlink="">
      <xdr:nvSpPr>
        <xdr:cNvPr id="330" name="テキスト ボックス 329"/>
        <xdr:cNvSpPr txBox="1"/>
      </xdr:nvSpPr>
      <xdr:spPr>
        <a:xfrm>
          <a:off x="15798800" y="1044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111591</xdr:rowOff>
    </xdr:from>
    <xdr:to>
      <xdr:col>22</xdr:col>
      <xdr:colOff>203200</xdr:colOff>
      <xdr:row>59</xdr:row>
      <xdr:rowOff>126873</xdr:rowOff>
    </xdr:to>
    <xdr:cxnSp macro="">
      <xdr:nvCxnSpPr>
        <xdr:cNvPr id="331" name="直線コネクタ 330"/>
        <xdr:cNvCxnSpPr/>
      </xdr:nvCxnSpPr>
      <xdr:spPr>
        <a:xfrm flipV="1">
          <a:off x="14401800" y="10227141"/>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32" name="フローチャート : 判断 331"/>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105215</xdr:rowOff>
    </xdr:from>
    <xdr:ext cx="762000" cy="259045"/>
    <xdr:sp macro="" textlink="">
      <xdr:nvSpPr>
        <xdr:cNvPr id="333" name="テキスト ボックス 332"/>
        <xdr:cNvSpPr txBox="1"/>
      </xdr:nvSpPr>
      <xdr:spPr>
        <a:xfrm>
          <a:off x="14909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126873</xdr:rowOff>
    </xdr:from>
    <xdr:to>
      <xdr:col>21</xdr:col>
      <xdr:colOff>0</xdr:colOff>
      <xdr:row>59</xdr:row>
      <xdr:rowOff>147786</xdr:rowOff>
    </xdr:to>
    <xdr:cxnSp macro="">
      <xdr:nvCxnSpPr>
        <xdr:cNvPr id="334" name="直線コネクタ 333"/>
        <xdr:cNvCxnSpPr/>
      </xdr:nvCxnSpPr>
      <xdr:spPr>
        <a:xfrm flipV="1">
          <a:off x="13512800" y="10242423"/>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35" name="フローチャート : 判断 334"/>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85107</xdr:rowOff>
    </xdr:from>
    <xdr:ext cx="762000" cy="259045"/>
    <xdr:sp macro="" textlink="">
      <xdr:nvSpPr>
        <xdr:cNvPr id="336" name="テキスト ボックス 335"/>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7" name="フローチャート : 判断 336"/>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106824</xdr:rowOff>
    </xdr:from>
    <xdr:ext cx="762000" cy="259045"/>
    <xdr:sp macro="" textlink="">
      <xdr:nvSpPr>
        <xdr:cNvPr id="338" name="テキスト ボックス 337"/>
        <xdr:cNvSpPr txBox="1"/>
      </xdr:nvSpPr>
      <xdr:spPr>
        <a:xfrm>
          <a:off x="13131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93769</xdr:rowOff>
    </xdr:from>
    <xdr:to>
      <xdr:col>24</xdr:col>
      <xdr:colOff>609600</xdr:colOff>
      <xdr:row>60</xdr:row>
      <xdr:rowOff>23919</xdr:rowOff>
    </xdr:to>
    <xdr:sp macro="" textlink="">
      <xdr:nvSpPr>
        <xdr:cNvPr id="344" name="円/楕円 343"/>
        <xdr:cNvSpPr/>
      </xdr:nvSpPr>
      <xdr:spPr>
        <a:xfrm>
          <a:off x="169672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110296</xdr:rowOff>
    </xdr:from>
    <xdr:ext cx="762000" cy="259045"/>
    <xdr:sp macro="" textlink="">
      <xdr:nvSpPr>
        <xdr:cNvPr id="345" name="定員管理の状況該当値テキスト"/>
        <xdr:cNvSpPr txBox="1"/>
      </xdr:nvSpPr>
      <xdr:spPr>
        <a:xfrm>
          <a:off x="17106900" y="1005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84117</xdr:rowOff>
    </xdr:from>
    <xdr:to>
      <xdr:col>23</xdr:col>
      <xdr:colOff>457200</xdr:colOff>
      <xdr:row>60</xdr:row>
      <xdr:rowOff>14267</xdr:rowOff>
    </xdr:to>
    <xdr:sp macro="" textlink="">
      <xdr:nvSpPr>
        <xdr:cNvPr id="346" name="円/楕円 345"/>
        <xdr:cNvSpPr/>
      </xdr:nvSpPr>
      <xdr:spPr>
        <a:xfrm>
          <a:off x="16129000" y="101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24444</xdr:rowOff>
    </xdr:from>
    <xdr:ext cx="736600" cy="259045"/>
    <xdr:sp macro="" textlink="">
      <xdr:nvSpPr>
        <xdr:cNvPr id="347" name="テキスト ボックス 346"/>
        <xdr:cNvSpPr txBox="1"/>
      </xdr:nvSpPr>
      <xdr:spPr>
        <a:xfrm>
          <a:off x="15798800" y="9968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60791</xdr:rowOff>
    </xdr:from>
    <xdr:to>
      <xdr:col>22</xdr:col>
      <xdr:colOff>254000</xdr:colOff>
      <xdr:row>59</xdr:row>
      <xdr:rowOff>162391</xdr:rowOff>
    </xdr:to>
    <xdr:sp macro="" textlink="">
      <xdr:nvSpPr>
        <xdr:cNvPr id="348" name="円/楕円 347"/>
        <xdr:cNvSpPr/>
      </xdr:nvSpPr>
      <xdr:spPr>
        <a:xfrm>
          <a:off x="15240000" y="101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1118</xdr:rowOff>
    </xdr:from>
    <xdr:ext cx="762000" cy="259045"/>
    <xdr:sp macro="" textlink="">
      <xdr:nvSpPr>
        <xdr:cNvPr id="349" name="テキスト ボックス 348"/>
        <xdr:cNvSpPr txBox="1"/>
      </xdr:nvSpPr>
      <xdr:spPr>
        <a:xfrm>
          <a:off x="14909800" y="994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76073</xdr:rowOff>
    </xdr:from>
    <xdr:to>
      <xdr:col>21</xdr:col>
      <xdr:colOff>50800</xdr:colOff>
      <xdr:row>60</xdr:row>
      <xdr:rowOff>6223</xdr:rowOff>
    </xdr:to>
    <xdr:sp macro="" textlink="">
      <xdr:nvSpPr>
        <xdr:cNvPr id="350" name="円/楕円 349"/>
        <xdr:cNvSpPr/>
      </xdr:nvSpPr>
      <xdr:spPr>
        <a:xfrm>
          <a:off x="14351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16400</xdr:rowOff>
    </xdr:from>
    <xdr:ext cx="762000" cy="259045"/>
    <xdr:sp macro="" textlink="">
      <xdr:nvSpPr>
        <xdr:cNvPr id="351" name="テキスト ボックス 350"/>
        <xdr:cNvSpPr txBox="1"/>
      </xdr:nvSpPr>
      <xdr:spPr>
        <a:xfrm>
          <a:off x="14020800" y="996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96986</xdr:rowOff>
    </xdr:from>
    <xdr:to>
      <xdr:col>19</xdr:col>
      <xdr:colOff>533400</xdr:colOff>
      <xdr:row>60</xdr:row>
      <xdr:rowOff>27136</xdr:rowOff>
    </xdr:to>
    <xdr:sp macro="" textlink="">
      <xdr:nvSpPr>
        <xdr:cNvPr id="352" name="円/楕円 351"/>
        <xdr:cNvSpPr/>
      </xdr:nvSpPr>
      <xdr:spPr>
        <a:xfrm>
          <a:off x="13462000" y="102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37313</xdr:rowOff>
    </xdr:from>
    <xdr:ext cx="762000" cy="259045"/>
    <xdr:sp macro="" textlink="">
      <xdr:nvSpPr>
        <xdr:cNvPr id="353" name="テキスト ボックス 352"/>
        <xdr:cNvSpPr txBox="1"/>
      </xdr:nvSpPr>
      <xdr:spPr>
        <a:xfrm>
          <a:off x="13131800" y="998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年度対比</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ポイントのプラスで、類似団体と比較すると高くなっている。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本町では、過去において、借入額が少額であっても、交付税措置がある地方債については借入を行ってきたため、公債費率が高くなっている。</a:t>
          </a:r>
          <a:r>
            <a:rPr kumimoji="1" lang="ja-JP" altLang="en-US" sz="1100">
              <a:solidFill>
                <a:schemeClr val="dk1"/>
              </a:solidFill>
              <a:latin typeface="+mn-lt"/>
              <a:ea typeface="+mn-ea"/>
              <a:cs typeface="+mn-cs"/>
            </a:rPr>
            <a:t>今後は、施設修繕、防災対策等で起債を予定しており、公債費率の上昇が避けられない状況である。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今後は、地方債発行</a:t>
          </a:r>
          <a:r>
            <a:rPr kumimoji="1" lang="ja-JP" altLang="en-US" sz="1100">
              <a:solidFill>
                <a:schemeClr val="dk1"/>
              </a:solidFill>
              <a:latin typeface="+mn-lt"/>
              <a:ea typeface="+mn-ea"/>
              <a:cs typeface="+mn-cs"/>
            </a:rPr>
            <a:t>においては、将来負担等を考慮し、内容、実施時期等をよく検討して</a:t>
          </a:r>
          <a:r>
            <a:rPr kumimoji="1" lang="ja-JP" altLang="ja-JP" sz="1100">
              <a:solidFill>
                <a:schemeClr val="dk1"/>
              </a:solidFill>
              <a:latin typeface="+mn-lt"/>
              <a:ea typeface="+mn-ea"/>
              <a:cs typeface="+mn-cs"/>
            </a:rPr>
            <a:t>抑制に努め、公債費負担の</a:t>
          </a:r>
          <a:r>
            <a:rPr kumimoji="1" lang="ja-JP" altLang="en-US" sz="1100">
              <a:solidFill>
                <a:schemeClr val="dk1"/>
              </a:solidFill>
              <a:latin typeface="+mn-lt"/>
              <a:ea typeface="+mn-ea"/>
              <a:cs typeface="+mn-cs"/>
            </a:rPr>
            <a:t>上昇抑制</a:t>
          </a:r>
          <a:r>
            <a:rPr kumimoji="1" lang="ja-JP" altLang="ja-JP" sz="1100">
              <a:solidFill>
                <a:schemeClr val="dk1"/>
              </a:solidFill>
              <a:latin typeface="+mn-lt"/>
              <a:ea typeface="+mn-ea"/>
              <a:cs typeface="+mn-cs"/>
            </a:rPr>
            <a:t>に努める。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0" name="直線コネクタ 36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1" name="テキスト ボックス 37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2" name="直線コネクタ 37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3" name="テキスト ボックス 37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4" name="直線コネクタ 37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5" name="テキスト ボックス 37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6" name="直線コネクタ 37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7" name="テキスト ボックス 37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8" name="直線コネクタ 37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9" name="テキスト ボックス 37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0" name="直線コネクタ 37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1" name="テキスト ボックス 38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5" name="直線コネクタ 384"/>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6"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7" name="直線コネクタ 386"/>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8"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9" name="直線コネクタ 388"/>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1512</xdr:rowOff>
    </xdr:from>
    <xdr:to>
      <xdr:col>24</xdr:col>
      <xdr:colOff>558800</xdr:colOff>
      <xdr:row>41</xdr:row>
      <xdr:rowOff>35983</xdr:rowOff>
    </xdr:to>
    <xdr:cxnSp macro="">
      <xdr:nvCxnSpPr>
        <xdr:cNvPr id="390" name="直線コネクタ 389"/>
        <xdr:cNvCxnSpPr/>
      </xdr:nvCxnSpPr>
      <xdr:spPr>
        <a:xfrm>
          <a:off x="16179800" y="703096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91"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92" name="フローチャート : 判断 391"/>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138491</xdr:rowOff>
    </xdr:from>
    <xdr:to>
      <xdr:col>23</xdr:col>
      <xdr:colOff>406400</xdr:colOff>
      <xdr:row>41</xdr:row>
      <xdr:rowOff>1512</xdr:rowOff>
    </xdr:to>
    <xdr:cxnSp macro="">
      <xdr:nvCxnSpPr>
        <xdr:cNvPr id="393" name="直線コネクタ 392"/>
        <xdr:cNvCxnSpPr/>
      </xdr:nvCxnSpPr>
      <xdr:spPr>
        <a:xfrm>
          <a:off x="15290800" y="699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94" name="フローチャート : 判断 393"/>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129618</xdr:rowOff>
    </xdr:from>
    <xdr:ext cx="736600" cy="259045"/>
    <xdr:sp macro="" textlink="">
      <xdr:nvSpPr>
        <xdr:cNvPr id="395" name="テキスト ボックス 394"/>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138491</xdr:rowOff>
    </xdr:from>
    <xdr:to>
      <xdr:col>22</xdr:col>
      <xdr:colOff>203200</xdr:colOff>
      <xdr:row>40</xdr:row>
      <xdr:rowOff>161472</xdr:rowOff>
    </xdr:to>
    <xdr:cxnSp macro="">
      <xdr:nvCxnSpPr>
        <xdr:cNvPr id="396" name="直線コネクタ 395"/>
        <xdr:cNvCxnSpPr/>
      </xdr:nvCxnSpPr>
      <xdr:spPr>
        <a:xfrm flipV="1">
          <a:off x="14401800" y="69964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97" name="フローチャート : 判断 396"/>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398" name="テキスト ボックス 397"/>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161472</xdr:rowOff>
    </xdr:from>
    <xdr:to>
      <xdr:col>21</xdr:col>
      <xdr:colOff>0</xdr:colOff>
      <xdr:row>41</xdr:row>
      <xdr:rowOff>1512</xdr:rowOff>
    </xdr:to>
    <xdr:cxnSp macro="">
      <xdr:nvCxnSpPr>
        <xdr:cNvPr id="399" name="直線コネクタ 398"/>
        <xdr:cNvCxnSpPr/>
      </xdr:nvCxnSpPr>
      <xdr:spPr>
        <a:xfrm flipV="1">
          <a:off x="13512800" y="70194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64709</xdr:rowOff>
    </xdr:from>
    <xdr:to>
      <xdr:col>21</xdr:col>
      <xdr:colOff>50800</xdr:colOff>
      <xdr:row>40</xdr:row>
      <xdr:rowOff>166309</xdr:rowOff>
    </xdr:to>
    <xdr:sp macro="" textlink="">
      <xdr:nvSpPr>
        <xdr:cNvPr id="400" name="フローチャート : 判断 399"/>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5036</xdr:rowOff>
    </xdr:from>
    <xdr:ext cx="762000" cy="259045"/>
    <xdr:sp macro="" textlink="">
      <xdr:nvSpPr>
        <xdr:cNvPr id="401" name="テキスト ボックス 400"/>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402" name="フローチャート : 判断 401"/>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403" name="テキスト ボックス 402"/>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9" name="円/楕円 408"/>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128710</xdr:rowOff>
    </xdr:from>
    <xdr:ext cx="762000" cy="259045"/>
    <xdr:sp macro="" textlink="">
      <xdr:nvSpPr>
        <xdr:cNvPr id="410"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122162</xdr:rowOff>
    </xdr:from>
    <xdr:to>
      <xdr:col>23</xdr:col>
      <xdr:colOff>457200</xdr:colOff>
      <xdr:row>41</xdr:row>
      <xdr:rowOff>52312</xdr:rowOff>
    </xdr:to>
    <xdr:sp macro="" textlink="">
      <xdr:nvSpPr>
        <xdr:cNvPr id="411" name="円/楕円 410"/>
        <xdr:cNvSpPr/>
      </xdr:nvSpPr>
      <xdr:spPr>
        <a:xfrm>
          <a:off x="16129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37089</xdr:rowOff>
    </xdr:from>
    <xdr:ext cx="736600" cy="259045"/>
    <xdr:sp macro="" textlink="">
      <xdr:nvSpPr>
        <xdr:cNvPr id="412" name="テキスト ボックス 411"/>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87691</xdr:rowOff>
    </xdr:from>
    <xdr:to>
      <xdr:col>22</xdr:col>
      <xdr:colOff>254000</xdr:colOff>
      <xdr:row>41</xdr:row>
      <xdr:rowOff>17841</xdr:rowOff>
    </xdr:to>
    <xdr:sp macro="" textlink="">
      <xdr:nvSpPr>
        <xdr:cNvPr id="413" name="円/楕円 412"/>
        <xdr:cNvSpPr/>
      </xdr:nvSpPr>
      <xdr:spPr>
        <a:xfrm>
          <a:off x="15240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2618</xdr:rowOff>
    </xdr:from>
    <xdr:ext cx="762000" cy="259045"/>
    <xdr:sp macro="" textlink="">
      <xdr:nvSpPr>
        <xdr:cNvPr id="414" name="テキスト ボックス 413"/>
        <xdr:cNvSpPr txBox="1"/>
      </xdr:nvSpPr>
      <xdr:spPr>
        <a:xfrm>
          <a:off x="149098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110672</xdr:rowOff>
    </xdr:from>
    <xdr:to>
      <xdr:col>21</xdr:col>
      <xdr:colOff>50800</xdr:colOff>
      <xdr:row>41</xdr:row>
      <xdr:rowOff>40822</xdr:rowOff>
    </xdr:to>
    <xdr:sp macro="" textlink="">
      <xdr:nvSpPr>
        <xdr:cNvPr id="415" name="円/楕円 414"/>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25599</xdr:rowOff>
    </xdr:from>
    <xdr:ext cx="762000" cy="259045"/>
    <xdr:sp macro="" textlink="">
      <xdr:nvSpPr>
        <xdr:cNvPr id="416" name="テキスト ボックス 415"/>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417" name="円/楕円 416"/>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37089</xdr:rowOff>
    </xdr:from>
    <xdr:ext cx="762000" cy="259045"/>
    <xdr:sp macro="" textlink="">
      <xdr:nvSpPr>
        <xdr:cNvPr id="418" name="テキスト ボックス 417"/>
        <xdr:cNvSpPr txBox="1"/>
      </xdr:nvSpPr>
      <xdr:spPr>
        <a:xfrm>
          <a:off x="13131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同様将来負担率は</a:t>
          </a:r>
          <a:r>
            <a:rPr kumimoji="1" lang="en-US" altLang="ja-JP" sz="1100">
              <a:solidFill>
                <a:schemeClr val="dk1"/>
              </a:solidFill>
              <a:latin typeface="+mn-lt"/>
              <a:ea typeface="+mn-ea"/>
              <a:cs typeface="+mn-cs"/>
            </a:rPr>
            <a:t>0</a:t>
          </a:r>
          <a:r>
            <a:rPr kumimoji="1" lang="ja-JP" altLang="ja-JP" sz="1100">
              <a:solidFill>
                <a:schemeClr val="dk1"/>
              </a:solidFill>
              <a:latin typeface="+mn-lt"/>
              <a:ea typeface="+mn-ea"/>
              <a:cs typeface="+mn-cs"/>
            </a:rPr>
            <a:t>で、類似団体と比較すると低くなっている。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将来負担額（一般会計町債残高、下水道整備事業など公営企業債等への一般会計繰入見込額）が減額し、充当可能財源（基金）が増額し</a:t>
          </a:r>
          <a:r>
            <a:rPr kumimoji="1" lang="ja-JP" altLang="en-US" sz="1100">
              <a:solidFill>
                <a:schemeClr val="dk1"/>
              </a:solidFill>
              <a:latin typeface="+mn-lt"/>
              <a:ea typeface="+mn-ea"/>
              <a:cs typeface="+mn-cs"/>
            </a:rPr>
            <a:t>ている</a:t>
          </a:r>
          <a:r>
            <a:rPr kumimoji="1" lang="ja-JP" altLang="ja-JP" sz="1100">
              <a:solidFill>
                <a:schemeClr val="dk1"/>
              </a:solidFill>
              <a:latin typeface="+mn-lt"/>
              <a:ea typeface="+mn-ea"/>
              <a:cs typeface="+mn-cs"/>
            </a:rPr>
            <a:t>ため比率が</a:t>
          </a:r>
          <a:r>
            <a:rPr kumimoji="1" lang="ja-JP" altLang="en-US" sz="1100">
              <a:solidFill>
                <a:schemeClr val="dk1"/>
              </a:solidFill>
              <a:latin typeface="+mn-lt"/>
              <a:ea typeface="+mn-ea"/>
              <a:cs typeface="+mn-cs"/>
            </a:rPr>
            <a:t>引き続き</a:t>
          </a:r>
          <a:r>
            <a:rPr kumimoji="1" lang="en-US" altLang="ja-JP" sz="1100">
              <a:solidFill>
                <a:schemeClr val="dk1"/>
              </a:solidFill>
              <a:latin typeface="+mn-lt"/>
              <a:ea typeface="+mn-ea"/>
              <a:cs typeface="+mn-cs"/>
            </a:rPr>
            <a:t>0</a:t>
          </a:r>
          <a:r>
            <a:rPr kumimoji="1" lang="ja-JP" altLang="ja-JP" sz="1100">
              <a:solidFill>
                <a:schemeClr val="dk1"/>
              </a:solidFill>
              <a:latin typeface="+mn-lt"/>
              <a:ea typeface="+mn-ea"/>
              <a:cs typeface="+mn-cs"/>
            </a:rPr>
            <a:t>となった。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公共施設の修繕・改修等が増えるため、基金（財政調整基金）からの繰入を予定しており、将来負担比率の増加が見込まれている。このため、公共施設等総合管理計画を元に、施設の統廃合の検討、長寿命化、平準化等を図り、将来世代への負担のバランスに配慮しながら健全財政を維持する必要があ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9" name="直線コネクタ 448"/>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50"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51" name="直線コネクタ 450"/>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95855</xdr:rowOff>
    </xdr:from>
    <xdr:to>
      <xdr:col>22</xdr:col>
      <xdr:colOff>203200</xdr:colOff>
      <xdr:row>14</xdr:row>
      <xdr:rowOff>166854</xdr:rowOff>
    </xdr:to>
    <xdr:cxnSp macro="">
      <xdr:nvCxnSpPr>
        <xdr:cNvPr id="454" name="直線コネクタ 453"/>
        <xdr:cNvCxnSpPr/>
      </xdr:nvCxnSpPr>
      <xdr:spPr>
        <a:xfrm flipV="1">
          <a:off x="14401800" y="2324705"/>
          <a:ext cx="8890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5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6" name="フローチャート : 判断 45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166854</xdr:rowOff>
    </xdr:from>
    <xdr:to>
      <xdr:col>21</xdr:col>
      <xdr:colOff>0</xdr:colOff>
      <xdr:row>16</xdr:row>
      <xdr:rowOff>49167</xdr:rowOff>
    </xdr:to>
    <xdr:cxnSp macro="">
      <xdr:nvCxnSpPr>
        <xdr:cNvPr id="457" name="直線コネクタ 456"/>
        <xdr:cNvCxnSpPr/>
      </xdr:nvCxnSpPr>
      <xdr:spPr>
        <a:xfrm flipV="1">
          <a:off x="13512800" y="2567154"/>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8" name="フローチャート : 判断 45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9" name="テキスト ボックス 45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141333</xdr:rowOff>
    </xdr:from>
    <xdr:to>
      <xdr:col>22</xdr:col>
      <xdr:colOff>254000</xdr:colOff>
      <xdr:row>15</xdr:row>
      <xdr:rowOff>71483</xdr:rowOff>
    </xdr:to>
    <xdr:sp macro="" textlink="">
      <xdr:nvSpPr>
        <xdr:cNvPr id="460" name="フローチャート : 判断 459"/>
        <xdr:cNvSpPr/>
      </xdr:nvSpPr>
      <xdr:spPr>
        <a:xfrm>
          <a:off x="15240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56260</xdr:rowOff>
    </xdr:from>
    <xdr:ext cx="762000" cy="259045"/>
    <xdr:sp macro="" textlink="">
      <xdr:nvSpPr>
        <xdr:cNvPr id="461" name="テキスト ボックス 460"/>
        <xdr:cNvSpPr txBox="1"/>
      </xdr:nvSpPr>
      <xdr:spPr>
        <a:xfrm>
          <a:off x="14909800" y="26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84788</xdr:rowOff>
    </xdr:from>
    <xdr:to>
      <xdr:col>21</xdr:col>
      <xdr:colOff>50800</xdr:colOff>
      <xdr:row>16</xdr:row>
      <xdr:rowOff>14938</xdr:rowOff>
    </xdr:to>
    <xdr:sp macro="" textlink="">
      <xdr:nvSpPr>
        <xdr:cNvPr id="462" name="フローチャート : 判断 461"/>
        <xdr:cNvSpPr/>
      </xdr:nvSpPr>
      <xdr:spPr>
        <a:xfrm>
          <a:off x="14351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171165</xdr:rowOff>
    </xdr:from>
    <xdr:ext cx="762000" cy="259045"/>
    <xdr:sp macro="" textlink="">
      <xdr:nvSpPr>
        <xdr:cNvPr id="463" name="テキスト ボックス 462"/>
        <xdr:cNvSpPr txBox="1"/>
      </xdr:nvSpPr>
      <xdr:spPr>
        <a:xfrm>
          <a:off x="14020800" y="27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19292</xdr:rowOff>
    </xdr:from>
    <xdr:to>
      <xdr:col>19</xdr:col>
      <xdr:colOff>533400</xdr:colOff>
      <xdr:row>15</xdr:row>
      <xdr:rowOff>120892</xdr:rowOff>
    </xdr:to>
    <xdr:sp macro="" textlink="">
      <xdr:nvSpPr>
        <xdr:cNvPr id="464" name="フローチャート : 判断 463"/>
        <xdr:cNvSpPr/>
      </xdr:nvSpPr>
      <xdr:spPr>
        <a:xfrm>
          <a:off x="13462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131069</xdr:rowOff>
    </xdr:from>
    <xdr:ext cx="762000" cy="259045"/>
    <xdr:sp macro="" textlink="">
      <xdr:nvSpPr>
        <xdr:cNvPr id="465" name="テキスト ボックス 464"/>
        <xdr:cNvSpPr txBox="1"/>
      </xdr:nvSpPr>
      <xdr:spPr>
        <a:xfrm>
          <a:off x="13131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13</xdr:row>
      <xdr:rowOff>45055</xdr:rowOff>
    </xdr:from>
    <xdr:to>
      <xdr:col>22</xdr:col>
      <xdr:colOff>254000</xdr:colOff>
      <xdr:row>13</xdr:row>
      <xdr:rowOff>146655</xdr:rowOff>
    </xdr:to>
    <xdr:sp macro="" textlink="">
      <xdr:nvSpPr>
        <xdr:cNvPr id="471" name="円/楕円 470"/>
        <xdr:cNvSpPr/>
      </xdr:nvSpPr>
      <xdr:spPr>
        <a:xfrm>
          <a:off x="15240000" y="22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156832</xdr:rowOff>
    </xdr:from>
    <xdr:ext cx="762000" cy="259045"/>
    <xdr:sp macro="" textlink="">
      <xdr:nvSpPr>
        <xdr:cNvPr id="472" name="テキスト ボックス 471"/>
        <xdr:cNvSpPr txBox="1"/>
      </xdr:nvSpPr>
      <xdr:spPr>
        <a:xfrm>
          <a:off x="14909800" y="204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116054</xdr:rowOff>
    </xdr:from>
    <xdr:to>
      <xdr:col>21</xdr:col>
      <xdr:colOff>50800</xdr:colOff>
      <xdr:row>15</xdr:row>
      <xdr:rowOff>46204</xdr:rowOff>
    </xdr:to>
    <xdr:sp macro="" textlink="">
      <xdr:nvSpPr>
        <xdr:cNvPr id="473" name="円/楕円 472"/>
        <xdr:cNvSpPr/>
      </xdr:nvSpPr>
      <xdr:spPr>
        <a:xfrm>
          <a:off x="14351000" y="251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56381</xdr:rowOff>
    </xdr:from>
    <xdr:ext cx="762000" cy="259045"/>
    <xdr:sp macro="" textlink="">
      <xdr:nvSpPr>
        <xdr:cNvPr id="474" name="テキスト ボックス 473"/>
        <xdr:cNvSpPr txBox="1"/>
      </xdr:nvSpPr>
      <xdr:spPr>
        <a:xfrm>
          <a:off x="14020800" y="228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169817</xdr:rowOff>
    </xdr:from>
    <xdr:to>
      <xdr:col>19</xdr:col>
      <xdr:colOff>533400</xdr:colOff>
      <xdr:row>16</xdr:row>
      <xdr:rowOff>99967</xdr:rowOff>
    </xdr:to>
    <xdr:sp macro="" textlink="">
      <xdr:nvSpPr>
        <xdr:cNvPr id="475" name="円/楕円 474"/>
        <xdr:cNvSpPr/>
      </xdr:nvSpPr>
      <xdr:spPr>
        <a:xfrm>
          <a:off x="13462000" y="2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84744</xdr:rowOff>
    </xdr:from>
    <xdr:ext cx="762000" cy="259045"/>
    <xdr:sp macro="" textlink="">
      <xdr:nvSpPr>
        <xdr:cNvPr id="476" name="テキスト ボックス 475"/>
        <xdr:cNvSpPr txBox="1"/>
      </xdr:nvSpPr>
      <xdr:spPr>
        <a:xfrm>
          <a:off x="13131800" y="28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10,543
10,399
41.16
4,482,638
4,171,686
264,884
2,987,822
3,860,791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0.8</a:t>
          </a:r>
          <a:r>
            <a:rPr kumimoji="1" lang="ja-JP" altLang="en-US" sz="1100">
              <a:solidFill>
                <a:schemeClr val="dk1"/>
              </a:solidFill>
              <a:latin typeface="+mn-lt"/>
              <a:ea typeface="+mn-ea"/>
              <a:cs typeface="+mn-cs"/>
            </a:rPr>
            <a:t>ポイントのマイナス</a:t>
          </a:r>
          <a:r>
            <a:rPr kumimoji="1" lang="ja-JP" altLang="ja-JP" sz="1100">
              <a:solidFill>
                <a:schemeClr val="dk1"/>
              </a:solidFill>
              <a:latin typeface="+mn-lt"/>
              <a:ea typeface="+mn-ea"/>
              <a:cs typeface="+mn-cs"/>
            </a:rPr>
            <a:t>で、類似団体と比較すると若干高くなっている。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行政改革の一環から早期勧奨退職を勧めるとともに、新規採用を抑制することにより人件費の削減に努めてきた。しかし、人員の削減は限界を迎えているため、今後は、個々の能力を高める</a:t>
          </a:r>
          <a:r>
            <a:rPr kumimoji="1" lang="ja-JP" altLang="en-US" sz="1100">
              <a:solidFill>
                <a:schemeClr val="dk1"/>
              </a:solidFill>
              <a:latin typeface="+mn-lt"/>
              <a:ea typeface="+mn-ea"/>
              <a:cs typeface="+mn-cs"/>
            </a:rPr>
            <a:t>ことにより、効率的な行政運営を行う</a:t>
          </a:r>
          <a:r>
            <a:rPr kumimoji="1" lang="ja-JP" altLang="ja-JP" sz="1100">
              <a:solidFill>
                <a:schemeClr val="dk1"/>
              </a:solidFill>
              <a:latin typeface="+mn-lt"/>
              <a:ea typeface="+mn-ea"/>
              <a:cs typeface="+mn-cs"/>
            </a:rPr>
            <a:t>必要がある。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92710</xdr:rowOff>
    </xdr:to>
    <xdr:cxnSp macro="">
      <xdr:nvCxnSpPr>
        <xdr:cNvPr id="66" name="直線コネクタ 65"/>
        <xdr:cNvCxnSpPr/>
      </xdr:nvCxnSpPr>
      <xdr:spPr>
        <a:xfrm flipV="1">
          <a:off x="3987800" y="6375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92710</xdr:rowOff>
    </xdr:to>
    <xdr:cxnSp macro="">
      <xdr:nvCxnSpPr>
        <xdr:cNvPr id="69" name="直線コネクタ 68"/>
        <xdr:cNvCxnSpPr/>
      </xdr:nvCxnSpPr>
      <xdr:spPr>
        <a:xfrm>
          <a:off x="3098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92710</xdr:rowOff>
    </xdr:to>
    <xdr:cxnSp macro="">
      <xdr:nvCxnSpPr>
        <xdr:cNvPr id="72" name="直線コネクタ 71"/>
        <xdr:cNvCxnSpPr/>
      </xdr:nvCxnSpPr>
      <xdr:spPr>
        <a:xfrm>
          <a:off x="2209800" y="640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138430</xdr:rowOff>
    </xdr:to>
    <xdr:cxnSp macro="">
      <xdr:nvCxnSpPr>
        <xdr:cNvPr id="75" name="直線コネクタ 74"/>
        <xdr:cNvCxnSpPr/>
      </xdr:nvCxnSpPr>
      <xdr:spPr>
        <a:xfrm flipV="1">
          <a:off x="1320800" y="6405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5" name="円/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7" name="円/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9" name="円/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1" name="円/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3" name="円/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tx1"/>
              </a:solidFill>
              <a:latin typeface="+mn-lt"/>
              <a:ea typeface="+mn-ea"/>
              <a:cs typeface="+mn-cs"/>
            </a:rPr>
            <a:t>前年度対比</a:t>
          </a:r>
          <a:r>
            <a:rPr kumimoji="1" lang="en-US" altLang="ja-JP" sz="1100">
              <a:solidFill>
                <a:schemeClr val="tx1"/>
              </a:solidFill>
              <a:latin typeface="+mn-lt"/>
              <a:ea typeface="+mn-ea"/>
              <a:cs typeface="+mn-cs"/>
            </a:rPr>
            <a:t>1.2</a:t>
          </a:r>
          <a:r>
            <a:rPr kumimoji="1" lang="ja-JP" altLang="ja-JP" sz="1100">
              <a:solidFill>
                <a:schemeClr val="tx1"/>
              </a:solidFill>
              <a:latin typeface="+mn-lt"/>
              <a:ea typeface="+mn-ea"/>
              <a:cs typeface="+mn-cs"/>
            </a:rPr>
            <a:t>ポイントの</a:t>
          </a:r>
          <a:r>
            <a:rPr kumimoji="1" lang="ja-JP" altLang="en-US" sz="1100">
              <a:solidFill>
                <a:schemeClr val="tx1"/>
              </a:solidFill>
              <a:latin typeface="+mn-lt"/>
              <a:ea typeface="+mn-ea"/>
              <a:cs typeface="+mn-cs"/>
            </a:rPr>
            <a:t>マイナス</a:t>
          </a:r>
          <a:r>
            <a:rPr kumimoji="1" lang="ja-JP" altLang="ja-JP" sz="1100">
              <a:solidFill>
                <a:schemeClr val="tx1"/>
              </a:solidFill>
              <a:latin typeface="+mn-lt"/>
              <a:ea typeface="+mn-ea"/>
              <a:cs typeface="+mn-cs"/>
            </a:rPr>
            <a:t>で、類似団体と比較すると低くなっている。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　</a:t>
          </a:r>
          <a:r>
            <a:rPr kumimoji="1" lang="ja-JP" altLang="en-US" sz="1100">
              <a:solidFill>
                <a:schemeClr val="tx1"/>
              </a:solidFill>
              <a:latin typeface="+mn-lt"/>
              <a:ea typeface="+mn-ea"/>
              <a:cs typeface="+mn-cs"/>
            </a:rPr>
            <a:t>減少</a:t>
          </a:r>
          <a:r>
            <a:rPr kumimoji="1" lang="ja-JP" altLang="ja-JP" sz="1100">
              <a:solidFill>
                <a:schemeClr val="tx1"/>
              </a:solidFill>
              <a:latin typeface="+mn-lt"/>
              <a:ea typeface="+mn-ea"/>
              <a:cs typeface="+mn-cs"/>
            </a:rPr>
            <a:t>の要因は、</a:t>
          </a:r>
          <a:r>
            <a:rPr kumimoji="1" lang="ja-JP" altLang="en-US" sz="1100">
              <a:solidFill>
                <a:schemeClr val="tx1"/>
              </a:solidFill>
              <a:latin typeface="+mn-lt"/>
              <a:ea typeface="+mn-ea"/>
              <a:cs typeface="+mn-cs"/>
            </a:rPr>
            <a:t>保守委託等の見直しやリース期間満了によるリース料の減などによるものである。</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今後は、保守委託料などの内容を確認し、契約方法を長期継続契約に変更することにより、事務の軽減と費用の抑制に努める必要がある。しかし、現在自治体の業務をアウトソーシングする流れにあるため、比率は上昇する見込みである。</a:t>
          </a:r>
          <a:endParaRPr kumimoji="1" lang="en-US" altLang="ja-JP" sz="1100">
            <a:solidFill>
              <a:schemeClr val="tx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73660</xdr:rowOff>
    </xdr:to>
    <xdr:cxnSp macro="">
      <xdr:nvCxnSpPr>
        <xdr:cNvPr id="127" name="直線コネクタ 126"/>
        <xdr:cNvCxnSpPr/>
      </xdr:nvCxnSpPr>
      <xdr:spPr>
        <a:xfrm flipV="1">
          <a:off x="15671800" y="27254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16</xdr:row>
      <xdr:rowOff>73660</xdr:rowOff>
    </xdr:to>
    <xdr:cxnSp macro="">
      <xdr:nvCxnSpPr>
        <xdr:cNvPr id="130" name="直線コネクタ 129"/>
        <xdr:cNvCxnSpPr/>
      </xdr:nvCxnSpPr>
      <xdr:spPr>
        <a:xfrm>
          <a:off x="14782800" y="2733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32" name="テキスト ボックス 131"/>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161290</xdr:rowOff>
    </xdr:to>
    <xdr:cxnSp macro="">
      <xdr:nvCxnSpPr>
        <xdr:cNvPr id="133" name="直線コネクタ 132"/>
        <xdr:cNvCxnSpPr/>
      </xdr:nvCxnSpPr>
      <xdr:spPr>
        <a:xfrm>
          <a:off x="13893800" y="2626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5" name="テキスト ボックス 134"/>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54610</xdr:rowOff>
    </xdr:from>
    <xdr:to>
      <xdr:col>20</xdr:col>
      <xdr:colOff>158750</xdr:colOff>
      <xdr:row>15</xdr:row>
      <xdr:rowOff>92710</xdr:rowOff>
    </xdr:to>
    <xdr:cxnSp macro="">
      <xdr:nvCxnSpPr>
        <xdr:cNvPr id="136" name="直線コネクタ 135"/>
        <xdr:cNvCxnSpPr/>
      </xdr:nvCxnSpPr>
      <xdr:spPr>
        <a:xfrm flipV="1">
          <a:off x="13004800" y="262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6" name="円/楕円 145"/>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7"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48" name="円/楕円 147"/>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49" name="テキスト ボックス 148"/>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50" name="円/楕円 149"/>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51" name="テキスト ボックス 150"/>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52" name="円/楕円 151"/>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53" name="テキスト ボックス 152"/>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4" name="円/楕円 153"/>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5" name="テキスト ボックス 154"/>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プラス</a:t>
          </a:r>
          <a:r>
            <a:rPr kumimoji="1" lang="ja-JP" altLang="ja-JP" sz="1100">
              <a:solidFill>
                <a:schemeClr val="dk1"/>
              </a:solidFill>
              <a:latin typeface="+mn-lt"/>
              <a:ea typeface="+mn-ea"/>
              <a:cs typeface="+mn-cs"/>
            </a:rPr>
            <a:t>で、類似団体と比較すると高くなっている。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少子化対策として、福祉医療助成対象者を中学校修了前まで拡大している事や障がい者自立支援給付費の増加などによるものである。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今後も扶助費の比率は上昇する見込みである。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127000</xdr:rowOff>
    </xdr:to>
    <xdr:cxnSp macro="">
      <xdr:nvCxnSpPr>
        <xdr:cNvPr id="190" name="直線コネクタ 189"/>
        <xdr:cNvCxnSpPr/>
      </xdr:nvCxnSpPr>
      <xdr:spPr>
        <a:xfrm>
          <a:off x="3987800" y="96792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127000</xdr:rowOff>
    </xdr:to>
    <xdr:cxnSp macro="">
      <xdr:nvCxnSpPr>
        <xdr:cNvPr id="193" name="直線コネクタ 192"/>
        <xdr:cNvCxnSpPr/>
      </xdr:nvCxnSpPr>
      <xdr:spPr>
        <a:xfrm flipV="1">
          <a:off x="3098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56</xdr:row>
      <xdr:rowOff>127000</xdr:rowOff>
    </xdr:to>
    <xdr:cxnSp macro="">
      <xdr:nvCxnSpPr>
        <xdr:cNvPr id="196" name="直線コネクタ 195"/>
        <xdr:cNvCxnSpPr/>
      </xdr:nvCxnSpPr>
      <xdr:spPr>
        <a:xfrm>
          <a:off x="2209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7" name="フローチャート : 判断 196"/>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8" name="テキスト ボックス 197"/>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127000</xdr:rowOff>
    </xdr:to>
    <xdr:cxnSp macro="">
      <xdr:nvCxnSpPr>
        <xdr:cNvPr id="199" name="直線コネクタ 198"/>
        <xdr:cNvCxnSpPr/>
      </xdr:nvCxnSpPr>
      <xdr:spPr>
        <a:xfrm flipV="1">
          <a:off x="1320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1" name="テキスト ボックス 200"/>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1" name="円/楕円 210"/>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12" name="テキスト ボックス 211"/>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3" name="円/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4" name="テキスト ボックス 213"/>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5" name="円/楕円 214"/>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6" name="テキスト ボックス 215"/>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7" name="円/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8" name="テキスト ボックス 217"/>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0.6</a:t>
          </a:r>
          <a:r>
            <a:rPr kumimoji="1" lang="ja-JP" altLang="ja-JP" sz="1100">
              <a:solidFill>
                <a:schemeClr val="dk1"/>
              </a:solidFill>
              <a:latin typeface="+mn-lt"/>
              <a:ea typeface="+mn-ea"/>
              <a:cs typeface="+mn-cs"/>
            </a:rPr>
            <a:t>ポイントのプラスで、類似団体と比較すると高くなっている。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主な要因は特別会計への繰出金によるものである。国民健康保険事業などは高齢化率の高まりによる医療費の増加から、下水道事業は公債費の増加から繰出金が多くなっている。今後も同様の傾向が続くため、比率の上昇が見込まれ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24130</xdr:rowOff>
    </xdr:to>
    <xdr:cxnSp macro="">
      <xdr:nvCxnSpPr>
        <xdr:cNvPr id="251" name="直線コネクタ 250"/>
        <xdr:cNvCxnSpPr/>
      </xdr:nvCxnSpPr>
      <xdr:spPr>
        <a:xfrm>
          <a:off x="15671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149860</xdr:rowOff>
    </xdr:to>
    <xdr:cxnSp macro="">
      <xdr:nvCxnSpPr>
        <xdr:cNvPr id="254" name="直線コネクタ 253"/>
        <xdr:cNvCxnSpPr/>
      </xdr:nvCxnSpPr>
      <xdr:spPr>
        <a:xfrm>
          <a:off x="14782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30480</xdr:rowOff>
    </xdr:from>
    <xdr:to>
      <xdr:col>22</xdr:col>
      <xdr:colOff>615950</xdr:colOff>
      <xdr:row>54</xdr:row>
      <xdr:rowOff>132080</xdr:rowOff>
    </xdr:to>
    <xdr:sp macro="" textlink="">
      <xdr:nvSpPr>
        <xdr:cNvPr id="255" name="フローチャート : 判断 254"/>
        <xdr:cNvSpPr/>
      </xdr:nvSpPr>
      <xdr:spPr>
        <a:xfrm>
          <a:off x="15621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142257</xdr:rowOff>
    </xdr:from>
    <xdr:ext cx="736600" cy="259045"/>
    <xdr:sp macro="" textlink="">
      <xdr:nvSpPr>
        <xdr:cNvPr id="256" name="テキスト ボックス 255"/>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85090</xdr:rowOff>
    </xdr:to>
    <xdr:cxnSp macro="">
      <xdr:nvCxnSpPr>
        <xdr:cNvPr id="257" name="直線コネクタ 256"/>
        <xdr:cNvCxnSpPr/>
      </xdr:nvCxnSpPr>
      <xdr:spPr>
        <a:xfrm flipV="1">
          <a:off x="13893800" y="9728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76200</xdr:rowOff>
    </xdr:from>
    <xdr:to>
      <xdr:col>21</xdr:col>
      <xdr:colOff>412750</xdr:colOff>
      <xdr:row>55</xdr:row>
      <xdr:rowOff>6350</xdr:rowOff>
    </xdr:to>
    <xdr:sp macro="" textlink="">
      <xdr:nvSpPr>
        <xdr:cNvPr id="258" name="フローチャート : 判断 257"/>
        <xdr:cNvSpPr/>
      </xdr:nvSpPr>
      <xdr:spPr>
        <a:xfrm>
          <a:off x="14732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59" name="テキスト ボックス 258"/>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57</xdr:row>
      <xdr:rowOff>85090</xdr:rowOff>
    </xdr:to>
    <xdr:cxnSp macro="">
      <xdr:nvCxnSpPr>
        <xdr:cNvPr id="260" name="直線コネクタ 259"/>
        <xdr:cNvCxnSpPr/>
      </xdr:nvCxnSpPr>
      <xdr:spPr>
        <a:xfrm>
          <a:off x="13004800" y="9674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60960</xdr:rowOff>
    </xdr:from>
    <xdr:to>
      <xdr:col>20</xdr:col>
      <xdr:colOff>209550</xdr:colOff>
      <xdr:row>54</xdr:row>
      <xdr:rowOff>162560</xdr:rowOff>
    </xdr:to>
    <xdr:sp macro="" textlink="">
      <xdr:nvSpPr>
        <xdr:cNvPr id="261" name="フローチャート : 判断 260"/>
        <xdr:cNvSpPr/>
      </xdr:nvSpPr>
      <xdr:spPr>
        <a:xfrm>
          <a:off x="13843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62" name="テキスト ボックス 261"/>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63" name="フローチャート : 判断 262"/>
        <xdr:cNvSpPr/>
      </xdr:nvSpPr>
      <xdr:spPr>
        <a:xfrm>
          <a:off x="12954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104157</xdr:rowOff>
    </xdr:from>
    <xdr:ext cx="762000" cy="259045"/>
    <xdr:sp macro="" textlink="">
      <xdr:nvSpPr>
        <xdr:cNvPr id="264" name="テキスト ボックス 263"/>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71"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2" name="円/楕円 271"/>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73" name="テキスト ボックス 27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75" name="テキスト ボックス 27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34290</xdr:rowOff>
    </xdr:from>
    <xdr:to>
      <xdr:col>20</xdr:col>
      <xdr:colOff>209550</xdr:colOff>
      <xdr:row>57</xdr:row>
      <xdr:rowOff>135890</xdr:rowOff>
    </xdr:to>
    <xdr:sp macro="" textlink="">
      <xdr:nvSpPr>
        <xdr:cNvPr id="276" name="円/楕円 275"/>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120667</xdr:rowOff>
    </xdr:from>
    <xdr:ext cx="762000" cy="259045"/>
    <xdr:sp macro="" textlink="">
      <xdr:nvSpPr>
        <xdr:cNvPr id="277" name="テキスト ボックス 276"/>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8" name="円/楕円 277"/>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79" name="テキスト ボックス 27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1.8</a:t>
          </a:r>
          <a:r>
            <a:rPr kumimoji="1" lang="ja-JP" altLang="ja-JP" sz="1100">
              <a:solidFill>
                <a:schemeClr val="dk1"/>
              </a:solidFill>
              <a:latin typeface="+mn-lt"/>
              <a:ea typeface="+mn-ea"/>
              <a:cs typeface="+mn-cs"/>
            </a:rPr>
            <a:t>ポイントのプラスで、類似団体と比較すると</a:t>
          </a:r>
          <a:r>
            <a:rPr kumimoji="1" lang="ja-JP" altLang="en-US" sz="1100">
              <a:solidFill>
                <a:schemeClr val="dk1"/>
              </a:solidFill>
              <a:latin typeface="+mn-lt"/>
              <a:ea typeface="+mn-ea"/>
              <a:cs typeface="+mn-cs"/>
            </a:rPr>
            <a:t>若干</a:t>
          </a:r>
          <a:r>
            <a:rPr kumimoji="1" lang="ja-JP" altLang="ja-JP" sz="1100">
              <a:solidFill>
                <a:schemeClr val="dk1"/>
              </a:solidFill>
              <a:latin typeface="+mn-lt"/>
              <a:ea typeface="+mn-ea"/>
              <a:cs typeface="+mn-cs"/>
            </a:rPr>
            <a:t>低くなっている。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補助金等については、必要性・行政効果等を検証することにより抑制をしているが、一部事務組合への負担金が増加する傾向にあり、特に施設の更新時期を迎えた一部事務組合では多額の費用を要するため、今後は比率の上昇が見込まれ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140716</xdr:rowOff>
    </xdr:to>
    <xdr:cxnSp macro="">
      <xdr:nvCxnSpPr>
        <xdr:cNvPr id="309" name="直線コネクタ 308"/>
        <xdr:cNvCxnSpPr/>
      </xdr:nvCxnSpPr>
      <xdr:spPr>
        <a:xfrm>
          <a:off x="15671800" y="623062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58420</xdr:rowOff>
    </xdr:to>
    <xdr:cxnSp macro="">
      <xdr:nvCxnSpPr>
        <xdr:cNvPr id="312" name="直線コネクタ 311"/>
        <xdr:cNvCxnSpPr/>
      </xdr:nvCxnSpPr>
      <xdr:spPr>
        <a:xfrm>
          <a:off x="14782800" y="6203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3" name="フローチャート : 判断 312"/>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14" name="テキスト ボックス 313"/>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67564</xdr:rowOff>
    </xdr:to>
    <xdr:cxnSp macro="">
      <xdr:nvCxnSpPr>
        <xdr:cNvPr id="315" name="直線コネクタ 314"/>
        <xdr:cNvCxnSpPr/>
      </xdr:nvCxnSpPr>
      <xdr:spPr>
        <a:xfrm flipV="1">
          <a:off x="13893800" y="6203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90424</xdr:rowOff>
    </xdr:to>
    <xdr:cxnSp macro="">
      <xdr:nvCxnSpPr>
        <xdr:cNvPr id="318" name="直線コネクタ 317"/>
        <xdr:cNvCxnSpPr/>
      </xdr:nvCxnSpPr>
      <xdr:spPr>
        <a:xfrm flipV="1">
          <a:off x="13004800" y="6239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9" name="フローチャート : 判断 318"/>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20" name="テキスト ボックス 319"/>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1" name="フローチャート : 判断 32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2" name="テキスト ボックス 321"/>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8" name="円/楕円 327"/>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106443</xdr:rowOff>
    </xdr:from>
    <xdr:ext cx="762000" cy="259045"/>
    <xdr:sp macro="" textlink="">
      <xdr:nvSpPr>
        <xdr:cNvPr id="329"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30" name="円/楕円 329"/>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31" name="テキスト ボックス 33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32" name="円/楕円 331"/>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33" name="テキスト ボックス 33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4" name="円/楕円 333"/>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35" name="テキスト ボックス 334"/>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6" name="円/楕円 335"/>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7" name="テキスト ボックス 336"/>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前年度対比</a:t>
          </a:r>
          <a:r>
            <a:rPr kumimoji="1" lang="en-US" altLang="ja-JP" sz="1100">
              <a:solidFill>
                <a:schemeClr val="dk1"/>
              </a:solidFill>
              <a:latin typeface="+mn-lt"/>
              <a:ea typeface="+mn-ea"/>
              <a:cs typeface="+mn-cs"/>
            </a:rPr>
            <a:t>0.6</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マイナス</a:t>
          </a:r>
          <a:r>
            <a:rPr kumimoji="1" lang="ja-JP" altLang="ja-JP" sz="1100">
              <a:solidFill>
                <a:schemeClr val="dk1"/>
              </a:solidFill>
              <a:latin typeface="+mn-lt"/>
              <a:ea typeface="+mn-ea"/>
              <a:cs typeface="+mn-cs"/>
            </a:rPr>
            <a:t>で、類似団体と</a:t>
          </a:r>
          <a:r>
            <a:rPr kumimoji="1" lang="ja-JP" altLang="en-US" sz="1100">
              <a:solidFill>
                <a:schemeClr val="dk1"/>
              </a:solidFill>
              <a:latin typeface="+mn-lt"/>
              <a:ea typeface="+mn-ea"/>
              <a:cs typeface="+mn-cs"/>
            </a:rPr>
            <a:t>比較すると低くなっている。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今年度は、地方債の発行を押さえた行政運営を実施し、地方債の償還が進んだため若干のマイナスとなったが、今</a:t>
          </a:r>
          <a:r>
            <a:rPr kumimoji="1" lang="ja-JP" altLang="ja-JP" sz="1100">
              <a:solidFill>
                <a:schemeClr val="dk1"/>
              </a:solidFill>
              <a:latin typeface="+mn-lt"/>
              <a:ea typeface="+mn-ea"/>
              <a:cs typeface="+mn-cs"/>
            </a:rPr>
            <a:t>後は、</a:t>
          </a:r>
          <a:r>
            <a:rPr kumimoji="1" lang="ja-JP" altLang="en-US" sz="1100">
              <a:solidFill>
                <a:schemeClr val="dk1"/>
              </a:solidFill>
              <a:latin typeface="+mn-lt"/>
              <a:ea typeface="+mn-ea"/>
              <a:cs typeface="+mn-cs"/>
            </a:rPr>
            <a:t>災害対策、</a:t>
          </a:r>
          <a:r>
            <a:rPr kumimoji="1" lang="ja-JP" altLang="ja-JP" sz="1100">
              <a:solidFill>
                <a:schemeClr val="dk1"/>
              </a:solidFill>
              <a:latin typeface="+mn-lt"/>
              <a:ea typeface="+mn-ea"/>
              <a:cs typeface="+mn-cs"/>
            </a:rPr>
            <a:t>公共施設の修繕・改修等に多額の経費を</a:t>
          </a:r>
          <a:r>
            <a:rPr kumimoji="1" lang="ja-JP" altLang="en-US" sz="1100">
              <a:solidFill>
                <a:schemeClr val="dk1"/>
              </a:solidFill>
              <a:latin typeface="+mn-lt"/>
              <a:ea typeface="+mn-ea"/>
              <a:cs typeface="+mn-cs"/>
            </a:rPr>
            <a:t>必要とするため</a:t>
          </a:r>
          <a:r>
            <a:rPr kumimoji="1" lang="ja-JP" altLang="ja-JP" sz="1100">
              <a:solidFill>
                <a:schemeClr val="dk1"/>
              </a:solidFill>
              <a:latin typeface="+mn-lt"/>
              <a:ea typeface="+mn-ea"/>
              <a:cs typeface="+mn-cs"/>
            </a:rPr>
            <a:t>、既発行分に新規発行分をあわせると、今後は比率が上昇する見込みである。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127000</xdr:rowOff>
    </xdr:to>
    <xdr:cxnSp macro="">
      <xdr:nvCxnSpPr>
        <xdr:cNvPr id="367" name="直線コネクタ 366"/>
        <xdr:cNvCxnSpPr/>
      </xdr:nvCxnSpPr>
      <xdr:spPr>
        <a:xfrm flipV="1">
          <a:off x="3987800" y="13129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76</xdr:row>
      <xdr:rowOff>127000</xdr:rowOff>
    </xdr:to>
    <xdr:cxnSp macro="">
      <xdr:nvCxnSpPr>
        <xdr:cNvPr id="370" name="直線コネクタ 369"/>
        <xdr:cNvCxnSpPr/>
      </xdr:nvCxnSpPr>
      <xdr:spPr>
        <a:xfrm>
          <a:off x="3098800" y="13125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71" name="フローチャート : 判断 370"/>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167149</xdr:rowOff>
    </xdr:from>
    <xdr:ext cx="736600" cy="259045"/>
    <xdr:sp macro="" textlink="">
      <xdr:nvSpPr>
        <xdr:cNvPr id="372" name="テキスト ボックス 371"/>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44704</xdr:rowOff>
    </xdr:from>
    <xdr:to>
      <xdr:col>4</xdr:col>
      <xdr:colOff>346075</xdr:colOff>
      <xdr:row>76</xdr:row>
      <xdr:rowOff>94996</xdr:rowOff>
    </xdr:to>
    <xdr:cxnSp macro="">
      <xdr:nvCxnSpPr>
        <xdr:cNvPr id="373" name="直線コネクタ 372"/>
        <xdr:cNvCxnSpPr/>
      </xdr:nvCxnSpPr>
      <xdr:spPr>
        <a:xfrm>
          <a:off x="2209800" y="13074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4" name="フローチャート : 判断 373"/>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27703</xdr:rowOff>
    </xdr:from>
    <xdr:ext cx="762000" cy="259045"/>
    <xdr:sp macro="" textlink="">
      <xdr:nvSpPr>
        <xdr:cNvPr id="375" name="テキスト ボックス 374"/>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44704</xdr:rowOff>
    </xdr:to>
    <xdr:cxnSp macro="">
      <xdr:nvCxnSpPr>
        <xdr:cNvPr id="376" name="直線コネクタ 375"/>
        <xdr:cNvCxnSpPr/>
      </xdr:nvCxnSpPr>
      <xdr:spPr>
        <a:xfrm>
          <a:off x="1320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7" name="フローチャート : 判断 376"/>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18559</xdr:rowOff>
    </xdr:from>
    <xdr:ext cx="762000" cy="259045"/>
    <xdr:sp macro="" textlink="">
      <xdr:nvSpPr>
        <xdr:cNvPr id="378" name="テキスト ボックス 377"/>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9" name="フローチャート : 判断 378"/>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4842</xdr:rowOff>
    </xdr:from>
    <xdr:ext cx="762000" cy="259045"/>
    <xdr:sp macro="" textlink="">
      <xdr:nvSpPr>
        <xdr:cNvPr id="380" name="テキスト ボックス 379"/>
        <xdr:cNvSpPr txBox="1"/>
      </xdr:nvSpPr>
      <xdr:spPr>
        <a:xfrm>
          <a:off x="939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86" name="円/楕円 385"/>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87"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8" name="円/楕円 387"/>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89" name="テキスト ボックス 388"/>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44196</xdr:rowOff>
    </xdr:from>
    <xdr:to>
      <xdr:col>4</xdr:col>
      <xdr:colOff>396875</xdr:colOff>
      <xdr:row>76</xdr:row>
      <xdr:rowOff>145796</xdr:rowOff>
    </xdr:to>
    <xdr:sp macro="" textlink="">
      <xdr:nvSpPr>
        <xdr:cNvPr id="390" name="円/楕円 389"/>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155973</xdr:rowOff>
    </xdr:from>
    <xdr:ext cx="762000" cy="259045"/>
    <xdr:sp macro="" textlink="">
      <xdr:nvSpPr>
        <xdr:cNvPr id="391" name="テキスト ボックス 390"/>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165354</xdr:rowOff>
    </xdr:from>
    <xdr:to>
      <xdr:col>3</xdr:col>
      <xdr:colOff>193675</xdr:colOff>
      <xdr:row>76</xdr:row>
      <xdr:rowOff>95504</xdr:rowOff>
    </xdr:to>
    <xdr:sp macro="" textlink="">
      <xdr:nvSpPr>
        <xdr:cNvPr id="392" name="円/楕円 391"/>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105681</xdr:rowOff>
    </xdr:from>
    <xdr:ext cx="762000" cy="259045"/>
    <xdr:sp macro="" textlink="">
      <xdr:nvSpPr>
        <xdr:cNvPr id="393" name="テキスト ボックス 392"/>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94" name="円/楕円 393"/>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95" name="テキスト ボックス 394"/>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0.7</a:t>
          </a:r>
          <a:r>
            <a:rPr kumimoji="1" lang="ja-JP" altLang="ja-JP" sz="1100">
              <a:solidFill>
                <a:schemeClr val="dk1"/>
              </a:solidFill>
              <a:latin typeface="+mn-lt"/>
              <a:ea typeface="+mn-ea"/>
              <a:cs typeface="+mn-cs"/>
            </a:rPr>
            <a:t>ポイントのプラスで、類似団体と比較すると高くなっている。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扶助費・繰出金が高くなっているため、トータルも高くなっている。今後も同様の傾向であるため、比率の上昇が見込まれる。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78</xdr:row>
      <xdr:rowOff>73661</xdr:rowOff>
    </xdr:to>
    <xdr:cxnSp macro="">
      <xdr:nvCxnSpPr>
        <xdr:cNvPr id="428" name="直線コネクタ 427"/>
        <xdr:cNvCxnSpPr/>
      </xdr:nvCxnSpPr>
      <xdr:spPr>
        <a:xfrm>
          <a:off x="15671800" y="134200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78</xdr:row>
      <xdr:rowOff>46989</xdr:rowOff>
    </xdr:to>
    <xdr:cxnSp macro="">
      <xdr:nvCxnSpPr>
        <xdr:cNvPr id="431" name="直線コネクタ 430"/>
        <xdr:cNvCxnSpPr/>
      </xdr:nvCxnSpPr>
      <xdr:spPr>
        <a:xfrm>
          <a:off x="14782800" y="133553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2" name="フローチャート : 判断 43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3" name="テキスト ボックス 432"/>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77</xdr:row>
      <xdr:rowOff>168911</xdr:rowOff>
    </xdr:to>
    <xdr:cxnSp macro="">
      <xdr:nvCxnSpPr>
        <xdr:cNvPr id="434" name="直線コネクタ 433"/>
        <xdr:cNvCxnSpPr/>
      </xdr:nvCxnSpPr>
      <xdr:spPr>
        <a:xfrm flipV="1">
          <a:off x="13893800" y="13355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5" name="フローチャート : 判断 434"/>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96538</xdr:rowOff>
    </xdr:from>
    <xdr:ext cx="762000" cy="259045"/>
    <xdr:sp macro="" textlink="">
      <xdr:nvSpPr>
        <xdr:cNvPr id="436" name="テキスト ボックス 435"/>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165100</xdr:rowOff>
    </xdr:from>
    <xdr:to>
      <xdr:col>20</xdr:col>
      <xdr:colOff>158750</xdr:colOff>
      <xdr:row>77</xdr:row>
      <xdr:rowOff>168911</xdr:rowOff>
    </xdr:to>
    <xdr:cxnSp macro="">
      <xdr:nvCxnSpPr>
        <xdr:cNvPr id="437" name="直線コネクタ 436"/>
        <xdr:cNvCxnSpPr/>
      </xdr:nvCxnSpPr>
      <xdr:spPr>
        <a:xfrm>
          <a:off x="13004800" y="13366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8" name="フローチャート : 判断 437"/>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9" name="テキスト ボックス 438"/>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0" name="フローチャート : 判断 439"/>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41" name="テキスト ボックス 440"/>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47" name="円/楕円 446"/>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166388</xdr:rowOff>
    </xdr:from>
    <xdr:ext cx="762000" cy="259045"/>
    <xdr:sp macro="" textlink="">
      <xdr:nvSpPr>
        <xdr:cNvPr id="448"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167639</xdr:rowOff>
    </xdr:from>
    <xdr:to>
      <xdr:col>22</xdr:col>
      <xdr:colOff>615950</xdr:colOff>
      <xdr:row>78</xdr:row>
      <xdr:rowOff>97789</xdr:rowOff>
    </xdr:to>
    <xdr:sp macro="" textlink="">
      <xdr:nvSpPr>
        <xdr:cNvPr id="449" name="円/楕円 448"/>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82566</xdr:rowOff>
    </xdr:from>
    <xdr:ext cx="736600" cy="259045"/>
    <xdr:sp macro="" textlink="">
      <xdr:nvSpPr>
        <xdr:cNvPr id="450" name="テキスト ボックス 449"/>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102870</xdr:rowOff>
    </xdr:from>
    <xdr:to>
      <xdr:col>21</xdr:col>
      <xdr:colOff>412750</xdr:colOff>
      <xdr:row>78</xdr:row>
      <xdr:rowOff>33020</xdr:rowOff>
    </xdr:to>
    <xdr:sp macro="" textlink="">
      <xdr:nvSpPr>
        <xdr:cNvPr id="451" name="円/楕円 450"/>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52" name="テキスト ボックス 451"/>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118111</xdr:rowOff>
    </xdr:from>
    <xdr:to>
      <xdr:col>20</xdr:col>
      <xdr:colOff>209550</xdr:colOff>
      <xdr:row>78</xdr:row>
      <xdr:rowOff>48261</xdr:rowOff>
    </xdr:to>
    <xdr:sp macro="" textlink="">
      <xdr:nvSpPr>
        <xdr:cNvPr id="453" name="円/楕円 452"/>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33038</xdr:rowOff>
    </xdr:from>
    <xdr:ext cx="762000" cy="259045"/>
    <xdr:sp macro="" textlink="">
      <xdr:nvSpPr>
        <xdr:cNvPr id="454" name="テキスト ボックス 453"/>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114300</xdr:rowOff>
    </xdr:from>
    <xdr:to>
      <xdr:col>19</xdr:col>
      <xdr:colOff>6350</xdr:colOff>
      <xdr:row>78</xdr:row>
      <xdr:rowOff>44450</xdr:rowOff>
    </xdr:to>
    <xdr:sp macro="" textlink="">
      <xdr:nvSpPr>
        <xdr:cNvPr id="455" name="円/楕円 454"/>
        <xdr:cNvSpPr/>
      </xdr:nvSpPr>
      <xdr:spPr>
        <a:xfrm>
          <a:off x="12954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29227</xdr:rowOff>
    </xdr:from>
    <xdr:ext cx="762000" cy="259045"/>
    <xdr:sp macro="" textlink="">
      <xdr:nvSpPr>
        <xdr:cNvPr id="456" name="テキスト ボックス 455"/>
        <xdr:cNvSpPr txBox="1"/>
      </xdr:nvSpPr>
      <xdr:spPr>
        <a:xfrm>
          <a:off x="12623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岐阜県川辺町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124828</xdr:rowOff>
    </xdr:from>
    <xdr:to>
      <xdr:col>4</xdr:col>
      <xdr:colOff>1117600</xdr:colOff>
      <xdr:row>18</xdr:row>
      <xdr:rowOff>150172</xdr:rowOff>
    </xdr:to>
    <xdr:cxnSp macro="">
      <xdr:nvCxnSpPr>
        <xdr:cNvPr id="50" name="直線コネクタ 49"/>
        <xdr:cNvCxnSpPr/>
      </xdr:nvCxnSpPr>
      <xdr:spPr bwMode="auto">
        <a:xfrm flipV="1">
          <a:off x="5003800" y="3258553"/>
          <a:ext cx="647700" cy="25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150172</xdr:rowOff>
    </xdr:from>
    <xdr:to>
      <xdr:col>4</xdr:col>
      <xdr:colOff>469900</xdr:colOff>
      <xdr:row>18</xdr:row>
      <xdr:rowOff>156154</xdr:rowOff>
    </xdr:to>
    <xdr:cxnSp macro="">
      <xdr:nvCxnSpPr>
        <xdr:cNvPr id="53" name="直線コネクタ 52"/>
        <xdr:cNvCxnSpPr/>
      </xdr:nvCxnSpPr>
      <xdr:spPr bwMode="auto">
        <a:xfrm flipV="1">
          <a:off x="4305300" y="3283897"/>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29123</xdr:rowOff>
    </xdr:from>
    <xdr:ext cx="736600" cy="259045"/>
    <xdr:sp macro="" textlink="">
      <xdr:nvSpPr>
        <xdr:cNvPr id="55" name="テキスト ボックス 54"/>
        <xdr:cNvSpPr txBox="1"/>
      </xdr:nvSpPr>
      <xdr:spPr>
        <a:xfrm>
          <a:off x="4622800" y="281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144427</xdr:rowOff>
    </xdr:from>
    <xdr:to>
      <xdr:col>3</xdr:col>
      <xdr:colOff>904875</xdr:colOff>
      <xdr:row>18</xdr:row>
      <xdr:rowOff>156154</xdr:rowOff>
    </xdr:to>
    <xdr:cxnSp macro="">
      <xdr:nvCxnSpPr>
        <xdr:cNvPr id="56" name="直線コネクタ 55"/>
        <xdr:cNvCxnSpPr/>
      </xdr:nvCxnSpPr>
      <xdr:spPr bwMode="auto">
        <a:xfrm>
          <a:off x="3606800" y="3278152"/>
          <a:ext cx="698500" cy="1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89100</xdr:rowOff>
    </xdr:from>
    <xdr:ext cx="762000" cy="259045"/>
    <xdr:sp macro="" textlink="">
      <xdr:nvSpPr>
        <xdr:cNvPr id="58" name="テキスト ボックス 57"/>
        <xdr:cNvSpPr txBox="1"/>
      </xdr:nvSpPr>
      <xdr:spPr>
        <a:xfrm>
          <a:off x="3924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134353</xdr:rowOff>
    </xdr:from>
    <xdr:to>
      <xdr:col>3</xdr:col>
      <xdr:colOff>206375</xdr:colOff>
      <xdr:row>18</xdr:row>
      <xdr:rowOff>144427</xdr:rowOff>
    </xdr:to>
    <xdr:cxnSp macro="">
      <xdr:nvCxnSpPr>
        <xdr:cNvPr id="59" name="直線コネクタ 58"/>
        <xdr:cNvCxnSpPr/>
      </xdr:nvCxnSpPr>
      <xdr:spPr bwMode="auto">
        <a:xfrm>
          <a:off x="2908300" y="3268078"/>
          <a:ext cx="698500" cy="10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84642</xdr:rowOff>
    </xdr:from>
    <xdr:ext cx="762000" cy="259045"/>
    <xdr:sp macro="" textlink="">
      <xdr:nvSpPr>
        <xdr:cNvPr id="61" name="テキスト ボックス 60"/>
        <xdr:cNvSpPr txBox="1"/>
      </xdr:nvSpPr>
      <xdr:spPr>
        <a:xfrm>
          <a:off x="32258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43799</xdr:rowOff>
    </xdr:from>
    <xdr:ext cx="762000" cy="259045"/>
    <xdr:sp macro="" textlink="">
      <xdr:nvSpPr>
        <xdr:cNvPr id="63" name="テキスト ボックス 62"/>
        <xdr:cNvSpPr txBox="1"/>
      </xdr:nvSpPr>
      <xdr:spPr>
        <a:xfrm>
          <a:off x="2527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74028</xdr:rowOff>
    </xdr:from>
    <xdr:to>
      <xdr:col>5</xdr:col>
      <xdr:colOff>34925</xdr:colOff>
      <xdr:row>19</xdr:row>
      <xdr:rowOff>4178</xdr:rowOff>
    </xdr:to>
    <xdr:sp macro="" textlink="">
      <xdr:nvSpPr>
        <xdr:cNvPr id="69" name="円/楕円 68"/>
        <xdr:cNvSpPr/>
      </xdr:nvSpPr>
      <xdr:spPr bwMode="auto">
        <a:xfrm>
          <a:off x="5600700" y="320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46105</xdr:rowOff>
    </xdr:from>
    <xdr:ext cx="762000" cy="259045"/>
    <xdr:sp macro="" textlink="">
      <xdr:nvSpPr>
        <xdr:cNvPr id="70" name="人口1人当たり決算額の推移該当値テキスト130"/>
        <xdr:cNvSpPr txBox="1"/>
      </xdr:nvSpPr>
      <xdr:spPr>
        <a:xfrm>
          <a:off x="5740400" y="317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89,035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99372</xdr:rowOff>
    </xdr:from>
    <xdr:to>
      <xdr:col>4</xdr:col>
      <xdr:colOff>520700</xdr:colOff>
      <xdr:row>19</xdr:row>
      <xdr:rowOff>29522</xdr:rowOff>
    </xdr:to>
    <xdr:sp macro="" textlink="">
      <xdr:nvSpPr>
        <xdr:cNvPr id="71" name="円/楕円 70"/>
        <xdr:cNvSpPr/>
      </xdr:nvSpPr>
      <xdr:spPr bwMode="auto">
        <a:xfrm>
          <a:off x="4953000" y="3233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14299</xdr:rowOff>
    </xdr:from>
    <xdr:ext cx="736600" cy="259045"/>
    <xdr:sp macro="" textlink="">
      <xdr:nvSpPr>
        <xdr:cNvPr id="72" name="テキスト ボックス 71"/>
        <xdr:cNvSpPr txBox="1"/>
      </xdr:nvSpPr>
      <xdr:spPr>
        <a:xfrm>
          <a:off x="4622800" y="331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85,709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105354</xdr:rowOff>
    </xdr:from>
    <xdr:to>
      <xdr:col>3</xdr:col>
      <xdr:colOff>955675</xdr:colOff>
      <xdr:row>19</xdr:row>
      <xdr:rowOff>35504</xdr:rowOff>
    </xdr:to>
    <xdr:sp macro="" textlink="">
      <xdr:nvSpPr>
        <xdr:cNvPr id="73" name="円/楕円 72"/>
        <xdr:cNvSpPr/>
      </xdr:nvSpPr>
      <xdr:spPr bwMode="auto">
        <a:xfrm>
          <a:off x="4254500" y="323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20281</xdr:rowOff>
    </xdr:from>
    <xdr:ext cx="762000" cy="259045"/>
    <xdr:sp macro="" textlink="">
      <xdr:nvSpPr>
        <xdr:cNvPr id="74" name="テキスト ボックス 73"/>
        <xdr:cNvSpPr txBox="1"/>
      </xdr:nvSpPr>
      <xdr:spPr>
        <a:xfrm>
          <a:off x="3924300" y="33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84,924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93627</xdr:rowOff>
    </xdr:from>
    <xdr:to>
      <xdr:col>3</xdr:col>
      <xdr:colOff>257175</xdr:colOff>
      <xdr:row>19</xdr:row>
      <xdr:rowOff>23777</xdr:rowOff>
    </xdr:to>
    <xdr:sp macro="" textlink="">
      <xdr:nvSpPr>
        <xdr:cNvPr id="75" name="円/楕円 74"/>
        <xdr:cNvSpPr/>
      </xdr:nvSpPr>
      <xdr:spPr bwMode="auto">
        <a:xfrm>
          <a:off x="3556000" y="3227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8554</xdr:rowOff>
    </xdr:from>
    <xdr:ext cx="762000" cy="259045"/>
    <xdr:sp macro="" textlink="">
      <xdr:nvSpPr>
        <xdr:cNvPr id="76" name="テキスト ボックス 75"/>
        <xdr:cNvSpPr txBox="1"/>
      </xdr:nvSpPr>
      <xdr:spPr>
        <a:xfrm>
          <a:off x="3225800" y="33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86,463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83553</xdr:rowOff>
    </xdr:from>
    <xdr:to>
      <xdr:col>2</xdr:col>
      <xdr:colOff>692150</xdr:colOff>
      <xdr:row>19</xdr:row>
      <xdr:rowOff>13703</xdr:rowOff>
    </xdr:to>
    <xdr:sp macro="" textlink="">
      <xdr:nvSpPr>
        <xdr:cNvPr id="77" name="円/楕円 76"/>
        <xdr:cNvSpPr/>
      </xdr:nvSpPr>
      <xdr:spPr bwMode="auto">
        <a:xfrm>
          <a:off x="2857500" y="3217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169930</xdr:rowOff>
    </xdr:from>
    <xdr:ext cx="762000" cy="259045"/>
    <xdr:sp macro="" textlink="">
      <xdr:nvSpPr>
        <xdr:cNvPr id="78" name="テキスト ボックス 77"/>
        <xdr:cNvSpPr txBox="1"/>
      </xdr:nvSpPr>
      <xdr:spPr>
        <a:xfrm>
          <a:off x="2527300" y="330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227081</xdr:rowOff>
    </xdr:from>
    <xdr:to>
      <xdr:col>4</xdr:col>
      <xdr:colOff>1117600</xdr:colOff>
      <xdr:row>35</xdr:row>
      <xdr:rowOff>258948</xdr:rowOff>
    </xdr:to>
    <xdr:cxnSp macro="">
      <xdr:nvCxnSpPr>
        <xdr:cNvPr id="110" name="直線コネクタ 109"/>
        <xdr:cNvCxnSpPr/>
      </xdr:nvCxnSpPr>
      <xdr:spPr bwMode="auto">
        <a:xfrm flipV="1">
          <a:off x="5003800" y="6837431"/>
          <a:ext cx="647700" cy="3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258948</xdr:rowOff>
    </xdr:from>
    <xdr:to>
      <xdr:col>4</xdr:col>
      <xdr:colOff>469900</xdr:colOff>
      <xdr:row>35</xdr:row>
      <xdr:rowOff>312920</xdr:rowOff>
    </xdr:to>
    <xdr:cxnSp macro="">
      <xdr:nvCxnSpPr>
        <xdr:cNvPr id="113" name="直線コネクタ 112"/>
        <xdr:cNvCxnSpPr/>
      </xdr:nvCxnSpPr>
      <xdr:spPr bwMode="auto">
        <a:xfrm flipV="1">
          <a:off x="4305300" y="6869298"/>
          <a:ext cx="698500" cy="5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56072</xdr:rowOff>
    </xdr:from>
    <xdr:ext cx="736600" cy="259045"/>
    <xdr:sp macro="" textlink="">
      <xdr:nvSpPr>
        <xdr:cNvPr id="115" name="テキスト ボックス 114"/>
        <xdr:cNvSpPr txBox="1"/>
      </xdr:nvSpPr>
      <xdr:spPr>
        <a:xfrm>
          <a:off x="4622800" y="7009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296164</xdr:rowOff>
    </xdr:from>
    <xdr:to>
      <xdr:col>3</xdr:col>
      <xdr:colOff>904875</xdr:colOff>
      <xdr:row>35</xdr:row>
      <xdr:rowOff>312920</xdr:rowOff>
    </xdr:to>
    <xdr:cxnSp macro="">
      <xdr:nvCxnSpPr>
        <xdr:cNvPr id="116" name="直線コネクタ 115"/>
        <xdr:cNvCxnSpPr/>
      </xdr:nvCxnSpPr>
      <xdr:spPr bwMode="auto">
        <a:xfrm>
          <a:off x="3606800" y="6906514"/>
          <a:ext cx="698500" cy="16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19545</xdr:rowOff>
    </xdr:from>
    <xdr:ext cx="762000" cy="259045"/>
    <xdr:sp macro="" textlink="">
      <xdr:nvSpPr>
        <xdr:cNvPr id="118" name="テキスト ボックス 117"/>
        <xdr:cNvSpPr txBox="1"/>
      </xdr:nvSpPr>
      <xdr:spPr>
        <a:xfrm>
          <a:off x="3924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296164</xdr:rowOff>
    </xdr:from>
    <xdr:to>
      <xdr:col>3</xdr:col>
      <xdr:colOff>206375</xdr:colOff>
      <xdr:row>35</xdr:row>
      <xdr:rowOff>300165</xdr:rowOff>
    </xdr:to>
    <xdr:cxnSp macro="">
      <xdr:nvCxnSpPr>
        <xdr:cNvPr id="119" name="直線コネクタ 118"/>
        <xdr:cNvCxnSpPr/>
      </xdr:nvCxnSpPr>
      <xdr:spPr bwMode="auto">
        <a:xfrm flipV="1">
          <a:off x="2908300" y="6906514"/>
          <a:ext cx="698500" cy="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341825</xdr:rowOff>
    </xdr:from>
    <xdr:ext cx="762000" cy="259045"/>
    <xdr:sp macro="" textlink="">
      <xdr:nvSpPr>
        <xdr:cNvPr id="121" name="テキスト ボックス 120"/>
        <xdr:cNvSpPr txBox="1"/>
      </xdr:nvSpPr>
      <xdr:spPr>
        <a:xfrm>
          <a:off x="3225800" y="660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286390</xdr:rowOff>
    </xdr:from>
    <xdr:ext cx="762000" cy="259045"/>
    <xdr:sp macro="" textlink="">
      <xdr:nvSpPr>
        <xdr:cNvPr id="123" name="テキスト ボックス 122"/>
        <xdr:cNvSpPr txBox="1"/>
      </xdr:nvSpPr>
      <xdr:spPr>
        <a:xfrm>
          <a:off x="2527300" y="655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176281</xdr:rowOff>
    </xdr:from>
    <xdr:to>
      <xdr:col>5</xdr:col>
      <xdr:colOff>34925</xdr:colOff>
      <xdr:row>35</xdr:row>
      <xdr:rowOff>277881</xdr:rowOff>
    </xdr:to>
    <xdr:sp macro="" textlink="">
      <xdr:nvSpPr>
        <xdr:cNvPr id="129" name="円/楕円 128"/>
        <xdr:cNvSpPr/>
      </xdr:nvSpPr>
      <xdr:spPr bwMode="auto">
        <a:xfrm>
          <a:off x="5600700" y="678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21358</xdr:rowOff>
    </xdr:from>
    <xdr:ext cx="762000" cy="259045"/>
    <xdr:sp macro="" textlink="">
      <xdr:nvSpPr>
        <xdr:cNvPr id="130" name="人口1人当たり決算額の推移該当値テキスト445"/>
        <xdr:cNvSpPr txBox="1"/>
      </xdr:nvSpPr>
      <xdr:spPr>
        <a:xfrm>
          <a:off x="5740400" y="663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208148</xdr:rowOff>
    </xdr:from>
    <xdr:to>
      <xdr:col>4</xdr:col>
      <xdr:colOff>520700</xdr:colOff>
      <xdr:row>35</xdr:row>
      <xdr:rowOff>309748</xdr:rowOff>
    </xdr:to>
    <xdr:sp macro="" textlink="">
      <xdr:nvSpPr>
        <xdr:cNvPr id="131" name="円/楕円 130"/>
        <xdr:cNvSpPr/>
      </xdr:nvSpPr>
      <xdr:spPr bwMode="auto">
        <a:xfrm>
          <a:off x="4953000" y="681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319925</xdr:rowOff>
    </xdr:from>
    <xdr:ext cx="736600" cy="259045"/>
    <xdr:sp macro="" textlink="">
      <xdr:nvSpPr>
        <xdr:cNvPr id="132" name="テキスト ボックス 131"/>
        <xdr:cNvSpPr txBox="1"/>
      </xdr:nvSpPr>
      <xdr:spPr>
        <a:xfrm>
          <a:off x="4622800" y="6587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262120</xdr:rowOff>
    </xdr:from>
    <xdr:to>
      <xdr:col>3</xdr:col>
      <xdr:colOff>955675</xdr:colOff>
      <xdr:row>36</xdr:row>
      <xdr:rowOff>20820</xdr:rowOff>
    </xdr:to>
    <xdr:sp macro="" textlink="">
      <xdr:nvSpPr>
        <xdr:cNvPr id="133" name="円/楕円 132"/>
        <xdr:cNvSpPr/>
      </xdr:nvSpPr>
      <xdr:spPr bwMode="auto">
        <a:xfrm>
          <a:off x="4254500" y="687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5597</xdr:rowOff>
    </xdr:from>
    <xdr:ext cx="762000" cy="259045"/>
    <xdr:sp macro="" textlink="">
      <xdr:nvSpPr>
        <xdr:cNvPr id="134" name="テキスト ボックス 133"/>
        <xdr:cNvSpPr txBox="1"/>
      </xdr:nvSpPr>
      <xdr:spPr>
        <a:xfrm>
          <a:off x="3924300" y="695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245364</xdr:rowOff>
    </xdr:from>
    <xdr:to>
      <xdr:col>3</xdr:col>
      <xdr:colOff>257175</xdr:colOff>
      <xdr:row>36</xdr:row>
      <xdr:rowOff>4064</xdr:rowOff>
    </xdr:to>
    <xdr:sp macro="" textlink="">
      <xdr:nvSpPr>
        <xdr:cNvPr id="135" name="円/楕円 134"/>
        <xdr:cNvSpPr/>
      </xdr:nvSpPr>
      <xdr:spPr bwMode="auto">
        <a:xfrm>
          <a:off x="3556000" y="6855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331741</xdr:rowOff>
    </xdr:from>
    <xdr:ext cx="762000" cy="259045"/>
    <xdr:sp macro="" textlink="">
      <xdr:nvSpPr>
        <xdr:cNvPr id="136" name="テキスト ボックス 135"/>
        <xdr:cNvSpPr txBox="1"/>
      </xdr:nvSpPr>
      <xdr:spPr>
        <a:xfrm>
          <a:off x="3225800" y="694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249365</xdr:rowOff>
    </xdr:from>
    <xdr:to>
      <xdr:col>2</xdr:col>
      <xdr:colOff>692150</xdr:colOff>
      <xdr:row>36</xdr:row>
      <xdr:rowOff>8065</xdr:rowOff>
    </xdr:to>
    <xdr:sp macro="" textlink="">
      <xdr:nvSpPr>
        <xdr:cNvPr id="137" name="円/楕円 136"/>
        <xdr:cNvSpPr/>
      </xdr:nvSpPr>
      <xdr:spPr bwMode="auto">
        <a:xfrm>
          <a:off x="2857500" y="6859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335742</xdr:rowOff>
    </xdr:from>
    <xdr:ext cx="762000" cy="259045"/>
    <xdr:sp macro="" textlink="">
      <xdr:nvSpPr>
        <xdr:cNvPr id="138" name="テキスト ボックス 137"/>
        <xdr:cNvSpPr txBox="1"/>
      </xdr:nvSpPr>
      <xdr:spPr>
        <a:xfrm>
          <a:off x="2527300" y="694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10,543
10,399
41.16
4,482,638
4,171,686
264,884
2,987,822
3,860,791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91335</xdr:rowOff>
    </xdr:from>
    <xdr:to>
      <xdr:col>6</xdr:col>
      <xdr:colOff>511175</xdr:colOff>
      <xdr:row>36</xdr:row>
      <xdr:rowOff>120182</xdr:rowOff>
    </xdr:to>
    <xdr:cxnSp macro="">
      <xdr:nvCxnSpPr>
        <xdr:cNvPr id="63" name="直線コネクタ 62"/>
        <xdr:cNvCxnSpPr/>
      </xdr:nvCxnSpPr>
      <xdr:spPr>
        <a:xfrm flipV="1">
          <a:off x="3797300" y="6263535"/>
          <a:ext cx="8382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120182</xdr:rowOff>
    </xdr:from>
    <xdr:to>
      <xdr:col>5</xdr:col>
      <xdr:colOff>358775</xdr:colOff>
      <xdr:row>36</xdr:row>
      <xdr:rowOff>135977</xdr:rowOff>
    </xdr:to>
    <xdr:cxnSp macro="">
      <xdr:nvCxnSpPr>
        <xdr:cNvPr id="66" name="直線コネクタ 65"/>
        <xdr:cNvCxnSpPr/>
      </xdr:nvCxnSpPr>
      <xdr:spPr>
        <a:xfrm flipV="1">
          <a:off x="2908300" y="6292382"/>
          <a:ext cx="889000" cy="1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121808</xdr:rowOff>
    </xdr:from>
    <xdr:to>
      <xdr:col>5</xdr:col>
      <xdr:colOff>409575</xdr:colOff>
      <xdr:row>36</xdr:row>
      <xdr:rowOff>51958</xdr:rowOff>
    </xdr:to>
    <xdr:sp macro="" textlink="">
      <xdr:nvSpPr>
        <xdr:cNvPr id="67" name="フローチャート : 判断 66"/>
        <xdr:cNvSpPr/>
      </xdr:nvSpPr>
      <xdr:spPr>
        <a:xfrm>
          <a:off x="3746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68485</xdr:rowOff>
    </xdr:from>
    <xdr:ext cx="534377" cy="259045"/>
    <xdr:sp macro="" textlink="">
      <xdr:nvSpPr>
        <xdr:cNvPr id="68" name="テキスト ボックス 67"/>
        <xdr:cNvSpPr txBox="1"/>
      </xdr:nvSpPr>
      <xdr:spPr>
        <a:xfrm>
          <a:off x="3530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132635</xdr:rowOff>
    </xdr:from>
    <xdr:to>
      <xdr:col>4</xdr:col>
      <xdr:colOff>155575</xdr:colOff>
      <xdr:row>36</xdr:row>
      <xdr:rowOff>135977</xdr:rowOff>
    </xdr:to>
    <xdr:cxnSp macro="">
      <xdr:nvCxnSpPr>
        <xdr:cNvPr id="69" name="直線コネクタ 68"/>
        <xdr:cNvCxnSpPr/>
      </xdr:nvCxnSpPr>
      <xdr:spPr>
        <a:xfrm>
          <a:off x="2019300" y="6304835"/>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14562</xdr:rowOff>
    </xdr:from>
    <xdr:to>
      <xdr:col>4</xdr:col>
      <xdr:colOff>206375</xdr:colOff>
      <xdr:row>36</xdr:row>
      <xdr:rowOff>116162</xdr:rowOff>
    </xdr:to>
    <xdr:sp macro="" textlink="">
      <xdr:nvSpPr>
        <xdr:cNvPr id="70" name="フローチャート : 判断 69"/>
        <xdr:cNvSpPr/>
      </xdr:nvSpPr>
      <xdr:spPr>
        <a:xfrm>
          <a:off x="2857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132689</xdr:rowOff>
    </xdr:from>
    <xdr:ext cx="534377" cy="259045"/>
    <xdr:sp macro="" textlink="">
      <xdr:nvSpPr>
        <xdr:cNvPr id="71" name="テキスト ボックス 70"/>
        <xdr:cNvSpPr txBox="1"/>
      </xdr:nvSpPr>
      <xdr:spPr>
        <a:xfrm>
          <a:off x="2641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107021</xdr:rowOff>
    </xdr:from>
    <xdr:to>
      <xdr:col>2</xdr:col>
      <xdr:colOff>638175</xdr:colOff>
      <xdr:row>36</xdr:row>
      <xdr:rowOff>132635</xdr:rowOff>
    </xdr:to>
    <xdr:cxnSp macro="">
      <xdr:nvCxnSpPr>
        <xdr:cNvPr id="72" name="直線コネクタ 71"/>
        <xdr:cNvCxnSpPr/>
      </xdr:nvCxnSpPr>
      <xdr:spPr>
        <a:xfrm>
          <a:off x="1130300" y="6279221"/>
          <a:ext cx="889000" cy="2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7573</xdr:rowOff>
    </xdr:from>
    <xdr:to>
      <xdr:col>3</xdr:col>
      <xdr:colOff>3175</xdr:colOff>
      <xdr:row>36</xdr:row>
      <xdr:rowOff>109173</xdr:rowOff>
    </xdr:to>
    <xdr:sp macro="" textlink="">
      <xdr:nvSpPr>
        <xdr:cNvPr id="73" name="フローチャート : 判断 72"/>
        <xdr:cNvSpPr/>
      </xdr:nvSpPr>
      <xdr:spPr>
        <a:xfrm>
          <a:off x="1968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125700</xdr:rowOff>
    </xdr:from>
    <xdr:ext cx="534377" cy="259045"/>
    <xdr:sp macro="" textlink="">
      <xdr:nvSpPr>
        <xdr:cNvPr id="74" name="テキスト ボックス 73"/>
        <xdr:cNvSpPr txBox="1"/>
      </xdr:nvSpPr>
      <xdr:spPr>
        <a:xfrm>
          <a:off x="1752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137777</xdr:rowOff>
    </xdr:from>
    <xdr:to>
      <xdr:col>1</xdr:col>
      <xdr:colOff>485775</xdr:colOff>
      <xdr:row>36</xdr:row>
      <xdr:rowOff>67927</xdr:rowOff>
    </xdr:to>
    <xdr:sp macro="" textlink="">
      <xdr:nvSpPr>
        <xdr:cNvPr id="75" name="フローチャート : 判断 74"/>
        <xdr:cNvSpPr/>
      </xdr:nvSpPr>
      <xdr:spPr>
        <a:xfrm>
          <a:off x="1079500" y="613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84454</xdr:rowOff>
    </xdr:from>
    <xdr:ext cx="534377" cy="259045"/>
    <xdr:sp macro="" textlink="">
      <xdr:nvSpPr>
        <xdr:cNvPr id="76" name="テキスト ボックス 75"/>
        <xdr:cNvSpPr txBox="1"/>
      </xdr:nvSpPr>
      <xdr:spPr>
        <a:xfrm>
          <a:off x="863111" y="59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40535</xdr:rowOff>
    </xdr:from>
    <xdr:to>
      <xdr:col>6</xdr:col>
      <xdr:colOff>561975</xdr:colOff>
      <xdr:row>36</xdr:row>
      <xdr:rowOff>142135</xdr:rowOff>
    </xdr:to>
    <xdr:sp macro="" textlink="">
      <xdr:nvSpPr>
        <xdr:cNvPr id="82" name="円/楕円 81"/>
        <xdr:cNvSpPr/>
      </xdr:nvSpPr>
      <xdr:spPr>
        <a:xfrm>
          <a:off x="4584700" y="621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18962</xdr:rowOff>
    </xdr:from>
    <xdr:ext cx="534377" cy="259045"/>
    <xdr:sp macro="" textlink="">
      <xdr:nvSpPr>
        <xdr:cNvPr id="83" name="人件費該当値テキスト"/>
        <xdr:cNvSpPr txBox="1"/>
      </xdr:nvSpPr>
      <xdr:spPr>
        <a:xfrm>
          <a:off x="4686300" y="61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77,943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69382</xdr:rowOff>
    </xdr:from>
    <xdr:to>
      <xdr:col>5</xdr:col>
      <xdr:colOff>409575</xdr:colOff>
      <xdr:row>36</xdr:row>
      <xdr:rowOff>170982</xdr:rowOff>
    </xdr:to>
    <xdr:sp macro="" textlink="">
      <xdr:nvSpPr>
        <xdr:cNvPr id="84" name="円/楕円 83"/>
        <xdr:cNvSpPr/>
      </xdr:nvSpPr>
      <xdr:spPr>
        <a:xfrm>
          <a:off x="3746500" y="62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162109</xdr:rowOff>
    </xdr:from>
    <xdr:ext cx="534377" cy="259045"/>
    <xdr:sp macro="" textlink="">
      <xdr:nvSpPr>
        <xdr:cNvPr id="85" name="テキスト ボックス 84"/>
        <xdr:cNvSpPr txBox="1"/>
      </xdr:nvSpPr>
      <xdr:spPr>
        <a:xfrm>
          <a:off x="3530111" y="633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85177</xdr:rowOff>
    </xdr:from>
    <xdr:to>
      <xdr:col>4</xdr:col>
      <xdr:colOff>206375</xdr:colOff>
      <xdr:row>37</xdr:row>
      <xdr:rowOff>15327</xdr:rowOff>
    </xdr:to>
    <xdr:sp macro="" textlink="">
      <xdr:nvSpPr>
        <xdr:cNvPr id="86" name="円/楕円 85"/>
        <xdr:cNvSpPr/>
      </xdr:nvSpPr>
      <xdr:spPr>
        <a:xfrm>
          <a:off x="2857500" y="62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6454</xdr:rowOff>
    </xdr:from>
    <xdr:ext cx="534377" cy="259045"/>
    <xdr:sp macro="" textlink="">
      <xdr:nvSpPr>
        <xdr:cNvPr id="87" name="テキスト ボックス 86"/>
        <xdr:cNvSpPr txBox="1"/>
      </xdr:nvSpPr>
      <xdr:spPr>
        <a:xfrm>
          <a:off x="2641111" y="63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81835</xdr:rowOff>
    </xdr:from>
    <xdr:to>
      <xdr:col>3</xdr:col>
      <xdr:colOff>3175</xdr:colOff>
      <xdr:row>37</xdr:row>
      <xdr:rowOff>11985</xdr:rowOff>
    </xdr:to>
    <xdr:sp macro="" textlink="">
      <xdr:nvSpPr>
        <xdr:cNvPr id="88" name="円/楕円 87"/>
        <xdr:cNvSpPr/>
      </xdr:nvSpPr>
      <xdr:spPr>
        <a:xfrm>
          <a:off x="1968500" y="62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3112</xdr:rowOff>
    </xdr:from>
    <xdr:ext cx="534377" cy="259045"/>
    <xdr:sp macro="" textlink="">
      <xdr:nvSpPr>
        <xdr:cNvPr id="89" name="テキスト ボックス 88"/>
        <xdr:cNvSpPr txBox="1"/>
      </xdr:nvSpPr>
      <xdr:spPr>
        <a:xfrm>
          <a:off x="1752111" y="634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74,149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56221</xdr:rowOff>
    </xdr:from>
    <xdr:to>
      <xdr:col>1</xdr:col>
      <xdr:colOff>485775</xdr:colOff>
      <xdr:row>36</xdr:row>
      <xdr:rowOff>157821</xdr:rowOff>
    </xdr:to>
    <xdr:sp macro="" textlink="">
      <xdr:nvSpPr>
        <xdr:cNvPr id="90" name="円/楕円 89"/>
        <xdr:cNvSpPr/>
      </xdr:nvSpPr>
      <xdr:spPr>
        <a:xfrm>
          <a:off x="1079500" y="62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148948</xdr:rowOff>
    </xdr:from>
    <xdr:ext cx="534377" cy="259045"/>
    <xdr:sp macro="" textlink="">
      <xdr:nvSpPr>
        <xdr:cNvPr id="91" name="テキスト ボックス 90"/>
        <xdr:cNvSpPr txBox="1"/>
      </xdr:nvSpPr>
      <xdr:spPr>
        <a:xfrm>
          <a:off x="863111" y="632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110062</xdr:rowOff>
    </xdr:from>
    <xdr:to>
      <xdr:col>6</xdr:col>
      <xdr:colOff>511175</xdr:colOff>
      <xdr:row>58</xdr:row>
      <xdr:rowOff>112675</xdr:rowOff>
    </xdr:to>
    <xdr:cxnSp macro="">
      <xdr:nvCxnSpPr>
        <xdr:cNvPr id="120" name="直線コネクタ 119"/>
        <xdr:cNvCxnSpPr/>
      </xdr:nvCxnSpPr>
      <xdr:spPr>
        <a:xfrm flipV="1">
          <a:off x="3797300" y="10054162"/>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112675</xdr:rowOff>
    </xdr:from>
    <xdr:to>
      <xdr:col>5</xdr:col>
      <xdr:colOff>358775</xdr:colOff>
      <xdr:row>58</xdr:row>
      <xdr:rowOff>122203</xdr:rowOff>
    </xdr:to>
    <xdr:cxnSp macro="">
      <xdr:nvCxnSpPr>
        <xdr:cNvPr id="123" name="直線コネクタ 122"/>
        <xdr:cNvCxnSpPr/>
      </xdr:nvCxnSpPr>
      <xdr:spPr>
        <a:xfrm flipV="1">
          <a:off x="2908300" y="10056775"/>
          <a:ext cx="889000" cy="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148174</xdr:rowOff>
    </xdr:from>
    <xdr:to>
      <xdr:col>5</xdr:col>
      <xdr:colOff>409575</xdr:colOff>
      <xdr:row>58</xdr:row>
      <xdr:rowOff>78324</xdr:rowOff>
    </xdr:to>
    <xdr:sp macro="" textlink="">
      <xdr:nvSpPr>
        <xdr:cNvPr id="124" name="フローチャート : 判断 123"/>
        <xdr:cNvSpPr/>
      </xdr:nvSpPr>
      <xdr:spPr>
        <a:xfrm>
          <a:off x="3746500" y="99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94851</xdr:rowOff>
    </xdr:from>
    <xdr:ext cx="534377" cy="259045"/>
    <xdr:sp macro="" textlink="">
      <xdr:nvSpPr>
        <xdr:cNvPr id="125" name="テキスト ボックス 124"/>
        <xdr:cNvSpPr txBox="1"/>
      </xdr:nvSpPr>
      <xdr:spPr>
        <a:xfrm>
          <a:off x="3530111" y="96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122203</xdr:rowOff>
    </xdr:from>
    <xdr:to>
      <xdr:col>4</xdr:col>
      <xdr:colOff>155575</xdr:colOff>
      <xdr:row>58</xdr:row>
      <xdr:rowOff>125340</xdr:rowOff>
    </xdr:to>
    <xdr:cxnSp macro="">
      <xdr:nvCxnSpPr>
        <xdr:cNvPr id="126" name="直線コネクタ 125"/>
        <xdr:cNvCxnSpPr/>
      </xdr:nvCxnSpPr>
      <xdr:spPr>
        <a:xfrm flipV="1">
          <a:off x="2019300" y="10066303"/>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18545</xdr:rowOff>
    </xdr:from>
    <xdr:to>
      <xdr:col>4</xdr:col>
      <xdr:colOff>206375</xdr:colOff>
      <xdr:row>58</xdr:row>
      <xdr:rowOff>120145</xdr:rowOff>
    </xdr:to>
    <xdr:sp macro="" textlink="">
      <xdr:nvSpPr>
        <xdr:cNvPr id="127" name="フローチャート : 判断 126"/>
        <xdr:cNvSpPr/>
      </xdr:nvSpPr>
      <xdr:spPr>
        <a:xfrm>
          <a:off x="2857500" y="996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136672</xdr:rowOff>
    </xdr:from>
    <xdr:ext cx="534377" cy="259045"/>
    <xdr:sp macro="" textlink="">
      <xdr:nvSpPr>
        <xdr:cNvPr id="128" name="テキスト ボックス 127"/>
        <xdr:cNvSpPr txBox="1"/>
      </xdr:nvSpPr>
      <xdr:spPr>
        <a:xfrm>
          <a:off x="2641111" y="973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113736</xdr:rowOff>
    </xdr:from>
    <xdr:to>
      <xdr:col>2</xdr:col>
      <xdr:colOff>638175</xdr:colOff>
      <xdr:row>58</xdr:row>
      <xdr:rowOff>125340</xdr:rowOff>
    </xdr:to>
    <xdr:cxnSp macro="">
      <xdr:nvCxnSpPr>
        <xdr:cNvPr id="129" name="直線コネクタ 128"/>
        <xdr:cNvCxnSpPr/>
      </xdr:nvCxnSpPr>
      <xdr:spPr>
        <a:xfrm>
          <a:off x="1130300" y="10057836"/>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30022</xdr:rowOff>
    </xdr:from>
    <xdr:to>
      <xdr:col>3</xdr:col>
      <xdr:colOff>3175</xdr:colOff>
      <xdr:row>58</xdr:row>
      <xdr:rowOff>131622</xdr:rowOff>
    </xdr:to>
    <xdr:sp macro="" textlink="">
      <xdr:nvSpPr>
        <xdr:cNvPr id="130" name="フローチャート : 判断 129"/>
        <xdr:cNvSpPr/>
      </xdr:nvSpPr>
      <xdr:spPr>
        <a:xfrm>
          <a:off x="1968500" y="997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148149</xdr:rowOff>
    </xdr:from>
    <xdr:ext cx="534377" cy="259045"/>
    <xdr:sp macro="" textlink="">
      <xdr:nvSpPr>
        <xdr:cNvPr id="131" name="テキスト ボックス 130"/>
        <xdr:cNvSpPr txBox="1"/>
      </xdr:nvSpPr>
      <xdr:spPr>
        <a:xfrm>
          <a:off x="1752111" y="97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153165</xdr:rowOff>
    </xdr:from>
    <xdr:to>
      <xdr:col>1</xdr:col>
      <xdr:colOff>485775</xdr:colOff>
      <xdr:row>58</xdr:row>
      <xdr:rowOff>83315</xdr:rowOff>
    </xdr:to>
    <xdr:sp macro="" textlink="">
      <xdr:nvSpPr>
        <xdr:cNvPr id="132" name="フローチャート : 判断 131"/>
        <xdr:cNvSpPr/>
      </xdr:nvSpPr>
      <xdr:spPr>
        <a:xfrm>
          <a:off x="1079500" y="992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99842</xdr:rowOff>
    </xdr:from>
    <xdr:ext cx="534377" cy="259045"/>
    <xdr:sp macro="" textlink="">
      <xdr:nvSpPr>
        <xdr:cNvPr id="133" name="テキスト ボックス 132"/>
        <xdr:cNvSpPr txBox="1"/>
      </xdr:nvSpPr>
      <xdr:spPr>
        <a:xfrm>
          <a:off x="863111" y="97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59262</xdr:rowOff>
    </xdr:from>
    <xdr:to>
      <xdr:col>6</xdr:col>
      <xdr:colOff>561975</xdr:colOff>
      <xdr:row>58</xdr:row>
      <xdr:rowOff>160862</xdr:rowOff>
    </xdr:to>
    <xdr:sp macro="" textlink="">
      <xdr:nvSpPr>
        <xdr:cNvPr id="139" name="円/楕円 138"/>
        <xdr:cNvSpPr/>
      </xdr:nvSpPr>
      <xdr:spPr>
        <a:xfrm>
          <a:off x="4584700" y="100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145639</xdr:rowOff>
    </xdr:from>
    <xdr:ext cx="534377" cy="259045"/>
    <xdr:sp macro="" textlink="">
      <xdr:nvSpPr>
        <xdr:cNvPr id="140" name="物件費該当値テキスト"/>
        <xdr:cNvSpPr txBox="1"/>
      </xdr:nvSpPr>
      <xdr:spPr>
        <a:xfrm>
          <a:off x="4686300" y="991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61875</xdr:rowOff>
    </xdr:from>
    <xdr:to>
      <xdr:col>5</xdr:col>
      <xdr:colOff>409575</xdr:colOff>
      <xdr:row>58</xdr:row>
      <xdr:rowOff>163475</xdr:rowOff>
    </xdr:to>
    <xdr:sp macro="" textlink="">
      <xdr:nvSpPr>
        <xdr:cNvPr id="141" name="円/楕円 140"/>
        <xdr:cNvSpPr/>
      </xdr:nvSpPr>
      <xdr:spPr>
        <a:xfrm>
          <a:off x="3746500" y="100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154602</xdr:rowOff>
    </xdr:from>
    <xdr:ext cx="534377" cy="259045"/>
    <xdr:sp macro="" textlink="">
      <xdr:nvSpPr>
        <xdr:cNvPr id="142" name="テキスト ボックス 141"/>
        <xdr:cNvSpPr txBox="1"/>
      </xdr:nvSpPr>
      <xdr:spPr>
        <a:xfrm>
          <a:off x="3530111" y="1009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71403</xdr:rowOff>
    </xdr:from>
    <xdr:to>
      <xdr:col>4</xdr:col>
      <xdr:colOff>206375</xdr:colOff>
      <xdr:row>59</xdr:row>
      <xdr:rowOff>1553</xdr:rowOff>
    </xdr:to>
    <xdr:sp macro="" textlink="">
      <xdr:nvSpPr>
        <xdr:cNvPr id="143" name="円/楕円 142"/>
        <xdr:cNvSpPr/>
      </xdr:nvSpPr>
      <xdr:spPr>
        <a:xfrm>
          <a:off x="2857500" y="100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164130</xdr:rowOff>
    </xdr:from>
    <xdr:ext cx="534377" cy="259045"/>
    <xdr:sp macro="" textlink="">
      <xdr:nvSpPr>
        <xdr:cNvPr id="144" name="テキスト ボックス 143"/>
        <xdr:cNvSpPr txBox="1"/>
      </xdr:nvSpPr>
      <xdr:spPr>
        <a:xfrm>
          <a:off x="2641111" y="1010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74540</xdr:rowOff>
    </xdr:from>
    <xdr:to>
      <xdr:col>3</xdr:col>
      <xdr:colOff>3175</xdr:colOff>
      <xdr:row>59</xdr:row>
      <xdr:rowOff>4690</xdr:rowOff>
    </xdr:to>
    <xdr:sp macro="" textlink="">
      <xdr:nvSpPr>
        <xdr:cNvPr id="145" name="円/楕円 144"/>
        <xdr:cNvSpPr/>
      </xdr:nvSpPr>
      <xdr:spPr>
        <a:xfrm>
          <a:off x="1968500" y="100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167267</xdr:rowOff>
    </xdr:from>
    <xdr:ext cx="534377" cy="259045"/>
    <xdr:sp macro="" textlink="">
      <xdr:nvSpPr>
        <xdr:cNvPr id="146" name="テキスト ボックス 145"/>
        <xdr:cNvSpPr txBox="1"/>
      </xdr:nvSpPr>
      <xdr:spPr>
        <a:xfrm>
          <a:off x="1752111" y="101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62936</xdr:rowOff>
    </xdr:from>
    <xdr:to>
      <xdr:col>1</xdr:col>
      <xdr:colOff>485775</xdr:colOff>
      <xdr:row>58</xdr:row>
      <xdr:rowOff>164536</xdr:rowOff>
    </xdr:to>
    <xdr:sp macro="" textlink="">
      <xdr:nvSpPr>
        <xdr:cNvPr id="147" name="円/楕円 146"/>
        <xdr:cNvSpPr/>
      </xdr:nvSpPr>
      <xdr:spPr>
        <a:xfrm>
          <a:off x="1079500" y="1000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155663</xdr:rowOff>
    </xdr:from>
    <xdr:ext cx="534377" cy="259045"/>
    <xdr:sp macro="" textlink="">
      <xdr:nvSpPr>
        <xdr:cNvPr id="148" name="テキスト ボックス 147"/>
        <xdr:cNvSpPr txBox="1"/>
      </xdr:nvSpPr>
      <xdr:spPr>
        <a:xfrm>
          <a:off x="863111" y="10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34283</xdr:rowOff>
    </xdr:from>
    <xdr:to>
      <xdr:col>6</xdr:col>
      <xdr:colOff>511175</xdr:colOff>
      <xdr:row>79</xdr:row>
      <xdr:rowOff>36536</xdr:rowOff>
    </xdr:to>
    <xdr:cxnSp macro="">
      <xdr:nvCxnSpPr>
        <xdr:cNvPr id="179" name="直線コネクタ 178"/>
        <xdr:cNvCxnSpPr/>
      </xdr:nvCxnSpPr>
      <xdr:spPr>
        <a:xfrm>
          <a:off x="3797300" y="13578833"/>
          <a:ext cx="8382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34283</xdr:rowOff>
    </xdr:from>
    <xdr:to>
      <xdr:col>5</xdr:col>
      <xdr:colOff>358775</xdr:colOff>
      <xdr:row>79</xdr:row>
      <xdr:rowOff>39475</xdr:rowOff>
    </xdr:to>
    <xdr:cxnSp macro="">
      <xdr:nvCxnSpPr>
        <xdr:cNvPr id="182" name="直線コネクタ 181"/>
        <xdr:cNvCxnSpPr/>
      </xdr:nvCxnSpPr>
      <xdr:spPr>
        <a:xfrm flipV="1">
          <a:off x="2908300" y="13578833"/>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79592</xdr:rowOff>
    </xdr:from>
    <xdr:to>
      <xdr:col>5</xdr:col>
      <xdr:colOff>409575</xdr:colOff>
      <xdr:row>79</xdr:row>
      <xdr:rowOff>9742</xdr:rowOff>
    </xdr:to>
    <xdr:sp macro="" textlink="">
      <xdr:nvSpPr>
        <xdr:cNvPr id="183" name="フローチャート : 判断 182"/>
        <xdr:cNvSpPr/>
      </xdr:nvSpPr>
      <xdr:spPr>
        <a:xfrm>
          <a:off x="3746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26269</xdr:rowOff>
    </xdr:from>
    <xdr:ext cx="469744" cy="259045"/>
    <xdr:sp macro="" textlink="">
      <xdr:nvSpPr>
        <xdr:cNvPr id="184" name="テキスト ボックス 183"/>
        <xdr:cNvSpPr txBox="1"/>
      </xdr:nvSpPr>
      <xdr:spPr>
        <a:xfrm>
          <a:off x="3562427" y="132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39475</xdr:rowOff>
    </xdr:from>
    <xdr:to>
      <xdr:col>4</xdr:col>
      <xdr:colOff>155575</xdr:colOff>
      <xdr:row>79</xdr:row>
      <xdr:rowOff>49371</xdr:rowOff>
    </xdr:to>
    <xdr:cxnSp macro="">
      <xdr:nvCxnSpPr>
        <xdr:cNvPr id="185" name="直線コネクタ 184"/>
        <xdr:cNvCxnSpPr/>
      </xdr:nvCxnSpPr>
      <xdr:spPr>
        <a:xfrm flipV="1">
          <a:off x="2019300" y="13584025"/>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90239</xdr:rowOff>
    </xdr:from>
    <xdr:to>
      <xdr:col>4</xdr:col>
      <xdr:colOff>206375</xdr:colOff>
      <xdr:row>79</xdr:row>
      <xdr:rowOff>20389</xdr:rowOff>
    </xdr:to>
    <xdr:sp macro="" textlink="">
      <xdr:nvSpPr>
        <xdr:cNvPr id="186" name="フローチャート : 判断 185"/>
        <xdr:cNvSpPr/>
      </xdr:nvSpPr>
      <xdr:spPr>
        <a:xfrm>
          <a:off x="2857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36916</xdr:rowOff>
    </xdr:from>
    <xdr:ext cx="469744" cy="259045"/>
    <xdr:sp macro="" textlink="">
      <xdr:nvSpPr>
        <xdr:cNvPr id="187" name="テキスト ボックス 186"/>
        <xdr:cNvSpPr txBox="1"/>
      </xdr:nvSpPr>
      <xdr:spPr>
        <a:xfrm>
          <a:off x="2673427" y="1323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38495</xdr:rowOff>
    </xdr:from>
    <xdr:to>
      <xdr:col>2</xdr:col>
      <xdr:colOff>638175</xdr:colOff>
      <xdr:row>79</xdr:row>
      <xdr:rowOff>49371</xdr:rowOff>
    </xdr:to>
    <xdr:cxnSp macro="">
      <xdr:nvCxnSpPr>
        <xdr:cNvPr id="188" name="直線コネクタ 187"/>
        <xdr:cNvCxnSpPr/>
      </xdr:nvCxnSpPr>
      <xdr:spPr>
        <a:xfrm>
          <a:off x="1130300" y="13583045"/>
          <a:ext cx="889000" cy="1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107449</xdr:rowOff>
    </xdr:from>
    <xdr:to>
      <xdr:col>3</xdr:col>
      <xdr:colOff>3175</xdr:colOff>
      <xdr:row>79</xdr:row>
      <xdr:rowOff>37599</xdr:rowOff>
    </xdr:to>
    <xdr:sp macro="" textlink="">
      <xdr:nvSpPr>
        <xdr:cNvPr id="189" name="フローチャート : 判断 188"/>
        <xdr:cNvSpPr/>
      </xdr:nvSpPr>
      <xdr:spPr>
        <a:xfrm>
          <a:off x="196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54126</xdr:rowOff>
    </xdr:from>
    <xdr:ext cx="469744" cy="259045"/>
    <xdr:sp macro="" textlink="">
      <xdr:nvSpPr>
        <xdr:cNvPr id="190" name="テキスト ボックス 189"/>
        <xdr:cNvSpPr txBox="1"/>
      </xdr:nvSpPr>
      <xdr:spPr>
        <a:xfrm>
          <a:off x="1784427" y="1325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191" name="フローチャート : 判断 190"/>
        <xdr:cNvSpPr/>
      </xdr:nvSpPr>
      <xdr:spPr>
        <a:xfrm>
          <a:off x="1079500" y="1345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31658</xdr:rowOff>
    </xdr:from>
    <xdr:ext cx="469744" cy="259045"/>
    <xdr:sp macro="" textlink="">
      <xdr:nvSpPr>
        <xdr:cNvPr id="192" name="テキスト ボックス 191"/>
        <xdr:cNvSpPr txBox="1"/>
      </xdr:nvSpPr>
      <xdr:spPr>
        <a:xfrm>
          <a:off x="895427" y="1323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157186</xdr:rowOff>
    </xdr:from>
    <xdr:to>
      <xdr:col>6</xdr:col>
      <xdr:colOff>561975</xdr:colOff>
      <xdr:row>79</xdr:row>
      <xdr:rowOff>87336</xdr:rowOff>
    </xdr:to>
    <xdr:sp macro="" textlink="">
      <xdr:nvSpPr>
        <xdr:cNvPr id="198" name="円/楕円 197"/>
        <xdr:cNvSpPr/>
      </xdr:nvSpPr>
      <xdr:spPr>
        <a:xfrm>
          <a:off x="4584700" y="1353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72113</xdr:rowOff>
    </xdr:from>
    <xdr:ext cx="469744" cy="259045"/>
    <xdr:sp macro="" textlink="">
      <xdr:nvSpPr>
        <xdr:cNvPr id="199" name="維持補修費該当値テキスト"/>
        <xdr:cNvSpPr txBox="1"/>
      </xdr:nvSpPr>
      <xdr:spPr>
        <a:xfrm>
          <a:off x="4686300" y="1344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154933</xdr:rowOff>
    </xdr:from>
    <xdr:to>
      <xdr:col>5</xdr:col>
      <xdr:colOff>409575</xdr:colOff>
      <xdr:row>79</xdr:row>
      <xdr:rowOff>85083</xdr:rowOff>
    </xdr:to>
    <xdr:sp macro="" textlink="">
      <xdr:nvSpPr>
        <xdr:cNvPr id="200" name="円/楕円 199"/>
        <xdr:cNvSpPr/>
      </xdr:nvSpPr>
      <xdr:spPr>
        <a:xfrm>
          <a:off x="3746500" y="135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76210</xdr:rowOff>
    </xdr:from>
    <xdr:ext cx="469744" cy="259045"/>
    <xdr:sp macro="" textlink="">
      <xdr:nvSpPr>
        <xdr:cNvPr id="201" name="テキスト ボックス 200"/>
        <xdr:cNvSpPr txBox="1"/>
      </xdr:nvSpPr>
      <xdr:spPr>
        <a:xfrm>
          <a:off x="3562427" y="1362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160125</xdr:rowOff>
    </xdr:from>
    <xdr:to>
      <xdr:col>4</xdr:col>
      <xdr:colOff>206375</xdr:colOff>
      <xdr:row>79</xdr:row>
      <xdr:rowOff>90275</xdr:rowOff>
    </xdr:to>
    <xdr:sp macro="" textlink="">
      <xdr:nvSpPr>
        <xdr:cNvPr id="202" name="円/楕円 201"/>
        <xdr:cNvSpPr/>
      </xdr:nvSpPr>
      <xdr:spPr>
        <a:xfrm>
          <a:off x="2857500" y="135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81402</xdr:rowOff>
    </xdr:from>
    <xdr:ext cx="469744" cy="259045"/>
    <xdr:sp macro="" textlink="">
      <xdr:nvSpPr>
        <xdr:cNvPr id="203" name="テキスト ボックス 202"/>
        <xdr:cNvSpPr txBox="1"/>
      </xdr:nvSpPr>
      <xdr:spPr>
        <a:xfrm>
          <a:off x="2673427" y="1362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170021</xdr:rowOff>
    </xdr:from>
    <xdr:to>
      <xdr:col>3</xdr:col>
      <xdr:colOff>3175</xdr:colOff>
      <xdr:row>79</xdr:row>
      <xdr:rowOff>100171</xdr:rowOff>
    </xdr:to>
    <xdr:sp macro="" textlink="">
      <xdr:nvSpPr>
        <xdr:cNvPr id="204" name="円/楕円 203"/>
        <xdr:cNvSpPr/>
      </xdr:nvSpPr>
      <xdr:spPr>
        <a:xfrm>
          <a:off x="1968500" y="1354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91298</xdr:rowOff>
    </xdr:from>
    <xdr:ext cx="469744" cy="259045"/>
    <xdr:sp macro="" textlink="">
      <xdr:nvSpPr>
        <xdr:cNvPr id="205" name="テキスト ボックス 204"/>
        <xdr:cNvSpPr txBox="1"/>
      </xdr:nvSpPr>
      <xdr:spPr>
        <a:xfrm>
          <a:off x="1784427" y="1363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159145</xdr:rowOff>
    </xdr:from>
    <xdr:to>
      <xdr:col>1</xdr:col>
      <xdr:colOff>485775</xdr:colOff>
      <xdr:row>79</xdr:row>
      <xdr:rowOff>89295</xdr:rowOff>
    </xdr:to>
    <xdr:sp macro="" textlink="">
      <xdr:nvSpPr>
        <xdr:cNvPr id="206" name="円/楕円 205"/>
        <xdr:cNvSpPr/>
      </xdr:nvSpPr>
      <xdr:spPr>
        <a:xfrm>
          <a:off x="1079500" y="135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80422</xdr:rowOff>
    </xdr:from>
    <xdr:ext cx="469744" cy="259045"/>
    <xdr:sp macro="" textlink="">
      <xdr:nvSpPr>
        <xdr:cNvPr id="207" name="テキスト ボックス 206"/>
        <xdr:cNvSpPr txBox="1"/>
      </xdr:nvSpPr>
      <xdr:spPr>
        <a:xfrm>
          <a:off x="895427" y="1362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111288</xdr:rowOff>
    </xdr:from>
    <xdr:to>
      <xdr:col>6</xdr:col>
      <xdr:colOff>511175</xdr:colOff>
      <xdr:row>96</xdr:row>
      <xdr:rowOff>129037</xdr:rowOff>
    </xdr:to>
    <xdr:cxnSp macro="">
      <xdr:nvCxnSpPr>
        <xdr:cNvPr id="239" name="直線コネクタ 238"/>
        <xdr:cNvCxnSpPr/>
      </xdr:nvCxnSpPr>
      <xdr:spPr>
        <a:xfrm flipV="1">
          <a:off x="3797300" y="16570488"/>
          <a:ext cx="8382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129037</xdr:rowOff>
    </xdr:from>
    <xdr:to>
      <xdr:col>5</xdr:col>
      <xdr:colOff>358775</xdr:colOff>
      <xdr:row>97</xdr:row>
      <xdr:rowOff>35818</xdr:rowOff>
    </xdr:to>
    <xdr:cxnSp macro="">
      <xdr:nvCxnSpPr>
        <xdr:cNvPr id="242" name="直線コネクタ 241"/>
        <xdr:cNvCxnSpPr/>
      </xdr:nvCxnSpPr>
      <xdr:spPr>
        <a:xfrm flipV="1">
          <a:off x="2908300" y="16588237"/>
          <a:ext cx="889000" cy="7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29643</xdr:rowOff>
    </xdr:from>
    <xdr:to>
      <xdr:col>5</xdr:col>
      <xdr:colOff>409575</xdr:colOff>
      <xdr:row>96</xdr:row>
      <xdr:rowOff>131243</xdr:rowOff>
    </xdr:to>
    <xdr:sp macro="" textlink="">
      <xdr:nvSpPr>
        <xdr:cNvPr id="243" name="フローチャート : 判断 242"/>
        <xdr:cNvSpPr/>
      </xdr:nvSpPr>
      <xdr:spPr>
        <a:xfrm>
          <a:off x="3746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147770</xdr:rowOff>
    </xdr:from>
    <xdr:ext cx="534377" cy="259045"/>
    <xdr:sp macro="" textlink="">
      <xdr:nvSpPr>
        <xdr:cNvPr id="244" name="テキスト ボックス 243"/>
        <xdr:cNvSpPr txBox="1"/>
      </xdr:nvSpPr>
      <xdr:spPr>
        <a:xfrm>
          <a:off x="3530111" y="16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35818</xdr:rowOff>
    </xdr:from>
    <xdr:to>
      <xdr:col>4</xdr:col>
      <xdr:colOff>155575</xdr:colOff>
      <xdr:row>97</xdr:row>
      <xdr:rowOff>46414</xdr:rowOff>
    </xdr:to>
    <xdr:cxnSp macro="">
      <xdr:nvCxnSpPr>
        <xdr:cNvPr id="245" name="直線コネクタ 244"/>
        <xdr:cNvCxnSpPr/>
      </xdr:nvCxnSpPr>
      <xdr:spPr>
        <a:xfrm flipV="1">
          <a:off x="2019300" y="16666468"/>
          <a:ext cx="889000" cy="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123369</xdr:rowOff>
    </xdr:from>
    <xdr:to>
      <xdr:col>4</xdr:col>
      <xdr:colOff>206375</xdr:colOff>
      <xdr:row>97</xdr:row>
      <xdr:rowOff>53519</xdr:rowOff>
    </xdr:to>
    <xdr:sp macro="" textlink="">
      <xdr:nvSpPr>
        <xdr:cNvPr id="246" name="フローチャート : 判断 245"/>
        <xdr:cNvSpPr/>
      </xdr:nvSpPr>
      <xdr:spPr>
        <a:xfrm>
          <a:off x="2857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70046</xdr:rowOff>
    </xdr:from>
    <xdr:ext cx="534377" cy="259045"/>
    <xdr:sp macro="" textlink="">
      <xdr:nvSpPr>
        <xdr:cNvPr id="247" name="テキスト ボックス 246"/>
        <xdr:cNvSpPr txBox="1"/>
      </xdr:nvSpPr>
      <xdr:spPr>
        <a:xfrm>
          <a:off x="2641111" y="163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32961</xdr:rowOff>
    </xdr:from>
    <xdr:to>
      <xdr:col>2</xdr:col>
      <xdr:colOff>638175</xdr:colOff>
      <xdr:row>97</xdr:row>
      <xdr:rowOff>46414</xdr:rowOff>
    </xdr:to>
    <xdr:cxnSp macro="">
      <xdr:nvCxnSpPr>
        <xdr:cNvPr id="248" name="直線コネクタ 247"/>
        <xdr:cNvCxnSpPr/>
      </xdr:nvCxnSpPr>
      <xdr:spPr>
        <a:xfrm>
          <a:off x="1130300" y="16663611"/>
          <a:ext cx="889000" cy="1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132350</xdr:rowOff>
    </xdr:from>
    <xdr:to>
      <xdr:col>3</xdr:col>
      <xdr:colOff>3175</xdr:colOff>
      <xdr:row>97</xdr:row>
      <xdr:rowOff>62500</xdr:rowOff>
    </xdr:to>
    <xdr:sp macro="" textlink="">
      <xdr:nvSpPr>
        <xdr:cNvPr id="249" name="フローチャート : 判断 248"/>
        <xdr:cNvSpPr/>
      </xdr:nvSpPr>
      <xdr:spPr>
        <a:xfrm>
          <a:off x="1968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79027</xdr:rowOff>
    </xdr:from>
    <xdr:ext cx="534377" cy="259045"/>
    <xdr:sp macro="" textlink="">
      <xdr:nvSpPr>
        <xdr:cNvPr id="250" name="テキスト ボックス 249"/>
        <xdr:cNvSpPr txBox="1"/>
      </xdr:nvSpPr>
      <xdr:spPr>
        <a:xfrm>
          <a:off x="1752111" y="16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6669</xdr:rowOff>
    </xdr:from>
    <xdr:to>
      <xdr:col>1</xdr:col>
      <xdr:colOff>485775</xdr:colOff>
      <xdr:row>96</xdr:row>
      <xdr:rowOff>108269</xdr:rowOff>
    </xdr:to>
    <xdr:sp macro="" textlink="">
      <xdr:nvSpPr>
        <xdr:cNvPr id="251" name="フローチャート : 判断 250"/>
        <xdr:cNvSpPr/>
      </xdr:nvSpPr>
      <xdr:spPr>
        <a:xfrm>
          <a:off x="1079500" y="164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124796</xdr:rowOff>
    </xdr:from>
    <xdr:ext cx="534377" cy="259045"/>
    <xdr:sp macro="" textlink="">
      <xdr:nvSpPr>
        <xdr:cNvPr id="252" name="テキスト ボックス 251"/>
        <xdr:cNvSpPr txBox="1"/>
      </xdr:nvSpPr>
      <xdr:spPr>
        <a:xfrm>
          <a:off x="863111" y="162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60488</xdr:rowOff>
    </xdr:from>
    <xdr:to>
      <xdr:col>6</xdr:col>
      <xdr:colOff>561975</xdr:colOff>
      <xdr:row>96</xdr:row>
      <xdr:rowOff>162088</xdr:rowOff>
    </xdr:to>
    <xdr:sp macro="" textlink="">
      <xdr:nvSpPr>
        <xdr:cNvPr id="258" name="円/楕円 257"/>
        <xdr:cNvSpPr/>
      </xdr:nvSpPr>
      <xdr:spPr>
        <a:xfrm>
          <a:off x="4584700" y="1651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38915</xdr:rowOff>
    </xdr:from>
    <xdr:ext cx="534377" cy="259045"/>
    <xdr:sp macro="" textlink="">
      <xdr:nvSpPr>
        <xdr:cNvPr id="259" name="扶助費該当値テキスト"/>
        <xdr:cNvSpPr txBox="1"/>
      </xdr:nvSpPr>
      <xdr:spPr>
        <a:xfrm>
          <a:off x="4686300" y="16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50,740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78237</xdr:rowOff>
    </xdr:from>
    <xdr:to>
      <xdr:col>5</xdr:col>
      <xdr:colOff>409575</xdr:colOff>
      <xdr:row>97</xdr:row>
      <xdr:rowOff>8387</xdr:rowOff>
    </xdr:to>
    <xdr:sp macro="" textlink="">
      <xdr:nvSpPr>
        <xdr:cNvPr id="260" name="円/楕円 259"/>
        <xdr:cNvSpPr/>
      </xdr:nvSpPr>
      <xdr:spPr>
        <a:xfrm>
          <a:off x="3746500" y="16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170964</xdr:rowOff>
    </xdr:from>
    <xdr:ext cx="534377" cy="259045"/>
    <xdr:sp macro="" textlink="">
      <xdr:nvSpPr>
        <xdr:cNvPr id="261" name="テキスト ボックス 260"/>
        <xdr:cNvSpPr txBox="1"/>
      </xdr:nvSpPr>
      <xdr:spPr>
        <a:xfrm>
          <a:off x="3530111" y="166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156468</xdr:rowOff>
    </xdr:from>
    <xdr:to>
      <xdr:col>4</xdr:col>
      <xdr:colOff>206375</xdr:colOff>
      <xdr:row>97</xdr:row>
      <xdr:rowOff>86618</xdr:rowOff>
    </xdr:to>
    <xdr:sp macro="" textlink="">
      <xdr:nvSpPr>
        <xdr:cNvPr id="262" name="円/楕円 261"/>
        <xdr:cNvSpPr/>
      </xdr:nvSpPr>
      <xdr:spPr>
        <a:xfrm>
          <a:off x="2857500" y="1661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77745</xdr:rowOff>
    </xdr:from>
    <xdr:ext cx="534377" cy="259045"/>
    <xdr:sp macro="" textlink="">
      <xdr:nvSpPr>
        <xdr:cNvPr id="263" name="テキスト ボックス 262"/>
        <xdr:cNvSpPr txBox="1"/>
      </xdr:nvSpPr>
      <xdr:spPr>
        <a:xfrm>
          <a:off x="2641111" y="1670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167064</xdr:rowOff>
    </xdr:from>
    <xdr:to>
      <xdr:col>3</xdr:col>
      <xdr:colOff>3175</xdr:colOff>
      <xdr:row>97</xdr:row>
      <xdr:rowOff>97214</xdr:rowOff>
    </xdr:to>
    <xdr:sp macro="" textlink="">
      <xdr:nvSpPr>
        <xdr:cNvPr id="264" name="円/楕円 263"/>
        <xdr:cNvSpPr/>
      </xdr:nvSpPr>
      <xdr:spPr>
        <a:xfrm>
          <a:off x="1968500" y="166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88341</xdr:rowOff>
    </xdr:from>
    <xdr:ext cx="534377" cy="259045"/>
    <xdr:sp macro="" textlink="">
      <xdr:nvSpPr>
        <xdr:cNvPr id="265" name="テキスト ボックス 264"/>
        <xdr:cNvSpPr txBox="1"/>
      </xdr:nvSpPr>
      <xdr:spPr>
        <a:xfrm>
          <a:off x="1752111" y="167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44,213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153611</xdr:rowOff>
    </xdr:from>
    <xdr:to>
      <xdr:col>1</xdr:col>
      <xdr:colOff>485775</xdr:colOff>
      <xdr:row>97</xdr:row>
      <xdr:rowOff>83761</xdr:rowOff>
    </xdr:to>
    <xdr:sp macro="" textlink="">
      <xdr:nvSpPr>
        <xdr:cNvPr id="266" name="円/楕円 265"/>
        <xdr:cNvSpPr/>
      </xdr:nvSpPr>
      <xdr:spPr>
        <a:xfrm>
          <a:off x="1079500" y="1661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74888</xdr:rowOff>
    </xdr:from>
    <xdr:ext cx="534377" cy="259045"/>
    <xdr:sp macro="" textlink="">
      <xdr:nvSpPr>
        <xdr:cNvPr id="267" name="テキスト ボックス 266"/>
        <xdr:cNvSpPr txBox="1"/>
      </xdr:nvSpPr>
      <xdr:spPr>
        <a:xfrm>
          <a:off x="863111" y="1670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106626</xdr:rowOff>
    </xdr:from>
    <xdr:to>
      <xdr:col>15</xdr:col>
      <xdr:colOff>180975</xdr:colOff>
      <xdr:row>37</xdr:row>
      <xdr:rowOff>126926</xdr:rowOff>
    </xdr:to>
    <xdr:cxnSp macro="">
      <xdr:nvCxnSpPr>
        <xdr:cNvPr id="294" name="直線コネクタ 293"/>
        <xdr:cNvCxnSpPr/>
      </xdr:nvCxnSpPr>
      <xdr:spPr>
        <a:xfrm flipV="1">
          <a:off x="9639300" y="6450276"/>
          <a:ext cx="8382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117818</xdr:rowOff>
    </xdr:from>
    <xdr:to>
      <xdr:col>14</xdr:col>
      <xdr:colOff>28575</xdr:colOff>
      <xdr:row>37</xdr:row>
      <xdr:rowOff>126926</xdr:rowOff>
    </xdr:to>
    <xdr:cxnSp macro="">
      <xdr:nvCxnSpPr>
        <xdr:cNvPr id="297" name="直線コネクタ 296"/>
        <xdr:cNvCxnSpPr/>
      </xdr:nvCxnSpPr>
      <xdr:spPr>
        <a:xfrm>
          <a:off x="8750300" y="6461468"/>
          <a:ext cx="8890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73478</xdr:rowOff>
    </xdr:from>
    <xdr:to>
      <xdr:col>14</xdr:col>
      <xdr:colOff>79375</xdr:colOff>
      <xdr:row>37</xdr:row>
      <xdr:rowOff>3628</xdr:rowOff>
    </xdr:to>
    <xdr:sp macro="" textlink="">
      <xdr:nvSpPr>
        <xdr:cNvPr id="298" name="フローチャート : 判断 297"/>
        <xdr:cNvSpPr/>
      </xdr:nvSpPr>
      <xdr:spPr>
        <a:xfrm>
          <a:off x="9588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20155</xdr:rowOff>
    </xdr:from>
    <xdr:ext cx="534377" cy="259045"/>
    <xdr:sp macro="" textlink="">
      <xdr:nvSpPr>
        <xdr:cNvPr id="299" name="テキスト ボックス 298"/>
        <xdr:cNvSpPr txBox="1"/>
      </xdr:nvSpPr>
      <xdr:spPr>
        <a:xfrm>
          <a:off x="9372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104893</xdr:rowOff>
    </xdr:from>
    <xdr:to>
      <xdr:col>12</xdr:col>
      <xdr:colOff>511175</xdr:colOff>
      <xdr:row>37</xdr:row>
      <xdr:rowOff>117818</xdr:rowOff>
    </xdr:to>
    <xdr:cxnSp macro="">
      <xdr:nvCxnSpPr>
        <xdr:cNvPr id="300" name="直線コネクタ 299"/>
        <xdr:cNvCxnSpPr/>
      </xdr:nvCxnSpPr>
      <xdr:spPr>
        <a:xfrm>
          <a:off x="7861300" y="6448543"/>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137148</xdr:rowOff>
    </xdr:from>
    <xdr:to>
      <xdr:col>12</xdr:col>
      <xdr:colOff>561975</xdr:colOff>
      <xdr:row>37</xdr:row>
      <xdr:rowOff>67298</xdr:rowOff>
    </xdr:to>
    <xdr:sp macro="" textlink="">
      <xdr:nvSpPr>
        <xdr:cNvPr id="301" name="フローチャート : 判断 300"/>
        <xdr:cNvSpPr/>
      </xdr:nvSpPr>
      <xdr:spPr>
        <a:xfrm>
          <a:off x="8699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83825</xdr:rowOff>
    </xdr:from>
    <xdr:ext cx="534377" cy="259045"/>
    <xdr:sp macro="" textlink="">
      <xdr:nvSpPr>
        <xdr:cNvPr id="302" name="テキスト ボックス 301"/>
        <xdr:cNvSpPr txBox="1"/>
      </xdr:nvSpPr>
      <xdr:spPr>
        <a:xfrm>
          <a:off x="8483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104893</xdr:rowOff>
    </xdr:from>
    <xdr:to>
      <xdr:col>11</xdr:col>
      <xdr:colOff>307975</xdr:colOff>
      <xdr:row>37</xdr:row>
      <xdr:rowOff>138223</xdr:rowOff>
    </xdr:to>
    <xdr:cxnSp macro="">
      <xdr:nvCxnSpPr>
        <xdr:cNvPr id="303" name="直線コネクタ 302"/>
        <xdr:cNvCxnSpPr/>
      </xdr:nvCxnSpPr>
      <xdr:spPr>
        <a:xfrm flipV="1">
          <a:off x="6972300" y="6448543"/>
          <a:ext cx="8890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147806</xdr:rowOff>
    </xdr:from>
    <xdr:to>
      <xdr:col>11</xdr:col>
      <xdr:colOff>358775</xdr:colOff>
      <xdr:row>37</xdr:row>
      <xdr:rowOff>77956</xdr:rowOff>
    </xdr:to>
    <xdr:sp macro="" textlink="">
      <xdr:nvSpPr>
        <xdr:cNvPr id="304" name="フローチャート : 判断 303"/>
        <xdr:cNvSpPr/>
      </xdr:nvSpPr>
      <xdr:spPr>
        <a:xfrm>
          <a:off x="7810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94483</xdr:rowOff>
    </xdr:from>
    <xdr:ext cx="534377" cy="259045"/>
    <xdr:sp macro="" textlink="">
      <xdr:nvSpPr>
        <xdr:cNvPr id="305" name="テキスト ボックス 304"/>
        <xdr:cNvSpPr txBox="1"/>
      </xdr:nvSpPr>
      <xdr:spPr>
        <a:xfrm>
          <a:off x="7594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121352</xdr:rowOff>
    </xdr:from>
    <xdr:to>
      <xdr:col>10</xdr:col>
      <xdr:colOff>155575</xdr:colOff>
      <xdr:row>37</xdr:row>
      <xdr:rowOff>51502</xdr:rowOff>
    </xdr:to>
    <xdr:sp macro="" textlink="">
      <xdr:nvSpPr>
        <xdr:cNvPr id="306" name="フローチャート : 判断 305"/>
        <xdr:cNvSpPr/>
      </xdr:nvSpPr>
      <xdr:spPr>
        <a:xfrm>
          <a:off x="6921500" y="62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68029</xdr:rowOff>
    </xdr:from>
    <xdr:ext cx="534377" cy="259045"/>
    <xdr:sp macro="" textlink="">
      <xdr:nvSpPr>
        <xdr:cNvPr id="307" name="テキスト ボックス 306"/>
        <xdr:cNvSpPr txBox="1"/>
      </xdr:nvSpPr>
      <xdr:spPr>
        <a:xfrm>
          <a:off x="6705111" y="60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55826</xdr:rowOff>
    </xdr:from>
    <xdr:to>
      <xdr:col>15</xdr:col>
      <xdr:colOff>231775</xdr:colOff>
      <xdr:row>37</xdr:row>
      <xdr:rowOff>157426</xdr:rowOff>
    </xdr:to>
    <xdr:sp macro="" textlink="">
      <xdr:nvSpPr>
        <xdr:cNvPr id="313" name="円/楕円 312"/>
        <xdr:cNvSpPr/>
      </xdr:nvSpPr>
      <xdr:spPr>
        <a:xfrm>
          <a:off x="10426700" y="639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142203</xdr:rowOff>
    </xdr:from>
    <xdr:ext cx="534377" cy="259045"/>
    <xdr:sp macro="" textlink="">
      <xdr:nvSpPr>
        <xdr:cNvPr id="314" name="補助費等該当値テキスト"/>
        <xdr:cNvSpPr txBox="1"/>
      </xdr:nvSpPr>
      <xdr:spPr>
        <a:xfrm>
          <a:off x="10528300" y="631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76126</xdr:rowOff>
    </xdr:from>
    <xdr:to>
      <xdr:col>14</xdr:col>
      <xdr:colOff>79375</xdr:colOff>
      <xdr:row>38</xdr:row>
      <xdr:rowOff>6276</xdr:rowOff>
    </xdr:to>
    <xdr:sp macro="" textlink="">
      <xdr:nvSpPr>
        <xdr:cNvPr id="315" name="円/楕円 314"/>
        <xdr:cNvSpPr/>
      </xdr:nvSpPr>
      <xdr:spPr>
        <a:xfrm>
          <a:off x="9588500" y="641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168853</xdr:rowOff>
    </xdr:from>
    <xdr:ext cx="534377" cy="259045"/>
    <xdr:sp macro="" textlink="">
      <xdr:nvSpPr>
        <xdr:cNvPr id="316" name="テキスト ボックス 315"/>
        <xdr:cNvSpPr txBox="1"/>
      </xdr:nvSpPr>
      <xdr:spPr>
        <a:xfrm>
          <a:off x="9372111" y="65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67018</xdr:rowOff>
    </xdr:from>
    <xdr:to>
      <xdr:col>12</xdr:col>
      <xdr:colOff>561975</xdr:colOff>
      <xdr:row>37</xdr:row>
      <xdr:rowOff>168618</xdr:rowOff>
    </xdr:to>
    <xdr:sp macro="" textlink="">
      <xdr:nvSpPr>
        <xdr:cNvPr id="317" name="円/楕円 316"/>
        <xdr:cNvSpPr/>
      </xdr:nvSpPr>
      <xdr:spPr>
        <a:xfrm>
          <a:off x="8699500" y="64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159745</xdr:rowOff>
    </xdr:from>
    <xdr:ext cx="534377" cy="259045"/>
    <xdr:sp macro="" textlink="">
      <xdr:nvSpPr>
        <xdr:cNvPr id="318" name="テキスト ボックス 317"/>
        <xdr:cNvSpPr txBox="1"/>
      </xdr:nvSpPr>
      <xdr:spPr>
        <a:xfrm>
          <a:off x="8483111" y="65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54093</xdr:rowOff>
    </xdr:from>
    <xdr:to>
      <xdr:col>11</xdr:col>
      <xdr:colOff>358775</xdr:colOff>
      <xdr:row>37</xdr:row>
      <xdr:rowOff>155693</xdr:rowOff>
    </xdr:to>
    <xdr:sp macro="" textlink="">
      <xdr:nvSpPr>
        <xdr:cNvPr id="319" name="円/楕円 318"/>
        <xdr:cNvSpPr/>
      </xdr:nvSpPr>
      <xdr:spPr>
        <a:xfrm>
          <a:off x="7810500" y="639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146821</xdr:rowOff>
    </xdr:from>
    <xdr:ext cx="534377" cy="259045"/>
    <xdr:sp macro="" textlink="">
      <xdr:nvSpPr>
        <xdr:cNvPr id="320" name="テキスト ボックス 319"/>
        <xdr:cNvSpPr txBox="1"/>
      </xdr:nvSpPr>
      <xdr:spPr>
        <a:xfrm>
          <a:off x="7594111" y="64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87423</xdr:rowOff>
    </xdr:from>
    <xdr:to>
      <xdr:col>10</xdr:col>
      <xdr:colOff>155575</xdr:colOff>
      <xdr:row>38</xdr:row>
      <xdr:rowOff>17573</xdr:rowOff>
    </xdr:to>
    <xdr:sp macro="" textlink="">
      <xdr:nvSpPr>
        <xdr:cNvPr id="321" name="円/楕円 320"/>
        <xdr:cNvSpPr/>
      </xdr:nvSpPr>
      <xdr:spPr>
        <a:xfrm>
          <a:off x="6921500" y="643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8700</xdr:rowOff>
    </xdr:from>
    <xdr:ext cx="534377" cy="259045"/>
    <xdr:sp macro="" textlink="">
      <xdr:nvSpPr>
        <xdr:cNvPr id="322" name="テキスト ボックス 321"/>
        <xdr:cNvSpPr txBox="1"/>
      </xdr:nvSpPr>
      <xdr:spPr>
        <a:xfrm>
          <a:off x="6705111" y="652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99640</xdr:rowOff>
    </xdr:from>
    <xdr:to>
      <xdr:col>15</xdr:col>
      <xdr:colOff>180975</xdr:colOff>
      <xdr:row>58</xdr:row>
      <xdr:rowOff>104795</xdr:rowOff>
    </xdr:to>
    <xdr:cxnSp macro="">
      <xdr:nvCxnSpPr>
        <xdr:cNvPr id="349" name="直線コネクタ 348"/>
        <xdr:cNvCxnSpPr/>
      </xdr:nvCxnSpPr>
      <xdr:spPr>
        <a:xfrm>
          <a:off x="9639300" y="10043740"/>
          <a:ext cx="8382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95524</xdr:rowOff>
    </xdr:from>
    <xdr:to>
      <xdr:col>14</xdr:col>
      <xdr:colOff>28575</xdr:colOff>
      <xdr:row>58</xdr:row>
      <xdr:rowOff>99640</xdr:rowOff>
    </xdr:to>
    <xdr:cxnSp macro="">
      <xdr:nvCxnSpPr>
        <xdr:cNvPr id="352" name="直線コネクタ 351"/>
        <xdr:cNvCxnSpPr/>
      </xdr:nvCxnSpPr>
      <xdr:spPr>
        <a:xfrm>
          <a:off x="8750300" y="10039624"/>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115359</xdr:rowOff>
    </xdr:from>
    <xdr:to>
      <xdr:col>14</xdr:col>
      <xdr:colOff>79375</xdr:colOff>
      <xdr:row>58</xdr:row>
      <xdr:rowOff>45509</xdr:rowOff>
    </xdr:to>
    <xdr:sp macro="" textlink="">
      <xdr:nvSpPr>
        <xdr:cNvPr id="353" name="フローチャート : 判断 352"/>
        <xdr:cNvSpPr/>
      </xdr:nvSpPr>
      <xdr:spPr>
        <a:xfrm>
          <a:off x="9588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62036</xdr:rowOff>
    </xdr:from>
    <xdr:ext cx="599010" cy="259045"/>
    <xdr:sp macro="" textlink="">
      <xdr:nvSpPr>
        <xdr:cNvPr id="354" name="テキスト ボックス 353"/>
        <xdr:cNvSpPr txBox="1"/>
      </xdr:nvSpPr>
      <xdr:spPr>
        <a:xfrm>
          <a:off x="9339794"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95524</xdr:rowOff>
    </xdr:from>
    <xdr:to>
      <xdr:col>12</xdr:col>
      <xdr:colOff>511175</xdr:colOff>
      <xdr:row>58</xdr:row>
      <xdr:rowOff>106519</xdr:rowOff>
    </xdr:to>
    <xdr:cxnSp macro="">
      <xdr:nvCxnSpPr>
        <xdr:cNvPr id="355" name="直線コネクタ 354"/>
        <xdr:cNvCxnSpPr/>
      </xdr:nvCxnSpPr>
      <xdr:spPr>
        <a:xfrm flipV="1">
          <a:off x="7861300" y="10039624"/>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163651</xdr:rowOff>
    </xdr:from>
    <xdr:to>
      <xdr:col>12</xdr:col>
      <xdr:colOff>561975</xdr:colOff>
      <xdr:row>58</xdr:row>
      <xdr:rowOff>93801</xdr:rowOff>
    </xdr:to>
    <xdr:sp macro="" textlink="">
      <xdr:nvSpPr>
        <xdr:cNvPr id="356" name="フローチャート : 判断 355"/>
        <xdr:cNvSpPr/>
      </xdr:nvSpPr>
      <xdr:spPr>
        <a:xfrm>
          <a:off x="8699500" y="99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110328</xdr:rowOff>
    </xdr:from>
    <xdr:ext cx="599010" cy="259045"/>
    <xdr:sp macro="" textlink="">
      <xdr:nvSpPr>
        <xdr:cNvPr id="357" name="テキスト ボックス 356"/>
        <xdr:cNvSpPr txBox="1"/>
      </xdr:nvSpPr>
      <xdr:spPr>
        <a:xfrm>
          <a:off x="8450794" y="97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99440</xdr:rowOff>
    </xdr:from>
    <xdr:to>
      <xdr:col>11</xdr:col>
      <xdr:colOff>307975</xdr:colOff>
      <xdr:row>58</xdr:row>
      <xdr:rowOff>106519</xdr:rowOff>
    </xdr:to>
    <xdr:cxnSp macro="">
      <xdr:nvCxnSpPr>
        <xdr:cNvPr id="358" name="直線コネクタ 357"/>
        <xdr:cNvCxnSpPr/>
      </xdr:nvCxnSpPr>
      <xdr:spPr>
        <a:xfrm>
          <a:off x="6972300" y="10043540"/>
          <a:ext cx="8890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24602</xdr:rowOff>
    </xdr:from>
    <xdr:to>
      <xdr:col>11</xdr:col>
      <xdr:colOff>358775</xdr:colOff>
      <xdr:row>58</xdr:row>
      <xdr:rowOff>126202</xdr:rowOff>
    </xdr:to>
    <xdr:sp macro="" textlink="">
      <xdr:nvSpPr>
        <xdr:cNvPr id="359" name="フローチャート : 判断 358"/>
        <xdr:cNvSpPr/>
      </xdr:nvSpPr>
      <xdr:spPr>
        <a:xfrm>
          <a:off x="7810500" y="99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142729</xdr:rowOff>
    </xdr:from>
    <xdr:ext cx="534377" cy="259045"/>
    <xdr:sp macro="" textlink="">
      <xdr:nvSpPr>
        <xdr:cNvPr id="360" name="テキスト ボックス 359"/>
        <xdr:cNvSpPr txBox="1"/>
      </xdr:nvSpPr>
      <xdr:spPr>
        <a:xfrm>
          <a:off x="7594111" y="97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22396</xdr:rowOff>
    </xdr:from>
    <xdr:to>
      <xdr:col>10</xdr:col>
      <xdr:colOff>155575</xdr:colOff>
      <xdr:row>58</xdr:row>
      <xdr:rowOff>123996</xdr:rowOff>
    </xdr:to>
    <xdr:sp macro="" textlink="">
      <xdr:nvSpPr>
        <xdr:cNvPr id="361" name="フローチャート : 判断 360"/>
        <xdr:cNvSpPr/>
      </xdr:nvSpPr>
      <xdr:spPr>
        <a:xfrm>
          <a:off x="6921500" y="99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140523</xdr:rowOff>
    </xdr:from>
    <xdr:ext cx="534377" cy="259045"/>
    <xdr:sp macro="" textlink="">
      <xdr:nvSpPr>
        <xdr:cNvPr id="362" name="テキスト ボックス 361"/>
        <xdr:cNvSpPr txBox="1"/>
      </xdr:nvSpPr>
      <xdr:spPr>
        <a:xfrm>
          <a:off x="6705111" y="97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53995</xdr:rowOff>
    </xdr:from>
    <xdr:to>
      <xdr:col>15</xdr:col>
      <xdr:colOff>231775</xdr:colOff>
      <xdr:row>58</xdr:row>
      <xdr:rowOff>155595</xdr:rowOff>
    </xdr:to>
    <xdr:sp macro="" textlink="">
      <xdr:nvSpPr>
        <xdr:cNvPr id="368" name="円/楕円 367"/>
        <xdr:cNvSpPr/>
      </xdr:nvSpPr>
      <xdr:spPr>
        <a:xfrm>
          <a:off x="10426700" y="999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141766</xdr:rowOff>
    </xdr:from>
    <xdr:ext cx="534377" cy="259045"/>
    <xdr:sp macro="" textlink="">
      <xdr:nvSpPr>
        <xdr:cNvPr id="369" name="普通建設事業費該当値テキスト"/>
        <xdr:cNvSpPr txBox="1"/>
      </xdr:nvSpPr>
      <xdr:spPr>
        <a:xfrm>
          <a:off x="10528300" y="99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48840</xdr:rowOff>
    </xdr:from>
    <xdr:to>
      <xdr:col>14</xdr:col>
      <xdr:colOff>79375</xdr:colOff>
      <xdr:row>58</xdr:row>
      <xdr:rowOff>150440</xdr:rowOff>
    </xdr:to>
    <xdr:sp macro="" textlink="">
      <xdr:nvSpPr>
        <xdr:cNvPr id="370" name="円/楕円 369"/>
        <xdr:cNvSpPr/>
      </xdr:nvSpPr>
      <xdr:spPr>
        <a:xfrm>
          <a:off x="9588500" y="999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141567</xdr:rowOff>
    </xdr:from>
    <xdr:ext cx="534377" cy="259045"/>
    <xdr:sp macro="" textlink="">
      <xdr:nvSpPr>
        <xdr:cNvPr id="371" name="テキスト ボックス 370"/>
        <xdr:cNvSpPr txBox="1"/>
      </xdr:nvSpPr>
      <xdr:spPr>
        <a:xfrm>
          <a:off x="9372111" y="1008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44724</xdr:rowOff>
    </xdr:from>
    <xdr:to>
      <xdr:col>12</xdr:col>
      <xdr:colOff>561975</xdr:colOff>
      <xdr:row>58</xdr:row>
      <xdr:rowOff>146324</xdr:rowOff>
    </xdr:to>
    <xdr:sp macro="" textlink="">
      <xdr:nvSpPr>
        <xdr:cNvPr id="372" name="円/楕円 371"/>
        <xdr:cNvSpPr/>
      </xdr:nvSpPr>
      <xdr:spPr>
        <a:xfrm>
          <a:off x="8699500" y="99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137451</xdr:rowOff>
    </xdr:from>
    <xdr:ext cx="534377" cy="259045"/>
    <xdr:sp macro="" textlink="">
      <xdr:nvSpPr>
        <xdr:cNvPr id="373" name="テキスト ボックス 372"/>
        <xdr:cNvSpPr txBox="1"/>
      </xdr:nvSpPr>
      <xdr:spPr>
        <a:xfrm>
          <a:off x="8483111" y="1008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55719</xdr:rowOff>
    </xdr:from>
    <xdr:to>
      <xdr:col>11</xdr:col>
      <xdr:colOff>358775</xdr:colOff>
      <xdr:row>58</xdr:row>
      <xdr:rowOff>157319</xdr:rowOff>
    </xdr:to>
    <xdr:sp macro="" textlink="">
      <xdr:nvSpPr>
        <xdr:cNvPr id="374" name="円/楕円 373"/>
        <xdr:cNvSpPr/>
      </xdr:nvSpPr>
      <xdr:spPr>
        <a:xfrm>
          <a:off x="7810500" y="999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148446</xdr:rowOff>
    </xdr:from>
    <xdr:ext cx="534377" cy="259045"/>
    <xdr:sp macro="" textlink="">
      <xdr:nvSpPr>
        <xdr:cNvPr id="375" name="テキスト ボックス 374"/>
        <xdr:cNvSpPr txBox="1"/>
      </xdr:nvSpPr>
      <xdr:spPr>
        <a:xfrm>
          <a:off x="7594111" y="1009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48640</xdr:rowOff>
    </xdr:from>
    <xdr:to>
      <xdr:col>10</xdr:col>
      <xdr:colOff>155575</xdr:colOff>
      <xdr:row>58</xdr:row>
      <xdr:rowOff>150240</xdr:rowOff>
    </xdr:to>
    <xdr:sp macro="" textlink="">
      <xdr:nvSpPr>
        <xdr:cNvPr id="376" name="円/楕円 375"/>
        <xdr:cNvSpPr/>
      </xdr:nvSpPr>
      <xdr:spPr>
        <a:xfrm>
          <a:off x="6921500" y="99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141367</xdr:rowOff>
    </xdr:from>
    <xdr:ext cx="534377" cy="259045"/>
    <xdr:sp macro="" textlink="">
      <xdr:nvSpPr>
        <xdr:cNvPr id="377" name="テキスト ボックス 376"/>
        <xdr:cNvSpPr txBox="1"/>
      </xdr:nvSpPr>
      <xdr:spPr>
        <a:xfrm>
          <a:off x="6705111" y="1008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89542</xdr:rowOff>
    </xdr:from>
    <xdr:to>
      <xdr:col>15</xdr:col>
      <xdr:colOff>180975</xdr:colOff>
      <xdr:row>79</xdr:row>
      <xdr:rowOff>92042</xdr:rowOff>
    </xdr:to>
    <xdr:cxnSp macro="">
      <xdr:nvCxnSpPr>
        <xdr:cNvPr id="408" name="直線コネクタ 407"/>
        <xdr:cNvCxnSpPr/>
      </xdr:nvCxnSpPr>
      <xdr:spPr>
        <a:xfrm>
          <a:off x="9639300" y="13634092"/>
          <a:ext cx="8382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99586</xdr:rowOff>
    </xdr:from>
    <xdr:to>
      <xdr:col>14</xdr:col>
      <xdr:colOff>79375</xdr:colOff>
      <xdr:row>79</xdr:row>
      <xdr:rowOff>29736</xdr:rowOff>
    </xdr:to>
    <xdr:sp macro="" textlink="">
      <xdr:nvSpPr>
        <xdr:cNvPr id="411" name="フローチャート : 判断 410"/>
        <xdr:cNvSpPr/>
      </xdr:nvSpPr>
      <xdr:spPr>
        <a:xfrm>
          <a:off x="9588500" y="1347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46263</xdr:rowOff>
    </xdr:from>
    <xdr:ext cx="599010" cy="259045"/>
    <xdr:sp macro="" textlink="">
      <xdr:nvSpPr>
        <xdr:cNvPr id="412" name="テキスト ボックス 411"/>
        <xdr:cNvSpPr txBox="1"/>
      </xdr:nvSpPr>
      <xdr:spPr>
        <a:xfrm>
          <a:off x="9339794" y="132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41242</xdr:rowOff>
    </xdr:from>
    <xdr:to>
      <xdr:col>15</xdr:col>
      <xdr:colOff>231775</xdr:colOff>
      <xdr:row>79</xdr:row>
      <xdr:rowOff>142842</xdr:rowOff>
    </xdr:to>
    <xdr:sp macro="" textlink="">
      <xdr:nvSpPr>
        <xdr:cNvPr id="418" name="円/楕円 417"/>
        <xdr:cNvSpPr/>
      </xdr:nvSpPr>
      <xdr:spPr>
        <a:xfrm>
          <a:off x="10426700" y="1358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469744" cy="259045"/>
    <xdr:sp macro="" textlink="">
      <xdr:nvSpPr>
        <xdr:cNvPr id="419" name="普通建設事業費 （ うち新規整備　）該当値テキスト"/>
        <xdr:cNvSpPr txBox="1"/>
      </xdr:nvSpPr>
      <xdr:spPr>
        <a:xfrm>
          <a:off x="10528300" y="1350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38742</xdr:rowOff>
    </xdr:from>
    <xdr:to>
      <xdr:col>14</xdr:col>
      <xdr:colOff>79375</xdr:colOff>
      <xdr:row>79</xdr:row>
      <xdr:rowOff>140342</xdr:rowOff>
    </xdr:to>
    <xdr:sp macro="" textlink="">
      <xdr:nvSpPr>
        <xdr:cNvPr id="420" name="円/楕円 419"/>
        <xdr:cNvSpPr/>
      </xdr:nvSpPr>
      <xdr:spPr>
        <a:xfrm>
          <a:off x="9588500" y="135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131469</xdr:rowOff>
    </xdr:from>
    <xdr:ext cx="469744" cy="259045"/>
    <xdr:sp macro="" textlink="">
      <xdr:nvSpPr>
        <xdr:cNvPr id="421" name="テキスト ボックス 420"/>
        <xdr:cNvSpPr txBox="1"/>
      </xdr:nvSpPr>
      <xdr:spPr>
        <a:xfrm>
          <a:off x="9404427" y="136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136759</xdr:rowOff>
    </xdr:from>
    <xdr:to>
      <xdr:col>15</xdr:col>
      <xdr:colOff>180975</xdr:colOff>
      <xdr:row>98</xdr:row>
      <xdr:rowOff>10137</xdr:rowOff>
    </xdr:to>
    <xdr:cxnSp macro="">
      <xdr:nvCxnSpPr>
        <xdr:cNvPr id="450" name="直線コネクタ 449"/>
        <xdr:cNvCxnSpPr/>
      </xdr:nvCxnSpPr>
      <xdr:spPr>
        <a:xfrm>
          <a:off x="9639300" y="16767409"/>
          <a:ext cx="838200" cy="4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125369</xdr:rowOff>
    </xdr:from>
    <xdr:to>
      <xdr:col>14</xdr:col>
      <xdr:colOff>79375</xdr:colOff>
      <xdr:row>98</xdr:row>
      <xdr:rowOff>55519</xdr:rowOff>
    </xdr:to>
    <xdr:sp macro="" textlink="">
      <xdr:nvSpPr>
        <xdr:cNvPr id="453" name="フローチャート : 判断 452"/>
        <xdr:cNvSpPr/>
      </xdr:nvSpPr>
      <xdr:spPr>
        <a:xfrm>
          <a:off x="9588500" y="167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46646</xdr:rowOff>
    </xdr:from>
    <xdr:ext cx="534377" cy="259045"/>
    <xdr:sp macro="" textlink="">
      <xdr:nvSpPr>
        <xdr:cNvPr id="454" name="テキスト ボックス 453"/>
        <xdr:cNvSpPr txBox="1"/>
      </xdr:nvSpPr>
      <xdr:spPr>
        <a:xfrm>
          <a:off x="9372111" y="168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130787</xdr:rowOff>
    </xdr:from>
    <xdr:to>
      <xdr:col>15</xdr:col>
      <xdr:colOff>231775</xdr:colOff>
      <xdr:row>98</xdr:row>
      <xdr:rowOff>60937</xdr:rowOff>
    </xdr:to>
    <xdr:sp macro="" textlink="">
      <xdr:nvSpPr>
        <xdr:cNvPr id="460" name="円/楕円 459"/>
        <xdr:cNvSpPr/>
      </xdr:nvSpPr>
      <xdr:spPr>
        <a:xfrm>
          <a:off x="10426700" y="167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109214</xdr:rowOff>
    </xdr:from>
    <xdr:ext cx="534377" cy="259045"/>
    <xdr:sp macro="" textlink="">
      <xdr:nvSpPr>
        <xdr:cNvPr id="461" name="普通建設事業費 （ うち更新整備　）該当値テキスト"/>
        <xdr:cNvSpPr txBox="1"/>
      </xdr:nvSpPr>
      <xdr:spPr>
        <a:xfrm>
          <a:off x="10528300" y="1673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85959</xdr:rowOff>
    </xdr:from>
    <xdr:to>
      <xdr:col>14</xdr:col>
      <xdr:colOff>79375</xdr:colOff>
      <xdr:row>98</xdr:row>
      <xdr:rowOff>16109</xdr:rowOff>
    </xdr:to>
    <xdr:sp macro="" textlink="">
      <xdr:nvSpPr>
        <xdr:cNvPr id="462" name="円/楕円 461"/>
        <xdr:cNvSpPr/>
      </xdr:nvSpPr>
      <xdr:spPr>
        <a:xfrm>
          <a:off x="9588500" y="167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32636</xdr:rowOff>
    </xdr:from>
    <xdr:ext cx="534377" cy="259045"/>
    <xdr:sp macro="" textlink="">
      <xdr:nvSpPr>
        <xdr:cNvPr id="463" name="テキスト ボックス 462"/>
        <xdr:cNvSpPr txBox="1"/>
      </xdr:nvSpPr>
      <xdr:spPr>
        <a:xfrm>
          <a:off x="9372111" y="164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135096</xdr:rowOff>
    </xdr:from>
    <xdr:to>
      <xdr:col>23</xdr:col>
      <xdr:colOff>517525</xdr:colOff>
      <xdr:row>38</xdr:row>
      <xdr:rowOff>139700</xdr:rowOff>
    </xdr:to>
    <xdr:cxnSp macro="">
      <xdr:nvCxnSpPr>
        <xdr:cNvPr id="490" name="直線コネクタ 489"/>
        <xdr:cNvCxnSpPr/>
      </xdr:nvCxnSpPr>
      <xdr:spPr>
        <a:xfrm flipV="1">
          <a:off x="15481300" y="6650196"/>
          <a:ext cx="8382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3" name="直線コネクタ 49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16155</xdr:rowOff>
    </xdr:from>
    <xdr:to>
      <xdr:col>22</xdr:col>
      <xdr:colOff>415925</xdr:colOff>
      <xdr:row>38</xdr:row>
      <xdr:rowOff>117755</xdr:rowOff>
    </xdr:to>
    <xdr:sp macro="" textlink="">
      <xdr:nvSpPr>
        <xdr:cNvPr id="494" name="フローチャート : 判断 493"/>
        <xdr:cNvSpPr/>
      </xdr:nvSpPr>
      <xdr:spPr>
        <a:xfrm>
          <a:off x="15430500" y="65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134282</xdr:rowOff>
    </xdr:from>
    <xdr:ext cx="534377" cy="259045"/>
    <xdr:sp macro="" textlink="">
      <xdr:nvSpPr>
        <xdr:cNvPr id="495" name="テキスト ボックス 494"/>
        <xdr:cNvSpPr txBox="1"/>
      </xdr:nvSpPr>
      <xdr:spPr>
        <a:xfrm>
          <a:off x="15214111" y="63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6" name="直線コネクタ 49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9256</xdr:rowOff>
    </xdr:from>
    <xdr:to>
      <xdr:col>21</xdr:col>
      <xdr:colOff>212725</xdr:colOff>
      <xdr:row>38</xdr:row>
      <xdr:rowOff>110856</xdr:rowOff>
    </xdr:to>
    <xdr:sp macro="" textlink="">
      <xdr:nvSpPr>
        <xdr:cNvPr id="497" name="フローチャート : 判断 496"/>
        <xdr:cNvSpPr/>
      </xdr:nvSpPr>
      <xdr:spPr>
        <a:xfrm>
          <a:off x="14541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127383</xdr:rowOff>
    </xdr:from>
    <xdr:ext cx="534377" cy="259045"/>
    <xdr:sp macro="" textlink="">
      <xdr:nvSpPr>
        <xdr:cNvPr id="498" name="テキスト ボックス 497"/>
        <xdr:cNvSpPr txBox="1"/>
      </xdr:nvSpPr>
      <xdr:spPr>
        <a:xfrm>
          <a:off x="14325111" y="62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131480</xdr:rowOff>
    </xdr:from>
    <xdr:to>
      <xdr:col>19</xdr:col>
      <xdr:colOff>644525</xdr:colOff>
      <xdr:row>38</xdr:row>
      <xdr:rowOff>139700</xdr:rowOff>
    </xdr:to>
    <xdr:cxnSp macro="">
      <xdr:nvCxnSpPr>
        <xdr:cNvPr id="499" name="直線コネクタ 498"/>
        <xdr:cNvCxnSpPr/>
      </xdr:nvCxnSpPr>
      <xdr:spPr>
        <a:xfrm>
          <a:off x="12814300" y="6646580"/>
          <a:ext cx="889000" cy="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25719</xdr:rowOff>
    </xdr:from>
    <xdr:to>
      <xdr:col>20</xdr:col>
      <xdr:colOff>9525</xdr:colOff>
      <xdr:row>38</xdr:row>
      <xdr:rowOff>127319</xdr:rowOff>
    </xdr:to>
    <xdr:sp macro="" textlink="">
      <xdr:nvSpPr>
        <xdr:cNvPr id="500" name="フローチャート : 判断 499"/>
        <xdr:cNvSpPr/>
      </xdr:nvSpPr>
      <xdr:spPr>
        <a:xfrm>
          <a:off x="13652500" y="654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143846</xdr:rowOff>
    </xdr:from>
    <xdr:ext cx="534377" cy="259045"/>
    <xdr:sp macro="" textlink="">
      <xdr:nvSpPr>
        <xdr:cNvPr id="501" name="テキスト ボックス 500"/>
        <xdr:cNvSpPr txBox="1"/>
      </xdr:nvSpPr>
      <xdr:spPr>
        <a:xfrm>
          <a:off x="13436111" y="63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150288</xdr:rowOff>
    </xdr:from>
    <xdr:to>
      <xdr:col>18</xdr:col>
      <xdr:colOff>492125</xdr:colOff>
      <xdr:row>38</xdr:row>
      <xdr:rowOff>80439</xdr:rowOff>
    </xdr:to>
    <xdr:sp macro="" textlink="">
      <xdr:nvSpPr>
        <xdr:cNvPr id="502" name="フローチャート : 判断 501"/>
        <xdr:cNvSpPr/>
      </xdr:nvSpPr>
      <xdr:spPr>
        <a:xfrm>
          <a:off x="12763500" y="6493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96965</xdr:rowOff>
    </xdr:from>
    <xdr:ext cx="534377" cy="259045"/>
    <xdr:sp macro="" textlink="">
      <xdr:nvSpPr>
        <xdr:cNvPr id="503" name="テキスト ボックス 502"/>
        <xdr:cNvSpPr txBox="1"/>
      </xdr:nvSpPr>
      <xdr:spPr>
        <a:xfrm>
          <a:off x="12547111" y="62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84296</xdr:rowOff>
    </xdr:from>
    <xdr:to>
      <xdr:col>23</xdr:col>
      <xdr:colOff>568325</xdr:colOff>
      <xdr:row>39</xdr:row>
      <xdr:rowOff>14446</xdr:rowOff>
    </xdr:to>
    <xdr:sp macro="" textlink="">
      <xdr:nvSpPr>
        <xdr:cNvPr id="509" name="円/楕円 508"/>
        <xdr:cNvSpPr/>
      </xdr:nvSpPr>
      <xdr:spPr>
        <a:xfrm>
          <a:off x="16268700" y="65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469744" cy="259045"/>
    <xdr:sp macro="" textlink="">
      <xdr:nvSpPr>
        <xdr:cNvPr id="510" name="災害復旧事業費該当値テキスト"/>
        <xdr:cNvSpPr txBox="1"/>
      </xdr:nvSpPr>
      <xdr:spPr>
        <a:xfrm>
          <a:off x="16370300" y="654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1" name="円/楕円 51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2" name="テキスト ボックス 51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3" name="円/楕円 51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4" name="テキスト ボックス 51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5" name="円/楕円 51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6" name="テキスト ボックス 51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80680</xdr:rowOff>
    </xdr:from>
    <xdr:to>
      <xdr:col>18</xdr:col>
      <xdr:colOff>492125</xdr:colOff>
      <xdr:row>39</xdr:row>
      <xdr:rowOff>10830</xdr:rowOff>
    </xdr:to>
    <xdr:sp macro="" textlink="">
      <xdr:nvSpPr>
        <xdr:cNvPr id="517" name="円/楕円 516"/>
        <xdr:cNvSpPr/>
      </xdr:nvSpPr>
      <xdr:spPr>
        <a:xfrm>
          <a:off x="12763500" y="65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1957</xdr:rowOff>
    </xdr:from>
    <xdr:ext cx="469744" cy="259045"/>
    <xdr:sp macro="" textlink="">
      <xdr:nvSpPr>
        <xdr:cNvPr id="518" name="テキスト ボックス 517"/>
        <xdr:cNvSpPr txBox="1"/>
      </xdr:nvSpPr>
      <xdr:spPr>
        <a:xfrm>
          <a:off x="12579427" y="66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132682</xdr:rowOff>
    </xdr:from>
    <xdr:to>
      <xdr:col>23</xdr:col>
      <xdr:colOff>517525</xdr:colOff>
      <xdr:row>77</xdr:row>
      <xdr:rowOff>134547</xdr:rowOff>
    </xdr:to>
    <xdr:cxnSp macro="">
      <xdr:nvCxnSpPr>
        <xdr:cNvPr id="594" name="直線コネクタ 593"/>
        <xdr:cNvCxnSpPr/>
      </xdr:nvCxnSpPr>
      <xdr:spPr>
        <a:xfrm>
          <a:off x="15481300" y="13334332"/>
          <a:ext cx="8382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132682</xdr:rowOff>
    </xdr:from>
    <xdr:to>
      <xdr:col>22</xdr:col>
      <xdr:colOff>365125</xdr:colOff>
      <xdr:row>77</xdr:row>
      <xdr:rowOff>144862</xdr:rowOff>
    </xdr:to>
    <xdr:cxnSp macro="">
      <xdr:nvCxnSpPr>
        <xdr:cNvPr id="597" name="直線コネクタ 596"/>
        <xdr:cNvCxnSpPr/>
      </xdr:nvCxnSpPr>
      <xdr:spPr>
        <a:xfrm flipV="1">
          <a:off x="14592300" y="13334332"/>
          <a:ext cx="8890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57508</xdr:rowOff>
    </xdr:from>
    <xdr:to>
      <xdr:col>22</xdr:col>
      <xdr:colOff>415925</xdr:colOff>
      <xdr:row>77</xdr:row>
      <xdr:rowOff>159108</xdr:rowOff>
    </xdr:to>
    <xdr:sp macro="" textlink="">
      <xdr:nvSpPr>
        <xdr:cNvPr id="598" name="フローチャート : 判断 597"/>
        <xdr:cNvSpPr/>
      </xdr:nvSpPr>
      <xdr:spPr>
        <a:xfrm>
          <a:off x="15430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4185</xdr:rowOff>
    </xdr:from>
    <xdr:ext cx="534377" cy="259045"/>
    <xdr:sp macro="" textlink="">
      <xdr:nvSpPr>
        <xdr:cNvPr id="599" name="テキスト ボックス 598"/>
        <xdr:cNvSpPr txBox="1"/>
      </xdr:nvSpPr>
      <xdr:spPr>
        <a:xfrm>
          <a:off x="15214111" y="1303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144862</xdr:rowOff>
    </xdr:from>
    <xdr:to>
      <xdr:col>21</xdr:col>
      <xdr:colOff>161925</xdr:colOff>
      <xdr:row>77</xdr:row>
      <xdr:rowOff>156978</xdr:rowOff>
    </xdr:to>
    <xdr:cxnSp macro="">
      <xdr:nvCxnSpPr>
        <xdr:cNvPr id="600" name="直線コネクタ 599"/>
        <xdr:cNvCxnSpPr/>
      </xdr:nvCxnSpPr>
      <xdr:spPr>
        <a:xfrm flipV="1">
          <a:off x="13703300" y="13346512"/>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46436</xdr:rowOff>
    </xdr:from>
    <xdr:to>
      <xdr:col>21</xdr:col>
      <xdr:colOff>212725</xdr:colOff>
      <xdr:row>77</xdr:row>
      <xdr:rowOff>148036</xdr:rowOff>
    </xdr:to>
    <xdr:sp macro="" textlink="">
      <xdr:nvSpPr>
        <xdr:cNvPr id="601" name="フローチャート : 判断 600"/>
        <xdr:cNvSpPr/>
      </xdr:nvSpPr>
      <xdr:spPr>
        <a:xfrm>
          <a:off x="14541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164563</xdr:rowOff>
    </xdr:from>
    <xdr:ext cx="534377" cy="259045"/>
    <xdr:sp macro="" textlink="">
      <xdr:nvSpPr>
        <xdr:cNvPr id="602" name="テキスト ボックス 601"/>
        <xdr:cNvSpPr txBox="1"/>
      </xdr:nvSpPr>
      <xdr:spPr>
        <a:xfrm>
          <a:off x="14325111" y="130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156978</xdr:rowOff>
    </xdr:from>
    <xdr:to>
      <xdr:col>19</xdr:col>
      <xdr:colOff>644525</xdr:colOff>
      <xdr:row>77</xdr:row>
      <xdr:rowOff>163630</xdr:rowOff>
    </xdr:to>
    <xdr:cxnSp macro="">
      <xdr:nvCxnSpPr>
        <xdr:cNvPr id="603" name="直線コネクタ 602"/>
        <xdr:cNvCxnSpPr/>
      </xdr:nvCxnSpPr>
      <xdr:spPr>
        <a:xfrm flipV="1">
          <a:off x="12814300" y="13358628"/>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41053</xdr:rowOff>
    </xdr:from>
    <xdr:to>
      <xdr:col>20</xdr:col>
      <xdr:colOff>9525</xdr:colOff>
      <xdr:row>77</xdr:row>
      <xdr:rowOff>142653</xdr:rowOff>
    </xdr:to>
    <xdr:sp macro="" textlink="">
      <xdr:nvSpPr>
        <xdr:cNvPr id="604" name="フローチャート : 判断 603"/>
        <xdr:cNvSpPr/>
      </xdr:nvSpPr>
      <xdr:spPr>
        <a:xfrm>
          <a:off x="13652500" y="132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159180</xdr:rowOff>
    </xdr:from>
    <xdr:ext cx="534377" cy="259045"/>
    <xdr:sp macro="" textlink="">
      <xdr:nvSpPr>
        <xdr:cNvPr id="605" name="テキスト ボックス 604"/>
        <xdr:cNvSpPr txBox="1"/>
      </xdr:nvSpPr>
      <xdr:spPr>
        <a:xfrm>
          <a:off x="13436111" y="130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53187</xdr:rowOff>
    </xdr:from>
    <xdr:to>
      <xdr:col>18</xdr:col>
      <xdr:colOff>492125</xdr:colOff>
      <xdr:row>77</xdr:row>
      <xdr:rowOff>154787</xdr:rowOff>
    </xdr:to>
    <xdr:sp macro="" textlink="">
      <xdr:nvSpPr>
        <xdr:cNvPr id="606" name="フローチャート : 判断 605"/>
        <xdr:cNvSpPr/>
      </xdr:nvSpPr>
      <xdr:spPr>
        <a:xfrm>
          <a:off x="12763500" y="132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171314</xdr:rowOff>
    </xdr:from>
    <xdr:ext cx="534377" cy="259045"/>
    <xdr:sp macro="" textlink="">
      <xdr:nvSpPr>
        <xdr:cNvPr id="607" name="テキスト ボックス 606"/>
        <xdr:cNvSpPr txBox="1"/>
      </xdr:nvSpPr>
      <xdr:spPr>
        <a:xfrm>
          <a:off x="12547111" y="1303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83747</xdr:rowOff>
    </xdr:from>
    <xdr:to>
      <xdr:col>23</xdr:col>
      <xdr:colOff>568325</xdr:colOff>
      <xdr:row>78</xdr:row>
      <xdr:rowOff>13897</xdr:rowOff>
    </xdr:to>
    <xdr:sp macro="" textlink="">
      <xdr:nvSpPr>
        <xdr:cNvPr id="613" name="円/楕円 612"/>
        <xdr:cNvSpPr/>
      </xdr:nvSpPr>
      <xdr:spPr>
        <a:xfrm>
          <a:off x="16268700" y="132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62174</xdr:rowOff>
    </xdr:from>
    <xdr:ext cx="534377" cy="259045"/>
    <xdr:sp macro="" textlink="">
      <xdr:nvSpPr>
        <xdr:cNvPr id="614" name="公債費該当値テキスト"/>
        <xdr:cNvSpPr txBox="1"/>
      </xdr:nvSpPr>
      <xdr:spPr>
        <a:xfrm>
          <a:off x="16370300" y="1326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38,627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81882</xdr:rowOff>
    </xdr:from>
    <xdr:to>
      <xdr:col>22</xdr:col>
      <xdr:colOff>415925</xdr:colOff>
      <xdr:row>78</xdr:row>
      <xdr:rowOff>12032</xdr:rowOff>
    </xdr:to>
    <xdr:sp macro="" textlink="">
      <xdr:nvSpPr>
        <xdr:cNvPr id="615" name="円/楕円 614"/>
        <xdr:cNvSpPr/>
      </xdr:nvSpPr>
      <xdr:spPr>
        <a:xfrm>
          <a:off x="15430500" y="132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3159</xdr:rowOff>
    </xdr:from>
    <xdr:ext cx="534377" cy="259045"/>
    <xdr:sp macro="" textlink="">
      <xdr:nvSpPr>
        <xdr:cNvPr id="616" name="テキスト ボックス 615"/>
        <xdr:cNvSpPr txBox="1"/>
      </xdr:nvSpPr>
      <xdr:spPr>
        <a:xfrm>
          <a:off x="15214111" y="1337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94062</xdr:rowOff>
    </xdr:from>
    <xdr:to>
      <xdr:col>21</xdr:col>
      <xdr:colOff>212725</xdr:colOff>
      <xdr:row>78</xdr:row>
      <xdr:rowOff>24212</xdr:rowOff>
    </xdr:to>
    <xdr:sp macro="" textlink="">
      <xdr:nvSpPr>
        <xdr:cNvPr id="617" name="円/楕円 616"/>
        <xdr:cNvSpPr/>
      </xdr:nvSpPr>
      <xdr:spPr>
        <a:xfrm>
          <a:off x="14541500" y="132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15339</xdr:rowOff>
    </xdr:from>
    <xdr:ext cx="534377" cy="259045"/>
    <xdr:sp macro="" textlink="">
      <xdr:nvSpPr>
        <xdr:cNvPr id="618" name="テキスト ボックス 617"/>
        <xdr:cNvSpPr txBox="1"/>
      </xdr:nvSpPr>
      <xdr:spPr>
        <a:xfrm>
          <a:off x="14325111" y="133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106178</xdr:rowOff>
    </xdr:from>
    <xdr:to>
      <xdr:col>20</xdr:col>
      <xdr:colOff>9525</xdr:colOff>
      <xdr:row>78</xdr:row>
      <xdr:rowOff>36328</xdr:rowOff>
    </xdr:to>
    <xdr:sp macro="" textlink="">
      <xdr:nvSpPr>
        <xdr:cNvPr id="619" name="円/楕円 618"/>
        <xdr:cNvSpPr/>
      </xdr:nvSpPr>
      <xdr:spPr>
        <a:xfrm>
          <a:off x="13652500" y="133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27455</xdr:rowOff>
    </xdr:from>
    <xdr:ext cx="534377" cy="259045"/>
    <xdr:sp macro="" textlink="">
      <xdr:nvSpPr>
        <xdr:cNvPr id="620" name="テキスト ボックス 619"/>
        <xdr:cNvSpPr txBox="1"/>
      </xdr:nvSpPr>
      <xdr:spPr>
        <a:xfrm>
          <a:off x="13436111" y="1340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112830</xdr:rowOff>
    </xdr:from>
    <xdr:to>
      <xdr:col>18</xdr:col>
      <xdr:colOff>492125</xdr:colOff>
      <xdr:row>78</xdr:row>
      <xdr:rowOff>42980</xdr:rowOff>
    </xdr:to>
    <xdr:sp macro="" textlink="">
      <xdr:nvSpPr>
        <xdr:cNvPr id="621" name="円/楕円 620"/>
        <xdr:cNvSpPr/>
      </xdr:nvSpPr>
      <xdr:spPr>
        <a:xfrm>
          <a:off x="12763500" y="1331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34107</xdr:rowOff>
    </xdr:from>
    <xdr:ext cx="534377" cy="259045"/>
    <xdr:sp macro="" textlink="">
      <xdr:nvSpPr>
        <xdr:cNvPr id="622" name="テキスト ボックス 621"/>
        <xdr:cNvSpPr txBox="1"/>
      </xdr:nvSpPr>
      <xdr:spPr>
        <a:xfrm>
          <a:off x="12547111" y="1340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16737</xdr:rowOff>
    </xdr:from>
    <xdr:to>
      <xdr:col>23</xdr:col>
      <xdr:colOff>517525</xdr:colOff>
      <xdr:row>98</xdr:row>
      <xdr:rowOff>18422</xdr:rowOff>
    </xdr:to>
    <xdr:cxnSp macro="">
      <xdr:nvCxnSpPr>
        <xdr:cNvPr id="647" name="直線コネクタ 646"/>
        <xdr:cNvCxnSpPr/>
      </xdr:nvCxnSpPr>
      <xdr:spPr>
        <a:xfrm flipV="1">
          <a:off x="15481300" y="16818837"/>
          <a:ext cx="8382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17507</xdr:rowOff>
    </xdr:from>
    <xdr:to>
      <xdr:col>22</xdr:col>
      <xdr:colOff>365125</xdr:colOff>
      <xdr:row>98</xdr:row>
      <xdr:rowOff>18422</xdr:rowOff>
    </xdr:to>
    <xdr:cxnSp macro="">
      <xdr:nvCxnSpPr>
        <xdr:cNvPr id="650" name="直線コネクタ 649"/>
        <xdr:cNvCxnSpPr/>
      </xdr:nvCxnSpPr>
      <xdr:spPr>
        <a:xfrm>
          <a:off x="14592300" y="1681960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73949</xdr:rowOff>
    </xdr:from>
    <xdr:to>
      <xdr:col>22</xdr:col>
      <xdr:colOff>415925</xdr:colOff>
      <xdr:row>98</xdr:row>
      <xdr:rowOff>4099</xdr:rowOff>
    </xdr:to>
    <xdr:sp macro="" textlink="">
      <xdr:nvSpPr>
        <xdr:cNvPr id="651" name="フローチャート : 判断 650"/>
        <xdr:cNvSpPr/>
      </xdr:nvSpPr>
      <xdr:spPr>
        <a:xfrm>
          <a:off x="15430500" y="167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20626</xdr:rowOff>
    </xdr:from>
    <xdr:ext cx="599010" cy="259045"/>
    <xdr:sp macro="" textlink="">
      <xdr:nvSpPr>
        <xdr:cNvPr id="652" name="テキスト ボックス 651"/>
        <xdr:cNvSpPr txBox="1"/>
      </xdr:nvSpPr>
      <xdr:spPr>
        <a:xfrm>
          <a:off x="15181794" y="164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12722</xdr:rowOff>
    </xdr:from>
    <xdr:to>
      <xdr:col>21</xdr:col>
      <xdr:colOff>161925</xdr:colOff>
      <xdr:row>98</xdr:row>
      <xdr:rowOff>17507</xdr:rowOff>
    </xdr:to>
    <xdr:cxnSp macro="">
      <xdr:nvCxnSpPr>
        <xdr:cNvPr id="653" name="直線コネクタ 652"/>
        <xdr:cNvCxnSpPr/>
      </xdr:nvCxnSpPr>
      <xdr:spPr>
        <a:xfrm>
          <a:off x="13703300" y="16814822"/>
          <a:ext cx="889000" cy="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132578</xdr:rowOff>
    </xdr:from>
    <xdr:to>
      <xdr:col>21</xdr:col>
      <xdr:colOff>212725</xdr:colOff>
      <xdr:row>98</xdr:row>
      <xdr:rowOff>62728</xdr:rowOff>
    </xdr:to>
    <xdr:sp macro="" textlink="">
      <xdr:nvSpPr>
        <xdr:cNvPr id="654" name="フローチャート : 判断 653"/>
        <xdr:cNvSpPr/>
      </xdr:nvSpPr>
      <xdr:spPr>
        <a:xfrm>
          <a:off x="14541500" y="16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79255</xdr:rowOff>
    </xdr:from>
    <xdr:ext cx="534377" cy="259045"/>
    <xdr:sp macro="" textlink="">
      <xdr:nvSpPr>
        <xdr:cNvPr id="655" name="テキスト ボックス 654"/>
        <xdr:cNvSpPr txBox="1"/>
      </xdr:nvSpPr>
      <xdr:spPr>
        <a:xfrm>
          <a:off x="14325111" y="16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12722</xdr:rowOff>
    </xdr:from>
    <xdr:to>
      <xdr:col>19</xdr:col>
      <xdr:colOff>644525</xdr:colOff>
      <xdr:row>98</xdr:row>
      <xdr:rowOff>17777</xdr:rowOff>
    </xdr:to>
    <xdr:cxnSp macro="">
      <xdr:nvCxnSpPr>
        <xdr:cNvPr id="656" name="直線コネクタ 655"/>
        <xdr:cNvCxnSpPr/>
      </xdr:nvCxnSpPr>
      <xdr:spPr>
        <a:xfrm flipV="1">
          <a:off x="12814300" y="16814822"/>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128547</xdr:rowOff>
    </xdr:from>
    <xdr:to>
      <xdr:col>20</xdr:col>
      <xdr:colOff>9525</xdr:colOff>
      <xdr:row>98</xdr:row>
      <xdr:rowOff>58697</xdr:rowOff>
    </xdr:to>
    <xdr:sp macro="" textlink="">
      <xdr:nvSpPr>
        <xdr:cNvPr id="657" name="フローチャート : 判断 656"/>
        <xdr:cNvSpPr/>
      </xdr:nvSpPr>
      <xdr:spPr>
        <a:xfrm>
          <a:off x="13652500" y="1675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75224</xdr:rowOff>
    </xdr:from>
    <xdr:ext cx="534377" cy="259045"/>
    <xdr:sp macro="" textlink="">
      <xdr:nvSpPr>
        <xdr:cNvPr id="658" name="テキスト ボックス 657"/>
        <xdr:cNvSpPr txBox="1"/>
      </xdr:nvSpPr>
      <xdr:spPr>
        <a:xfrm>
          <a:off x="13436111" y="1653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123163</xdr:rowOff>
    </xdr:from>
    <xdr:to>
      <xdr:col>18</xdr:col>
      <xdr:colOff>492125</xdr:colOff>
      <xdr:row>98</xdr:row>
      <xdr:rowOff>53313</xdr:rowOff>
    </xdr:to>
    <xdr:sp macro="" textlink="">
      <xdr:nvSpPr>
        <xdr:cNvPr id="659" name="フローチャート : 判断 658"/>
        <xdr:cNvSpPr/>
      </xdr:nvSpPr>
      <xdr:spPr>
        <a:xfrm>
          <a:off x="12763500" y="167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69840</xdr:rowOff>
    </xdr:from>
    <xdr:ext cx="534377" cy="259045"/>
    <xdr:sp macro="" textlink="">
      <xdr:nvSpPr>
        <xdr:cNvPr id="660" name="テキスト ボックス 659"/>
        <xdr:cNvSpPr txBox="1"/>
      </xdr:nvSpPr>
      <xdr:spPr>
        <a:xfrm>
          <a:off x="12547111" y="165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137387</xdr:rowOff>
    </xdr:from>
    <xdr:to>
      <xdr:col>23</xdr:col>
      <xdr:colOff>568325</xdr:colOff>
      <xdr:row>98</xdr:row>
      <xdr:rowOff>67537</xdr:rowOff>
    </xdr:to>
    <xdr:sp macro="" textlink="">
      <xdr:nvSpPr>
        <xdr:cNvPr id="666" name="円/楕円 665"/>
        <xdr:cNvSpPr/>
      </xdr:nvSpPr>
      <xdr:spPr>
        <a:xfrm>
          <a:off x="16268700" y="1676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139072</xdr:rowOff>
    </xdr:from>
    <xdr:to>
      <xdr:col>22</xdr:col>
      <xdr:colOff>415925</xdr:colOff>
      <xdr:row>98</xdr:row>
      <xdr:rowOff>69222</xdr:rowOff>
    </xdr:to>
    <xdr:sp macro="" textlink="">
      <xdr:nvSpPr>
        <xdr:cNvPr id="668" name="円/楕円 667"/>
        <xdr:cNvSpPr/>
      </xdr:nvSpPr>
      <xdr:spPr>
        <a:xfrm>
          <a:off x="15430500" y="167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60349</xdr:rowOff>
    </xdr:from>
    <xdr:ext cx="534377" cy="259045"/>
    <xdr:sp macro="" textlink="">
      <xdr:nvSpPr>
        <xdr:cNvPr id="669" name="テキスト ボックス 668"/>
        <xdr:cNvSpPr txBox="1"/>
      </xdr:nvSpPr>
      <xdr:spPr>
        <a:xfrm>
          <a:off x="15214111" y="1686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138157</xdr:rowOff>
    </xdr:from>
    <xdr:to>
      <xdr:col>21</xdr:col>
      <xdr:colOff>212725</xdr:colOff>
      <xdr:row>98</xdr:row>
      <xdr:rowOff>68307</xdr:rowOff>
    </xdr:to>
    <xdr:sp macro="" textlink="">
      <xdr:nvSpPr>
        <xdr:cNvPr id="670" name="円/楕円 669"/>
        <xdr:cNvSpPr/>
      </xdr:nvSpPr>
      <xdr:spPr>
        <a:xfrm>
          <a:off x="14541500" y="167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59434</xdr:rowOff>
    </xdr:from>
    <xdr:ext cx="534377" cy="259045"/>
    <xdr:sp macro="" textlink="">
      <xdr:nvSpPr>
        <xdr:cNvPr id="671" name="テキスト ボックス 670"/>
        <xdr:cNvSpPr txBox="1"/>
      </xdr:nvSpPr>
      <xdr:spPr>
        <a:xfrm>
          <a:off x="14325111" y="168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133372</xdr:rowOff>
    </xdr:from>
    <xdr:to>
      <xdr:col>20</xdr:col>
      <xdr:colOff>9525</xdr:colOff>
      <xdr:row>98</xdr:row>
      <xdr:rowOff>63522</xdr:rowOff>
    </xdr:to>
    <xdr:sp macro="" textlink="">
      <xdr:nvSpPr>
        <xdr:cNvPr id="672" name="円/楕円 671"/>
        <xdr:cNvSpPr/>
      </xdr:nvSpPr>
      <xdr:spPr>
        <a:xfrm>
          <a:off x="13652500" y="167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54649</xdr:rowOff>
    </xdr:from>
    <xdr:ext cx="534377" cy="259045"/>
    <xdr:sp macro="" textlink="">
      <xdr:nvSpPr>
        <xdr:cNvPr id="673" name="テキスト ボックス 672"/>
        <xdr:cNvSpPr txBox="1"/>
      </xdr:nvSpPr>
      <xdr:spPr>
        <a:xfrm>
          <a:off x="13436111" y="168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138427</xdr:rowOff>
    </xdr:from>
    <xdr:to>
      <xdr:col>18</xdr:col>
      <xdr:colOff>492125</xdr:colOff>
      <xdr:row>98</xdr:row>
      <xdr:rowOff>68577</xdr:rowOff>
    </xdr:to>
    <xdr:sp macro="" textlink="">
      <xdr:nvSpPr>
        <xdr:cNvPr id="674" name="円/楕円 673"/>
        <xdr:cNvSpPr/>
      </xdr:nvSpPr>
      <xdr:spPr>
        <a:xfrm>
          <a:off x="12763500" y="167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59704</xdr:rowOff>
    </xdr:from>
    <xdr:ext cx="534377" cy="259045"/>
    <xdr:sp macro="" textlink="">
      <xdr:nvSpPr>
        <xdr:cNvPr id="675" name="テキスト ボックス 674"/>
        <xdr:cNvSpPr txBox="1"/>
      </xdr:nvSpPr>
      <xdr:spPr>
        <a:xfrm>
          <a:off x="12547111" y="168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98862</xdr:rowOff>
    </xdr:from>
    <xdr:to>
      <xdr:col>32</xdr:col>
      <xdr:colOff>187325</xdr:colOff>
      <xdr:row>39</xdr:row>
      <xdr:rowOff>98862</xdr:rowOff>
    </xdr:to>
    <xdr:cxnSp macro="">
      <xdr:nvCxnSpPr>
        <xdr:cNvPr id="706" name="直線コネクタ 705"/>
        <xdr:cNvCxnSpPr/>
      </xdr:nvCxnSpPr>
      <xdr:spPr>
        <a:xfrm>
          <a:off x="21323300" y="67854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65193</xdr:rowOff>
    </xdr:from>
    <xdr:to>
      <xdr:col>31</xdr:col>
      <xdr:colOff>34925</xdr:colOff>
      <xdr:row>39</xdr:row>
      <xdr:rowOff>98862</xdr:rowOff>
    </xdr:to>
    <xdr:cxnSp macro="">
      <xdr:nvCxnSpPr>
        <xdr:cNvPr id="709" name="直線コネクタ 708"/>
        <xdr:cNvCxnSpPr/>
      </xdr:nvCxnSpPr>
      <xdr:spPr>
        <a:xfrm>
          <a:off x="20434300" y="6751743"/>
          <a:ext cx="889000" cy="3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167408</xdr:rowOff>
    </xdr:from>
    <xdr:to>
      <xdr:col>31</xdr:col>
      <xdr:colOff>85725</xdr:colOff>
      <xdr:row>39</xdr:row>
      <xdr:rowOff>97558</xdr:rowOff>
    </xdr:to>
    <xdr:sp macro="" textlink="">
      <xdr:nvSpPr>
        <xdr:cNvPr id="710" name="フローチャート : 判断 709"/>
        <xdr:cNvSpPr/>
      </xdr:nvSpPr>
      <xdr:spPr>
        <a:xfrm>
          <a:off x="21272500" y="66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114085</xdr:rowOff>
    </xdr:from>
    <xdr:ext cx="469744" cy="259045"/>
    <xdr:sp macro="" textlink="">
      <xdr:nvSpPr>
        <xdr:cNvPr id="711" name="テキスト ボックス 710"/>
        <xdr:cNvSpPr txBox="1"/>
      </xdr:nvSpPr>
      <xdr:spPr>
        <a:xfrm>
          <a:off x="21088427" y="64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65193</xdr:rowOff>
    </xdr:from>
    <xdr:to>
      <xdr:col>29</xdr:col>
      <xdr:colOff>517525</xdr:colOff>
      <xdr:row>39</xdr:row>
      <xdr:rowOff>90584</xdr:rowOff>
    </xdr:to>
    <xdr:cxnSp macro="">
      <xdr:nvCxnSpPr>
        <xdr:cNvPr id="712" name="直線コネクタ 711"/>
        <xdr:cNvCxnSpPr/>
      </xdr:nvCxnSpPr>
      <xdr:spPr>
        <a:xfrm flipV="1">
          <a:off x="19545300" y="6751743"/>
          <a:ext cx="889000" cy="2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163603</xdr:rowOff>
    </xdr:from>
    <xdr:to>
      <xdr:col>29</xdr:col>
      <xdr:colOff>568325</xdr:colOff>
      <xdr:row>39</xdr:row>
      <xdr:rowOff>93753</xdr:rowOff>
    </xdr:to>
    <xdr:sp macro="" textlink="">
      <xdr:nvSpPr>
        <xdr:cNvPr id="713" name="フローチャート : 判断 712"/>
        <xdr:cNvSpPr/>
      </xdr:nvSpPr>
      <xdr:spPr>
        <a:xfrm>
          <a:off x="20383500" y="667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110280</xdr:rowOff>
    </xdr:from>
    <xdr:ext cx="469744" cy="259045"/>
    <xdr:sp macro="" textlink="">
      <xdr:nvSpPr>
        <xdr:cNvPr id="714" name="テキスト ボックス 713"/>
        <xdr:cNvSpPr txBox="1"/>
      </xdr:nvSpPr>
      <xdr:spPr>
        <a:xfrm>
          <a:off x="20199427" y="64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90584</xdr:rowOff>
    </xdr:from>
    <xdr:to>
      <xdr:col>28</xdr:col>
      <xdr:colOff>314325</xdr:colOff>
      <xdr:row>39</xdr:row>
      <xdr:rowOff>98862</xdr:rowOff>
    </xdr:to>
    <xdr:cxnSp macro="">
      <xdr:nvCxnSpPr>
        <xdr:cNvPr id="715" name="直線コネクタ 714"/>
        <xdr:cNvCxnSpPr/>
      </xdr:nvCxnSpPr>
      <xdr:spPr>
        <a:xfrm flipV="1">
          <a:off x="18656300" y="6777134"/>
          <a:ext cx="8890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170738</xdr:rowOff>
    </xdr:from>
    <xdr:to>
      <xdr:col>28</xdr:col>
      <xdr:colOff>365125</xdr:colOff>
      <xdr:row>39</xdr:row>
      <xdr:rowOff>100888</xdr:rowOff>
    </xdr:to>
    <xdr:sp macro="" textlink="">
      <xdr:nvSpPr>
        <xdr:cNvPr id="716" name="フローチャート : 判断 715"/>
        <xdr:cNvSpPr/>
      </xdr:nvSpPr>
      <xdr:spPr>
        <a:xfrm>
          <a:off x="19494500" y="668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117416</xdr:rowOff>
    </xdr:from>
    <xdr:ext cx="469744" cy="259045"/>
    <xdr:sp macro="" textlink="">
      <xdr:nvSpPr>
        <xdr:cNvPr id="717" name="テキスト ボックス 716"/>
        <xdr:cNvSpPr txBox="1"/>
      </xdr:nvSpPr>
      <xdr:spPr>
        <a:xfrm>
          <a:off x="19310427" y="64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131860</xdr:rowOff>
    </xdr:from>
    <xdr:to>
      <xdr:col>27</xdr:col>
      <xdr:colOff>161925</xdr:colOff>
      <xdr:row>39</xdr:row>
      <xdr:rowOff>62010</xdr:rowOff>
    </xdr:to>
    <xdr:sp macro="" textlink="">
      <xdr:nvSpPr>
        <xdr:cNvPr id="718" name="フローチャート : 判断 717"/>
        <xdr:cNvSpPr/>
      </xdr:nvSpPr>
      <xdr:spPr>
        <a:xfrm>
          <a:off x="18605500" y="66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78538</xdr:rowOff>
    </xdr:from>
    <xdr:ext cx="469744" cy="259045"/>
    <xdr:sp macro="" textlink="">
      <xdr:nvSpPr>
        <xdr:cNvPr id="719" name="テキスト ボックス 718"/>
        <xdr:cNvSpPr txBox="1"/>
      </xdr:nvSpPr>
      <xdr:spPr>
        <a:xfrm>
          <a:off x="18421427" y="64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48062</xdr:rowOff>
    </xdr:from>
    <xdr:to>
      <xdr:col>32</xdr:col>
      <xdr:colOff>238125</xdr:colOff>
      <xdr:row>39</xdr:row>
      <xdr:rowOff>149662</xdr:rowOff>
    </xdr:to>
    <xdr:sp macro="" textlink="">
      <xdr:nvSpPr>
        <xdr:cNvPr id="725" name="円/楕円 724"/>
        <xdr:cNvSpPr/>
      </xdr:nvSpPr>
      <xdr:spPr>
        <a:xfrm>
          <a:off x="22110700" y="6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26"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48062</xdr:rowOff>
    </xdr:from>
    <xdr:to>
      <xdr:col>31</xdr:col>
      <xdr:colOff>85725</xdr:colOff>
      <xdr:row>39</xdr:row>
      <xdr:rowOff>149662</xdr:rowOff>
    </xdr:to>
    <xdr:sp macro="" textlink="">
      <xdr:nvSpPr>
        <xdr:cNvPr id="727" name="円/楕円 726"/>
        <xdr:cNvSpPr/>
      </xdr:nvSpPr>
      <xdr:spPr>
        <a:xfrm>
          <a:off x="21272500" y="6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140789</xdr:rowOff>
    </xdr:from>
    <xdr:ext cx="249299" cy="259045"/>
    <xdr:sp macro="" textlink="">
      <xdr:nvSpPr>
        <xdr:cNvPr id="728" name="テキスト ボックス 727"/>
        <xdr:cNvSpPr txBox="1"/>
      </xdr:nvSpPr>
      <xdr:spPr>
        <a:xfrm>
          <a:off x="21198649" y="6827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14393</xdr:rowOff>
    </xdr:from>
    <xdr:to>
      <xdr:col>29</xdr:col>
      <xdr:colOff>568325</xdr:colOff>
      <xdr:row>39</xdr:row>
      <xdr:rowOff>115993</xdr:rowOff>
    </xdr:to>
    <xdr:sp macro="" textlink="">
      <xdr:nvSpPr>
        <xdr:cNvPr id="729" name="円/楕円 728"/>
        <xdr:cNvSpPr/>
      </xdr:nvSpPr>
      <xdr:spPr>
        <a:xfrm>
          <a:off x="20383500" y="67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107120</xdr:rowOff>
    </xdr:from>
    <xdr:ext cx="469744" cy="259045"/>
    <xdr:sp macro="" textlink="">
      <xdr:nvSpPr>
        <xdr:cNvPr id="730" name="テキスト ボックス 729"/>
        <xdr:cNvSpPr txBox="1"/>
      </xdr:nvSpPr>
      <xdr:spPr>
        <a:xfrm>
          <a:off x="20199427" y="679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39784</xdr:rowOff>
    </xdr:from>
    <xdr:to>
      <xdr:col>28</xdr:col>
      <xdr:colOff>365125</xdr:colOff>
      <xdr:row>39</xdr:row>
      <xdr:rowOff>141384</xdr:rowOff>
    </xdr:to>
    <xdr:sp macro="" textlink="">
      <xdr:nvSpPr>
        <xdr:cNvPr id="731" name="円/楕円 730"/>
        <xdr:cNvSpPr/>
      </xdr:nvSpPr>
      <xdr:spPr>
        <a:xfrm>
          <a:off x="19494500" y="67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132511</xdr:rowOff>
    </xdr:from>
    <xdr:ext cx="378565" cy="259045"/>
    <xdr:sp macro="" textlink="">
      <xdr:nvSpPr>
        <xdr:cNvPr id="732" name="テキスト ボックス 731"/>
        <xdr:cNvSpPr txBox="1"/>
      </xdr:nvSpPr>
      <xdr:spPr>
        <a:xfrm>
          <a:off x="19356017" y="681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48062</xdr:rowOff>
    </xdr:from>
    <xdr:to>
      <xdr:col>27</xdr:col>
      <xdr:colOff>161925</xdr:colOff>
      <xdr:row>39</xdr:row>
      <xdr:rowOff>149662</xdr:rowOff>
    </xdr:to>
    <xdr:sp macro="" textlink="">
      <xdr:nvSpPr>
        <xdr:cNvPr id="733" name="円/楕円 732"/>
        <xdr:cNvSpPr/>
      </xdr:nvSpPr>
      <xdr:spPr>
        <a:xfrm>
          <a:off x="18605500" y="6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140789</xdr:rowOff>
    </xdr:from>
    <xdr:ext cx="249299" cy="259045"/>
    <xdr:sp macro="" textlink="">
      <xdr:nvSpPr>
        <xdr:cNvPr id="734" name="テキスト ボックス 733"/>
        <xdr:cNvSpPr txBox="1"/>
      </xdr:nvSpPr>
      <xdr:spPr>
        <a:xfrm>
          <a:off x="18531649" y="6827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27621</xdr:rowOff>
    </xdr:from>
    <xdr:to>
      <xdr:col>32</xdr:col>
      <xdr:colOff>187325</xdr:colOff>
      <xdr:row>59</xdr:row>
      <xdr:rowOff>27784</xdr:rowOff>
    </xdr:to>
    <xdr:cxnSp macro="">
      <xdr:nvCxnSpPr>
        <xdr:cNvPr id="765" name="直線コネクタ 764"/>
        <xdr:cNvCxnSpPr/>
      </xdr:nvCxnSpPr>
      <xdr:spPr>
        <a:xfrm flipV="1">
          <a:off x="21323300" y="10143171"/>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27784</xdr:rowOff>
    </xdr:from>
    <xdr:to>
      <xdr:col>31</xdr:col>
      <xdr:colOff>34925</xdr:colOff>
      <xdr:row>59</xdr:row>
      <xdr:rowOff>28698</xdr:rowOff>
    </xdr:to>
    <xdr:cxnSp macro="">
      <xdr:nvCxnSpPr>
        <xdr:cNvPr id="768" name="直線コネクタ 767"/>
        <xdr:cNvCxnSpPr/>
      </xdr:nvCxnSpPr>
      <xdr:spPr>
        <a:xfrm flipV="1">
          <a:off x="20434300" y="1014333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106111</xdr:rowOff>
    </xdr:from>
    <xdr:to>
      <xdr:col>31</xdr:col>
      <xdr:colOff>85725</xdr:colOff>
      <xdr:row>59</xdr:row>
      <xdr:rowOff>36261</xdr:rowOff>
    </xdr:to>
    <xdr:sp macro="" textlink="">
      <xdr:nvSpPr>
        <xdr:cNvPr id="769" name="フローチャート : 判断 768"/>
        <xdr:cNvSpPr/>
      </xdr:nvSpPr>
      <xdr:spPr>
        <a:xfrm>
          <a:off x="21272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52788</xdr:rowOff>
    </xdr:from>
    <xdr:ext cx="469744" cy="259045"/>
    <xdr:sp macro="" textlink="">
      <xdr:nvSpPr>
        <xdr:cNvPr id="770" name="テキスト ボックス 769"/>
        <xdr:cNvSpPr txBox="1"/>
      </xdr:nvSpPr>
      <xdr:spPr>
        <a:xfrm>
          <a:off x="21088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28666</xdr:rowOff>
    </xdr:from>
    <xdr:to>
      <xdr:col>29</xdr:col>
      <xdr:colOff>517525</xdr:colOff>
      <xdr:row>59</xdr:row>
      <xdr:rowOff>28698</xdr:rowOff>
    </xdr:to>
    <xdr:cxnSp macro="">
      <xdr:nvCxnSpPr>
        <xdr:cNvPr id="771" name="直線コネクタ 770"/>
        <xdr:cNvCxnSpPr/>
      </xdr:nvCxnSpPr>
      <xdr:spPr>
        <a:xfrm>
          <a:off x="19545300" y="1014421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165970</xdr:rowOff>
    </xdr:from>
    <xdr:to>
      <xdr:col>29</xdr:col>
      <xdr:colOff>568325</xdr:colOff>
      <xdr:row>59</xdr:row>
      <xdr:rowOff>96120</xdr:rowOff>
    </xdr:to>
    <xdr:sp macro="" textlink="">
      <xdr:nvSpPr>
        <xdr:cNvPr id="772" name="フローチャート : 判断 771"/>
        <xdr:cNvSpPr/>
      </xdr:nvSpPr>
      <xdr:spPr>
        <a:xfrm>
          <a:off x="20383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87247</xdr:rowOff>
    </xdr:from>
    <xdr:ext cx="469744" cy="259045"/>
    <xdr:sp macro="" textlink="">
      <xdr:nvSpPr>
        <xdr:cNvPr id="773" name="テキスト ボックス 772"/>
        <xdr:cNvSpPr txBox="1"/>
      </xdr:nvSpPr>
      <xdr:spPr>
        <a:xfrm>
          <a:off x="20199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28078</xdr:rowOff>
    </xdr:from>
    <xdr:to>
      <xdr:col>28</xdr:col>
      <xdr:colOff>314325</xdr:colOff>
      <xdr:row>59</xdr:row>
      <xdr:rowOff>28666</xdr:rowOff>
    </xdr:to>
    <xdr:cxnSp macro="">
      <xdr:nvCxnSpPr>
        <xdr:cNvPr id="774" name="直線コネクタ 773"/>
        <xdr:cNvCxnSpPr/>
      </xdr:nvCxnSpPr>
      <xdr:spPr>
        <a:xfrm>
          <a:off x="18656300" y="10143628"/>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163456</xdr:rowOff>
    </xdr:from>
    <xdr:to>
      <xdr:col>28</xdr:col>
      <xdr:colOff>365125</xdr:colOff>
      <xdr:row>59</xdr:row>
      <xdr:rowOff>93606</xdr:rowOff>
    </xdr:to>
    <xdr:sp macro="" textlink="">
      <xdr:nvSpPr>
        <xdr:cNvPr id="775" name="フローチャート : 判断 774"/>
        <xdr:cNvSpPr/>
      </xdr:nvSpPr>
      <xdr:spPr>
        <a:xfrm>
          <a:off x="19494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84733</xdr:rowOff>
    </xdr:from>
    <xdr:ext cx="469744" cy="259045"/>
    <xdr:sp macro="" textlink="">
      <xdr:nvSpPr>
        <xdr:cNvPr id="776" name="テキスト ボックス 775"/>
        <xdr:cNvSpPr txBox="1"/>
      </xdr:nvSpPr>
      <xdr:spPr>
        <a:xfrm>
          <a:off x="19310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95529</xdr:rowOff>
    </xdr:from>
    <xdr:to>
      <xdr:col>27</xdr:col>
      <xdr:colOff>161925</xdr:colOff>
      <xdr:row>59</xdr:row>
      <xdr:rowOff>25679</xdr:rowOff>
    </xdr:to>
    <xdr:sp macro="" textlink="">
      <xdr:nvSpPr>
        <xdr:cNvPr id="777" name="フローチャート : 判断 776"/>
        <xdr:cNvSpPr/>
      </xdr:nvSpPr>
      <xdr:spPr>
        <a:xfrm>
          <a:off x="18605500" y="10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42206</xdr:rowOff>
    </xdr:from>
    <xdr:ext cx="469744" cy="259045"/>
    <xdr:sp macro="" textlink="">
      <xdr:nvSpPr>
        <xdr:cNvPr id="778" name="テキスト ボックス 777"/>
        <xdr:cNvSpPr txBox="1"/>
      </xdr:nvSpPr>
      <xdr:spPr>
        <a:xfrm>
          <a:off x="18421427" y="98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148271</xdr:rowOff>
    </xdr:from>
    <xdr:to>
      <xdr:col>32</xdr:col>
      <xdr:colOff>238125</xdr:colOff>
      <xdr:row>59</xdr:row>
      <xdr:rowOff>78421</xdr:rowOff>
    </xdr:to>
    <xdr:sp macro="" textlink="">
      <xdr:nvSpPr>
        <xdr:cNvPr id="784" name="円/楕円 783"/>
        <xdr:cNvSpPr/>
      </xdr:nvSpPr>
      <xdr:spPr>
        <a:xfrm>
          <a:off x="22110700" y="1009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63198</xdr:rowOff>
    </xdr:from>
    <xdr:ext cx="469744" cy="259045"/>
    <xdr:sp macro="" textlink="">
      <xdr:nvSpPr>
        <xdr:cNvPr id="785" name="貸付金該当値テキスト"/>
        <xdr:cNvSpPr txBox="1"/>
      </xdr:nvSpPr>
      <xdr:spPr>
        <a:xfrm>
          <a:off x="22212300" y="1000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148434</xdr:rowOff>
    </xdr:from>
    <xdr:to>
      <xdr:col>31</xdr:col>
      <xdr:colOff>85725</xdr:colOff>
      <xdr:row>59</xdr:row>
      <xdr:rowOff>78584</xdr:rowOff>
    </xdr:to>
    <xdr:sp macro="" textlink="">
      <xdr:nvSpPr>
        <xdr:cNvPr id="786" name="円/楕円 785"/>
        <xdr:cNvSpPr/>
      </xdr:nvSpPr>
      <xdr:spPr>
        <a:xfrm>
          <a:off x="21272500" y="100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69711</xdr:rowOff>
    </xdr:from>
    <xdr:ext cx="469744" cy="259045"/>
    <xdr:sp macro="" textlink="">
      <xdr:nvSpPr>
        <xdr:cNvPr id="787" name="テキスト ボックス 786"/>
        <xdr:cNvSpPr txBox="1"/>
      </xdr:nvSpPr>
      <xdr:spPr>
        <a:xfrm>
          <a:off x="21088427" y="101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149348</xdr:rowOff>
    </xdr:from>
    <xdr:to>
      <xdr:col>29</xdr:col>
      <xdr:colOff>568325</xdr:colOff>
      <xdr:row>59</xdr:row>
      <xdr:rowOff>79498</xdr:rowOff>
    </xdr:to>
    <xdr:sp macro="" textlink="">
      <xdr:nvSpPr>
        <xdr:cNvPr id="788" name="円/楕円 787"/>
        <xdr:cNvSpPr/>
      </xdr:nvSpPr>
      <xdr:spPr>
        <a:xfrm>
          <a:off x="20383500" y="100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96025</xdr:rowOff>
    </xdr:from>
    <xdr:ext cx="469744" cy="259045"/>
    <xdr:sp macro="" textlink="">
      <xdr:nvSpPr>
        <xdr:cNvPr id="789" name="テキスト ボックス 788"/>
        <xdr:cNvSpPr txBox="1"/>
      </xdr:nvSpPr>
      <xdr:spPr>
        <a:xfrm>
          <a:off x="20199427" y="986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149316</xdr:rowOff>
    </xdr:from>
    <xdr:to>
      <xdr:col>28</xdr:col>
      <xdr:colOff>365125</xdr:colOff>
      <xdr:row>59</xdr:row>
      <xdr:rowOff>79466</xdr:rowOff>
    </xdr:to>
    <xdr:sp macro="" textlink="">
      <xdr:nvSpPr>
        <xdr:cNvPr id="790" name="円/楕円 789"/>
        <xdr:cNvSpPr/>
      </xdr:nvSpPr>
      <xdr:spPr>
        <a:xfrm>
          <a:off x="19494500" y="1009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95993</xdr:rowOff>
    </xdr:from>
    <xdr:ext cx="469744" cy="259045"/>
    <xdr:sp macro="" textlink="">
      <xdr:nvSpPr>
        <xdr:cNvPr id="791" name="テキスト ボックス 790"/>
        <xdr:cNvSpPr txBox="1"/>
      </xdr:nvSpPr>
      <xdr:spPr>
        <a:xfrm>
          <a:off x="19310427" y="986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148728</xdr:rowOff>
    </xdr:from>
    <xdr:to>
      <xdr:col>27</xdr:col>
      <xdr:colOff>161925</xdr:colOff>
      <xdr:row>59</xdr:row>
      <xdr:rowOff>78878</xdr:rowOff>
    </xdr:to>
    <xdr:sp macro="" textlink="">
      <xdr:nvSpPr>
        <xdr:cNvPr id="792" name="円/楕円 791"/>
        <xdr:cNvSpPr/>
      </xdr:nvSpPr>
      <xdr:spPr>
        <a:xfrm>
          <a:off x="18605500" y="1009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70005</xdr:rowOff>
    </xdr:from>
    <xdr:ext cx="469744" cy="259045"/>
    <xdr:sp macro="" textlink="">
      <xdr:nvSpPr>
        <xdr:cNvPr id="793" name="テキスト ボックス 792"/>
        <xdr:cNvSpPr txBox="1"/>
      </xdr:nvSpPr>
      <xdr:spPr>
        <a:xfrm>
          <a:off x="18421427" y="1018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28045</xdr:rowOff>
    </xdr:from>
    <xdr:to>
      <xdr:col>32</xdr:col>
      <xdr:colOff>187325</xdr:colOff>
      <xdr:row>76</xdr:row>
      <xdr:rowOff>53243</xdr:rowOff>
    </xdr:to>
    <xdr:cxnSp macro="">
      <xdr:nvCxnSpPr>
        <xdr:cNvPr id="822" name="直線コネクタ 821"/>
        <xdr:cNvCxnSpPr/>
      </xdr:nvCxnSpPr>
      <xdr:spPr>
        <a:xfrm flipV="1">
          <a:off x="21323300" y="13058245"/>
          <a:ext cx="838200" cy="2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23"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53243</xdr:rowOff>
    </xdr:from>
    <xdr:to>
      <xdr:col>31</xdr:col>
      <xdr:colOff>34925</xdr:colOff>
      <xdr:row>76</xdr:row>
      <xdr:rowOff>87762</xdr:rowOff>
    </xdr:to>
    <xdr:cxnSp macro="">
      <xdr:nvCxnSpPr>
        <xdr:cNvPr id="825" name="直線コネクタ 824"/>
        <xdr:cNvCxnSpPr/>
      </xdr:nvCxnSpPr>
      <xdr:spPr>
        <a:xfrm flipV="1">
          <a:off x="20434300" y="13083443"/>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100299</xdr:rowOff>
    </xdr:from>
    <xdr:to>
      <xdr:col>31</xdr:col>
      <xdr:colOff>85725</xdr:colOff>
      <xdr:row>77</xdr:row>
      <xdr:rowOff>30449</xdr:rowOff>
    </xdr:to>
    <xdr:sp macro="" textlink="">
      <xdr:nvSpPr>
        <xdr:cNvPr id="826" name="フローチャート : 判断 825"/>
        <xdr:cNvSpPr/>
      </xdr:nvSpPr>
      <xdr:spPr>
        <a:xfrm>
          <a:off x="21272500" y="1313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21576</xdr:rowOff>
    </xdr:from>
    <xdr:ext cx="534377" cy="259045"/>
    <xdr:sp macro="" textlink="">
      <xdr:nvSpPr>
        <xdr:cNvPr id="827" name="テキスト ボックス 826"/>
        <xdr:cNvSpPr txBox="1"/>
      </xdr:nvSpPr>
      <xdr:spPr>
        <a:xfrm>
          <a:off x="21056111" y="1322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66083</xdr:rowOff>
    </xdr:from>
    <xdr:to>
      <xdr:col>29</xdr:col>
      <xdr:colOff>517525</xdr:colOff>
      <xdr:row>76</xdr:row>
      <xdr:rowOff>87762</xdr:rowOff>
    </xdr:to>
    <xdr:cxnSp macro="">
      <xdr:nvCxnSpPr>
        <xdr:cNvPr id="828" name="直線コネクタ 827"/>
        <xdr:cNvCxnSpPr/>
      </xdr:nvCxnSpPr>
      <xdr:spPr>
        <a:xfrm>
          <a:off x="19545300" y="13096283"/>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103805</xdr:rowOff>
    </xdr:from>
    <xdr:to>
      <xdr:col>29</xdr:col>
      <xdr:colOff>568325</xdr:colOff>
      <xdr:row>77</xdr:row>
      <xdr:rowOff>33955</xdr:rowOff>
    </xdr:to>
    <xdr:sp macro="" textlink="">
      <xdr:nvSpPr>
        <xdr:cNvPr id="829" name="フローチャート : 判断 828"/>
        <xdr:cNvSpPr/>
      </xdr:nvSpPr>
      <xdr:spPr>
        <a:xfrm>
          <a:off x="20383500" y="131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25082</xdr:rowOff>
    </xdr:from>
    <xdr:ext cx="534377" cy="259045"/>
    <xdr:sp macro="" textlink="">
      <xdr:nvSpPr>
        <xdr:cNvPr id="830" name="テキスト ボックス 829"/>
        <xdr:cNvSpPr txBox="1"/>
      </xdr:nvSpPr>
      <xdr:spPr>
        <a:xfrm>
          <a:off x="20167111" y="132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66083</xdr:rowOff>
    </xdr:from>
    <xdr:to>
      <xdr:col>28</xdr:col>
      <xdr:colOff>314325</xdr:colOff>
      <xdr:row>76</xdr:row>
      <xdr:rowOff>99268</xdr:rowOff>
    </xdr:to>
    <xdr:cxnSp macro="">
      <xdr:nvCxnSpPr>
        <xdr:cNvPr id="831" name="直線コネクタ 830"/>
        <xdr:cNvCxnSpPr/>
      </xdr:nvCxnSpPr>
      <xdr:spPr>
        <a:xfrm flipV="1">
          <a:off x="18656300" y="13096283"/>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114968</xdr:rowOff>
    </xdr:from>
    <xdr:to>
      <xdr:col>28</xdr:col>
      <xdr:colOff>365125</xdr:colOff>
      <xdr:row>77</xdr:row>
      <xdr:rowOff>45118</xdr:rowOff>
    </xdr:to>
    <xdr:sp macro="" textlink="">
      <xdr:nvSpPr>
        <xdr:cNvPr id="832" name="フローチャート : 判断 831"/>
        <xdr:cNvSpPr/>
      </xdr:nvSpPr>
      <xdr:spPr>
        <a:xfrm>
          <a:off x="19494500" y="131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36245</xdr:rowOff>
    </xdr:from>
    <xdr:ext cx="534377" cy="259045"/>
    <xdr:sp macro="" textlink="">
      <xdr:nvSpPr>
        <xdr:cNvPr id="833" name="テキスト ボックス 832"/>
        <xdr:cNvSpPr txBox="1"/>
      </xdr:nvSpPr>
      <xdr:spPr>
        <a:xfrm>
          <a:off x="19278111" y="132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66658</xdr:rowOff>
    </xdr:from>
    <xdr:to>
      <xdr:col>27</xdr:col>
      <xdr:colOff>161925</xdr:colOff>
      <xdr:row>76</xdr:row>
      <xdr:rowOff>168258</xdr:rowOff>
    </xdr:to>
    <xdr:sp macro="" textlink="">
      <xdr:nvSpPr>
        <xdr:cNvPr id="834" name="フローチャート : 判断 833"/>
        <xdr:cNvSpPr/>
      </xdr:nvSpPr>
      <xdr:spPr>
        <a:xfrm>
          <a:off x="18605500" y="130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159385</xdr:rowOff>
    </xdr:from>
    <xdr:ext cx="534377" cy="259045"/>
    <xdr:sp macro="" textlink="">
      <xdr:nvSpPr>
        <xdr:cNvPr id="835" name="テキスト ボックス 834"/>
        <xdr:cNvSpPr txBox="1"/>
      </xdr:nvSpPr>
      <xdr:spPr>
        <a:xfrm>
          <a:off x="18389111" y="131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148695</xdr:rowOff>
    </xdr:from>
    <xdr:to>
      <xdr:col>32</xdr:col>
      <xdr:colOff>238125</xdr:colOff>
      <xdr:row>76</xdr:row>
      <xdr:rowOff>78845</xdr:rowOff>
    </xdr:to>
    <xdr:sp macro="" textlink="">
      <xdr:nvSpPr>
        <xdr:cNvPr id="841" name="円/楕円 840"/>
        <xdr:cNvSpPr/>
      </xdr:nvSpPr>
      <xdr:spPr>
        <a:xfrm>
          <a:off x="22110700" y="130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121</xdr:rowOff>
    </xdr:from>
    <xdr:ext cx="534377" cy="259045"/>
    <xdr:sp macro="" textlink="">
      <xdr:nvSpPr>
        <xdr:cNvPr id="842" name="繰出金該当値テキスト"/>
        <xdr:cNvSpPr txBox="1"/>
      </xdr:nvSpPr>
      <xdr:spPr>
        <a:xfrm>
          <a:off x="22212300" y="1285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69,653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2443</xdr:rowOff>
    </xdr:from>
    <xdr:to>
      <xdr:col>31</xdr:col>
      <xdr:colOff>85725</xdr:colOff>
      <xdr:row>76</xdr:row>
      <xdr:rowOff>104043</xdr:rowOff>
    </xdr:to>
    <xdr:sp macro="" textlink="">
      <xdr:nvSpPr>
        <xdr:cNvPr id="843" name="円/楕円 842"/>
        <xdr:cNvSpPr/>
      </xdr:nvSpPr>
      <xdr:spPr>
        <a:xfrm>
          <a:off x="21272500" y="130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120570</xdr:rowOff>
    </xdr:from>
    <xdr:ext cx="534377" cy="259045"/>
    <xdr:sp macro="" textlink="">
      <xdr:nvSpPr>
        <xdr:cNvPr id="844" name="テキスト ボックス 843"/>
        <xdr:cNvSpPr txBox="1"/>
      </xdr:nvSpPr>
      <xdr:spPr>
        <a:xfrm>
          <a:off x="21056111" y="1280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36962</xdr:rowOff>
    </xdr:from>
    <xdr:to>
      <xdr:col>29</xdr:col>
      <xdr:colOff>568325</xdr:colOff>
      <xdr:row>76</xdr:row>
      <xdr:rowOff>138562</xdr:rowOff>
    </xdr:to>
    <xdr:sp macro="" textlink="">
      <xdr:nvSpPr>
        <xdr:cNvPr id="845" name="円/楕円 844"/>
        <xdr:cNvSpPr/>
      </xdr:nvSpPr>
      <xdr:spPr>
        <a:xfrm>
          <a:off x="20383500" y="1306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155089</xdr:rowOff>
    </xdr:from>
    <xdr:ext cx="534377" cy="259045"/>
    <xdr:sp macro="" textlink="">
      <xdr:nvSpPr>
        <xdr:cNvPr id="846" name="テキスト ボックス 845"/>
        <xdr:cNvSpPr txBox="1"/>
      </xdr:nvSpPr>
      <xdr:spPr>
        <a:xfrm>
          <a:off x="20167111" y="1284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15283</xdr:rowOff>
    </xdr:from>
    <xdr:to>
      <xdr:col>28</xdr:col>
      <xdr:colOff>365125</xdr:colOff>
      <xdr:row>76</xdr:row>
      <xdr:rowOff>116883</xdr:rowOff>
    </xdr:to>
    <xdr:sp macro="" textlink="">
      <xdr:nvSpPr>
        <xdr:cNvPr id="847" name="円/楕円 846"/>
        <xdr:cNvSpPr/>
      </xdr:nvSpPr>
      <xdr:spPr>
        <a:xfrm>
          <a:off x="19494500" y="130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133411</xdr:rowOff>
    </xdr:from>
    <xdr:ext cx="534377" cy="259045"/>
    <xdr:sp macro="" textlink="">
      <xdr:nvSpPr>
        <xdr:cNvPr id="848" name="テキスト ボックス 847"/>
        <xdr:cNvSpPr txBox="1"/>
      </xdr:nvSpPr>
      <xdr:spPr>
        <a:xfrm>
          <a:off x="19278111" y="1282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48468</xdr:rowOff>
    </xdr:from>
    <xdr:to>
      <xdr:col>27</xdr:col>
      <xdr:colOff>161925</xdr:colOff>
      <xdr:row>76</xdr:row>
      <xdr:rowOff>150068</xdr:rowOff>
    </xdr:to>
    <xdr:sp macro="" textlink="">
      <xdr:nvSpPr>
        <xdr:cNvPr id="849" name="円/楕円 848"/>
        <xdr:cNvSpPr/>
      </xdr:nvSpPr>
      <xdr:spPr>
        <a:xfrm>
          <a:off x="18605500" y="130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166595</xdr:rowOff>
    </xdr:from>
    <xdr:ext cx="534377" cy="259045"/>
    <xdr:sp macro="" textlink="">
      <xdr:nvSpPr>
        <xdr:cNvPr id="850" name="テキスト ボックス 849"/>
        <xdr:cNvSpPr txBox="1"/>
      </xdr:nvSpPr>
      <xdr:spPr>
        <a:xfrm>
          <a:off x="18389111" y="128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smtClean="0">
              <a:solidFill>
                <a:schemeClr val="dk1"/>
              </a:solidFill>
              <a:latin typeface="+mn-lt"/>
              <a:ea typeface="+mn-ea"/>
              <a:cs typeface="+mn-cs"/>
            </a:rPr>
            <a:t>・歳出決算総額は、住民一人当たり</a:t>
          </a:r>
          <a:r>
            <a:rPr lang="en-US" altLang="ja-JP" sz="1100" baseline="0" smtClean="0">
              <a:solidFill>
                <a:schemeClr val="dk1"/>
              </a:solidFill>
              <a:latin typeface="+mn-lt"/>
              <a:ea typeface="+mn-ea"/>
              <a:cs typeface="+mn-cs"/>
            </a:rPr>
            <a:t>395,683</a:t>
          </a:r>
          <a:r>
            <a:rPr lang="ja-JP" altLang="en-US" sz="1100" baseline="0" smtClean="0">
              <a:solidFill>
                <a:schemeClr val="dk1"/>
              </a:solidFill>
              <a:latin typeface="+mn-lt"/>
              <a:ea typeface="+mn-ea"/>
              <a:cs typeface="+mn-cs"/>
            </a:rPr>
            <a:t>円となっている。主な構成項目である人件費は、住民一人当たり</a:t>
          </a:r>
          <a:r>
            <a:rPr lang="en-US" altLang="ja-JP" sz="1100" baseline="0" smtClean="0">
              <a:solidFill>
                <a:schemeClr val="dk1"/>
              </a:solidFill>
              <a:latin typeface="+mn-lt"/>
              <a:ea typeface="+mn-ea"/>
              <a:cs typeface="+mn-cs"/>
            </a:rPr>
            <a:t>77,943</a:t>
          </a:r>
          <a:r>
            <a:rPr lang="ja-JP" altLang="en-US" sz="1100" baseline="0" smtClean="0">
              <a:solidFill>
                <a:schemeClr val="dk1"/>
              </a:solidFill>
              <a:latin typeface="+mn-lt"/>
              <a:ea typeface="+mn-ea"/>
              <a:cs typeface="+mn-cs"/>
            </a:rPr>
            <a:t>千円となっており、ここ数年同程度で推移している。</a:t>
          </a:r>
          <a:r>
            <a:rPr kumimoji="1" lang="ja-JP" altLang="ja-JP" sz="1100">
              <a:solidFill>
                <a:schemeClr val="dk1"/>
              </a:solidFill>
              <a:latin typeface="+mn-lt"/>
              <a:ea typeface="+mn-ea"/>
              <a:cs typeface="+mn-cs"/>
            </a:rPr>
            <a:t>行政改革の一環から早期勧奨退職を勧めるとともに、新規採用を抑制することにより人件費の削減に努めてきた</a:t>
          </a:r>
          <a:r>
            <a:rPr kumimoji="1" lang="ja-JP" altLang="en-US" sz="1100">
              <a:solidFill>
                <a:schemeClr val="dk1"/>
              </a:solidFill>
              <a:latin typeface="+mn-lt"/>
              <a:ea typeface="+mn-ea"/>
              <a:cs typeface="+mn-cs"/>
            </a:rPr>
            <a:t>ことから、</a:t>
          </a:r>
          <a:r>
            <a:rPr lang="ja-JP" altLang="en-US" sz="1100" baseline="0" smtClean="0">
              <a:solidFill>
                <a:schemeClr val="dk1"/>
              </a:solidFill>
              <a:latin typeface="+mn-lt"/>
              <a:ea typeface="+mn-ea"/>
              <a:cs typeface="+mn-cs"/>
            </a:rPr>
            <a:t>類似団体平均と比べて低い水準にある。 </a:t>
          </a:r>
        </a:p>
        <a:p>
          <a:r>
            <a:rPr lang="ja-JP" altLang="en-US" sz="1100" baseline="0" smtClean="0">
              <a:solidFill>
                <a:schemeClr val="dk1"/>
              </a:solidFill>
              <a:latin typeface="+mn-lt"/>
              <a:ea typeface="+mn-ea"/>
              <a:cs typeface="+mn-cs"/>
            </a:rPr>
            <a:t>・普通建設事業費は住民一人当たり</a:t>
          </a:r>
          <a:r>
            <a:rPr lang="en-US" altLang="ja-JP" sz="1100" baseline="0" smtClean="0">
              <a:solidFill>
                <a:schemeClr val="dk1"/>
              </a:solidFill>
              <a:latin typeface="+mn-lt"/>
              <a:ea typeface="+mn-ea"/>
              <a:cs typeface="+mn-cs"/>
            </a:rPr>
            <a:t>38,172</a:t>
          </a:r>
          <a:r>
            <a:rPr lang="ja-JP" altLang="en-US" sz="1100" baseline="0" smtClean="0">
              <a:solidFill>
                <a:schemeClr val="dk1"/>
              </a:solidFill>
              <a:latin typeface="+mn-lt"/>
              <a:ea typeface="+mn-ea"/>
              <a:cs typeface="+mn-cs"/>
            </a:rPr>
            <a:t>千円となっており、類似団体と比較して一人当たりコストが低い状況となっている。これは、公共施設、インフラ等の更新や修繕を先送りしていることなどによるものであり、更新修繕のストックから見ると上昇する要因を持っているため、公共施設等総合管理計画、個別管理計画等により、長寿命化、統廃合等を推進することにより、事業費の抑制を図ることとしている。 </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10,543
10,399
41.16
4,482,638
4,171,686
264,884
2,987,822
3,860,791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69161</xdr:rowOff>
    </xdr:from>
    <xdr:to>
      <xdr:col>6</xdr:col>
      <xdr:colOff>511175</xdr:colOff>
      <xdr:row>38</xdr:row>
      <xdr:rowOff>80917</xdr:rowOff>
    </xdr:to>
    <xdr:cxnSp macro="">
      <xdr:nvCxnSpPr>
        <xdr:cNvPr id="63" name="直線コネクタ 62"/>
        <xdr:cNvCxnSpPr/>
      </xdr:nvCxnSpPr>
      <xdr:spPr>
        <a:xfrm flipV="1">
          <a:off x="3797300" y="6584261"/>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161417</xdr:rowOff>
    </xdr:from>
    <xdr:to>
      <xdr:col>5</xdr:col>
      <xdr:colOff>358775</xdr:colOff>
      <xdr:row>38</xdr:row>
      <xdr:rowOff>80917</xdr:rowOff>
    </xdr:to>
    <xdr:cxnSp macro="">
      <xdr:nvCxnSpPr>
        <xdr:cNvPr id="66" name="直線コネクタ 65"/>
        <xdr:cNvCxnSpPr/>
      </xdr:nvCxnSpPr>
      <xdr:spPr>
        <a:xfrm>
          <a:off x="2908300" y="6505067"/>
          <a:ext cx="889000" cy="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46936</xdr:rowOff>
    </xdr:from>
    <xdr:to>
      <xdr:col>5</xdr:col>
      <xdr:colOff>409575</xdr:colOff>
      <xdr:row>36</xdr:row>
      <xdr:rowOff>148536</xdr:rowOff>
    </xdr:to>
    <xdr:sp macro="" textlink="">
      <xdr:nvSpPr>
        <xdr:cNvPr id="67" name="フローチャート : 判断 66"/>
        <xdr:cNvSpPr/>
      </xdr:nvSpPr>
      <xdr:spPr>
        <a:xfrm>
          <a:off x="3746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165063</xdr:rowOff>
    </xdr:from>
    <xdr:ext cx="469744" cy="259045"/>
    <xdr:sp macro="" textlink="">
      <xdr:nvSpPr>
        <xdr:cNvPr id="68" name="テキスト ボックス 67"/>
        <xdr:cNvSpPr txBox="1"/>
      </xdr:nvSpPr>
      <xdr:spPr>
        <a:xfrm>
          <a:off x="3562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127943</xdr:rowOff>
    </xdr:from>
    <xdr:to>
      <xdr:col>4</xdr:col>
      <xdr:colOff>155575</xdr:colOff>
      <xdr:row>37</xdr:row>
      <xdr:rowOff>161417</xdr:rowOff>
    </xdr:to>
    <xdr:cxnSp macro="">
      <xdr:nvCxnSpPr>
        <xdr:cNvPr id="69" name="直線コネクタ 68"/>
        <xdr:cNvCxnSpPr/>
      </xdr:nvCxnSpPr>
      <xdr:spPr>
        <a:xfrm>
          <a:off x="2019300" y="6471593"/>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109474</xdr:rowOff>
    </xdr:from>
    <xdr:to>
      <xdr:col>4</xdr:col>
      <xdr:colOff>206375</xdr:colOff>
      <xdr:row>37</xdr:row>
      <xdr:rowOff>39624</xdr:rowOff>
    </xdr:to>
    <xdr:sp macro="" textlink="">
      <xdr:nvSpPr>
        <xdr:cNvPr id="70" name="フローチャート : 判断 69"/>
        <xdr:cNvSpPr/>
      </xdr:nvSpPr>
      <xdr:spPr>
        <a:xfrm>
          <a:off x="2857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56151</xdr:rowOff>
    </xdr:from>
    <xdr:ext cx="469744" cy="259045"/>
    <xdr:sp macro="" textlink="">
      <xdr:nvSpPr>
        <xdr:cNvPr id="71" name="テキスト ボックス 70"/>
        <xdr:cNvSpPr txBox="1"/>
      </xdr:nvSpPr>
      <xdr:spPr>
        <a:xfrm>
          <a:off x="2673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18216</xdr:rowOff>
    </xdr:from>
    <xdr:to>
      <xdr:col>2</xdr:col>
      <xdr:colOff>638175</xdr:colOff>
      <xdr:row>37</xdr:row>
      <xdr:rowOff>127943</xdr:rowOff>
    </xdr:to>
    <xdr:cxnSp macro="">
      <xdr:nvCxnSpPr>
        <xdr:cNvPr id="72" name="直線コネクタ 71"/>
        <xdr:cNvCxnSpPr/>
      </xdr:nvCxnSpPr>
      <xdr:spPr>
        <a:xfrm>
          <a:off x="1130300" y="6361866"/>
          <a:ext cx="8890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72082</xdr:rowOff>
    </xdr:from>
    <xdr:to>
      <xdr:col>3</xdr:col>
      <xdr:colOff>3175</xdr:colOff>
      <xdr:row>37</xdr:row>
      <xdr:rowOff>2232</xdr:rowOff>
    </xdr:to>
    <xdr:sp macro="" textlink="">
      <xdr:nvSpPr>
        <xdr:cNvPr id="73" name="フローチャート : 判断 72"/>
        <xdr:cNvSpPr/>
      </xdr:nvSpPr>
      <xdr:spPr>
        <a:xfrm>
          <a:off x="1968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18759</xdr:rowOff>
    </xdr:from>
    <xdr:ext cx="469744" cy="259045"/>
    <xdr:sp macro="" textlink="">
      <xdr:nvSpPr>
        <xdr:cNvPr id="74" name="テキスト ボックス 73"/>
        <xdr:cNvSpPr txBox="1"/>
      </xdr:nvSpPr>
      <xdr:spPr>
        <a:xfrm>
          <a:off x="1784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75" name="フローチャート : 判断 74"/>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9288</xdr:rowOff>
    </xdr:from>
    <xdr:ext cx="469744" cy="259045"/>
    <xdr:sp macro="" textlink="">
      <xdr:nvSpPr>
        <xdr:cNvPr id="76" name="テキスト ボックス 75"/>
        <xdr:cNvSpPr txBox="1"/>
      </xdr:nvSpPr>
      <xdr:spPr>
        <a:xfrm>
          <a:off x="895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18361</xdr:rowOff>
    </xdr:from>
    <xdr:to>
      <xdr:col>6</xdr:col>
      <xdr:colOff>561975</xdr:colOff>
      <xdr:row>38</xdr:row>
      <xdr:rowOff>119961</xdr:rowOff>
    </xdr:to>
    <xdr:sp macro="" textlink="">
      <xdr:nvSpPr>
        <xdr:cNvPr id="82" name="円/楕円 81"/>
        <xdr:cNvSpPr/>
      </xdr:nvSpPr>
      <xdr:spPr>
        <a:xfrm>
          <a:off x="4584700" y="65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104738</xdr:rowOff>
    </xdr:from>
    <xdr:ext cx="469744" cy="259045"/>
    <xdr:sp macro="" textlink="">
      <xdr:nvSpPr>
        <xdr:cNvPr id="83" name="議会費該当値テキスト"/>
        <xdr:cNvSpPr txBox="1"/>
      </xdr:nvSpPr>
      <xdr:spPr>
        <a:xfrm>
          <a:off x="4686300" y="644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30117</xdr:rowOff>
    </xdr:from>
    <xdr:to>
      <xdr:col>5</xdr:col>
      <xdr:colOff>409575</xdr:colOff>
      <xdr:row>38</xdr:row>
      <xdr:rowOff>131717</xdr:rowOff>
    </xdr:to>
    <xdr:sp macro="" textlink="">
      <xdr:nvSpPr>
        <xdr:cNvPr id="84" name="円/楕円 83"/>
        <xdr:cNvSpPr/>
      </xdr:nvSpPr>
      <xdr:spPr>
        <a:xfrm>
          <a:off x="3746500" y="65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122844</xdr:rowOff>
    </xdr:from>
    <xdr:ext cx="469744" cy="259045"/>
    <xdr:sp macro="" textlink="">
      <xdr:nvSpPr>
        <xdr:cNvPr id="85" name="テキスト ボックス 84"/>
        <xdr:cNvSpPr txBox="1"/>
      </xdr:nvSpPr>
      <xdr:spPr>
        <a:xfrm>
          <a:off x="3562427" y="663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110617</xdr:rowOff>
    </xdr:from>
    <xdr:to>
      <xdr:col>4</xdr:col>
      <xdr:colOff>206375</xdr:colOff>
      <xdr:row>38</xdr:row>
      <xdr:rowOff>40767</xdr:rowOff>
    </xdr:to>
    <xdr:sp macro="" textlink="">
      <xdr:nvSpPr>
        <xdr:cNvPr id="86" name="円/楕円 85"/>
        <xdr:cNvSpPr/>
      </xdr:nvSpPr>
      <xdr:spPr>
        <a:xfrm>
          <a:off x="2857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31894</xdr:rowOff>
    </xdr:from>
    <xdr:ext cx="469744" cy="259045"/>
    <xdr:sp macro="" textlink="">
      <xdr:nvSpPr>
        <xdr:cNvPr id="87" name="テキスト ボックス 86"/>
        <xdr:cNvSpPr txBox="1"/>
      </xdr:nvSpPr>
      <xdr:spPr>
        <a:xfrm>
          <a:off x="2673427" y="65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77143</xdr:rowOff>
    </xdr:from>
    <xdr:to>
      <xdr:col>3</xdr:col>
      <xdr:colOff>3175</xdr:colOff>
      <xdr:row>38</xdr:row>
      <xdr:rowOff>7293</xdr:rowOff>
    </xdr:to>
    <xdr:sp macro="" textlink="">
      <xdr:nvSpPr>
        <xdr:cNvPr id="88" name="円/楕円 87"/>
        <xdr:cNvSpPr/>
      </xdr:nvSpPr>
      <xdr:spPr>
        <a:xfrm>
          <a:off x="1968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169870</xdr:rowOff>
    </xdr:from>
    <xdr:ext cx="469744" cy="259045"/>
    <xdr:sp macro="" textlink="">
      <xdr:nvSpPr>
        <xdr:cNvPr id="89" name="テキスト ボックス 88"/>
        <xdr:cNvSpPr txBox="1"/>
      </xdr:nvSpPr>
      <xdr:spPr>
        <a:xfrm>
          <a:off x="1784427" y="651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138866</xdr:rowOff>
    </xdr:from>
    <xdr:to>
      <xdr:col>1</xdr:col>
      <xdr:colOff>485775</xdr:colOff>
      <xdr:row>37</xdr:row>
      <xdr:rowOff>69016</xdr:rowOff>
    </xdr:to>
    <xdr:sp macro="" textlink="">
      <xdr:nvSpPr>
        <xdr:cNvPr id="90" name="円/楕円 89"/>
        <xdr:cNvSpPr/>
      </xdr:nvSpPr>
      <xdr:spPr>
        <a:xfrm>
          <a:off x="1079500" y="63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60143</xdr:rowOff>
    </xdr:from>
    <xdr:ext cx="469744" cy="259045"/>
    <xdr:sp macro="" textlink="">
      <xdr:nvSpPr>
        <xdr:cNvPr id="91" name="テキスト ボックス 90"/>
        <xdr:cNvSpPr txBox="1"/>
      </xdr:nvSpPr>
      <xdr:spPr>
        <a:xfrm>
          <a:off x="895427" y="640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160867</xdr:rowOff>
    </xdr:from>
    <xdr:to>
      <xdr:col>6</xdr:col>
      <xdr:colOff>511175</xdr:colOff>
      <xdr:row>57</xdr:row>
      <xdr:rowOff>164112</xdr:rowOff>
    </xdr:to>
    <xdr:cxnSp macro="">
      <xdr:nvCxnSpPr>
        <xdr:cNvPr id="116" name="直線コネクタ 115"/>
        <xdr:cNvCxnSpPr/>
      </xdr:nvCxnSpPr>
      <xdr:spPr>
        <a:xfrm flipV="1">
          <a:off x="3797300" y="9933517"/>
          <a:ext cx="8382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164112</xdr:rowOff>
    </xdr:from>
    <xdr:to>
      <xdr:col>5</xdr:col>
      <xdr:colOff>358775</xdr:colOff>
      <xdr:row>57</xdr:row>
      <xdr:rowOff>164195</xdr:rowOff>
    </xdr:to>
    <xdr:cxnSp macro="">
      <xdr:nvCxnSpPr>
        <xdr:cNvPr id="119" name="直線コネクタ 118"/>
        <xdr:cNvCxnSpPr/>
      </xdr:nvCxnSpPr>
      <xdr:spPr>
        <a:xfrm flipV="1">
          <a:off x="2908300" y="9936762"/>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38157</xdr:rowOff>
    </xdr:from>
    <xdr:to>
      <xdr:col>5</xdr:col>
      <xdr:colOff>409575</xdr:colOff>
      <xdr:row>57</xdr:row>
      <xdr:rowOff>139757</xdr:rowOff>
    </xdr:to>
    <xdr:sp macro="" textlink="">
      <xdr:nvSpPr>
        <xdr:cNvPr id="120" name="フローチャート : 判断 119"/>
        <xdr:cNvSpPr/>
      </xdr:nvSpPr>
      <xdr:spPr>
        <a:xfrm>
          <a:off x="3746500" y="98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156284</xdr:rowOff>
    </xdr:from>
    <xdr:ext cx="599010" cy="259045"/>
    <xdr:sp macro="" textlink="">
      <xdr:nvSpPr>
        <xdr:cNvPr id="121" name="テキスト ボックス 120"/>
        <xdr:cNvSpPr txBox="1"/>
      </xdr:nvSpPr>
      <xdr:spPr>
        <a:xfrm>
          <a:off x="3497794" y="95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163988</xdr:rowOff>
    </xdr:from>
    <xdr:to>
      <xdr:col>4</xdr:col>
      <xdr:colOff>155575</xdr:colOff>
      <xdr:row>57</xdr:row>
      <xdr:rowOff>164195</xdr:rowOff>
    </xdr:to>
    <xdr:cxnSp macro="">
      <xdr:nvCxnSpPr>
        <xdr:cNvPr id="122" name="直線コネクタ 121"/>
        <xdr:cNvCxnSpPr/>
      </xdr:nvCxnSpPr>
      <xdr:spPr>
        <a:xfrm>
          <a:off x="2019300" y="9936638"/>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99583</xdr:rowOff>
    </xdr:from>
    <xdr:to>
      <xdr:col>4</xdr:col>
      <xdr:colOff>206375</xdr:colOff>
      <xdr:row>58</xdr:row>
      <xdr:rowOff>29733</xdr:rowOff>
    </xdr:to>
    <xdr:sp macro="" textlink="">
      <xdr:nvSpPr>
        <xdr:cNvPr id="123" name="フローチャート : 判断 122"/>
        <xdr:cNvSpPr/>
      </xdr:nvSpPr>
      <xdr:spPr>
        <a:xfrm>
          <a:off x="2857500" y="98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46260</xdr:rowOff>
    </xdr:from>
    <xdr:ext cx="534377" cy="259045"/>
    <xdr:sp macro="" textlink="">
      <xdr:nvSpPr>
        <xdr:cNvPr id="124" name="テキスト ボックス 123"/>
        <xdr:cNvSpPr txBox="1"/>
      </xdr:nvSpPr>
      <xdr:spPr>
        <a:xfrm>
          <a:off x="2641111" y="96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163988</xdr:rowOff>
    </xdr:from>
    <xdr:to>
      <xdr:col>2</xdr:col>
      <xdr:colOff>638175</xdr:colOff>
      <xdr:row>57</xdr:row>
      <xdr:rowOff>165378</xdr:rowOff>
    </xdr:to>
    <xdr:cxnSp macro="">
      <xdr:nvCxnSpPr>
        <xdr:cNvPr id="125" name="直線コネクタ 124"/>
        <xdr:cNvCxnSpPr/>
      </xdr:nvCxnSpPr>
      <xdr:spPr>
        <a:xfrm flipV="1">
          <a:off x="1130300" y="9936638"/>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99834</xdr:rowOff>
    </xdr:from>
    <xdr:to>
      <xdr:col>3</xdr:col>
      <xdr:colOff>3175</xdr:colOff>
      <xdr:row>58</xdr:row>
      <xdr:rowOff>29984</xdr:rowOff>
    </xdr:to>
    <xdr:sp macro="" textlink="">
      <xdr:nvSpPr>
        <xdr:cNvPr id="126" name="フローチャート : 判断 125"/>
        <xdr:cNvSpPr/>
      </xdr:nvSpPr>
      <xdr:spPr>
        <a:xfrm>
          <a:off x="1968500" y="98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46511</xdr:rowOff>
    </xdr:from>
    <xdr:ext cx="534377" cy="259045"/>
    <xdr:sp macro="" textlink="">
      <xdr:nvSpPr>
        <xdr:cNvPr id="127" name="テキスト ボックス 126"/>
        <xdr:cNvSpPr txBox="1"/>
      </xdr:nvSpPr>
      <xdr:spPr>
        <a:xfrm>
          <a:off x="1752111" y="96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94137</xdr:rowOff>
    </xdr:from>
    <xdr:to>
      <xdr:col>1</xdr:col>
      <xdr:colOff>485775</xdr:colOff>
      <xdr:row>58</xdr:row>
      <xdr:rowOff>24287</xdr:rowOff>
    </xdr:to>
    <xdr:sp macro="" textlink="">
      <xdr:nvSpPr>
        <xdr:cNvPr id="128" name="フローチャート : 判断 127"/>
        <xdr:cNvSpPr/>
      </xdr:nvSpPr>
      <xdr:spPr>
        <a:xfrm>
          <a:off x="1079500" y="986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40814</xdr:rowOff>
    </xdr:from>
    <xdr:ext cx="534377" cy="259045"/>
    <xdr:sp macro="" textlink="">
      <xdr:nvSpPr>
        <xdr:cNvPr id="129" name="テキスト ボックス 128"/>
        <xdr:cNvSpPr txBox="1"/>
      </xdr:nvSpPr>
      <xdr:spPr>
        <a:xfrm>
          <a:off x="863111" y="96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110067</xdr:rowOff>
    </xdr:from>
    <xdr:to>
      <xdr:col>6</xdr:col>
      <xdr:colOff>561975</xdr:colOff>
      <xdr:row>58</xdr:row>
      <xdr:rowOff>40217</xdr:rowOff>
    </xdr:to>
    <xdr:sp macro="" textlink="">
      <xdr:nvSpPr>
        <xdr:cNvPr id="135" name="円/楕円 134"/>
        <xdr:cNvSpPr/>
      </xdr:nvSpPr>
      <xdr:spPr>
        <a:xfrm>
          <a:off x="4584700" y="988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62,962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113312</xdr:rowOff>
    </xdr:from>
    <xdr:to>
      <xdr:col>5</xdr:col>
      <xdr:colOff>409575</xdr:colOff>
      <xdr:row>58</xdr:row>
      <xdr:rowOff>43462</xdr:rowOff>
    </xdr:to>
    <xdr:sp macro="" textlink="">
      <xdr:nvSpPr>
        <xdr:cNvPr id="137" name="円/楕円 136"/>
        <xdr:cNvSpPr/>
      </xdr:nvSpPr>
      <xdr:spPr>
        <a:xfrm>
          <a:off x="3746500" y="988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34589</xdr:rowOff>
    </xdr:from>
    <xdr:ext cx="534377" cy="259045"/>
    <xdr:sp macro="" textlink="">
      <xdr:nvSpPr>
        <xdr:cNvPr id="138" name="テキスト ボックス 137"/>
        <xdr:cNvSpPr txBox="1"/>
      </xdr:nvSpPr>
      <xdr:spPr>
        <a:xfrm>
          <a:off x="3530111" y="997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113395</xdr:rowOff>
    </xdr:from>
    <xdr:to>
      <xdr:col>4</xdr:col>
      <xdr:colOff>206375</xdr:colOff>
      <xdr:row>58</xdr:row>
      <xdr:rowOff>43545</xdr:rowOff>
    </xdr:to>
    <xdr:sp macro="" textlink="">
      <xdr:nvSpPr>
        <xdr:cNvPr id="139" name="円/楕円 138"/>
        <xdr:cNvSpPr/>
      </xdr:nvSpPr>
      <xdr:spPr>
        <a:xfrm>
          <a:off x="2857500" y="98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34672</xdr:rowOff>
    </xdr:from>
    <xdr:ext cx="534377" cy="259045"/>
    <xdr:sp macro="" textlink="">
      <xdr:nvSpPr>
        <xdr:cNvPr id="140" name="テキスト ボックス 139"/>
        <xdr:cNvSpPr txBox="1"/>
      </xdr:nvSpPr>
      <xdr:spPr>
        <a:xfrm>
          <a:off x="2641111" y="99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113188</xdr:rowOff>
    </xdr:from>
    <xdr:to>
      <xdr:col>3</xdr:col>
      <xdr:colOff>3175</xdr:colOff>
      <xdr:row>58</xdr:row>
      <xdr:rowOff>43338</xdr:rowOff>
    </xdr:to>
    <xdr:sp macro="" textlink="">
      <xdr:nvSpPr>
        <xdr:cNvPr id="141" name="円/楕円 140"/>
        <xdr:cNvSpPr/>
      </xdr:nvSpPr>
      <xdr:spPr>
        <a:xfrm>
          <a:off x="1968500" y="98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34465</xdr:rowOff>
    </xdr:from>
    <xdr:ext cx="534377" cy="259045"/>
    <xdr:sp macro="" textlink="">
      <xdr:nvSpPr>
        <xdr:cNvPr id="142" name="テキスト ボックス 141"/>
        <xdr:cNvSpPr txBox="1"/>
      </xdr:nvSpPr>
      <xdr:spPr>
        <a:xfrm>
          <a:off x="1752111" y="997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114578</xdr:rowOff>
    </xdr:from>
    <xdr:to>
      <xdr:col>1</xdr:col>
      <xdr:colOff>485775</xdr:colOff>
      <xdr:row>58</xdr:row>
      <xdr:rowOff>44728</xdr:rowOff>
    </xdr:to>
    <xdr:sp macro="" textlink="">
      <xdr:nvSpPr>
        <xdr:cNvPr id="143" name="円/楕円 142"/>
        <xdr:cNvSpPr/>
      </xdr:nvSpPr>
      <xdr:spPr>
        <a:xfrm>
          <a:off x="1079500" y="988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35855</xdr:rowOff>
    </xdr:from>
    <xdr:ext cx="534377" cy="259045"/>
    <xdr:sp macro="" textlink="">
      <xdr:nvSpPr>
        <xdr:cNvPr id="144" name="テキスト ボックス 143"/>
        <xdr:cNvSpPr txBox="1"/>
      </xdr:nvSpPr>
      <xdr:spPr>
        <a:xfrm>
          <a:off x="863111" y="997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74688</xdr:rowOff>
    </xdr:from>
    <xdr:to>
      <xdr:col>6</xdr:col>
      <xdr:colOff>511175</xdr:colOff>
      <xdr:row>78</xdr:row>
      <xdr:rowOff>84220</xdr:rowOff>
    </xdr:to>
    <xdr:cxnSp macro="">
      <xdr:nvCxnSpPr>
        <xdr:cNvPr id="175" name="直線コネクタ 174"/>
        <xdr:cNvCxnSpPr/>
      </xdr:nvCxnSpPr>
      <xdr:spPr>
        <a:xfrm flipV="1">
          <a:off x="3797300" y="13447788"/>
          <a:ext cx="838200" cy="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84220</xdr:rowOff>
    </xdr:from>
    <xdr:to>
      <xdr:col>5</xdr:col>
      <xdr:colOff>358775</xdr:colOff>
      <xdr:row>78</xdr:row>
      <xdr:rowOff>99197</xdr:rowOff>
    </xdr:to>
    <xdr:cxnSp macro="">
      <xdr:nvCxnSpPr>
        <xdr:cNvPr id="178" name="直線コネクタ 177"/>
        <xdr:cNvCxnSpPr/>
      </xdr:nvCxnSpPr>
      <xdr:spPr>
        <a:xfrm flipV="1">
          <a:off x="2908300" y="13457320"/>
          <a:ext cx="889000" cy="1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140233</xdr:rowOff>
    </xdr:from>
    <xdr:to>
      <xdr:col>5</xdr:col>
      <xdr:colOff>409575</xdr:colOff>
      <xdr:row>78</xdr:row>
      <xdr:rowOff>70383</xdr:rowOff>
    </xdr:to>
    <xdr:sp macro="" textlink="">
      <xdr:nvSpPr>
        <xdr:cNvPr id="179" name="フローチャート : 判断 178"/>
        <xdr:cNvSpPr/>
      </xdr:nvSpPr>
      <xdr:spPr>
        <a:xfrm>
          <a:off x="3746500" y="1334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86910</xdr:rowOff>
    </xdr:from>
    <xdr:ext cx="599010" cy="259045"/>
    <xdr:sp macro="" textlink="">
      <xdr:nvSpPr>
        <xdr:cNvPr id="180" name="テキスト ボックス 179"/>
        <xdr:cNvSpPr txBox="1"/>
      </xdr:nvSpPr>
      <xdr:spPr>
        <a:xfrm>
          <a:off x="3497794" y="131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99197</xdr:rowOff>
    </xdr:from>
    <xdr:to>
      <xdr:col>4</xdr:col>
      <xdr:colOff>155575</xdr:colOff>
      <xdr:row>78</xdr:row>
      <xdr:rowOff>101437</xdr:rowOff>
    </xdr:to>
    <xdr:cxnSp macro="">
      <xdr:nvCxnSpPr>
        <xdr:cNvPr id="181" name="直線コネクタ 180"/>
        <xdr:cNvCxnSpPr/>
      </xdr:nvCxnSpPr>
      <xdr:spPr>
        <a:xfrm flipV="1">
          <a:off x="2019300" y="13472297"/>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163334</xdr:rowOff>
    </xdr:from>
    <xdr:to>
      <xdr:col>4</xdr:col>
      <xdr:colOff>206375</xdr:colOff>
      <xdr:row>78</xdr:row>
      <xdr:rowOff>93484</xdr:rowOff>
    </xdr:to>
    <xdr:sp macro="" textlink="">
      <xdr:nvSpPr>
        <xdr:cNvPr id="182" name="フローチャート : 判断 181"/>
        <xdr:cNvSpPr/>
      </xdr:nvSpPr>
      <xdr:spPr>
        <a:xfrm>
          <a:off x="2857500" y="1336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110011</xdr:rowOff>
    </xdr:from>
    <xdr:ext cx="599010" cy="259045"/>
    <xdr:sp macro="" textlink="">
      <xdr:nvSpPr>
        <xdr:cNvPr id="183" name="テキスト ボックス 182"/>
        <xdr:cNvSpPr txBox="1"/>
      </xdr:nvSpPr>
      <xdr:spPr>
        <a:xfrm>
          <a:off x="2608794" y="1314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101327</xdr:rowOff>
    </xdr:from>
    <xdr:to>
      <xdr:col>2</xdr:col>
      <xdr:colOff>638175</xdr:colOff>
      <xdr:row>78</xdr:row>
      <xdr:rowOff>101437</xdr:rowOff>
    </xdr:to>
    <xdr:cxnSp macro="">
      <xdr:nvCxnSpPr>
        <xdr:cNvPr id="184" name="直線コネクタ 183"/>
        <xdr:cNvCxnSpPr/>
      </xdr:nvCxnSpPr>
      <xdr:spPr>
        <a:xfrm>
          <a:off x="1130300" y="13474427"/>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18748</xdr:rowOff>
    </xdr:from>
    <xdr:to>
      <xdr:col>3</xdr:col>
      <xdr:colOff>3175</xdr:colOff>
      <xdr:row>78</xdr:row>
      <xdr:rowOff>120348</xdr:rowOff>
    </xdr:to>
    <xdr:sp macro="" textlink="">
      <xdr:nvSpPr>
        <xdr:cNvPr id="185" name="フローチャート : 判断 184"/>
        <xdr:cNvSpPr/>
      </xdr:nvSpPr>
      <xdr:spPr>
        <a:xfrm>
          <a:off x="1968500" y="133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136875</xdr:rowOff>
    </xdr:from>
    <xdr:ext cx="599010" cy="259045"/>
    <xdr:sp macro="" textlink="">
      <xdr:nvSpPr>
        <xdr:cNvPr id="186" name="テキスト ボックス 185"/>
        <xdr:cNvSpPr txBox="1"/>
      </xdr:nvSpPr>
      <xdr:spPr>
        <a:xfrm>
          <a:off x="1719794" y="1316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133209</xdr:rowOff>
    </xdr:from>
    <xdr:to>
      <xdr:col>1</xdr:col>
      <xdr:colOff>485775</xdr:colOff>
      <xdr:row>78</xdr:row>
      <xdr:rowOff>63359</xdr:rowOff>
    </xdr:to>
    <xdr:sp macro="" textlink="">
      <xdr:nvSpPr>
        <xdr:cNvPr id="187" name="フローチャート : 判断 186"/>
        <xdr:cNvSpPr/>
      </xdr:nvSpPr>
      <xdr:spPr>
        <a:xfrm>
          <a:off x="1079500" y="1333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79886</xdr:rowOff>
    </xdr:from>
    <xdr:ext cx="599010" cy="259045"/>
    <xdr:sp macro="" textlink="">
      <xdr:nvSpPr>
        <xdr:cNvPr id="188" name="テキスト ボックス 187"/>
        <xdr:cNvSpPr txBox="1"/>
      </xdr:nvSpPr>
      <xdr:spPr>
        <a:xfrm>
          <a:off x="830794" y="131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23888</xdr:rowOff>
    </xdr:from>
    <xdr:to>
      <xdr:col>6</xdr:col>
      <xdr:colOff>561975</xdr:colOff>
      <xdr:row>78</xdr:row>
      <xdr:rowOff>125488</xdr:rowOff>
    </xdr:to>
    <xdr:sp macro="" textlink="">
      <xdr:nvSpPr>
        <xdr:cNvPr id="194" name="円/楕円 193"/>
        <xdr:cNvSpPr/>
      </xdr:nvSpPr>
      <xdr:spPr>
        <a:xfrm>
          <a:off x="4584700" y="1339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123744</xdr:rowOff>
    </xdr:from>
    <xdr:ext cx="599010" cy="25904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33420</xdr:rowOff>
    </xdr:from>
    <xdr:to>
      <xdr:col>5</xdr:col>
      <xdr:colOff>409575</xdr:colOff>
      <xdr:row>78</xdr:row>
      <xdr:rowOff>135020</xdr:rowOff>
    </xdr:to>
    <xdr:sp macro="" textlink="">
      <xdr:nvSpPr>
        <xdr:cNvPr id="196" name="円/楕円 195"/>
        <xdr:cNvSpPr/>
      </xdr:nvSpPr>
      <xdr:spPr>
        <a:xfrm>
          <a:off x="3746500" y="134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126147</xdr:rowOff>
    </xdr:from>
    <xdr:ext cx="599010" cy="259045"/>
    <xdr:sp macro="" textlink="">
      <xdr:nvSpPr>
        <xdr:cNvPr id="197" name="テキスト ボックス 196"/>
        <xdr:cNvSpPr txBox="1"/>
      </xdr:nvSpPr>
      <xdr:spPr>
        <a:xfrm>
          <a:off x="3497794" y="1349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113,977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48397</xdr:rowOff>
    </xdr:from>
    <xdr:to>
      <xdr:col>4</xdr:col>
      <xdr:colOff>206375</xdr:colOff>
      <xdr:row>78</xdr:row>
      <xdr:rowOff>149997</xdr:rowOff>
    </xdr:to>
    <xdr:sp macro="" textlink="">
      <xdr:nvSpPr>
        <xdr:cNvPr id="198" name="円/楕円 197"/>
        <xdr:cNvSpPr/>
      </xdr:nvSpPr>
      <xdr:spPr>
        <a:xfrm>
          <a:off x="2857500" y="134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141124</xdr:rowOff>
    </xdr:from>
    <xdr:ext cx="599010" cy="259045"/>
    <xdr:sp macro="" textlink="">
      <xdr:nvSpPr>
        <xdr:cNvPr id="199" name="テキスト ボックス 198"/>
        <xdr:cNvSpPr txBox="1"/>
      </xdr:nvSpPr>
      <xdr:spPr>
        <a:xfrm>
          <a:off x="2608794" y="1351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50637</xdr:rowOff>
    </xdr:from>
    <xdr:to>
      <xdr:col>3</xdr:col>
      <xdr:colOff>3175</xdr:colOff>
      <xdr:row>78</xdr:row>
      <xdr:rowOff>152237</xdr:rowOff>
    </xdr:to>
    <xdr:sp macro="" textlink="">
      <xdr:nvSpPr>
        <xdr:cNvPr id="200" name="円/楕円 199"/>
        <xdr:cNvSpPr/>
      </xdr:nvSpPr>
      <xdr:spPr>
        <a:xfrm>
          <a:off x="1968500" y="134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143364</xdr:rowOff>
    </xdr:from>
    <xdr:ext cx="599010" cy="259045"/>
    <xdr:sp macro="" textlink="">
      <xdr:nvSpPr>
        <xdr:cNvPr id="201" name="テキスト ボックス 200"/>
        <xdr:cNvSpPr txBox="1"/>
      </xdr:nvSpPr>
      <xdr:spPr>
        <a:xfrm>
          <a:off x="1719794" y="1351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50527</xdr:rowOff>
    </xdr:from>
    <xdr:to>
      <xdr:col>1</xdr:col>
      <xdr:colOff>485775</xdr:colOff>
      <xdr:row>78</xdr:row>
      <xdr:rowOff>152127</xdr:rowOff>
    </xdr:to>
    <xdr:sp macro="" textlink="">
      <xdr:nvSpPr>
        <xdr:cNvPr id="202" name="円/楕円 201"/>
        <xdr:cNvSpPr/>
      </xdr:nvSpPr>
      <xdr:spPr>
        <a:xfrm>
          <a:off x="1079500" y="134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143254</xdr:rowOff>
    </xdr:from>
    <xdr:ext cx="599010" cy="259045"/>
    <xdr:sp macro="" textlink="">
      <xdr:nvSpPr>
        <xdr:cNvPr id="203" name="テキスト ボックス 202"/>
        <xdr:cNvSpPr txBox="1"/>
      </xdr:nvSpPr>
      <xdr:spPr>
        <a:xfrm>
          <a:off x="830794" y="1351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61336</xdr:rowOff>
    </xdr:from>
    <xdr:to>
      <xdr:col>6</xdr:col>
      <xdr:colOff>511175</xdr:colOff>
      <xdr:row>97</xdr:row>
      <xdr:rowOff>67903</xdr:rowOff>
    </xdr:to>
    <xdr:cxnSp macro="">
      <xdr:nvCxnSpPr>
        <xdr:cNvPr id="228" name="直線コネクタ 227"/>
        <xdr:cNvCxnSpPr/>
      </xdr:nvCxnSpPr>
      <xdr:spPr>
        <a:xfrm>
          <a:off x="3797300" y="16691986"/>
          <a:ext cx="8382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46093</xdr:rowOff>
    </xdr:from>
    <xdr:to>
      <xdr:col>5</xdr:col>
      <xdr:colOff>358775</xdr:colOff>
      <xdr:row>97</xdr:row>
      <xdr:rowOff>61336</xdr:rowOff>
    </xdr:to>
    <xdr:cxnSp macro="">
      <xdr:nvCxnSpPr>
        <xdr:cNvPr id="231" name="直線コネクタ 230"/>
        <xdr:cNvCxnSpPr/>
      </xdr:nvCxnSpPr>
      <xdr:spPr>
        <a:xfrm>
          <a:off x="2908300" y="16676743"/>
          <a:ext cx="8890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65971</xdr:rowOff>
    </xdr:from>
    <xdr:to>
      <xdr:col>5</xdr:col>
      <xdr:colOff>409575</xdr:colOff>
      <xdr:row>96</xdr:row>
      <xdr:rowOff>167571</xdr:rowOff>
    </xdr:to>
    <xdr:sp macro="" textlink="">
      <xdr:nvSpPr>
        <xdr:cNvPr id="232" name="フローチャート : 判断 231"/>
        <xdr:cNvSpPr/>
      </xdr:nvSpPr>
      <xdr:spPr>
        <a:xfrm>
          <a:off x="3746500" y="16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12648</xdr:rowOff>
    </xdr:from>
    <xdr:ext cx="534377" cy="259045"/>
    <xdr:sp macro="" textlink="">
      <xdr:nvSpPr>
        <xdr:cNvPr id="233" name="テキスト ボックス 232"/>
        <xdr:cNvSpPr txBox="1"/>
      </xdr:nvSpPr>
      <xdr:spPr>
        <a:xfrm>
          <a:off x="3530111" y="163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46093</xdr:rowOff>
    </xdr:from>
    <xdr:to>
      <xdr:col>4</xdr:col>
      <xdr:colOff>155575</xdr:colOff>
      <xdr:row>97</xdr:row>
      <xdr:rowOff>50014</xdr:rowOff>
    </xdr:to>
    <xdr:cxnSp macro="">
      <xdr:nvCxnSpPr>
        <xdr:cNvPr id="234" name="直線コネクタ 233"/>
        <xdr:cNvCxnSpPr/>
      </xdr:nvCxnSpPr>
      <xdr:spPr>
        <a:xfrm flipV="1">
          <a:off x="2019300" y="16676743"/>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84865</xdr:rowOff>
    </xdr:from>
    <xdr:to>
      <xdr:col>4</xdr:col>
      <xdr:colOff>206375</xdr:colOff>
      <xdr:row>97</xdr:row>
      <xdr:rowOff>15015</xdr:rowOff>
    </xdr:to>
    <xdr:sp macro="" textlink="">
      <xdr:nvSpPr>
        <xdr:cNvPr id="235" name="フローチャート : 判断 234"/>
        <xdr:cNvSpPr/>
      </xdr:nvSpPr>
      <xdr:spPr>
        <a:xfrm>
          <a:off x="2857500" y="165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31542</xdr:rowOff>
    </xdr:from>
    <xdr:ext cx="534377" cy="259045"/>
    <xdr:sp macro="" textlink="">
      <xdr:nvSpPr>
        <xdr:cNvPr id="236" name="テキスト ボックス 235"/>
        <xdr:cNvSpPr txBox="1"/>
      </xdr:nvSpPr>
      <xdr:spPr>
        <a:xfrm>
          <a:off x="2641111" y="1631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50014</xdr:rowOff>
    </xdr:from>
    <xdr:to>
      <xdr:col>2</xdr:col>
      <xdr:colOff>638175</xdr:colOff>
      <xdr:row>97</xdr:row>
      <xdr:rowOff>55770</xdr:rowOff>
    </xdr:to>
    <xdr:cxnSp macro="">
      <xdr:nvCxnSpPr>
        <xdr:cNvPr id="237" name="直線コネクタ 236"/>
        <xdr:cNvCxnSpPr/>
      </xdr:nvCxnSpPr>
      <xdr:spPr>
        <a:xfrm flipV="1">
          <a:off x="1130300" y="16680664"/>
          <a:ext cx="889000" cy="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102445</xdr:rowOff>
    </xdr:from>
    <xdr:to>
      <xdr:col>3</xdr:col>
      <xdr:colOff>3175</xdr:colOff>
      <xdr:row>97</xdr:row>
      <xdr:rowOff>32595</xdr:rowOff>
    </xdr:to>
    <xdr:sp macro="" textlink="">
      <xdr:nvSpPr>
        <xdr:cNvPr id="238" name="フローチャート : 判断 237"/>
        <xdr:cNvSpPr/>
      </xdr:nvSpPr>
      <xdr:spPr>
        <a:xfrm>
          <a:off x="1968500" y="1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49122</xdr:rowOff>
    </xdr:from>
    <xdr:ext cx="534377" cy="259045"/>
    <xdr:sp macro="" textlink="">
      <xdr:nvSpPr>
        <xdr:cNvPr id="239" name="テキスト ボックス 238"/>
        <xdr:cNvSpPr txBox="1"/>
      </xdr:nvSpPr>
      <xdr:spPr>
        <a:xfrm>
          <a:off x="1752111" y="163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65914</xdr:rowOff>
    </xdr:from>
    <xdr:to>
      <xdr:col>1</xdr:col>
      <xdr:colOff>485775</xdr:colOff>
      <xdr:row>96</xdr:row>
      <xdr:rowOff>167514</xdr:rowOff>
    </xdr:to>
    <xdr:sp macro="" textlink="">
      <xdr:nvSpPr>
        <xdr:cNvPr id="240" name="フローチャート : 判断 239"/>
        <xdr:cNvSpPr/>
      </xdr:nvSpPr>
      <xdr:spPr>
        <a:xfrm>
          <a:off x="1079500" y="1652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12591</xdr:rowOff>
    </xdr:from>
    <xdr:ext cx="534377" cy="259045"/>
    <xdr:sp macro="" textlink="">
      <xdr:nvSpPr>
        <xdr:cNvPr id="241" name="テキスト ボックス 240"/>
        <xdr:cNvSpPr txBox="1"/>
      </xdr:nvSpPr>
      <xdr:spPr>
        <a:xfrm>
          <a:off x="863111" y="16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17103</xdr:rowOff>
    </xdr:from>
    <xdr:to>
      <xdr:col>6</xdr:col>
      <xdr:colOff>561975</xdr:colOff>
      <xdr:row>97</xdr:row>
      <xdr:rowOff>118703</xdr:rowOff>
    </xdr:to>
    <xdr:sp macro="" textlink="">
      <xdr:nvSpPr>
        <xdr:cNvPr id="247" name="円/楕円 246"/>
        <xdr:cNvSpPr/>
      </xdr:nvSpPr>
      <xdr:spPr>
        <a:xfrm>
          <a:off x="4584700" y="166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103480</xdr:rowOff>
    </xdr:from>
    <xdr:ext cx="534377" cy="259045"/>
    <xdr:sp macro="" textlink="">
      <xdr:nvSpPr>
        <xdr:cNvPr id="248" name="衛生費該当値テキスト"/>
        <xdr:cNvSpPr txBox="1"/>
      </xdr:nvSpPr>
      <xdr:spPr>
        <a:xfrm>
          <a:off x="4686300" y="165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22,563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10536</xdr:rowOff>
    </xdr:from>
    <xdr:to>
      <xdr:col>5</xdr:col>
      <xdr:colOff>409575</xdr:colOff>
      <xdr:row>97</xdr:row>
      <xdr:rowOff>112136</xdr:rowOff>
    </xdr:to>
    <xdr:sp macro="" textlink="">
      <xdr:nvSpPr>
        <xdr:cNvPr id="249" name="円/楕円 248"/>
        <xdr:cNvSpPr/>
      </xdr:nvSpPr>
      <xdr:spPr>
        <a:xfrm>
          <a:off x="3746500" y="166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103263</xdr:rowOff>
    </xdr:from>
    <xdr:ext cx="534377" cy="259045"/>
    <xdr:sp macro="" textlink="">
      <xdr:nvSpPr>
        <xdr:cNvPr id="250" name="テキスト ボックス 249"/>
        <xdr:cNvSpPr txBox="1"/>
      </xdr:nvSpPr>
      <xdr:spPr>
        <a:xfrm>
          <a:off x="3530111" y="167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166743</xdr:rowOff>
    </xdr:from>
    <xdr:to>
      <xdr:col>4</xdr:col>
      <xdr:colOff>206375</xdr:colOff>
      <xdr:row>97</xdr:row>
      <xdr:rowOff>96893</xdr:rowOff>
    </xdr:to>
    <xdr:sp macro="" textlink="">
      <xdr:nvSpPr>
        <xdr:cNvPr id="251" name="円/楕円 250"/>
        <xdr:cNvSpPr/>
      </xdr:nvSpPr>
      <xdr:spPr>
        <a:xfrm>
          <a:off x="2857500" y="166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88020</xdr:rowOff>
    </xdr:from>
    <xdr:ext cx="534377" cy="259045"/>
    <xdr:sp macro="" textlink="">
      <xdr:nvSpPr>
        <xdr:cNvPr id="252" name="テキスト ボックス 251"/>
        <xdr:cNvSpPr txBox="1"/>
      </xdr:nvSpPr>
      <xdr:spPr>
        <a:xfrm>
          <a:off x="2641111" y="1671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170664</xdr:rowOff>
    </xdr:from>
    <xdr:to>
      <xdr:col>3</xdr:col>
      <xdr:colOff>3175</xdr:colOff>
      <xdr:row>97</xdr:row>
      <xdr:rowOff>100814</xdr:rowOff>
    </xdr:to>
    <xdr:sp macro="" textlink="">
      <xdr:nvSpPr>
        <xdr:cNvPr id="253" name="円/楕円 252"/>
        <xdr:cNvSpPr/>
      </xdr:nvSpPr>
      <xdr:spPr>
        <a:xfrm>
          <a:off x="1968500" y="166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91941</xdr:rowOff>
    </xdr:from>
    <xdr:ext cx="534377" cy="259045"/>
    <xdr:sp macro="" textlink="">
      <xdr:nvSpPr>
        <xdr:cNvPr id="254" name="テキスト ボックス 253"/>
        <xdr:cNvSpPr txBox="1"/>
      </xdr:nvSpPr>
      <xdr:spPr>
        <a:xfrm>
          <a:off x="1752111" y="167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4970</xdr:rowOff>
    </xdr:from>
    <xdr:to>
      <xdr:col>1</xdr:col>
      <xdr:colOff>485775</xdr:colOff>
      <xdr:row>97</xdr:row>
      <xdr:rowOff>106570</xdr:rowOff>
    </xdr:to>
    <xdr:sp macro="" textlink="">
      <xdr:nvSpPr>
        <xdr:cNvPr id="255" name="円/楕円 254"/>
        <xdr:cNvSpPr/>
      </xdr:nvSpPr>
      <xdr:spPr>
        <a:xfrm>
          <a:off x="1079500" y="166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97697</xdr:rowOff>
    </xdr:from>
    <xdr:ext cx="534377" cy="259045"/>
    <xdr:sp macro="" textlink="">
      <xdr:nvSpPr>
        <xdr:cNvPr id="256" name="テキスト ボックス 255"/>
        <xdr:cNvSpPr txBox="1"/>
      </xdr:nvSpPr>
      <xdr:spPr>
        <a:xfrm>
          <a:off x="863111" y="1672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170815</xdr:rowOff>
    </xdr:from>
    <xdr:to>
      <xdr:col>15</xdr:col>
      <xdr:colOff>180975</xdr:colOff>
      <xdr:row>39</xdr:row>
      <xdr:rowOff>1651</xdr:rowOff>
    </xdr:to>
    <xdr:cxnSp macro="">
      <xdr:nvCxnSpPr>
        <xdr:cNvPr id="285" name="直線コネクタ 284"/>
        <xdr:cNvCxnSpPr/>
      </xdr:nvCxnSpPr>
      <xdr:spPr>
        <a:xfrm flipV="1">
          <a:off x="9639300" y="668591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1016</xdr:rowOff>
    </xdr:from>
    <xdr:to>
      <xdr:col>14</xdr:col>
      <xdr:colOff>28575</xdr:colOff>
      <xdr:row>39</xdr:row>
      <xdr:rowOff>1651</xdr:rowOff>
    </xdr:to>
    <xdr:cxnSp macro="">
      <xdr:nvCxnSpPr>
        <xdr:cNvPr id="288" name="直線コネクタ 287"/>
        <xdr:cNvCxnSpPr/>
      </xdr:nvCxnSpPr>
      <xdr:spPr>
        <a:xfrm>
          <a:off x="8750300" y="6687566"/>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33528</xdr:rowOff>
    </xdr:from>
    <xdr:to>
      <xdr:col>14</xdr:col>
      <xdr:colOff>79375</xdr:colOff>
      <xdr:row>37</xdr:row>
      <xdr:rowOff>135128</xdr:rowOff>
    </xdr:to>
    <xdr:sp macro="" textlink="">
      <xdr:nvSpPr>
        <xdr:cNvPr id="289" name="フローチャート : 判断 288"/>
        <xdr:cNvSpPr/>
      </xdr:nvSpPr>
      <xdr:spPr>
        <a:xfrm>
          <a:off x="9588500" y="63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151655</xdr:rowOff>
    </xdr:from>
    <xdr:ext cx="469744" cy="259045"/>
    <xdr:sp macro="" textlink="">
      <xdr:nvSpPr>
        <xdr:cNvPr id="290" name="テキスト ボックス 289"/>
        <xdr:cNvSpPr txBox="1"/>
      </xdr:nvSpPr>
      <xdr:spPr>
        <a:xfrm>
          <a:off x="9404427"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1016</xdr:rowOff>
    </xdr:from>
    <xdr:to>
      <xdr:col>12</xdr:col>
      <xdr:colOff>511175</xdr:colOff>
      <xdr:row>39</xdr:row>
      <xdr:rowOff>5969</xdr:rowOff>
    </xdr:to>
    <xdr:cxnSp macro="">
      <xdr:nvCxnSpPr>
        <xdr:cNvPr id="291" name="直線コネクタ 290"/>
        <xdr:cNvCxnSpPr/>
      </xdr:nvCxnSpPr>
      <xdr:spPr>
        <a:xfrm flipV="1">
          <a:off x="7861300" y="668756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162814</xdr:rowOff>
    </xdr:from>
    <xdr:to>
      <xdr:col>12</xdr:col>
      <xdr:colOff>561975</xdr:colOff>
      <xdr:row>38</xdr:row>
      <xdr:rowOff>92964</xdr:rowOff>
    </xdr:to>
    <xdr:sp macro="" textlink="">
      <xdr:nvSpPr>
        <xdr:cNvPr id="292" name="フローチャート : 判断 291"/>
        <xdr:cNvSpPr/>
      </xdr:nvSpPr>
      <xdr:spPr>
        <a:xfrm>
          <a:off x="8699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109491</xdr:rowOff>
    </xdr:from>
    <xdr:ext cx="469744" cy="259045"/>
    <xdr:sp macro="" textlink="">
      <xdr:nvSpPr>
        <xdr:cNvPr id="293" name="テキスト ボックス 292"/>
        <xdr:cNvSpPr txBox="1"/>
      </xdr:nvSpPr>
      <xdr:spPr>
        <a:xfrm>
          <a:off x="8515427"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156083</xdr:rowOff>
    </xdr:from>
    <xdr:to>
      <xdr:col>11</xdr:col>
      <xdr:colOff>307975</xdr:colOff>
      <xdr:row>39</xdr:row>
      <xdr:rowOff>5969</xdr:rowOff>
    </xdr:to>
    <xdr:cxnSp macro="">
      <xdr:nvCxnSpPr>
        <xdr:cNvPr id="294" name="直線コネクタ 293"/>
        <xdr:cNvCxnSpPr/>
      </xdr:nvCxnSpPr>
      <xdr:spPr>
        <a:xfrm>
          <a:off x="6972300" y="6156833"/>
          <a:ext cx="889000" cy="5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139700</xdr:rowOff>
    </xdr:from>
    <xdr:to>
      <xdr:col>11</xdr:col>
      <xdr:colOff>358775</xdr:colOff>
      <xdr:row>38</xdr:row>
      <xdr:rowOff>69850</xdr:rowOff>
    </xdr:to>
    <xdr:sp macro="" textlink="">
      <xdr:nvSpPr>
        <xdr:cNvPr id="295" name="フローチャート : 判断 29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86377</xdr:rowOff>
    </xdr:from>
    <xdr:ext cx="469744" cy="259045"/>
    <xdr:sp macro="" textlink="">
      <xdr:nvSpPr>
        <xdr:cNvPr id="296" name="テキスト ボックス 295"/>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110617</xdr:rowOff>
    </xdr:from>
    <xdr:to>
      <xdr:col>10</xdr:col>
      <xdr:colOff>155575</xdr:colOff>
      <xdr:row>37</xdr:row>
      <xdr:rowOff>40767</xdr:rowOff>
    </xdr:to>
    <xdr:sp macro="" textlink="">
      <xdr:nvSpPr>
        <xdr:cNvPr id="297" name="フローチャート : 判断 296"/>
        <xdr:cNvSpPr/>
      </xdr:nvSpPr>
      <xdr:spPr>
        <a:xfrm>
          <a:off x="6921500" y="628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31894</xdr:rowOff>
    </xdr:from>
    <xdr:ext cx="469744" cy="259045"/>
    <xdr:sp macro="" textlink="">
      <xdr:nvSpPr>
        <xdr:cNvPr id="298" name="テキスト ボックス 297"/>
        <xdr:cNvSpPr txBox="1"/>
      </xdr:nvSpPr>
      <xdr:spPr>
        <a:xfrm>
          <a:off x="6737427"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120015</xdr:rowOff>
    </xdr:from>
    <xdr:to>
      <xdr:col>15</xdr:col>
      <xdr:colOff>231775</xdr:colOff>
      <xdr:row>39</xdr:row>
      <xdr:rowOff>50165</xdr:rowOff>
    </xdr:to>
    <xdr:sp macro="" textlink="">
      <xdr:nvSpPr>
        <xdr:cNvPr id="304" name="円/楕円 303"/>
        <xdr:cNvSpPr/>
      </xdr:nvSpPr>
      <xdr:spPr>
        <a:xfrm>
          <a:off x="10426700" y="66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34942</xdr:rowOff>
    </xdr:from>
    <xdr:ext cx="378565" cy="259045"/>
    <xdr:sp macro="" textlink="">
      <xdr:nvSpPr>
        <xdr:cNvPr id="305" name="労働費該当値テキスト"/>
        <xdr:cNvSpPr txBox="1"/>
      </xdr:nvSpPr>
      <xdr:spPr>
        <a:xfrm>
          <a:off x="10528300"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122301</xdr:rowOff>
    </xdr:from>
    <xdr:to>
      <xdr:col>14</xdr:col>
      <xdr:colOff>79375</xdr:colOff>
      <xdr:row>39</xdr:row>
      <xdr:rowOff>52451</xdr:rowOff>
    </xdr:to>
    <xdr:sp macro="" textlink="">
      <xdr:nvSpPr>
        <xdr:cNvPr id="306" name="円/楕円 305"/>
        <xdr:cNvSpPr/>
      </xdr:nvSpPr>
      <xdr:spPr>
        <a:xfrm>
          <a:off x="9588500" y="66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43578</xdr:rowOff>
    </xdr:from>
    <xdr:ext cx="378565" cy="259045"/>
    <xdr:sp macro="" textlink="">
      <xdr:nvSpPr>
        <xdr:cNvPr id="307" name="テキスト ボックス 306"/>
        <xdr:cNvSpPr txBox="1"/>
      </xdr:nvSpPr>
      <xdr:spPr>
        <a:xfrm>
          <a:off x="9450017" y="6730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121666</xdr:rowOff>
    </xdr:from>
    <xdr:to>
      <xdr:col>12</xdr:col>
      <xdr:colOff>561975</xdr:colOff>
      <xdr:row>39</xdr:row>
      <xdr:rowOff>51816</xdr:rowOff>
    </xdr:to>
    <xdr:sp macro="" textlink="">
      <xdr:nvSpPr>
        <xdr:cNvPr id="308" name="円/楕円 307"/>
        <xdr:cNvSpPr/>
      </xdr:nvSpPr>
      <xdr:spPr>
        <a:xfrm>
          <a:off x="8699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42943</xdr:rowOff>
    </xdr:from>
    <xdr:ext cx="378565" cy="259045"/>
    <xdr:sp macro="" textlink="">
      <xdr:nvSpPr>
        <xdr:cNvPr id="309" name="テキスト ボックス 308"/>
        <xdr:cNvSpPr txBox="1"/>
      </xdr:nvSpPr>
      <xdr:spPr>
        <a:xfrm>
          <a:off x="8561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126619</xdr:rowOff>
    </xdr:from>
    <xdr:to>
      <xdr:col>11</xdr:col>
      <xdr:colOff>358775</xdr:colOff>
      <xdr:row>39</xdr:row>
      <xdr:rowOff>56769</xdr:rowOff>
    </xdr:to>
    <xdr:sp macro="" textlink="">
      <xdr:nvSpPr>
        <xdr:cNvPr id="310" name="円/楕円 309"/>
        <xdr:cNvSpPr/>
      </xdr:nvSpPr>
      <xdr:spPr>
        <a:xfrm>
          <a:off x="7810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47896</xdr:rowOff>
    </xdr:from>
    <xdr:ext cx="378565" cy="259045"/>
    <xdr:sp macro="" textlink="">
      <xdr:nvSpPr>
        <xdr:cNvPr id="311" name="テキスト ボックス 310"/>
        <xdr:cNvSpPr txBox="1"/>
      </xdr:nvSpPr>
      <xdr:spPr>
        <a:xfrm>
          <a:off x="7672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105283</xdr:rowOff>
    </xdr:from>
    <xdr:to>
      <xdr:col>10</xdr:col>
      <xdr:colOff>155575</xdr:colOff>
      <xdr:row>36</xdr:row>
      <xdr:rowOff>35433</xdr:rowOff>
    </xdr:to>
    <xdr:sp macro="" textlink="">
      <xdr:nvSpPr>
        <xdr:cNvPr id="312" name="円/楕円 311"/>
        <xdr:cNvSpPr/>
      </xdr:nvSpPr>
      <xdr:spPr>
        <a:xfrm>
          <a:off x="6921500" y="61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51960</xdr:rowOff>
    </xdr:from>
    <xdr:ext cx="469744" cy="259045"/>
    <xdr:sp macro="" textlink="">
      <xdr:nvSpPr>
        <xdr:cNvPr id="313" name="テキスト ボックス 312"/>
        <xdr:cNvSpPr txBox="1"/>
      </xdr:nvSpPr>
      <xdr:spPr>
        <a:xfrm>
          <a:off x="6737427" y="588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83090</xdr:rowOff>
    </xdr:from>
    <xdr:to>
      <xdr:col>15</xdr:col>
      <xdr:colOff>180975</xdr:colOff>
      <xdr:row>58</xdr:row>
      <xdr:rowOff>84804</xdr:rowOff>
    </xdr:to>
    <xdr:cxnSp macro="">
      <xdr:nvCxnSpPr>
        <xdr:cNvPr id="340" name="直線コネクタ 339"/>
        <xdr:cNvCxnSpPr/>
      </xdr:nvCxnSpPr>
      <xdr:spPr>
        <a:xfrm flipV="1">
          <a:off x="9639300" y="10027190"/>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69561</xdr:rowOff>
    </xdr:from>
    <xdr:to>
      <xdr:col>14</xdr:col>
      <xdr:colOff>28575</xdr:colOff>
      <xdr:row>58</xdr:row>
      <xdr:rowOff>84804</xdr:rowOff>
    </xdr:to>
    <xdr:cxnSp macro="">
      <xdr:nvCxnSpPr>
        <xdr:cNvPr id="343" name="直線コネクタ 342"/>
        <xdr:cNvCxnSpPr/>
      </xdr:nvCxnSpPr>
      <xdr:spPr>
        <a:xfrm>
          <a:off x="8750300" y="10013661"/>
          <a:ext cx="8890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44" name="フローチャート : 判断 343"/>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157914</xdr:rowOff>
    </xdr:from>
    <xdr:ext cx="534377" cy="259045"/>
    <xdr:sp macro="" textlink="">
      <xdr:nvSpPr>
        <xdr:cNvPr id="345" name="テキスト ボックス 344"/>
        <xdr:cNvSpPr txBox="1"/>
      </xdr:nvSpPr>
      <xdr:spPr>
        <a:xfrm>
          <a:off x="9372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69561</xdr:rowOff>
    </xdr:from>
    <xdr:to>
      <xdr:col>12</xdr:col>
      <xdr:colOff>511175</xdr:colOff>
      <xdr:row>58</xdr:row>
      <xdr:rowOff>74874</xdr:rowOff>
    </xdr:to>
    <xdr:cxnSp macro="">
      <xdr:nvCxnSpPr>
        <xdr:cNvPr id="346" name="直線コネクタ 345"/>
        <xdr:cNvCxnSpPr/>
      </xdr:nvCxnSpPr>
      <xdr:spPr>
        <a:xfrm flipV="1">
          <a:off x="7861300" y="10013661"/>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47" name="フローチャート : 判断 346"/>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61125</xdr:rowOff>
    </xdr:from>
    <xdr:ext cx="534377" cy="259045"/>
    <xdr:sp macro="" textlink="">
      <xdr:nvSpPr>
        <xdr:cNvPr id="348" name="テキスト ボックス 347"/>
        <xdr:cNvSpPr txBox="1"/>
      </xdr:nvSpPr>
      <xdr:spPr>
        <a:xfrm>
          <a:off x="8483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74874</xdr:rowOff>
    </xdr:from>
    <xdr:to>
      <xdr:col>11</xdr:col>
      <xdr:colOff>307975</xdr:colOff>
      <xdr:row>58</xdr:row>
      <xdr:rowOff>83826</xdr:rowOff>
    </xdr:to>
    <xdr:cxnSp macro="">
      <xdr:nvCxnSpPr>
        <xdr:cNvPr id="349" name="直線コネクタ 348"/>
        <xdr:cNvCxnSpPr/>
      </xdr:nvCxnSpPr>
      <xdr:spPr>
        <a:xfrm flipV="1">
          <a:off x="6972300" y="10018974"/>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50" name="フローチャート : 判断 349"/>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92361</xdr:rowOff>
    </xdr:from>
    <xdr:ext cx="534377" cy="259045"/>
    <xdr:sp macro="" textlink="">
      <xdr:nvSpPr>
        <xdr:cNvPr id="351" name="テキスト ボックス 350"/>
        <xdr:cNvSpPr txBox="1"/>
      </xdr:nvSpPr>
      <xdr:spPr>
        <a:xfrm>
          <a:off x="7594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52" name="フローチャート : 判断 351"/>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84671</xdr:rowOff>
    </xdr:from>
    <xdr:ext cx="534377" cy="259045"/>
    <xdr:sp macro="" textlink="">
      <xdr:nvSpPr>
        <xdr:cNvPr id="353" name="テキスト ボックス 352"/>
        <xdr:cNvSpPr txBox="1"/>
      </xdr:nvSpPr>
      <xdr:spPr>
        <a:xfrm>
          <a:off x="6705111" y="968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32290</xdr:rowOff>
    </xdr:from>
    <xdr:to>
      <xdr:col>15</xdr:col>
      <xdr:colOff>231775</xdr:colOff>
      <xdr:row>58</xdr:row>
      <xdr:rowOff>133890</xdr:rowOff>
    </xdr:to>
    <xdr:sp macro="" textlink="">
      <xdr:nvSpPr>
        <xdr:cNvPr id="359" name="円/楕円 358"/>
        <xdr:cNvSpPr/>
      </xdr:nvSpPr>
      <xdr:spPr>
        <a:xfrm>
          <a:off x="10426700" y="99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118667</xdr:rowOff>
    </xdr:from>
    <xdr:ext cx="534377" cy="259045"/>
    <xdr:sp macro="" textlink="">
      <xdr:nvSpPr>
        <xdr:cNvPr id="360" name="農林水産業費該当値テキスト"/>
        <xdr:cNvSpPr txBox="1"/>
      </xdr:nvSpPr>
      <xdr:spPr>
        <a:xfrm>
          <a:off x="10528300" y="98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34004</xdr:rowOff>
    </xdr:from>
    <xdr:to>
      <xdr:col>14</xdr:col>
      <xdr:colOff>79375</xdr:colOff>
      <xdr:row>58</xdr:row>
      <xdr:rowOff>135604</xdr:rowOff>
    </xdr:to>
    <xdr:sp macro="" textlink="">
      <xdr:nvSpPr>
        <xdr:cNvPr id="361" name="円/楕円 360"/>
        <xdr:cNvSpPr/>
      </xdr:nvSpPr>
      <xdr:spPr>
        <a:xfrm>
          <a:off x="9588500" y="99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126731</xdr:rowOff>
    </xdr:from>
    <xdr:ext cx="534377" cy="259045"/>
    <xdr:sp macro="" textlink="">
      <xdr:nvSpPr>
        <xdr:cNvPr id="362" name="テキスト ボックス 361"/>
        <xdr:cNvSpPr txBox="1"/>
      </xdr:nvSpPr>
      <xdr:spPr>
        <a:xfrm>
          <a:off x="9372111" y="100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18761</xdr:rowOff>
    </xdr:from>
    <xdr:to>
      <xdr:col>12</xdr:col>
      <xdr:colOff>561975</xdr:colOff>
      <xdr:row>58</xdr:row>
      <xdr:rowOff>120361</xdr:rowOff>
    </xdr:to>
    <xdr:sp macro="" textlink="">
      <xdr:nvSpPr>
        <xdr:cNvPr id="363" name="円/楕円 362"/>
        <xdr:cNvSpPr/>
      </xdr:nvSpPr>
      <xdr:spPr>
        <a:xfrm>
          <a:off x="8699500" y="99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111488</xdr:rowOff>
    </xdr:from>
    <xdr:ext cx="534377" cy="259045"/>
    <xdr:sp macro="" textlink="">
      <xdr:nvSpPr>
        <xdr:cNvPr id="364" name="テキスト ボックス 363"/>
        <xdr:cNvSpPr txBox="1"/>
      </xdr:nvSpPr>
      <xdr:spPr>
        <a:xfrm>
          <a:off x="8483111" y="1005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24074</xdr:rowOff>
    </xdr:from>
    <xdr:to>
      <xdr:col>11</xdr:col>
      <xdr:colOff>358775</xdr:colOff>
      <xdr:row>58</xdr:row>
      <xdr:rowOff>125674</xdr:rowOff>
    </xdr:to>
    <xdr:sp macro="" textlink="">
      <xdr:nvSpPr>
        <xdr:cNvPr id="365" name="円/楕円 364"/>
        <xdr:cNvSpPr/>
      </xdr:nvSpPr>
      <xdr:spPr>
        <a:xfrm>
          <a:off x="7810500" y="99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116801</xdr:rowOff>
    </xdr:from>
    <xdr:ext cx="534377" cy="259045"/>
    <xdr:sp macro="" textlink="">
      <xdr:nvSpPr>
        <xdr:cNvPr id="366" name="テキスト ボックス 365"/>
        <xdr:cNvSpPr txBox="1"/>
      </xdr:nvSpPr>
      <xdr:spPr>
        <a:xfrm>
          <a:off x="7594111" y="1006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33026</xdr:rowOff>
    </xdr:from>
    <xdr:to>
      <xdr:col>10</xdr:col>
      <xdr:colOff>155575</xdr:colOff>
      <xdr:row>58</xdr:row>
      <xdr:rowOff>134626</xdr:rowOff>
    </xdr:to>
    <xdr:sp macro="" textlink="">
      <xdr:nvSpPr>
        <xdr:cNvPr id="367" name="円/楕円 366"/>
        <xdr:cNvSpPr/>
      </xdr:nvSpPr>
      <xdr:spPr>
        <a:xfrm>
          <a:off x="6921500" y="9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125753</xdr:rowOff>
    </xdr:from>
    <xdr:ext cx="534377" cy="259045"/>
    <xdr:sp macro="" textlink="">
      <xdr:nvSpPr>
        <xdr:cNvPr id="368" name="テキスト ボックス 367"/>
        <xdr:cNvSpPr txBox="1"/>
      </xdr:nvSpPr>
      <xdr:spPr>
        <a:xfrm>
          <a:off x="6705111" y="1006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68652</xdr:rowOff>
    </xdr:from>
    <xdr:to>
      <xdr:col>15</xdr:col>
      <xdr:colOff>180975</xdr:colOff>
      <xdr:row>78</xdr:row>
      <xdr:rowOff>90049</xdr:rowOff>
    </xdr:to>
    <xdr:cxnSp macro="">
      <xdr:nvCxnSpPr>
        <xdr:cNvPr id="395" name="直線コネクタ 394"/>
        <xdr:cNvCxnSpPr/>
      </xdr:nvCxnSpPr>
      <xdr:spPr>
        <a:xfrm flipV="1">
          <a:off x="9639300" y="13441752"/>
          <a:ext cx="8382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90049</xdr:rowOff>
    </xdr:from>
    <xdr:to>
      <xdr:col>14</xdr:col>
      <xdr:colOff>28575</xdr:colOff>
      <xdr:row>78</xdr:row>
      <xdr:rowOff>98341</xdr:rowOff>
    </xdr:to>
    <xdr:cxnSp macro="">
      <xdr:nvCxnSpPr>
        <xdr:cNvPr id="398" name="直線コネクタ 397"/>
        <xdr:cNvCxnSpPr/>
      </xdr:nvCxnSpPr>
      <xdr:spPr>
        <a:xfrm flipV="1">
          <a:off x="8750300" y="13463149"/>
          <a:ext cx="889000" cy="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399" name="フローチャート : 判断 398"/>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112030</xdr:rowOff>
    </xdr:from>
    <xdr:ext cx="534377" cy="259045"/>
    <xdr:sp macro="" textlink="">
      <xdr:nvSpPr>
        <xdr:cNvPr id="400" name="テキスト ボックス 399"/>
        <xdr:cNvSpPr txBox="1"/>
      </xdr:nvSpPr>
      <xdr:spPr>
        <a:xfrm>
          <a:off x="9372111" y="131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90450</xdr:rowOff>
    </xdr:from>
    <xdr:to>
      <xdr:col>12</xdr:col>
      <xdr:colOff>511175</xdr:colOff>
      <xdr:row>78</xdr:row>
      <xdr:rowOff>98341</xdr:rowOff>
    </xdr:to>
    <xdr:cxnSp macro="">
      <xdr:nvCxnSpPr>
        <xdr:cNvPr id="401" name="直線コネクタ 400"/>
        <xdr:cNvCxnSpPr/>
      </xdr:nvCxnSpPr>
      <xdr:spPr>
        <a:xfrm>
          <a:off x="7861300" y="13463550"/>
          <a:ext cx="8890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2" name="フローチャート : 判断 401"/>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127291</xdr:rowOff>
    </xdr:from>
    <xdr:ext cx="469744" cy="259045"/>
    <xdr:sp macro="" textlink="">
      <xdr:nvSpPr>
        <xdr:cNvPr id="403" name="テキスト ボックス 402"/>
        <xdr:cNvSpPr txBox="1"/>
      </xdr:nvSpPr>
      <xdr:spPr>
        <a:xfrm>
          <a:off x="8515427" y="1315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90450</xdr:rowOff>
    </xdr:from>
    <xdr:to>
      <xdr:col>11</xdr:col>
      <xdr:colOff>307975</xdr:colOff>
      <xdr:row>78</xdr:row>
      <xdr:rowOff>94337</xdr:rowOff>
    </xdr:to>
    <xdr:cxnSp macro="">
      <xdr:nvCxnSpPr>
        <xdr:cNvPr id="404" name="直線コネクタ 403"/>
        <xdr:cNvCxnSpPr/>
      </xdr:nvCxnSpPr>
      <xdr:spPr>
        <a:xfrm flipV="1">
          <a:off x="6972300" y="13463550"/>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5" name="フローチャート : 判断 404"/>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135348</xdr:rowOff>
    </xdr:from>
    <xdr:ext cx="469744" cy="259045"/>
    <xdr:sp macro="" textlink="">
      <xdr:nvSpPr>
        <xdr:cNvPr id="406" name="テキスト ボックス 405"/>
        <xdr:cNvSpPr txBox="1"/>
      </xdr:nvSpPr>
      <xdr:spPr>
        <a:xfrm>
          <a:off x="7626427" y="131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07" name="フローチャート : 判断 406"/>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123817</xdr:rowOff>
    </xdr:from>
    <xdr:ext cx="469744" cy="259045"/>
    <xdr:sp macro="" textlink="">
      <xdr:nvSpPr>
        <xdr:cNvPr id="408" name="テキスト ボックス 407"/>
        <xdr:cNvSpPr txBox="1"/>
      </xdr:nvSpPr>
      <xdr:spPr>
        <a:xfrm>
          <a:off x="6737427" y="131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17852</xdr:rowOff>
    </xdr:from>
    <xdr:to>
      <xdr:col>15</xdr:col>
      <xdr:colOff>231775</xdr:colOff>
      <xdr:row>78</xdr:row>
      <xdr:rowOff>119452</xdr:rowOff>
    </xdr:to>
    <xdr:sp macro="" textlink="">
      <xdr:nvSpPr>
        <xdr:cNvPr id="414" name="円/楕円 413"/>
        <xdr:cNvSpPr/>
      </xdr:nvSpPr>
      <xdr:spPr>
        <a:xfrm>
          <a:off x="10426700" y="133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104229</xdr:rowOff>
    </xdr:from>
    <xdr:ext cx="469744" cy="259045"/>
    <xdr:sp macro="" textlink="">
      <xdr:nvSpPr>
        <xdr:cNvPr id="415" name="商工費該当値テキスト"/>
        <xdr:cNvSpPr txBox="1"/>
      </xdr:nvSpPr>
      <xdr:spPr>
        <a:xfrm>
          <a:off x="10528300" y="1330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39249</xdr:rowOff>
    </xdr:from>
    <xdr:to>
      <xdr:col>14</xdr:col>
      <xdr:colOff>79375</xdr:colOff>
      <xdr:row>78</xdr:row>
      <xdr:rowOff>140849</xdr:rowOff>
    </xdr:to>
    <xdr:sp macro="" textlink="">
      <xdr:nvSpPr>
        <xdr:cNvPr id="416" name="円/楕円 415"/>
        <xdr:cNvSpPr/>
      </xdr:nvSpPr>
      <xdr:spPr>
        <a:xfrm>
          <a:off x="9588500" y="134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131976</xdr:rowOff>
    </xdr:from>
    <xdr:ext cx="469744" cy="259045"/>
    <xdr:sp macro="" textlink="">
      <xdr:nvSpPr>
        <xdr:cNvPr id="417" name="テキスト ボックス 416"/>
        <xdr:cNvSpPr txBox="1"/>
      </xdr:nvSpPr>
      <xdr:spPr>
        <a:xfrm>
          <a:off x="9404427" y="1350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47541</xdr:rowOff>
    </xdr:from>
    <xdr:to>
      <xdr:col>12</xdr:col>
      <xdr:colOff>561975</xdr:colOff>
      <xdr:row>78</xdr:row>
      <xdr:rowOff>149141</xdr:rowOff>
    </xdr:to>
    <xdr:sp macro="" textlink="">
      <xdr:nvSpPr>
        <xdr:cNvPr id="418" name="円/楕円 417"/>
        <xdr:cNvSpPr/>
      </xdr:nvSpPr>
      <xdr:spPr>
        <a:xfrm>
          <a:off x="8699500" y="1342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140268</xdr:rowOff>
    </xdr:from>
    <xdr:ext cx="469744" cy="259045"/>
    <xdr:sp macro="" textlink="">
      <xdr:nvSpPr>
        <xdr:cNvPr id="419" name="テキスト ボックス 418"/>
        <xdr:cNvSpPr txBox="1"/>
      </xdr:nvSpPr>
      <xdr:spPr>
        <a:xfrm>
          <a:off x="8515427" y="1351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39650</xdr:rowOff>
    </xdr:from>
    <xdr:to>
      <xdr:col>11</xdr:col>
      <xdr:colOff>358775</xdr:colOff>
      <xdr:row>78</xdr:row>
      <xdr:rowOff>141250</xdr:rowOff>
    </xdr:to>
    <xdr:sp macro="" textlink="">
      <xdr:nvSpPr>
        <xdr:cNvPr id="420" name="円/楕円 419"/>
        <xdr:cNvSpPr/>
      </xdr:nvSpPr>
      <xdr:spPr>
        <a:xfrm>
          <a:off x="7810500" y="134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132377</xdr:rowOff>
    </xdr:from>
    <xdr:ext cx="469744" cy="259045"/>
    <xdr:sp macro="" textlink="">
      <xdr:nvSpPr>
        <xdr:cNvPr id="421" name="テキスト ボックス 420"/>
        <xdr:cNvSpPr txBox="1"/>
      </xdr:nvSpPr>
      <xdr:spPr>
        <a:xfrm>
          <a:off x="7626427" y="135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43537</xdr:rowOff>
    </xdr:from>
    <xdr:to>
      <xdr:col>10</xdr:col>
      <xdr:colOff>155575</xdr:colOff>
      <xdr:row>78</xdr:row>
      <xdr:rowOff>145137</xdr:rowOff>
    </xdr:to>
    <xdr:sp macro="" textlink="">
      <xdr:nvSpPr>
        <xdr:cNvPr id="422" name="円/楕円 421"/>
        <xdr:cNvSpPr/>
      </xdr:nvSpPr>
      <xdr:spPr>
        <a:xfrm>
          <a:off x="6921500" y="134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136264</xdr:rowOff>
    </xdr:from>
    <xdr:ext cx="469744" cy="259045"/>
    <xdr:sp macro="" textlink="">
      <xdr:nvSpPr>
        <xdr:cNvPr id="423" name="テキスト ボックス 422"/>
        <xdr:cNvSpPr txBox="1"/>
      </xdr:nvSpPr>
      <xdr:spPr>
        <a:xfrm>
          <a:off x="6737427" y="1350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143230</xdr:rowOff>
    </xdr:from>
    <xdr:to>
      <xdr:col>15</xdr:col>
      <xdr:colOff>180975</xdr:colOff>
      <xdr:row>98</xdr:row>
      <xdr:rowOff>144247</xdr:rowOff>
    </xdr:to>
    <xdr:cxnSp macro="">
      <xdr:nvCxnSpPr>
        <xdr:cNvPr id="452" name="直線コネクタ 451"/>
        <xdr:cNvCxnSpPr/>
      </xdr:nvCxnSpPr>
      <xdr:spPr>
        <a:xfrm flipV="1">
          <a:off x="9639300" y="16945330"/>
          <a:ext cx="8382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137474</xdr:rowOff>
    </xdr:from>
    <xdr:to>
      <xdr:col>14</xdr:col>
      <xdr:colOff>28575</xdr:colOff>
      <xdr:row>98</xdr:row>
      <xdr:rowOff>144247</xdr:rowOff>
    </xdr:to>
    <xdr:cxnSp macro="">
      <xdr:nvCxnSpPr>
        <xdr:cNvPr id="455" name="直線コネクタ 454"/>
        <xdr:cNvCxnSpPr/>
      </xdr:nvCxnSpPr>
      <xdr:spPr>
        <a:xfrm>
          <a:off x="8750300" y="16939574"/>
          <a:ext cx="889000" cy="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56" name="フローチャート : 判断 455"/>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148889</xdr:rowOff>
    </xdr:from>
    <xdr:ext cx="599010" cy="259045"/>
    <xdr:sp macro="" textlink="">
      <xdr:nvSpPr>
        <xdr:cNvPr id="457" name="テキスト ボックス 456"/>
        <xdr:cNvSpPr txBox="1"/>
      </xdr:nvSpPr>
      <xdr:spPr>
        <a:xfrm>
          <a:off x="9339794"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137474</xdr:rowOff>
    </xdr:from>
    <xdr:to>
      <xdr:col>12</xdr:col>
      <xdr:colOff>511175</xdr:colOff>
      <xdr:row>98</xdr:row>
      <xdr:rowOff>141467</xdr:rowOff>
    </xdr:to>
    <xdr:cxnSp macro="">
      <xdr:nvCxnSpPr>
        <xdr:cNvPr id="458" name="直線コネクタ 457"/>
        <xdr:cNvCxnSpPr/>
      </xdr:nvCxnSpPr>
      <xdr:spPr>
        <a:xfrm flipV="1">
          <a:off x="7861300" y="16939574"/>
          <a:ext cx="8890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59" name="フローチャート : 判断 458"/>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10532</xdr:rowOff>
    </xdr:from>
    <xdr:ext cx="534377" cy="259045"/>
    <xdr:sp macro="" textlink="">
      <xdr:nvSpPr>
        <xdr:cNvPr id="460" name="テキスト ボックス 459"/>
        <xdr:cNvSpPr txBox="1"/>
      </xdr:nvSpPr>
      <xdr:spPr>
        <a:xfrm>
          <a:off x="8483111" y="1698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137553</xdr:rowOff>
    </xdr:from>
    <xdr:to>
      <xdr:col>11</xdr:col>
      <xdr:colOff>307975</xdr:colOff>
      <xdr:row>98</xdr:row>
      <xdr:rowOff>141467</xdr:rowOff>
    </xdr:to>
    <xdr:cxnSp macro="">
      <xdr:nvCxnSpPr>
        <xdr:cNvPr id="461" name="直線コネクタ 460"/>
        <xdr:cNvCxnSpPr/>
      </xdr:nvCxnSpPr>
      <xdr:spPr>
        <a:xfrm>
          <a:off x="6972300" y="16939653"/>
          <a:ext cx="8890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62" name="フローチャート : 判断 461"/>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31142</xdr:rowOff>
    </xdr:from>
    <xdr:ext cx="534377" cy="259045"/>
    <xdr:sp macro="" textlink="">
      <xdr:nvSpPr>
        <xdr:cNvPr id="463" name="テキスト ボックス 462"/>
        <xdr:cNvSpPr txBox="1"/>
      </xdr:nvSpPr>
      <xdr:spPr>
        <a:xfrm>
          <a:off x="7594111" y="1700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64" name="フローチャート : 判断 463"/>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15902</xdr:rowOff>
    </xdr:from>
    <xdr:ext cx="534377" cy="259045"/>
    <xdr:sp macro="" textlink="">
      <xdr:nvSpPr>
        <xdr:cNvPr id="465" name="テキスト ボックス 464"/>
        <xdr:cNvSpPr txBox="1"/>
      </xdr:nvSpPr>
      <xdr:spPr>
        <a:xfrm>
          <a:off x="6705111" y="169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92430</xdr:rowOff>
    </xdr:from>
    <xdr:to>
      <xdr:col>15</xdr:col>
      <xdr:colOff>231775</xdr:colOff>
      <xdr:row>99</xdr:row>
      <xdr:rowOff>22580</xdr:rowOff>
    </xdr:to>
    <xdr:sp macro="" textlink="">
      <xdr:nvSpPr>
        <xdr:cNvPr id="471" name="円/楕円 470"/>
        <xdr:cNvSpPr/>
      </xdr:nvSpPr>
      <xdr:spPr>
        <a:xfrm>
          <a:off x="10426700" y="168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45893</xdr:rowOff>
    </xdr:from>
    <xdr:ext cx="534377" cy="259045"/>
    <xdr:sp macro="" textlink="">
      <xdr:nvSpPr>
        <xdr:cNvPr id="472" name="土木費該当値テキスト"/>
        <xdr:cNvSpPr txBox="1"/>
      </xdr:nvSpPr>
      <xdr:spPr>
        <a:xfrm>
          <a:off x="10528300" y="168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93447</xdr:rowOff>
    </xdr:from>
    <xdr:to>
      <xdr:col>14</xdr:col>
      <xdr:colOff>79375</xdr:colOff>
      <xdr:row>99</xdr:row>
      <xdr:rowOff>23597</xdr:rowOff>
    </xdr:to>
    <xdr:sp macro="" textlink="">
      <xdr:nvSpPr>
        <xdr:cNvPr id="473" name="円/楕円 472"/>
        <xdr:cNvSpPr/>
      </xdr:nvSpPr>
      <xdr:spPr>
        <a:xfrm>
          <a:off x="9588500" y="168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14724</xdr:rowOff>
    </xdr:from>
    <xdr:ext cx="534377" cy="259045"/>
    <xdr:sp macro="" textlink="">
      <xdr:nvSpPr>
        <xdr:cNvPr id="474" name="テキスト ボックス 473"/>
        <xdr:cNvSpPr txBox="1"/>
      </xdr:nvSpPr>
      <xdr:spPr>
        <a:xfrm>
          <a:off x="9372111" y="1698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86674</xdr:rowOff>
    </xdr:from>
    <xdr:to>
      <xdr:col>12</xdr:col>
      <xdr:colOff>561975</xdr:colOff>
      <xdr:row>99</xdr:row>
      <xdr:rowOff>16824</xdr:rowOff>
    </xdr:to>
    <xdr:sp macro="" textlink="">
      <xdr:nvSpPr>
        <xdr:cNvPr id="475" name="円/楕円 474"/>
        <xdr:cNvSpPr/>
      </xdr:nvSpPr>
      <xdr:spPr>
        <a:xfrm>
          <a:off x="8699500" y="168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33351</xdr:rowOff>
    </xdr:from>
    <xdr:ext cx="534377" cy="259045"/>
    <xdr:sp macro="" textlink="">
      <xdr:nvSpPr>
        <xdr:cNvPr id="476" name="テキスト ボックス 475"/>
        <xdr:cNvSpPr txBox="1"/>
      </xdr:nvSpPr>
      <xdr:spPr>
        <a:xfrm>
          <a:off x="8483111" y="1666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90667</xdr:rowOff>
    </xdr:from>
    <xdr:to>
      <xdr:col>11</xdr:col>
      <xdr:colOff>358775</xdr:colOff>
      <xdr:row>99</xdr:row>
      <xdr:rowOff>20817</xdr:rowOff>
    </xdr:to>
    <xdr:sp macro="" textlink="">
      <xdr:nvSpPr>
        <xdr:cNvPr id="477" name="円/楕円 476"/>
        <xdr:cNvSpPr/>
      </xdr:nvSpPr>
      <xdr:spPr>
        <a:xfrm>
          <a:off x="7810500" y="168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37344</xdr:rowOff>
    </xdr:from>
    <xdr:ext cx="534377" cy="259045"/>
    <xdr:sp macro="" textlink="">
      <xdr:nvSpPr>
        <xdr:cNvPr id="478" name="テキスト ボックス 477"/>
        <xdr:cNvSpPr txBox="1"/>
      </xdr:nvSpPr>
      <xdr:spPr>
        <a:xfrm>
          <a:off x="7594111" y="1666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86753</xdr:rowOff>
    </xdr:from>
    <xdr:to>
      <xdr:col>10</xdr:col>
      <xdr:colOff>155575</xdr:colOff>
      <xdr:row>99</xdr:row>
      <xdr:rowOff>16903</xdr:rowOff>
    </xdr:to>
    <xdr:sp macro="" textlink="">
      <xdr:nvSpPr>
        <xdr:cNvPr id="479" name="円/楕円 478"/>
        <xdr:cNvSpPr/>
      </xdr:nvSpPr>
      <xdr:spPr>
        <a:xfrm>
          <a:off x="6921500" y="168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33430</xdr:rowOff>
    </xdr:from>
    <xdr:ext cx="534377" cy="259045"/>
    <xdr:sp macro="" textlink="">
      <xdr:nvSpPr>
        <xdr:cNvPr id="480" name="テキスト ボックス 479"/>
        <xdr:cNvSpPr txBox="1"/>
      </xdr:nvSpPr>
      <xdr:spPr>
        <a:xfrm>
          <a:off x="6705111" y="166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142735</xdr:rowOff>
    </xdr:from>
    <xdr:to>
      <xdr:col>23</xdr:col>
      <xdr:colOff>517525</xdr:colOff>
      <xdr:row>37</xdr:row>
      <xdr:rowOff>156286</xdr:rowOff>
    </xdr:to>
    <xdr:cxnSp macro="">
      <xdr:nvCxnSpPr>
        <xdr:cNvPr id="509" name="直線コネクタ 508"/>
        <xdr:cNvCxnSpPr/>
      </xdr:nvCxnSpPr>
      <xdr:spPr>
        <a:xfrm flipV="1">
          <a:off x="15481300" y="6486385"/>
          <a:ext cx="8382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137617</xdr:rowOff>
    </xdr:from>
    <xdr:to>
      <xdr:col>22</xdr:col>
      <xdr:colOff>365125</xdr:colOff>
      <xdr:row>37</xdr:row>
      <xdr:rowOff>156286</xdr:rowOff>
    </xdr:to>
    <xdr:cxnSp macro="">
      <xdr:nvCxnSpPr>
        <xdr:cNvPr id="512" name="直線コネクタ 511"/>
        <xdr:cNvCxnSpPr/>
      </xdr:nvCxnSpPr>
      <xdr:spPr>
        <a:xfrm>
          <a:off x="14592300" y="6481267"/>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2337</xdr:rowOff>
    </xdr:from>
    <xdr:to>
      <xdr:col>22</xdr:col>
      <xdr:colOff>415925</xdr:colOff>
      <xdr:row>37</xdr:row>
      <xdr:rowOff>103937</xdr:rowOff>
    </xdr:to>
    <xdr:sp macro="" textlink="">
      <xdr:nvSpPr>
        <xdr:cNvPr id="513" name="フローチャート : 判断 512"/>
        <xdr:cNvSpPr/>
      </xdr:nvSpPr>
      <xdr:spPr>
        <a:xfrm>
          <a:off x="15430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120464</xdr:rowOff>
    </xdr:from>
    <xdr:ext cx="534377" cy="259045"/>
    <xdr:sp macro="" textlink="">
      <xdr:nvSpPr>
        <xdr:cNvPr id="514" name="テキスト ボックス 513"/>
        <xdr:cNvSpPr txBox="1"/>
      </xdr:nvSpPr>
      <xdr:spPr>
        <a:xfrm>
          <a:off x="15214111" y="61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137617</xdr:rowOff>
    </xdr:from>
    <xdr:to>
      <xdr:col>21</xdr:col>
      <xdr:colOff>161925</xdr:colOff>
      <xdr:row>37</xdr:row>
      <xdr:rowOff>162192</xdr:rowOff>
    </xdr:to>
    <xdr:cxnSp macro="">
      <xdr:nvCxnSpPr>
        <xdr:cNvPr id="515" name="直線コネクタ 514"/>
        <xdr:cNvCxnSpPr/>
      </xdr:nvCxnSpPr>
      <xdr:spPr>
        <a:xfrm flipV="1">
          <a:off x="13703300" y="6481267"/>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25578</xdr:rowOff>
    </xdr:from>
    <xdr:to>
      <xdr:col>21</xdr:col>
      <xdr:colOff>212725</xdr:colOff>
      <xdr:row>37</xdr:row>
      <xdr:rowOff>127178</xdr:rowOff>
    </xdr:to>
    <xdr:sp macro="" textlink="">
      <xdr:nvSpPr>
        <xdr:cNvPr id="516" name="フローチャート : 判断 515"/>
        <xdr:cNvSpPr/>
      </xdr:nvSpPr>
      <xdr:spPr>
        <a:xfrm>
          <a:off x="14541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143705</xdr:rowOff>
    </xdr:from>
    <xdr:ext cx="534377" cy="259045"/>
    <xdr:sp macro="" textlink="">
      <xdr:nvSpPr>
        <xdr:cNvPr id="517" name="テキスト ボックス 516"/>
        <xdr:cNvSpPr txBox="1"/>
      </xdr:nvSpPr>
      <xdr:spPr>
        <a:xfrm>
          <a:off x="14325111" y="61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129629</xdr:rowOff>
    </xdr:from>
    <xdr:to>
      <xdr:col>19</xdr:col>
      <xdr:colOff>644525</xdr:colOff>
      <xdr:row>37</xdr:row>
      <xdr:rowOff>162192</xdr:rowOff>
    </xdr:to>
    <xdr:cxnSp macro="">
      <xdr:nvCxnSpPr>
        <xdr:cNvPr id="518" name="直線コネクタ 517"/>
        <xdr:cNvCxnSpPr/>
      </xdr:nvCxnSpPr>
      <xdr:spPr>
        <a:xfrm>
          <a:off x="12814300" y="6473279"/>
          <a:ext cx="889000" cy="3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68885</xdr:rowOff>
    </xdr:from>
    <xdr:to>
      <xdr:col>20</xdr:col>
      <xdr:colOff>9525</xdr:colOff>
      <xdr:row>37</xdr:row>
      <xdr:rowOff>170485</xdr:rowOff>
    </xdr:to>
    <xdr:sp macro="" textlink="">
      <xdr:nvSpPr>
        <xdr:cNvPr id="519" name="フローチャート : 判断 518"/>
        <xdr:cNvSpPr/>
      </xdr:nvSpPr>
      <xdr:spPr>
        <a:xfrm>
          <a:off x="13652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15562</xdr:rowOff>
    </xdr:from>
    <xdr:ext cx="534377" cy="259045"/>
    <xdr:sp macro="" textlink="">
      <xdr:nvSpPr>
        <xdr:cNvPr id="520" name="テキスト ボックス 519"/>
        <xdr:cNvSpPr txBox="1"/>
      </xdr:nvSpPr>
      <xdr:spPr>
        <a:xfrm>
          <a:off x="13436111" y="61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47574</xdr:rowOff>
    </xdr:from>
    <xdr:to>
      <xdr:col>18</xdr:col>
      <xdr:colOff>492125</xdr:colOff>
      <xdr:row>37</xdr:row>
      <xdr:rowOff>149174</xdr:rowOff>
    </xdr:to>
    <xdr:sp macro="" textlink="">
      <xdr:nvSpPr>
        <xdr:cNvPr id="521" name="フローチャート : 判断 520"/>
        <xdr:cNvSpPr/>
      </xdr:nvSpPr>
      <xdr:spPr>
        <a:xfrm>
          <a:off x="12763500" y="63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165701</xdr:rowOff>
    </xdr:from>
    <xdr:ext cx="534377" cy="259045"/>
    <xdr:sp macro="" textlink="">
      <xdr:nvSpPr>
        <xdr:cNvPr id="522" name="テキスト ボックス 521"/>
        <xdr:cNvSpPr txBox="1"/>
      </xdr:nvSpPr>
      <xdr:spPr>
        <a:xfrm>
          <a:off x="12547111" y="61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91935</xdr:rowOff>
    </xdr:from>
    <xdr:to>
      <xdr:col>23</xdr:col>
      <xdr:colOff>568325</xdr:colOff>
      <xdr:row>38</xdr:row>
      <xdr:rowOff>22085</xdr:rowOff>
    </xdr:to>
    <xdr:sp macro="" textlink="">
      <xdr:nvSpPr>
        <xdr:cNvPr id="528" name="円/楕円 527"/>
        <xdr:cNvSpPr/>
      </xdr:nvSpPr>
      <xdr:spPr>
        <a:xfrm>
          <a:off x="16268700" y="6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6862</xdr:rowOff>
    </xdr:from>
    <xdr:ext cx="534377" cy="259045"/>
    <xdr:sp macro="" textlink="">
      <xdr:nvSpPr>
        <xdr:cNvPr id="529" name="消防費該当値テキスト"/>
        <xdr:cNvSpPr txBox="1"/>
      </xdr:nvSpPr>
      <xdr:spPr>
        <a:xfrm>
          <a:off x="16370300" y="63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19,261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105486</xdr:rowOff>
    </xdr:from>
    <xdr:to>
      <xdr:col>22</xdr:col>
      <xdr:colOff>415925</xdr:colOff>
      <xdr:row>38</xdr:row>
      <xdr:rowOff>35637</xdr:rowOff>
    </xdr:to>
    <xdr:sp macro="" textlink="">
      <xdr:nvSpPr>
        <xdr:cNvPr id="530" name="円/楕円 529"/>
        <xdr:cNvSpPr/>
      </xdr:nvSpPr>
      <xdr:spPr>
        <a:xfrm>
          <a:off x="15430500" y="64491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26764</xdr:rowOff>
    </xdr:from>
    <xdr:ext cx="534377" cy="259045"/>
    <xdr:sp macro="" textlink="">
      <xdr:nvSpPr>
        <xdr:cNvPr id="531" name="テキスト ボックス 530"/>
        <xdr:cNvSpPr txBox="1"/>
      </xdr:nvSpPr>
      <xdr:spPr>
        <a:xfrm>
          <a:off x="15214111" y="654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86817</xdr:rowOff>
    </xdr:from>
    <xdr:to>
      <xdr:col>21</xdr:col>
      <xdr:colOff>212725</xdr:colOff>
      <xdr:row>38</xdr:row>
      <xdr:rowOff>16967</xdr:rowOff>
    </xdr:to>
    <xdr:sp macro="" textlink="">
      <xdr:nvSpPr>
        <xdr:cNvPr id="532" name="円/楕円 531"/>
        <xdr:cNvSpPr/>
      </xdr:nvSpPr>
      <xdr:spPr>
        <a:xfrm>
          <a:off x="14541500" y="64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8094</xdr:rowOff>
    </xdr:from>
    <xdr:ext cx="534377" cy="259045"/>
    <xdr:sp macro="" textlink="">
      <xdr:nvSpPr>
        <xdr:cNvPr id="533" name="テキスト ボックス 532"/>
        <xdr:cNvSpPr txBox="1"/>
      </xdr:nvSpPr>
      <xdr:spPr>
        <a:xfrm>
          <a:off x="14325111" y="652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111392</xdr:rowOff>
    </xdr:from>
    <xdr:to>
      <xdr:col>20</xdr:col>
      <xdr:colOff>9525</xdr:colOff>
      <xdr:row>38</xdr:row>
      <xdr:rowOff>41542</xdr:rowOff>
    </xdr:to>
    <xdr:sp macro="" textlink="">
      <xdr:nvSpPr>
        <xdr:cNvPr id="534" name="円/楕円 533"/>
        <xdr:cNvSpPr/>
      </xdr:nvSpPr>
      <xdr:spPr>
        <a:xfrm>
          <a:off x="13652500" y="64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32669</xdr:rowOff>
    </xdr:from>
    <xdr:ext cx="534377" cy="259045"/>
    <xdr:sp macro="" textlink="">
      <xdr:nvSpPr>
        <xdr:cNvPr id="535" name="テキスト ボックス 534"/>
        <xdr:cNvSpPr txBox="1"/>
      </xdr:nvSpPr>
      <xdr:spPr>
        <a:xfrm>
          <a:off x="13436111" y="65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78829</xdr:rowOff>
    </xdr:from>
    <xdr:to>
      <xdr:col>18</xdr:col>
      <xdr:colOff>492125</xdr:colOff>
      <xdr:row>38</xdr:row>
      <xdr:rowOff>8979</xdr:rowOff>
    </xdr:to>
    <xdr:sp macro="" textlink="">
      <xdr:nvSpPr>
        <xdr:cNvPr id="536" name="円/楕円 535"/>
        <xdr:cNvSpPr/>
      </xdr:nvSpPr>
      <xdr:spPr>
        <a:xfrm>
          <a:off x="12763500" y="64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106</xdr:rowOff>
    </xdr:from>
    <xdr:ext cx="534377" cy="259045"/>
    <xdr:sp macro="" textlink="">
      <xdr:nvSpPr>
        <xdr:cNvPr id="537" name="テキスト ボックス 536"/>
        <xdr:cNvSpPr txBox="1"/>
      </xdr:nvSpPr>
      <xdr:spPr>
        <a:xfrm>
          <a:off x="12547111" y="651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66882</xdr:rowOff>
    </xdr:from>
    <xdr:to>
      <xdr:col>23</xdr:col>
      <xdr:colOff>517525</xdr:colOff>
      <xdr:row>57</xdr:row>
      <xdr:rowOff>89449</xdr:rowOff>
    </xdr:to>
    <xdr:cxnSp macro="">
      <xdr:nvCxnSpPr>
        <xdr:cNvPr id="564" name="直線コネクタ 563"/>
        <xdr:cNvCxnSpPr/>
      </xdr:nvCxnSpPr>
      <xdr:spPr>
        <a:xfrm>
          <a:off x="15481300" y="9839532"/>
          <a:ext cx="8382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66882</xdr:rowOff>
    </xdr:from>
    <xdr:to>
      <xdr:col>22</xdr:col>
      <xdr:colOff>365125</xdr:colOff>
      <xdr:row>57</xdr:row>
      <xdr:rowOff>107778</xdr:rowOff>
    </xdr:to>
    <xdr:cxnSp macro="">
      <xdr:nvCxnSpPr>
        <xdr:cNvPr id="567" name="直線コネクタ 566"/>
        <xdr:cNvCxnSpPr/>
      </xdr:nvCxnSpPr>
      <xdr:spPr>
        <a:xfrm flipV="1">
          <a:off x="14592300" y="9839532"/>
          <a:ext cx="889000" cy="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74937</xdr:rowOff>
    </xdr:from>
    <xdr:to>
      <xdr:col>22</xdr:col>
      <xdr:colOff>415925</xdr:colOff>
      <xdr:row>57</xdr:row>
      <xdr:rowOff>5087</xdr:rowOff>
    </xdr:to>
    <xdr:sp macro="" textlink="">
      <xdr:nvSpPr>
        <xdr:cNvPr id="568" name="フローチャート : 判断 567"/>
        <xdr:cNvSpPr/>
      </xdr:nvSpPr>
      <xdr:spPr>
        <a:xfrm>
          <a:off x="15430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21614</xdr:rowOff>
    </xdr:from>
    <xdr:ext cx="534377" cy="259045"/>
    <xdr:sp macro="" textlink="">
      <xdr:nvSpPr>
        <xdr:cNvPr id="569" name="テキスト ボックス 568"/>
        <xdr:cNvSpPr txBox="1"/>
      </xdr:nvSpPr>
      <xdr:spPr>
        <a:xfrm>
          <a:off x="15214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84544</xdr:rowOff>
    </xdr:from>
    <xdr:to>
      <xdr:col>21</xdr:col>
      <xdr:colOff>161925</xdr:colOff>
      <xdr:row>57</xdr:row>
      <xdr:rowOff>107778</xdr:rowOff>
    </xdr:to>
    <xdr:cxnSp macro="">
      <xdr:nvCxnSpPr>
        <xdr:cNvPr id="570" name="直線コネクタ 569"/>
        <xdr:cNvCxnSpPr/>
      </xdr:nvCxnSpPr>
      <xdr:spPr>
        <a:xfrm>
          <a:off x="13703300" y="9857194"/>
          <a:ext cx="889000" cy="2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133532</xdr:rowOff>
    </xdr:from>
    <xdr:to>
      <xdr:col>21</xdr:col>
      <xdr:colOff>212725</xdr:colOff>
      <xdr:row>57</xdr:row>
      <xdr:rowOff>63682</xdr:rowOff>
    </xdr:to>
    <xdr:sp macro="" textlink="">
      <xdr:nvSpPr>
        <xdr:cNvPr id="571" name="フローチャート : 判断 570"/>
        <xdr:cNvSpPr/>
      </xdr:nvSpPr>
      <xdr:spPr>
        <a:xfrm>
          <a:off x="14541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80209</xdr:rowOff>
    </xdr:from>
    <xdr:ext cx="534377" cy="259045"/>
    <xdr:sp macro="" textlink="">
      <xdr:nvSpPr>
        <xdr:cNvPr id="572" name="テキスト ボックス 571"/>
        <xdr:cNvSpPr txBox="1"/>
      </xdr:nvSpPr>
      <xdr:spPr>
        <a:xfrm>
          <a:off x="14325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84544</xdr:rowOff>
    </xdr:from>
    <xdr:to>
      <xdr:col>19</xdr:col>
      <xdr:colOff>644525</xdr:colOff>
      <xdr:row>57</xdr:row>
      <xdr:rowOff>123040</xdr:rowOff>
    </xdr:to>
    <xdr:cxnSp macro="">
      <xdr:nvCxnSpPr>
        <xdr:cNvPr id="573" name="直線コネクタ 572"/>
        <xdr:cNvCxnSpPr/>
      </xdr:nvCxnSpPr>
      <xdr:spPr>
        <a:xfrm flipV="1">
          <a:off x="12814300" y="9857194"/>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110279</xdr:rowOff>
    </xdr:from>
    <xdr:to>
      <xdr:col>20</xdr:col>
      <xdr:colOff>9525</xdr:colOff>
      <xdr:row>57</xdr:row>
      <xdr:rowOff>40429</xdr:rowOff>
    </xdr:to>
    <xdr:sp macro="" textlink="">
      <xdr:nvSpPr>
        <xdr:cNvPr id="574" name="フローチャート : 判断 573"/>
        <xdr:cNvSpPr/>
      </xdr:nvSpPr>
      <xdr:spPr>
        <a:xfrm>
          <a:off x="13652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56956</xdr:rowOff>
    </xdr:from>
    <xdr:ext cx="534377" cy="259045"/>
    <xdr:sp macro="" textlink="">
      <xdr:nvSpPr>
        <xdr:cNvPr id="575" name="テキスト ボックス 574"/>
        <xdr:cNvSpPr txBox="1"/>
      </xdr:nvSpPr>
      <xdr:spPr>
        <a:xfrm>
          <a:off x="13436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123492</xdr:rowOff>
    </xdr:from>
    <xdr:to>
      <xdr:col>18</xdr:col>
      <xdr:colOff>492125</xdr:colOff>
      <xdr:row>57</xdr:row>
      <xdr:rowOff>53642</xdr:rowOff>
    </xdr:to>
    <xdr:sp macro="" textlink="">
      <xdr:nvSpPr>
        <xdr:cNvPr id="576" name="フローチャート : 判断 575"/>
        <xdr:cNvSpPr/>
      </xdr:nvSpPr>
      <xdr:spPr>
        <a:xfrm>
          <a:off x="12763500" y="972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70169</xdr:rowOff>
    </xdr:from>
    <xdr:ext cx="534377" cy="259045"/>
    <xdr:sp macro="" textlink="">
      <xdr:nvSpPr>
        <xdr:cNvPr id="577" name="テキスト ボックス 576"/>
        <xdr:cNvSpPr txBox="1"/>
      </xdr:nvSpPr>
      <xdr:spPr>
        <a:xfrm>
          <a:off x="12547111" y="94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38649</xdr:rowOff>
    </xdr:from>
    <xdr:to>
      <xdr:col>23</xdr:col>
      <xdr:colOff>568325</xdr:colOff>
      <xdr:row>57</xdr:row>
      <xdr:rowOff>140249</xdr:rowOff>
    </xdr:to>
    <xdr:sp macro="" textlink="">
      <xdr:nvSpPr>
        <xdr:cNvPr id="583" name="円/楕円 582"/>
        <xdr:cNvSpPr/>
      </xdr:nvSpPr>
      <xdr:spPr>
        <a:xfrm>
          <a:off x="16268700" y="98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125026</xdr:rowOff>
    </xdr:from>
    <xdr:ext cx="534377" cy="259045"/>
    <xdr:sp macro="" textlink="">
      <xdr:nvSpPr>
        <xdr:cNvPr id="584" name="教育費該当値テキスト"/>
        <xdr:cNvSpPr txBox="1"/>
      </xdr:nvSpPr>
      <xdr:spPr>
        <a:xfrm>
          <a:off x="16370300" y="97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48,491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16082</xdr:rowOff>
    </xdr:from>
    <xdr:to>
      <xdr:col>22</xdr:col>
      <xdr:colOff>415925</xdr:colOff>
      <xdr:row>57</xdr:row>
      <xdr:rowOff>117682</xdr:rowOff>
    </xdr:to>
    <xdr:sp macro="" textlink="">
      <xdr:nvSpPr>
        <xdr:cNvPr id="585" name="円/楕円 584"/>
        <xdr:cNvSpPr/>
      </xdr:nvSpPr>
      <xdr:spPr>
        <a:xfrm>
          <a:off x="15430500" y="978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108809</xdr:rowOff>
    </xdr:from>
    <xdr:ext cx="534377" cy="259045"/>
    <xdr:sp macro="" textlink="">
      <xdr:nvSpPr>
        <xdr:cNvPr id="586" name="テキスト ボックス 585"/>
        <xdr:cNvSpPr txBox="1"/>
      </xdr:nvSpPr>
      <xdr:spPr>
        <a:xfrm>
          <a:off x="15214111" y="988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56978</xdr:rowOff>
    </xdr:from>
    <xdr:to>
      <xdr:col>21</xdr:col>
      <xdr:colOff>212725</xdr:colOff>
      <xdr:row>57</xdr:row>
      <xdr:rowOff>158578</xdr:rowOff>
    </xdr:to>
    <xdr:sp macro="" textlink="">
      <xdr:nvSpPr>
        <xdr:cNvPr id="587" name="円/楕円 586"/>
        <xdr:cNvSpPr/>
      </xdr:nvSpPr>
      <xdr:spPr>
        <a:xfrm>
          <a:off x="14541500" y="98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149705</xdr:rowOff>
    </xdr:from>
    <xdr:ext cx="534377" cy="259045"/>
    <xdr:sp macro="" textlink="">
      <xdr:nvSpPr>
        <xdr:cNvPr id="588" name="テキスト ボックス 587"/>
        <xdr:cNvSpPr txBox="1"/>
      </xdr:nvSpPr>
      <xdr:spPr>
        <a:xfrm>
          <a:off x="14325111" y="99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33744</xdr:rowOff>
    </xdr:from>
    <xdr:to>
      <xdr:col>20</xdr:col>
      <xdr:colOff>9525</xdr:colOff>
      <xdr:row>57</xdr:row>
      <xdr:rowOff>135344</xdr:rowOff>
    </xdr:to>
    <xdr:sp macro="" textlink="">
      <xdr:nvSpPr>
        <xdr:cNvPr id="589" name="円/楕円 588"/>
        <xdr:cNvSpPr/>
      </xdr:nvSpPr>
      <xdr:spPr>
        <a:xfrm>
          <a:off x="13652500" y="98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126471</xdr:rowOff>
    </xdr:from>
    <xdr:ext cx="534377" cy="259045"/>
    <xdr:sp macro="" textlink="">
      <xdr:nvSpPr>
        <xdr:cNvPr id="590" name="テキスト ボックス 589"/>
        <xdr:cNvSpPr txBox="1"/>
      </xdr:nvSpPr>
      <xdr:spPr>
        <a:xfrm>
          <a:off x="13436111" y="98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72240</xdr:rowOff>
    </xdr:from>
    <xdr:to>
      <xdr:col>18</xdr:col>
      <xdr:colOff>492125</xdr:colOff>
      <xdr:row>58</xdr:row>
      <xdr:rowOff>2390</xdr:rowOff>
    </xdr:to>
    <xdr:sp macro="" textlink="">
      <xdr:nvSpPr>
        <xdr:cNvPr id="591" name="円/楕円 590"/>
        <xdr:cNvSpPr/>
      </xdr:nvSpPr>
      <xdr:spPr>
        <a:xfrm>
          <a:off x="12763500" y="98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164967</xdr:rowOff>
    </xdr:from>
    <xdr:ext cx="534377" cy="259045"/>
    <xdr:sp macro="" textlink="">
      <xdr:nvSpPr>
        <xdr:cNvPr id="592" name="テキスト ボックス 591"/>
        <xdr:cNvSpPr txBox="1"/>
      </xdr:nvSpPr>
      <xdr:spPr>
        <a:xfrm>
          <a:off x="12547111" y="993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135096</xdr:rowOff>
    </xdr:from>
    <xdr:to>
      <xdr:col>23</xdr:col>
      <xdr:colOff>517525</xdr:colOff>
      <xdr:row>78</xdr:row>
      <xdr:rowOff>139700</xdr:rowOff>
    </xdr:to>
    <xdr:cxnSp macro="">
      <xdr:nvCxnSpPr>
        <xdr:cNvPr id="619" name="直線コネクタ 618"/>
        <xdr:cNvCxnSpPr/>
      </xdr:nvCxnSpPr>
      <xdr:spPr>
        <a:xfrm flipV="1">
          <a:off x="15481300" y="13508196"/>
          <a:ext cx="8382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2" name="直線コネクタ 62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16156</xdr:rowOff>
    </xdr:from>
    <xdr:to>
      <xdr:col>22</xdr:col>
      <xdr:colOff>415925</xdr:colOff>
      <xdr:row>78</xdr:row>
      <xdr:rowOff>117756</xdr:rowOff>
    </xdr:to>
    <xdr:sp macro="" textlink="">
      <xdr:nvSpPr>
        <xdr:cNvPr id="623" name="フローチャート : 判断 622"/>
        <xdr:cNvSpPr/>
      </xdr:nvSpPr>
      <xdr:spPr>
        <a:xfrm>
          <a:off x="15430500" y="133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134283</xdr:rowOff>
    </xdr:from>
    <xdr:ext cx="534377" cy="259045"/>
    <xdr:sp macro="" textlink="">
      <xdr:nvSpPr>
        <xdr:cNvPr id="624" name="テキスト ボックス 623"/>
        <xdr:cNvSpPr txBox="1"/>
      </xdr:nvSpPr>
      <xdr:spPr>
        <a:xfrm>
          <a:off x="15214111" y="131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25" name="直線コネクタ 62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9241</xdr:rowOff>
    </xdr:from>
    <xdr:to>
      <xdr:col>21</xdr:col>
      <xdr:colOff>212725</xdr:colOff>
      <xdr:row>78</xdr:row>
      <xdr:rowOff>110841</xdr:rowOff>
    </xdr:to>
    <xdr:sp macro="" textlink="">
      <xdr:nvSpPr>
        <xdr:cNvPr id="626" name="フローチャート : 判断 625"/>
        <xdr:cNvSpPr/>
      </xdr:nvSpPr>
      <xdr:spPr>
        <a:xfrm>
          <a:off x="14541500" y="1338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127368</xdr:rowOff>
    </xdr:from>
    <xdr:ext cx="534377" cy="259045"/>
    <xdr:sp macro="" textlink="">
      <xdr:nvSpPr>
        <xdr:cNvPr id="627" name="テキスト ボックス 626"/>
        <xdr:cNvSpPr txBox="1"/>
      </xdr:nvSpPr>
      <xdr:spPr>
        <a:xfrm>
          <a:off x="14325111" y="131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131479</xdr:rowOff>
    </xdr:from>
    <xdr:to>
      <xdr:col>19</xdr:col>
      <xdr:colOff>644525</xdr:colOff>
      <xdr:row>78</xdr:row>
      <xdr:rowOff>139700</xdr:rowOff>
    </xdr:to>
    <xdr:cxnSp macro="">
      <xdr:nvCxnSpPr>
        <xdr:cNvPr id="628" name="直線コネクタ 627"/>
        <xdr:cNvCxnSpPr/>
      </xdr:nvCxnSpPr>
      <xdr:spPr>
        <a:xfrm>
          <a:off x="12814300" y="13504579"/>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25705</xdr:rowOff>
    </xdr:from>
    <xdr:to>
      <xdr:col>20</xdr:col>
      <xdr:colOff>9525</xdr:colOff>
      <xdr:row>78</xdr:row>
      <xdr:rowOff>127305</xdr:rowOff>
    </xdr:to>
    <xdr:sp macro="" textlink="">
      <xdr:nvSpPr>
        <xdr:cNvPr id="629" name="フローチャート : 判断 628"/>
        <xdr:cNvSpPr/>
      </xdr:nvSpPr>
      <xdr:spPr>
        <a:xfrm>
          <a:off x="13652500" y="133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143832</xdr:rowOff>
    </xdr:from>
    <xdr:ext cx="534377" cy="259045"/>
    <xdr:sp macro="" textlink="">
      <xdr:nvSpPr>
        <xdr:cNvPr id="630" name="テキスト ボックス 629"/>
        <xdr:cNvSpPr txBox="1"/>
      </xdr:nvSpPr>
      <xdr:spPr>
        <a:xfrm>
          <a:off x="13436111" y="131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150289</xdr:rowOff>
    </xdr:from>
    <xdr:to>
      <xdr:col>18</xdr:col>
      <xdr:colOff>492125</xdr:colOff>
      <xdr:row>78</xdr:row>
      <xdr:rowOff>80439</xdr:rowOff>
    </xdr:to>
    <xdr:sp macro="" textlink="">
      <xdr:nvSpPr>
        <xdr:cNvPr id="631" name="フローチャート : 判断 630"/>
        <xdr:cNvSpPr/>
      </xdr:nvSpPr>
      <xdr:spPr>
        <a:xfrm>
          <a:off x="12763500" y="133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96966</xdr:rowOff>
    </xdr:from>
    <xdr:ext cx="534377" cy="259045"/>
    <xdr:sp macro="" textlink="">
      <xdr:nvSpPr>
        <xdr:cNvPr id="632" name="テキスト ボックス 631"/>
        <xdr:cNvSpPr txBox="1"/>
      </xdr:nvSpPr>
      <xdr:spPr>
        <a:xfrm>
          <a:off x="12547111" y="131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84296</xdr:rowOff>
    </xdr:from>
    <xdr:to>
      <xdr:col>23</xdr:col>
      <xdr:colOff>568325</xdr:colOff>
      <xdr:row>79</xdr:row>
      <xdr:rowOff>14446</xdr:rowOff>
    </xdr:to>
    <xdr:sp macro="" textlink="">
      <xdr:nvSpPr>
        <xdr:cNvPr id="638" name="円/楕円 637"/>
        <xdr:cNvSpPr/>
      </xdr:nvSpPr>
      <xdr:spPr>
        <a:xfrm>
          <a:off x="16268700" y="134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469744" cy="259045"/>
    <xdr:sp macro="" textlink="">
      <xdr:nvSpPr>
        <xdr:cNvPr id="639" name="災害復旧費該当値テキスト"/>
        <xdr:cNvSpPr txBox="1"/>
      </xdr:nvSpPr>
      <xdr:spPr>
        <a:xfrm>
          <a:off x="16370300" y="134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0" name="円/楕円 63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1" name="テキスト ボックス 64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2" name="円/楕円 64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3" name="テキスト ボックス 64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4" name="円/楕円 64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45" name="テキスト ボックス 64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80679</xdr:rowOff>
    </xdr:from>
    <xdr:to>
      <xdr:col>18</xdr:col>
      <xdr:colOff>492125</xdr:colOff>
      <xdr:row>79</xdr:row>
      <xdr:rowOff>10829</xdr:rowOff>
    </xdr:to>
    <xdr:sp macro="" textlink="">
      <xdr:nvSpPr>
        <xdr:cNvPr id="646" name="円/楕円 645"/>
        <xdr:cNvSpPr/>
      </xdr:nvSpPr>
      <xdr:spPr>
        <a:xfrm>
          <a:off x="12763500" y="1345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1956</xdr:rowOff>
    </xdr:from>
    <xdr:ext cx="469744" cy="259045"/>
    <xdr:sp macro="" textlink="">
      <xdr:nvSpPr>
        <xdr:cNvPr id="647" name="テキスト ボックス 646"/>
        <xdr:cNvSpPr txBox="1"/>
      </xdr:nvSpPr>
      <xdr:spPr>
        <a:xfrm>
          <a:off x="12579427" y="1354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132682</xdr:rowOff>
    </xdr:from>
    <xdr:to>
      <xdr:col>23</xdr:col>
      <xdr:colOff>517525</xdr:colOff>
      <xdr:row>97</xdr:row>
      <xdr:rowOff>134547</xdr:rowOff>
    </xdr:to>
    <xdr:cxnSp macro="">
      <xdr:nvCxnSpPr>
        <xdr:cNvPr id="674" name="直線コネクタ 673"/>
        <xdr:cNvCxnSpPr/>
      </xdr:nvCxnSpPr>
      <xdr:spPr>
        <a:xfrm>
          <a:off x="15481300" y="16763332"/>
          <a:ext cx="8382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132682</xdr:rowOff>
    </xdr:from>
    <xdr:to>
      <xdr:col>22</xdr:col>
      <xdr:colOff>365125</xdr:colOff>
      <xdr:row>97</xdr:row>
      <xdr:rowOff>144862</xdr:rowOff>
    </xdr:to>
    <xdr:cxnSp macro="">
      <xdr:nvCxnSpPr>
        <xdr:cNvPr id="677" name="直線コネクタ 676"/>
        <xdr:cNvCxnSpPr/>
      </xdr:nvCxnSpPr>
      <xdr:spPr>
        <a:xfrm flipV="1">
          <a:off x="14592300" y="16763332"/>
          <a:ext cx="8890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57494</xdr:rowOff>
    </xdr:from>
    <xdr:to>
      <xdr:col>22</xdr:col>
      <xdr:colOff>415925</xdr:colOff>
      <xdr:row>97</xdr:row>
      <xdr:rowOff>159094</xdr:rowOff>
    </xdr:to>
    <xdr:sp macro="" textlink="">
      <xdr:nvSpPr>
        <xdr:cNvPr id="678" name="フローチャート : 判断 677"/>
        <xdr:cNvSpPr/>
      </xdr:nvSpPr>
      <xdr:spPr>
        <a:xfrm>
          <a:off x="15430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4171</xdr:rowOff>
    </xdr:from>
    <xdr:ext cx="534377" cy="259045"/>
    <xdr:sp macro="" textlink="">
      <xdr:nvSpPr>
        <xdr:cNvPr id="679" name="テキスト ボックス 678"/>
        <xdr:cNvSpPr txBox="1"/>
      </xdr:nvSpPr>
      <xdr:spPr>
        <a:xfrm>
          <a:off x="15214111" y="164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144862</xdr:rowOff>
    </xdr:from>
    <xdr:to>
      <xdr:col>21</xdr:col>
      <xdr:colOff>161925</xdr:colOff>
      <xdr:row>97</xdr:row>
      <xdr:rowOff>156978</xdr:rowOff>
    </xdr:to>
    <xdr:cxnSp macro="">
      <xdr:nvCxnSpPr>
        <xdr:cNvPr id="680" name="直線コネクタ 679"/>
        <xdr:cNvCxnSpPr/>
      </xdr:nvCxnSpPr>
      <xdr:spPr>
        <a:xfrm flipV="1">
          <a:off x="13703300" y="16775512"/>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46436</xdr:rowOff>
    </xdr:from>
    <xdr:to>
      <xdr:col>21</xdr:col>
      <xdr:colOff>212725</xdr:colOff>
      <xdr:row>97</xdr:row>
      <xdr:rowOff>148036</xdr:rowOff>
    </xdr:to>
    <xdr:sp macro="" textlink="">
      <xdr:nvSpPr>
        <xdr:cNvPr id="681" name="フローチャート : 判断 680"/>
        <xdr:cNvSpPr/>
      </xdr:nvSpPr>
      <xdr:spPr>
        <a:xfrm>
          <a:off x="14541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164563</xdr:rowOff>
    </xdr:from>
    <xdr:ext cx="534377" cy="259045"/>
    <xdr:sp macro="" textlink="">
      <xdr:nvSpPr>
        <xdr:cNvPr id="682" name="テキスト ボックス 681"/>
        <xdr:cNvSpPr txBox="1"/>
      </xdr:nvSpPr>
      <xdr:spPr>
        <a:xfrm>
          <a:off x="14325111" y="1645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156978</xdr:rowOff>
    </xdr:from>
    <xdr:to>
      <xdr:col>19</xdr:col>
      <xdr:colOff>644525</xdr:colOff>
      <xdr:row>97</xdr:row>
      <xdr:rowOff>163630</xdr:rowOff>
    </xdr:to>
    <xdr:cxnSp macro="">
      <xdr:nvCxnSpPr>
        <xdr:cNvPr id="683" name="直線コネクタ 682"/>
        <xdr:cNvCxnSpPr/>
      </xdr:nvCxnSpPr>
      <xdr:spPr>
        <a:xfrm flipV="1">
          <a:off x="12814300" y="16787628"/>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41053</xdr:rowOff>
    </xdr:from>
    <xdr:to>
      <xdr:col>20</xdr:col>
      <xdr:colOff>9525</xdr:colOff>
      <xdr:row>97</xdr:row>
      <xdr:rowOff>142653</xdr:rowOff>
    </xdr:to>
    <xdr:sp macro="" textlink="">
      <xdr:nvSpPr>
        <xdr:cNvPr id="684" name="フローチャート : 判断 683"/>
        <xdr:cNvSpPr/>
      </xdr:nvSpPr>
      <xdr:spPr>
        <a:xfrm>
          <a:off x="13652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159180</xdr:rowOff>
    </xdr:from>
    <xdr:ext cx="534377" cy="259045"/>
    <xdr:sp macro="" textlink="">
      <xdr:nvSpPr>
        <xdr:cNvPr id="685" name="テキスト ボックス 684"/>
        <xdr:cNvSpPr txBox="1"/>
      </xdr:nvSpPr>
      <xdr:spPr>
        <a:xfrm>
          <a:off x="13436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53187</xdr:rowOff>
    </xdr:from>
    <xdr:to>
      <xdr:col>18</xdr:col>
      <xdr:colOff>492125</xdr:colOff>
      <xdr:row>97</xdr:row>
      <xdr:rowOff>154787</xdr:rowOff>
    </xdr:to>
    <xdr:sp macro="" textlink="">
      <xdr:nvSpPr>
        <xdr:cNvPr id="686" name="フローチャート : 判断 685"/>
        <xdr:cNvSpPr/>
      </xdr:nvSpPr>
      <xdr:spPr>
        <a:xfrm>
          <a:off x="12763500" y="1668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171314</xdr:rowOff>
    </xdr:from>
    <xdr:ext cx="534377" cy="259045"/>
    <xdr:sp macro="" textlink="">
      <xdr:nvSpPr>
        <xdr:cNvPr id="687" name="テキスト ボックス 686"/>
        <xdr:cNvSpPr txBox="1"/>
      </xdr:nvSpPr>
      <xdr:spPr>
        <a:xfrm>
          <a:off x="12547111" y="164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83747</xdr:rowOff>
    </xdr:from>
    <xdr:to>
      <xdr:col>23</xdr:col>
      <xdr:colOff>568325</xdr:colOff>
      <xdr:row>98</xdr:row>
      <xdr:rowOff>13897</xdr:rowOff>
    </xdr:to>
    <xdr:sp macro="" textlink="">
      <xdr:nvSpPr>
        <xdr:cNvPr id="693" name="円/楕円 692"/>
        <xdr:cNvSpPr/>
      </xdr:nvSpPr>
      <xdr:spPr>
        <a:xfrm>
          <a:off x="16268700" y="167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62174</xdr:rowOff>
    </xdr:from>
    <xdr:ext cx="534377" cy="259045"/>
    <xdr:sp macro="" textlink="">
      <xdr:nvSpPr>
        <xdr:cNvPr id="694" name="公債費該当値テキスト"/>
        <xdr:cNvSpPr txBox="1"/>
      </xdr:nvSpPr>
      <xdr:spPr>
        <a:xfrm>
          <a:off x="16370300" y="1669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38,627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81882</xdr:rowOff>
    </xdr:from>
    <xdr:to>
      <xdr:col>22</xdr:col>
      <xdr:colOff>415925</xdr:colOff>
      <xdr:row>98</xdr:row>
      <xdr:rowOff>12032</xdr:rowOff>
    </xdr:to>
    <xdr:sp macro="" textlink="">
      <xdr:nvSpPr>
        <xdr:cNvPr id="695" name="円/楕円 694"/>
        <xdr:cNvSpPr/>
      </xdr:nvSpPr>
      <xdr:spPr>
        <a:xfrm>
          <a:off x="15430500" y="167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3159</xdr:rowOff>
    </xdr:from>
    <xdr:ext cx="534377" cy="259045"/>
    <xdr:sp macro="" textlink="">
      <xdr:nvSpPr>
        <xdr:cNvPr id="696" name="テキスト ボックス 695"/>
        <xdr:cNvSpPr txBox="1"/>
      </xdr:nvSpPr>
      <xdr:spPr>
        <a:xfrm>
          <a:off x="15214111" y="1680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94062</xdr:rowOff>
    </xdr:from>
    <xdr:to>
      <xdr:col>21</xdr:col>
      <xdr:colOff>212725</xdr:colOff>
      <xdr:row>98</xdr:row>
      <xdr:rowOff>24212</xdr:rowOff>
    </xdr:to>
    <xdr:sp macro="" textlink="">
      <xdr:nvSpPr>
        <xdr:cNvPr id="697" name="円/楕円 696"/>
        <xdr:cNvSpPr/>
      </xdr:nvSpPr>
      <xdr:spPr>
        <a:xfrm>
          <a:off x="14541500" y="167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15339</xdr:rowOff>
    </xdr:from>
    <xdr:ext cx="534377" cy="259045"/>
    <xdr:sp macro="" textlink="">
      <xdr:nvSpPr>
        <xdr:cNvPr id="698" name="テキスト ボックス 697"/>
        <xdr:cNvSpPr txBox="1"/>
      </xdr:nvSpPr>
      <xdr:spPr>
        <a:xfrm>
          <a:off x="14325111" y="1681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106178</xdr:rowOff>
    </xdr:from>
    <xdr:to>
      <xdr:col>20</xdr:col>
      <xdr:colOff>9525</xdr:colOff>
      <xdr:row>98</xdr:row>
      <xdr:rowOff>36328</xdr:rowOff>
    </xdr:to>
    <xdr:sp macro="" textlink="">
      <xdr:nvSpPr>
        <xdr:cNvPr id="699" name="円/楕円 698"/>
        <xdr:cNvSpPr/>
      </xdr:nvSpPr>
      <xdr:spPr>
        <a:xfrm>
          <a:off x="13652500" y="167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27455</xdr:rowOff>
    </xdr:from>
    <xdr:ext cx="534377" cy="259045"/>
    <xdr:sp macro="" textlink="">
      <xdr:nvSpPr>
        <xdr:cNvPr id="700" name="テキスト ボックス 699"/>
        <xdr:cNvSpPr txBox="1"/>
      </xdr:nvSpPr>
      <xdr:spPr>
        <a:xfrm>
          <a:off x="13436111" y="168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112830</xdr:rowOff>
    </xdr:from>
    <xdr:to>
      <xdr:col>18</xdr:col>
      <xdr:colOff>492125</xdr:colOff>
      <xdr:row>98</xdr:row>
      <xdr:rowOff>42980</xdr:rowOff>
    </xdr:to>
    <xdr:sp macro="" textlink="">
      <xdr:nvSpPr>
        <xdr:cNvPr id="701" name="円/楕円 700"/>
        <xdr:cNvSpPr/>
      </xdr:nvSpPr>
      <xdr:spPr>
        <a:xfrm>
          <a:off x="12763500" y="167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34107</xdr:rowOff>
    </xdr:from>
    <xdr:ext cx="534377" cy="259045"/>
    <xdr:sp macro="" textlink="">
      <xdr:nvSpPr>
        <xdr:cNvPr id="702" name="テキスト ボックス 701"/>
        <xdr:cNvSpPr txBox="1"/>
      </xdr:nvSpPr>
      <xdr:spPr>
        <a:xfrm>
          <a:off x="12547111" y="1683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122275</xdr:rowOff>
    </xdr:from>
    <xdr:to>
      <xdr:col>31</xdr:col>
      <xdr:colOff>85725</xdr:colOff>
      <xdr:row>38</xdr:row>
      <xdr:rowOff>52425</xdr:rowOff>
    </xdr:to>
    <xdr:sp macro="" textlink="">
      <xdr:nvSpPr>
        <xdr:cNvPr id="733" name="フローチャート : 判断 732"/>
        <xdr:cNvSpPr/>
      </xdr:nvSpPr>
      <xdr:spPr>
        <a:xfrm>
          <a:off x="21272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68952</xdr:rowOff>
    </xdr:from>
    <xdr:ext cx="378565" cy="259045"/>
    <xdr:sp macro="" textlink="">
      <xdr:nvSpPr>
        <xdr:cNvPr id="734" name="テキスト ボックス 733"/>
        <xdr:cNvSpPr txBox="1"/>
      </xdr:nvSpPr>
      <xdr:spPr>
        <a:xfrm>
          <a:off x="21134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11405</xdr:rowOff>
    </xdr:from>
    <xdr:to>
      <xdr:col>29</xdr:col>
      <xdr:colOff>568325</xdr:colOff>
      <xdr:row>38</xdr:row>
      <xdr:rowOff>113005</xdr:rowOff>
    </xdr:to>
    <xdr:sp macro="" textlink="">
      <xdr:nvSpPr>
        <xdr:cNvPr id="736" name="フローチャート : 判断 735"/>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129532</xdr:rowOff>
    </xdr:from>
    <xdr:ext cx="378565" cy="259045"/>
    <xdr:sp macro="" textlink="">
      <xdr:nvSpPr>
        <xdr:cNvPr id="737" name="テキスト ボックス 736"/>
        <xdr:cNvSpPr txBox="1"/>
      </xdr:nvSpPr>
      <xdr:spPr>
        <a:xfrm>
          <a:off x="20245017" y="630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51410</xdr:rowOff>
    </xdr:from>
    <xdr:to>
      <xdr:col>28</xdr:col>
      <xdr:colOff>365125</xdr:colOff>
      <xdr:row>34</xdr:row>
      <xdr:rowOff>153010</xdr:rowOff>
    </xdr:to>
    <xdr:sp macro="" textlink="">
      <xdr:nvSpPr>
        <xdr:cNvPr id="739" name="フローチャート : 判断 738"/>
        <xdr:cNvSpPr/>
      </xdr:nvSpPr>
      <xdr:spPr>
        <a:xfrm>
          <a:off x="19494500" y="588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169537</xdr:rowOff>
    </xdr:from>
    <xdr:ext cx="469744" cy="259045"/>
    <xdr:sp macro="" textlink="">
      <xdr:nvSpPr>
        <xdr:cNvPr id="740" name="テキスト ボックス 739"/>
        <xdr:cNvSpPr txBox="1"/>
      </xdr:nvSpPr>
      <xdr:spPr>
        <a:xfrm>
          <a:off x="19310427"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102844</xdr:rowOff>
    </xdr:from>
    <xdr:to>
      <xdr:col>27</xdr:col>
      <xdr:colOff>161925</xdr:colOff>
      <xdr:row>37</xdr:row>
      <xdr:rowOff>32994</xdr:rowOff>
    </xdr:to>
    <xdr:sp macro="" textlink="">
      <xdr:nvSpPr>
        <xdr:cNvPr id="741" name="フローチャート : 判断 740"/>
        <xdr:cNvSpPr/>
      </xdr:nvSpPr>
      <xdr:spPr>
        <a:xfrm>
          <a:off x="18605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49521</xdr:rowOff>
    </xdr:from>
    <xdr:ext cx="469744" cy="259045"/>
    <xdr:sp macro="" textlink="">
      <xdr:nvSpPr>
        <xdr:cNvPr id="742" name="テキスト ボックス 741"/>
        <xdr:cNvSpPr txBox="1"/>
      </xdr:nvSpPr>
      <xdr:spPr>
        <a:xfrm>
          <a:off x="18421427"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smtClean="0">
              <a:solidFill>
                <a:schemeClr val="dk1"/>
              </a:solidFill>
              <a:latin typeface="+mn-lt"/>
              <a:ea typeface="+mn-ea"/>
              <a:cs typeface="+mn-cs"/>
            </a:rPr>
            <a:t>・民生費は、住民一人当たり</a:t>
          </a:r>
          <a:r>
            <a:rPr lang="en-US" altLang="ja-JP" sz="1100" baseline="0" smtClean="0">
              <a:solidFill>
                <a:schemeClr val="dk1"/>
              </a:solidFill>
              <a:latin typeface="+mn-lt"/>
              <a:ea typeface="+mn-ea"/>
              <a:cs typeface="+mn-cs"/>
            </a:rPr>
            <a:t>119,815</a:t>
          </a:r>
          <a:r>
            <a:rPr lang="ja-JP" altLang="en-US" sz="1100" baseline="0" smtClean="0">
              <a:solidFill>
                <a:schemeClr val="dk1"/>
              </a:solidFill>
              <a:latin typeface="+mn-lt"/>
              <a:ea typeface="+mn-ea"/>
              <a:cs typeface="+mn-cs"/>
            </a:rPr>
            <a:t>円となっている。前年度の</a:t>
          </a:r>
          <a:r>
            <a:rPr lang="en-US" altLang="ja-JP" sz="1100" baseline="0" smtClean="0">
              <a:solidFill>
                <a:schemeClr val="dk1"/>
              </a:solidFill>
              <a:latin typeface="+mn-lt"/>
              <a:ea typeface="+mn-ea"/>
              <a:cs typeface="+mn-cs"/>
            </a:rPr>
            <a:t>113,977</a:t>
          </a:r>
          <a:r>
            <a:rPr lang="ja-JP" altLang="en-US" sz="1100" baseline="0" smtClean="0">
              <a:solidFill>
                <a:schemeClr val="dk1"/>
              </a:solidFill>
              <a:latin typeface="+mn-lt"/>
              <a:ea typeface="+mn-ea"/>
              <a:cs typeface="+mn-cs"/>
            </a:rPr>
            <a:t>円から増加しているが、障害者福祉に要する経費と保育園運営に要する経費の増加によるものである。今後は、全国的な傾向と同様扶助費の伸びが予想されるため、コストは増加する見込みである。 </a:t>
          </a:r>
        </a:p>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商工費</a:t>
          </a:r>
          <a:r>
            <a:rPr lang="ja-JP" altLang="ja-JP" sz="1100" baseline="0">
              <a:solidFill>
                <a:schemeClr val="dk1"/>
              </a:solidFill>
              <a:latin typeface="+mn-lt"/>
              <a:ea typeface="+mn-ea"/>
              <a:cs typeface="+mn-cs"/>
            </a:rPr>
            <a:t>が住民一人当たり</a:t>
          </a:r>
          <a:r>
            <a:rPr lang="en-US" altLang="ja-JP" sz="1100" baseline="0">
              <a:solidFill>
                <a:schemeClr val="dk1"/>
              </a:solidFill>
              <a:latin typeface="+mn-lt"/>
              <a:ea typeface="+mn-ea"/>
              <a:cs typeface="+mn-cs"/>
            </a:rPr>
            <a:t>7,770</a:t>
          </a:r>
          <a:r>
            <a:rPr lang="ja-JP" altLang="ja-JP" sz="1100" baseline="0">
              <a:solidFill>
                <a:schemeClr val="dk1"/>
              </a:solidFill>
              <a:latin typeface="+mn-lt"/>
              <a:ea typeface="+mn-ea"/>
              <a:cs typeface="+mn-cs"/>
            </a:rPr>
            <a:t>円となっており、</a:t>
          </a:r>
          <a:r>
            <a:rPr lang="ja-JP" altLang="en-US" sz="1100" baseline="0">
              <a:solidFill>
                <a:schemeClr val="dk1"/>
              </a:solidFill>
              <a:latin typeface="+mn-lt"/>
              <a:ea typeface="+mn-ea"/>
              <a:cs typeface="+mn-cs"/>
            </a:rPr>
            <a:t>前年度の</a:t>
          </a:r>
          <a:r>
            <a:rPr lang="en-US" altLang="ja-JP" sz="1100" baseline="0">
              <a:solidFill>
                <a:schemeClr val="dk1"/>
              </a:solidFill>
              <a:latin typeface="+mn-lt"/>
              <a:ea typeface="+mn-ea"/>
              <a:cs typeface="+mn-cs"/>
            </a:rPr>
            <a:t>5,430</a:t>
          </a:r>
          <a:r>
            <a:rPr lang="ja-JP" altLang="en-US" sz="1100" baseline="0">
              <a:solidFill>
                <a:schemeClr val="dk1"/>
              </a:solidFill>
              <a:latin typeface="+mn-lt"/>
              <a:ea typeface="+mn-ea"/>
              <a:cs typeface="+mn-cs"/>
            </a:rPr>
            <a:t>円から増加しているが、これは地域住民生活等緊急支援のための交付金を活用したプレミアム商品券の発行によるものであり、次年度以降は、下がる見込みである。</a:t>
          </a:r>
          <a:endParaRPr lang="en-US" altLang="ja-JP"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消防</a:t>
          </a:r>
          <a:r>
            <a:rPr lang="ja-JP" altLang="ja-JP" sz="1100" baseline="0">
              <a:solidFill>
                <a:schemeClr val="dk1"/>
              </a:solidFill>
              <a:latin typeface="+mn-lt"/>
              <a:ea typeface="+mn-ea"/>
              <a:cs typeface="+mn-cs"/>
            </a:rPr>
            <a:t>費が住民一人当たり</a:t>
          </a:r>
          <a:r>
            <a:rPr lang="en-US" altLang="ja-JP" sz="1100" baseline="0">
              <a:solidFill>
                <a:schemeClr val="dk1"/>
              </a:solidFill>
              <a:latin typeface="+mn-lt"/>
              <a:ea typeface="+mn-ea"/>
              <a:cs typeface="+mn-cs"/>
            </a:rPr>
            <a:t>19,261</a:t>
          </a:r>
          <a:r>
            <a:rPr lang="ja-JP" altLang="ja-JP" sz="1100" baseline="0">
              <a:solidFill>
                <a:schemeClr val="dk1"/>
              </a:solidFill>
              <a:latin typeface="+mn-lt"/>
              <a:ea typeface="+mn-ea"/>
              <a:cs typeface="+mn-cs"/>
            </a:rPr>
            <a:t>円となっており、前年度の</a:t>
          </a:r>
          <a:r>
            <a:rPr lang="en-US" altLang="ja-JP" sz="1100" baseline="0">
              <a:solidFill>
                <a:schemeClr val="dk1"/>
              </a:solidFill>
              <a:latin typeface="+mn-lt"/>
              <a:ea typeface="+mn-ea"/>
              <a:cs typeface="+mn-cs"/>
            </a:rPr>
            <a:t>18,194</a:t>
          </a:r>
          <a:r>
            <a:rPr lang="ja-JP" altLang="ja-JP" sz="1100" baseline="0">
              <a:solidFill>
                <a:schemeClr val="dk1"/>
              </a:solidFill>
              <a:latin typeface="+mn-lt"/>
              <a:ea typeface="+mn-ea"/>
              <a:cs typeface="+mn-cs"/>
            </a:rPr>
            <a:t>円から</a:t>
          </a:r>
          <a:r>
            <a:rPr lang="ja-JP" altLang="en-US" sz="1100" baseline="0">
              <a:solidFill>
                <a:schemeClr val="dk1"/>
              </a:solidFill>
              <a:latin typeface="+mn-lt"/>
              <a:ea typeface="+mn-ea"/>
              <a:cs typeface="+mn-cs"/>
            </a:rPr>
            <a:t>増加</a:t>
          </a:r>
          <a:r>
            <a:rPr lang="ja-JP" altLang="ja-JP" sz="1100" baseline="0">
              <a:solidFill>
                <a:schemeClr val="dk1"/>
              </a:solidFill>
              <a:latin typeface="+mn-lt"/>
              <a:ea typeface="+mn-ea"/>
              <a:cs typeface="+mn-cs"/>
            </a:rPr>
            <a:t>しているが、これは</a:t>
          </a:r>
          <a:r>
            <a:rPr lang="ja-JP" altLang="en-US" sz="1100" baseline="0">
              <a:solidFill>
                <a:schemeClr val="dk1"/>
              </a:solidFill>
              <a:latin typeface="+mn-lt"/>
              <a:ea typeface="+mn-ea"/>
              <a:cs typeface="+mn-cs"/>
            </a:rPr>
            <a:t>可茂消防への繰出金増加や防災対策事業の増加によるものである。類似団体と比較すると低い値であり、これは広域行政組合にて消防を運営していることが要因である。今後は、組合施設の更新による繰出金の増加や消防防災事業の増加による費用の増加が見込まれるため、コストは増加する見込みである。</a:t>
          </a:r>
          <a:endParaRPr lang="en-US" altLang="ja-JP"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・教育費が住民一人当たり</a:t>
          </a:r>
          <a:r>
            <a:rPr lang="en-US" altLang="ja-JP" sz="1100" baseline="0">
              <a:solidFill>
                <a:schemeClr val="dk1"/>
              </a:solidFill>
              <a:latin typeface="+mn-lt"/>
              <a:ea typeface="+mn-ea"/>
              <a:cs typeface="+mn-cs"/>
            </a:rPr>
            <a:t>48,491</a:t>
          </a:r>
          <a:r>
            <a:rPr lang="ja-JP" altLang="ja-JP" sz="1100" baseline="0">
              <a:solidFill>
                <a:schemeClr val="dk1"/>
              </a:solidFill>
              <a:latin typeface="+mn-lt"/>
              <a:ea typeface="+mn-ea"/>
              <a:cs typeface="+mn-cs"/>
            </a:rPr>
            <a:t>円となっており、前年度の</a:t>
          </a:r>
          <a:r>
            <a:rPr lang="en-US" altLang="ja-JP" sz="1100" baseline="0">
              <a:solidFill>
                <a:schemeClr val="dk1"/>
              </a:solidFill>
              <a:latin typeface="+mn-lt"/>
              <a:ea typeface="+mn-ea"/>
              <a:cs typeface="+mn-cs"/>
            </a:rPr>
            <a:t>53,427</a:t>
          </a:r>
          <a:r>
            <a:rPr lang="ja-JP" altLang="ja-JP" sz="1100" baseline="0">
              <a:solidFill>
                <a:schemeClr val="dk1"/>
              </a:solidFill>
              <a:latin typeface="+mn-lt"/>
              <a:ea typeface="+mn-ea"/>
              <a:cs typeface="+mn-cs"/>
            </a:rPr>
            <a:t>円から減少しているが、これは前年と比べ空調設置工事等大規模改修が減ったこと、パソコンのリース料などが減ったことが要因である。</a:t>
          </a:r>
          <a:r>
            <a:rPr lang="ja-JP" altLang="en-US" sz="1100" baseline="0">
              <a:solidFill>
                <a:schemeClr val="dk1"/>
              </a:solidFill>
              <a:latin typeface="+mn-lt"/>
              <a:ea typeface="+mn-ea"/>
              <a:cs typeface="+mn-cs"/>
            </a:rPr>
            <a:t>今後は、教育施設の更新を控えているため、費用の増加が見込まれる。このため、公共施設等総合管理計画と個別計画をもとに、計画的な更新、修繕を行い、長寿命化や施設の統廃合等の検討をする必要がある。</a:t>
          </a:r>
          <a:endParaRPr lang="en-US" altLang="ja-JP"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baseline="0" smtClean="0">
            <a:solidFill>
              <a:schemeClr val="dk1"/>
            </a:solidFill>
            <a:latin typeface="+mn-lt"/>
            <a:ea typeface="+mn-ea"/>
            <a:cs typeface="+mn-cs"/>
          </a:endParaRPr>
        </a:p>
        <a:p>
          <a:endParaRPr lang="en-US" altLang="ja-JP" sz="1100" baseline="0" smtClean="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財政調整基金残高</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取崩</a:t>
          </a:r>
          <a:r>
            <a:rPr kumimoji="1" lang="ja-JP" altLang="en-US" sz="1100">
              <a:solidFill>
                <a:schemeClr val="dk1"/>
              </a:solidFill>
              <a:latin typeface="+mn-lt"/>
              <a:ea typeface="+mn-ea"/>
              <a:cs typeface="+mn-cs"/>
            </a:rPr>
            <a:t>なし</a:t>
          </a:r>
          <a:r>
            <a:rPr kumimoji="1" lang="ja-JP" altLang="ja-JP" sz="1100">
              <a:solidFill>
                <a:schemeClr val="dk1"/>
              </a:solidFill>
              <a:latin typeface="+mn-lt"/>
              <a:ea typeface="+mn-ea"/>
              <a:cs typeface="+mn-cs"/>
            </a:rPr>
            <a:t>、積立</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1,073</a:t>
          </a:r>
          <a:r>
            <a:rPr kumimoji="1" lang="ja-JP" altLang="ja-JP" sz="1100">
              <a:solidFill>
                <a:schemeClr val="dk1"/>
              </a:solidFill>
              <a:latin typeface="+mn-lt"/>
              <a:ea typeface="+mn-ea"/>
              <a:cs typeface="+mn-cs"/>
            </a:rPr>
            <a:t>万</a:t>
          </a:r>
          <a:r>
            <a:rPr kumimoji="1" lang="en-US" altLang="ja-JP" sz="1100">
              <a:solidFill>
                <a:schemeClr val="dk1"/>
              </a:solidFill>
              <a:latin typeface="+mn-lt"/>
              <a:ea typeface="+mn-ea"/>
              <a:cs typeface="+mn-cs"/>
            </a:rPr>
            <a:t>9</a:t>
          </a:r>
          <a:r>
            <a:rPr kumimoji="1" lang="ja-JP" altLang="ja-JP" sz="1100">
              <a:solidFill>
                <a:schemeClr val="dk1"/>
              </a:solidFill>
              <a:latin typeface="+mn-lt"/>
              <a:ea typeface="+mn-ea"/>
              <a:cs typeface="+mn-cs"/>
            </a:rPr>
            <a:t>千円を積み増し、基金残高は</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1,286</a:t>
          </a:r>
          <a:r>
            <a:rPr kumimoji="1" lang="ja-JP" altLang="ja-JP" sz="1100">
              <a:solidFill>
                <a:schemeClr val="dk1"/>
              </a:solidFill>
              <a:latin typeface="+mn-lt"/>
              <a:ea typeface="+mn-ea"/>
              <a:cs typeface="+mn-cs"/>
            </a:rPr>
            <a:t>万</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千円となった。今後数年間は財政需要が拡大する見込みであり、財政調整基金の取り崩しを予定している。</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実質収支額</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6,488</a:t>
          </a:r>
          <a:r>
            <a:rPr kumimoji="1" lang="ja-JP" altLang="ja-JP" sz="1100">
              <a:solidFill>
                <a:schemeClr val="dk1"/>
              </a:solidFill>
              <a:latin typeface="+mn-lt"/>
              <a:ea typeface="+mn-ea"/>
              <a:cs typeface="+mn-cs"/>
            </a:rPr>
            <a:t>万</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千円の黒字となった。比率については、標準財政規模比の</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％が望ましいとされているが、近年上昇傾向にあり、</a:t>
          </a:r>
          <a:r>
            <a:rPr kumimoji="1" lang="en-US" altLang="ja-JP" sz="1100">
              <a:solidFill>
                <a:schemeClr val="dk1"/>
              </a:solidFill>
              <a:latin typeface="+mn-lt"/>
              <a:ea typeface="+mn-ea"/>
              <a:cs typeface="+mn-cs"/>
            </a:rPr>
            <a:t>9</a:t>
          </a:r>
          <a:r>
            <a:rPr kumimoji="1" lang="ja-JP" altLang="ja-JP" sz="1100">
              <a:solidFill>
                <a:schemeClr val="dk1"/>
              </a:solidFill>
              <a:latin typeface="+mn-lt"/>
              <a:ea typeface="+mn-ea"/>
              <a:cs typeface="+mn-cs"/>
            </a:rPr>
            <a:t>％程度の数値となっている。</a:t>
          </a:r>
          <a:endParaRPr kumimoji="1" lang="en-US"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いずれの会計も、歳入確保と歳出削減により黒字となった。とりわけ一般会計の黒字が大きくなっている。財政状況が大変厳しい折、この黒字額を翌年度事業に活用しているのが現状である。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なお水道事業会計は公営企業会計として経理しているため、流動資産と流動負債の差引額を黒字額としている。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4482638</v>
      </c>
      <c r="BO4" s="379"/>
      <c r="BP4" s="379"/>
      <c r="BQ4" s="379"/>
      <c r="BR4" s="379"/>
      <c r="BS4" s="379"/>
      <c r="BT4" s="379"/>
      <c r="BU4" s="380"/>
      <c r="BV4" s="378">
        <v>4311703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8.9</v>
      </c>
      <c r="CU4" s="385"/>
      <c r="CV4" s="385"/>
      <c r="CW4" s="385"/>
      <c r="CX4" s="385"/>
      <c r="CY4" s="385"/>
      <c r="CZ4" s="385"/>
      <c r="DA4" s="386"/>
      <c r="DB4" s="384">
        <v>8.3000000000000007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4171686</v>
      </c>
      <c r="BO5" s="416"/>
      <c r="BP5" s="416"/>
      <c r="BQ5" s="416"/>
      <c r="BR5" s="416"/>
      <c r="BS5" s="416"/>
      <c r="BT5" s="416"/>
      <c r="BU5" s="417"/>
      <c r="BV5" s="415">
        <v>4068095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86.5</v>
      </c>
      <c r="CU5" s="413"/>
      <c r="CV5" s="413"/>
      <c r="CW5" s="413"/>
      <c r="CX5" s="413"/>
      <c r="CY5" s="413"/>
      <c r="CZ5" s="413"/>
      <c r="DA5" s="414"/>
      <c r="DB5" s="412">
        <v>86.4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310952</v>
      </c>
      <c r="BO6" s="416"/>
      <c r="BP6" s="416"/>
      <c r="BQ6" s="416"/>
      <c r="BR6" s="416"/>
      <c r="BS6" s="416"/>
      <c r="BT6" s="416"/>
      <c r="BU6" s="417"/>
      <c r="BV6" s="415">
        <v>243608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92.7</v>
      </c>
      <c r="CU6" s="453"/>
      <c r="CV6" s="453"/>
      <c r="CW6" s="453"/>
      <c r="CX6" s="453"/>
      <c r="CY6" s="453"/>
      <c r="CZ6" s="453"/>
      <c r="DA6" s="454"/>
      <c r="DB6" s="452">
        <v>93.1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46068</v>
      </c>
      <c r="BO7" s="416"/>
      <c r="BP7" s="416"/>
      <c r="BQ7" s="416"/>
      <c r="BR7" s="416"/>
      <c r="BS7" s="416"/>
      <c r="BT7" s="416"/>
      <c r="BU7" s="417"/>
      <c r="BV7" s="415">
        <v>3656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2987822</v>
      </c>
      <c r="CU7" s="416"/>
      <c r="CV7" s="416"/>
      <c r="CW7" s="416"/>
      <c r="CX7" s="416"/>
      <c r="CY7" s="416"/>
      <c r="CZ7" s="416"/>
      <c r="DA7" s="417"/>
      <c r="DB7" s="415">
        <v>2894112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264884</v>
      </c>
      <c r="BO8" s="416"/>
      <c r="BP8" s="416"/>
      <c r="BQ8" s="416"/>
      <c r="BR8" s="416"/>
      <c r="BS8" s="416"/>
      <c r="BT8" s="416"/>
      <c r="BU8" s="417"/>
      <c r="BV8" s="415">
        <v>239952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0.46</v>
      </c>
      <c r="CU8" s="456"/>
      <c r="CV8" s="456"/>
      <c r="CW8" s="456"/>
      <c r="CX8" s="456"/>
      <c r="CY8" s="456"/>
      <c r="CZ8" s="456"/>
      <c r="DA8" s="457"/>
      <c r="DB8" s="455">
        <v>0.46</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10197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24932</v>
      </c>
      <c r="BO9" s="416"/>
      <c r="BP9" s="416"/>
      <c r="BQ9" s="416"/>
      <c r="BR9" s="416"/>
      <c r="BS9" s="416"/>
      <c r="BT9" s="416"/>
      <c r="BU9" s="417"/>
      <c r="BV9" s="415">
        <v>23858</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10.5</v>
      </c>
      <c r="CU9" s="413"/>
      <c r="CV9" s="413"/>
      <c r="CW9" s="413"/>
      <c r="CX9" s="413"/>
      <c r="CY9" s="413"/>
      <c r="CZ9" s="413"/>
      <c r="DA9" s="414"/>
      <c r="DB9" s="412">
        <v>10.9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10593</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110739</v>
      </c>
      <c r="BO10" s="416"/>
      <c r="BP10" s="416"/>
      <c r="BQ10" s="416"/>
      <c r="BR10" s="416"/>
      <c r="BS10" s="416"/>
      <c r="BT10" s="416"/>
      <c r="BU10" s="417"/>
      <c r="BV10" s="415">
        <v>115316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10543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72450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10399</v>
      </c>
      <c r="S13" s="497"/>
      <c r="T13" s="497"/>
      <c r="U13" s="497"/>
      <c r="V13" s="498"/>
      <c r="W13" s="431" t="s">
        <v>121</v>
      </c>
      <c r="X13" s="432"/>
      <c r="Y13" s="432"/>
      <c r="Z13" s="432"/>
      <c r="AA13" s="432"/>
      <c r="AB13" s="422"/>
      <c r="AC13" s="466">
        <v>139</v>
      </c>
      <c r="AD13" s="467"/>
      <c r="AE13" s="467"/>
      <c r="AF13" s="467"/>
      <c r="AG13" s="506"/>
      <c r="AH13" s="466">
        <v>227</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135671</v>
      </c>
      <c r="BO13" s="416"/>
      <c r="BP13" s="416"/>
      <c r="BQ13" s="416"/>
      <c r="BR13" s="416"/>
      <c r="BS13" s="416"/>
      <c r="BT13" s="416"/>
      <c r="BU13" s="417"/>
      <c r="BV13" s="415">
        <v>66724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11.2</v>
      </c>
      <c r="CU13" s="413"/>
      <c r="CV13" s="413"/>
      <c r="CW13" s="413"/>
      <c r="CX13" s="413"/>
      <c r="CY13" s="413"/>
      <c r="CZ13" s="413"/>
      <c r="DA13" s="414"/>
      <c r="DB13" s="412">
        <v>10.9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10567</v>
      </c>
      <c r="S14" s="497"/>
      <c r="T14" s="497"/>
      <c r="U14" s="497"/>
      <c r="V14" s="498"/>
      <c r="W14" s="405"/>
      <c r="X14" s="406"/>
      <c r="Y14" s="406"/>
      <c r="Z14" s="406"/>
      <c r="AA14" s="406"/>
      <c r="AB14" s="395"/>
      <c r="AC14" s="499">
        <v>2.7</v>
      </c>
      <c r="AD14" s="500"/>
      <c r="AE14" s="500"/>
      <c r="AF14" s="500"/>
      <c r="AG14" s="501"/>
      <c r="AH14" s="499">
        <v>4.0999999999999996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10437</v>
      </c>
      <c r="S15" s="497"/>
      <c r="T15" s="497"/>
      <c r="U15" s="497"/>
      <c r="V15" s="498"/>
      <c r="W15" s="431" t="s">
        <v>128</v>
      </c>
      <c r="X15" s="432"/>
      <c r="Y15" s="432"/>
      <c r="Z15" s="432"/>
      <c r="AA15" s="432"/>
      <c r="AB15" s="422"/>
      <c r="AC15" s="466">
        <v>2146</v>
      </c>
      <c r="AD15" s="467"/>
      <c r="AE15" s="467"/>
      <c r="AF15" s="467"/>
      <c r="AG15" s="506"/>
      <c r="AH15" s="466">
        <v>2396</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1167348</v>
      </c>
      <c r="BO15" s="379"/>
      <c r="BP15" s="379"/>
      <c r="BQ15" s="379"/>
      <c r="BR15" s="379"/>
      <c r="BS15" s="379"/>
      <c r="BT15" s="379"/>
      <c r="BU15" s="380"/>
      <c r="BV15" s="378">
        <v>1093685</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41.6</v>
      </c>
      <c r="AD16" s="500"/>
      <c r="AE16" s="500"/>
      <c r="AF16" s="500"/>
      <c r="AG16" s="501"/>
      <c r="AH16" s="499">
        <v>43.2</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2475428</v>
      </c>
      <c r="BO16" s="416"/>
      <c r="BP16" s="416"/>
      <c r="BQ16" s="416"/>
      <c r="BR16" s="416"/>
      <c r="BS16" s="416"/>
      <c r="BT16" s="416"/>
      <c r="BU16" s="417"/>
      <c r="BV16" s="415">
        <v>2378670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2879</v>
      </c>
      <c r="AD17" s="467"/>
      <c r="AE17" s="467"/>
      <c r="AF17" s="467"/>
      <c r="AG17" s="506"/>
      <c r="AH17" s="466">
        <v>2915</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1477363</v>
      </c>
      <c r="BO17" s="416"/>
      <c r="BP17" s="416"/>
      <c r="BQ17" s="416"/>
      <c r="BR17" s="416"/>
      <c r="BS17" s="416"/>
      <c r="BT17" s="416"/>
      <c r="BU17" s="417"/>
      <c r="BV17" s="415">
        <v>1393588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41.16</v>
      </c>
      <c r="M18" s="528"/>
      <c r="N18" s="528"/>
      <c r="O18" s="528"/>
      <c r="P18" s="528"/>
      <c r="Q18" s="528"/>
      <c r="R18" s="529"/>
      <c r="S18" s="529"/>
      <c r="T18" s="529"/>
      <c r="U18" s="529"/>
      <c r="V18" s="530"/>
      <c r="W18" s="433"/>
      <c r="X18" s="434"/>
      <c r="Y18" s="434"/>
      <c r="Z18" s="434"/>
      <c r="AA18" s="434"/>
      <c r="AB18" s="425"/>
      <c r="AC18" s="531">
        <v>55.8</v>
      </c>
      <c r="AD18" s="532"/>
      <c r="AE18" s="532"/>
      <c r="AF18" s="532"/>
      <c r="AG18" s="533"/>
      <c r="AH18" s="531">
        <v>52.6</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2611167</v>
      </c>
      <c r="BO18" s="416"/>
      <c r="BP18" s="416"/>
      <c r="BQ18" s="416"/>
      <c r="BR18" s="416"/>
      <c r="BS18" s="416"/>
      <c r="BT18" s="416"/>
      <c r="BU18" s="417"/>
      <c r="BV18" s="415">
        <v>2536984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248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3427195</v>
      </c>
      <c r="BO19" s="416"/>
      <c r="BP19" s="416"/>
      <c r="BQ19" s="416"/>
      <c r="BR19" s="416"/>
      <c r="BS19" s="416"/>
      <c r="BT19" s="416"/>
      <c r="BU19" s="417"/>
      <c r="BV19" s="415">
        <v>3346107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3561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3860791</v>
      </c>
      <c r="BO23" s="416"/>
      <c r="BP23" s="416"/>
      <c r="BQ23" s="416"/>
      <c r="BR23" s="416"/>
      <c r="BS23" s="416"/>
      <c r="BT23" s="416"/>
      <c r="BU23" s="417"/>
      <c r="BV23" s="415">
        <v>3918382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5893</v>
      </c>
      <c r="R24" s="467"/>
      <c r="S24" s="467"/>
      <c r="T24" s="467"/>
      <c r="U24" s="467"/>
      <c r="V24" s="506"/>
      <c r="W24" s="561"/>
      <c r="X24" s="549"/>
      <c r="Y24" s="550"/>
      <c r="Z24" s="465" t="s">
        <v>152</v>
      </c>
      <c r="AA24" s="445"/>
      <c r="AB24" s="445"/>
      <c r="AC24" s="445"/>
      <c r="AD24" s="445"/>
      <c r="AE24" s="445"/>
      <c r="AF24" s="445"/>
      <c r="AG24" s="446"/>
      <c r="AH24" s="466">
        <v>86</v>
      </c>
      <c r="AI24" s="467"/>
      <c r="AJ24" s="467"/>
      <c r="AK24" s="467"/>
      <c r="AL24" s="506"/>
      <c r="AM24" s="466">
        <v>252754</v>
      </c>
      <c r="AN24" s="467"/>
      <c r="AO24" s="467"/>
      <c r="AP24" s="467"/>
      <c r="AQ24" s="467"/>
      <c r="AR24" s="506"/>
      <c r="AS24" s="466">
        <v>2939</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3690244</v>
      </c>
      <c r="BO24" s="416"/>
      <c r="BP24" s="416"/>
      <c r="BQ24" s="416"/>
      <c r="BR24" s="416"/>
      <c r="BS24" s="416"/>
      <c r="BT24" s="416"/>
      <c r="BU24" s="417"/>
      <c r="BV24" s="415">
        <v>3654303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t="s">
        <v>118</v>
      </c>
      <c r="M25" s="467"/>
      <c r="N25" s="467"/>
      <c r="O25" s="467"/>
      <c r="P25" s="506"/>
      <c r="Q25" s="466" t="s">
        <v>118</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47185</v>
      </c>
      <c r="BO25" s="379"/>
      <c r="BP25" s="379"/>
      <c r="BQ25" s="379"/>
      <c r="BR25" s="379"/>
      <c r="BS25" s="379"/>
      <c r="BT25" s="379"/>
      <c r="BU25" s="380"/>
      <c r="BV25" s="378">
        <v>68149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5091</v>
      </c>
      <c r="R26" s="467"/>
      <c r="S26" s="467"/>
      <c r="T26" s="467"/>
      <c r="U26" s="467"/>
      <c r="V26" s="506"/>
      <c r="W26" s="561"/>
      <c r="X26" s="549"/>
      <c r="Y26" s="550"/>
      <c r="Z26" s="465" t="s">
        <v>158</v>
      </c>
      <c r="AA26" s="571"/>
      <c r="AB26" s="571"/>
      <c r="AC26" s="571"/>
      <c r="AD26" s="571"/>
      <c r="AE26" s="571"/>
      <c r="AF26" s="571"/>
      <c r="AG26" s="572"/>
      <c r="AH26" s="466">
        <v>6</v>
      </c>
      <c r="AI26" s="467"/>
      <c r="AJ26" s="467"/>
      <c r="AK26" s="467"/>
      <c r="AL26" s="506"/>
      <c r="AM26" s="466">
        <v>14532</v>
      </c>
      <c r="AN26" s="467"/>
      <c r="AO26" s="467"/>
      <c r="AP26" s="467"/>
      <c r="AQ26" s="467"/>
      <c r="AR26" s="506"/>
      <c r="AS26" s="466">
        <v>2422</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2662</v>
      </c>
      <c r="R27" s="467"/>
      <c r="S27" s="467"/>
      <c r="T27" s="467"/>
      <c r="U27" s="467"/>
      <c r="V27" s="506"/>
      <c r="W27" s="561"/>
      <c r="X27" s="549"/>
      <c r="Y27" s="550"/>
      <c r="Z27" s="465" t="s">
        <v>161</v>
      </c>
      <c r="AA27" s="445"/>
      <c r="AB27" s="445"/>
      <c r="AC27" s="445"/>
      <c r="AD27" s="445"/>
      <c r="AE27" s="445"/>
      <c r="AF27" s="445"/>
      <c r="AG27" s="446"/>
      <c r="AH27" s="466">
        <v>2</v>
      </c>
      <c r="AI27" s="467"/>
      <c r="AJ27" s="467"/>
      <c r="AK27" s="467"/>
      <c r="AL27" s="506"/>
      <c r="AM27" s="466" t="s">
        <v>162</v>
      </c>
      <c r="AN27" s="467"/>
      <c r="AO27" s="467"/>
      <c r="AP27" s="467"/>
      <c r="AQ27" s="467"/>
      <c r="AR27" s="506"/>
      <c r="AS27" s="466" t="s">
        <v>162</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174567</v>
      </c>
      <c r="BO27" s="585"/>
      <c r="BP27" s="585"/>
      <c r="BQ27" s="585"/>
      <c r="BR27" s="585"/>
      <c r="BS27" s="585"/>
      <c r="BT27" s="585"/>
      <c r="BU27" s="586"/>
      <c r="BV27" s="584">
        <v>174451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164</v>
      </c>
      <c r="F28" s="445"/>
      <c r="G28" s="445"/>
      <c r="H28" s="445"/>
      <c r="I28" s="445"/>
      <c r="J28" s="445"/>
      <c r="K28" s="446"/>
      <c r="L28" s="466">
        <v>1</v>
      </c>
      <c r="M28" s="467"/>
      <c r="N28" s="467"/>
      <c r="O28" s="467"/>
      <c r="P28" s="506"/>
      <c r="Q28" s="466">
        <v>2069</v>
      </c>
      <c r="R28" s="467"/>
      <c r="S28" s="467"/>
      <c r="T28" s="467"/>
      <c r="U28" s="467"/>
      <c r="V28" s="506"/>
      <c r="W28" s="561"/>
      <c r="X28" s="549"/>
      <c r="Y28" s="550"/>
      <c r="Z28" s="465" t="s">
        <v>165</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1612861</v>
      </c>
      <c r="BO28" s="379"/>
      <c r="BP28" s="379"/>
      <c r="BQ28" s="379"/>
      <c r="BR28" s="379"/>
      <c r="BS28" s="379"/>
      <c r="BT28" s="379"/>
      <c r="BU28" s="380"/>
      <c r="BV28" s="378">
        <v>1502122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168</v>
      </c>
      <c r="F29" s="445"/>
      <c r="G29" s="445"/>
      <c r="H29" s="445"/>
      <c r="I29" s="445"/>
      <c r="J29" s="445"/>
      <c r="K29" s="446"/>
      <c r="L29" s="466">
        <v>7</v>
      </c>
      <c r="M29" s="467"/>
      <c r="N29" s="467"/>
      <c r="O29" s="467"/>
      <c r="P29" s="506"/>
      <c r="Q29" s="466">
        <v>1909</v>
      </c>
      <c r="R29" s="467"/>
      <c r="S29" s="467"/>
      <c r="T29" s="467"/>
      <c r="U29" s="467"/>
      <c r="V29" s="506"/>
      <c r="W29" s="562"/>
      <c r="X29" s="563"/>
      <c r="Y29" s="564"/>
      <c r="Z29" s="465" t="s">
        <v>169</v>
      </c>
      <c r="AA29" s="445"/>
      <c r="AB29" s="445"/>
      <c r="AC29" s="445"/>
      <c r="AD29" s="445"/>
      <c r="AE29" s="445"/>
      <c r="AF29" s="445"/>
      <c r="AG29" s="446"/>
      <c r="AH29" s="466">
        <v>88</v>
      </c>
      <c r="AI29" s="467"/>
      <c r="AJ29" s="467"/>
      <c r="AK29" s="467"/>
      <c r="AL29" s="506"/>
      <c r="AM29" s="466">
        <v>259844</v>
      </c>
      <c r="AN29" s="467"/>
      <c r="AO29" s="467"/>
      <c r="AP29" s="467"/>
      <c r="AQ29" s="467"/>
      <c r="AR29" s="506"/>
      <c r="AS29" s="466">
        <v>2953</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67480</v>
      </c>
      <c r="BO29" s="416"/>
      <c r="BP29" s="416"/>
      <c r="BQ29" s="416"/>
      <c r="BR29" s="416"/>
      <c r="BS29" s="416"/>
      <c r="BT29" s="416"/>
      <c r="BU29" s="417"/>
      <c r="BV29" s="415">
        <v>67449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92.3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901334</v>
      </c>
      <c r="BO30" s="585"/>
      <c r="BP30" s="585"/>
      <c r="BQ30" s="585"/>
      <c r="BR30" s="585"/>
      <c r="BS30" s="585"/>
      <c r="BT30" s="585"/>
      <c r="BU30" s="586"/>
      <c r="BV30" s="584">
        <v>935631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可茂衛生施設利用組合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可茂消防事務組合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可茂広域行政事務組合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岐阜県市町村会館組合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岐阜県市町村職員退職手当組合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岐阜県後期高齢者医療連合（一般会計）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岐阜県後期高齢者医療連合（後期高齢者特別会計）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可茂公設地方卸売市場組合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中濃地域農業共済組合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9" t="s">
        <v>524</v>
      </c>
      <c r="D34" s="1189"/>
      <c r="E34" s="1190"/>
      <c r="F34" s="32">
        <v>6.32</v>
      </c>
      <c r="G34" s="33">
        <v>6.88</v>
      </c>
      <c r="H34" s="33">
        <v>7.46</v>
      </c>
      <c r="I34" s="33">
        <v>9.01</v>
      </c>
      <c r="J34" s="34">
        <v>10.07</v>
      </c>
      <c r="K34" s="22"/>
      <c r="L34" s="22"/>
      <c r="M34" s="22"/>
      <c r="N34" s="22"/>
      <c r="O34" s="22"/>
      <c r="P34" s="22"/>
    </row>
    <row r="35" spans="1:16" ht="39" customHeight="1">
      <c r="A35" s="22"/>
      <c r="B35" s="35"/>
      <c r="C35" s="1183" t="s">
        <v>525</v>
      </c>
      <c r="D35" s="1184"/>
      <c r="E35" s="1185"/>
      <c r="F35" s="36">
        <v>8.2799999999999994</v>
      </c>
      <c r="G35" s="37">
        <v>8.58</v>
      </c>
      <c r="H35" s="37">
        <v>7.37</v>
      </c>
      <c r="I35" s="37">
        <v>8.2899999999999991</v>
      </c>
      <c r="J35" s="38">
        <v>8.86</v>
      </c>
      <c r="K35" s="22"/>
      <c r="L35" s="22"/>
      <c r="M35" s="22"/>
      <c r="N35" s="22"/>
      <c r="O35" s="22"/>
      <c r="P35" s="22"/>
    </row>
    <row r="36" spans="1:16" ht="39" customHeight="1">
      <c r="A36" s="22"/>
      <c r="B36" s="35"/>
      <c r="C36" s="1183" t="s">
        <v>526</v>
      </c>
      <c r="D36" s="1184"/>
      <c r="E36" s="1185"/>
      <c r="F36" s="36">
        <v>4.71</v>
      </c>
      <c r="G36" s="37">
        <v>3.59</v>
      </c>
      <c r="H36" s="37">
        <v>4.05</v>
      </c>
      <c r="I36" s="37">
        <v>4.08</v>
      </c>
      <c r="J36" s="38">
        <v>3.05</v>
      </c>
      <c r="K36" s="22"/>
      <c r="L36" s="22"/>
      <c r="M36" s="22"/>
      <c r="N36" s="22"/>
      <c r="O36" s="22"/>
      <c r="P36" s="22"/>
    </row>
    <row r="37" spans="1:16" ht="39" customHeight="1">
      <c r="A37" s="22"/>
      <c r="B37" s="35"/>
      <c r="C37" s="1183" t="s">
        <v>527</v>
      </c>
      <c r="D37" s="1184"/>
      <c r="E37" s="1185"/>
      <c r="F37" s="36">
        <v>1.17</v>
      </c>
      <c r="G37" s="37">
        <v>1.28</v>
      </c>
      <c r="H37" s="37">
        <v>0.82</v>
      </c>
      <c r="I37" s="37">
        <v>1.97</v>
      </c>
      <c r="J37" s="38">
        <v>1.9</v>
      </c>
      <c r="K37" s="22"/>
      <c r="L37" s="22"/>
      <c r="M37" s="22"/>
      <c r="N37" s="22"/>
      <c r="O37" s="22"/>
      <c r="P37" s="22"/>
    </row>
    <row r="38" spans="1:16" ht="39" customHeight="1">
      <c r="A38" s="22"/>
      <c r="B38" s="35"/>
      <c r="C38" s="1183" t="s">
        <v>528</v>
      </c>
      <c r="D38" s="1184"/>
      <c r="E38" s="1185"/>
      <c r="F38" s="36">
        <v>0.34</v>
      </c>
      <c r="G38" s="37">
        <v>0.32</v>
      </c>
      <c r="H38" s="37">
        <v>0.12</v>
      </c>
      <c r="I38" s="37">
        <v>0.18</v>
      </c>
      <c r="J38" s="38">
        <v>0.15</v>
      </c>
      <c r="K38" s="22"/>
      <c r="L38" s="22"/>
      <c r="M38" s="22"/>
      <c r="N38" s="22"/>
      <c r="O38" s="22"/>
      <c r="P38" s="22"/>
    </row>
    <row r="39" spans="1:16" ht="39" customHeight="1">
      <c r="A39" s="22"/>
      <c r="B39" s="35"/>
      <c r="C39" s="1183" t="s">
        <v>529</v>
      </c>
      <c r="D39" s="1184"/>
      <c r="E39" s="1185"/>
      <c r="F39" s="36">
        <v>0.08</v>
      </c>
      <c r="G39" s="37">
        <v>0.08</v>
      </c>
      <c r="H39" s="37">
        <v>7.0000000000000007E-2</v>
      </c>
      <c r="I39" s="37">
        <v>0.06</v>
      </c>
      <c r="J39" s="38">
        <v>0.08</v>
      </c>
      <c r="K39" s="22"/>
      <c r="L39" s="22"/>
      <c r="M39" s="22"/>
      <c r="N39" s="22"/>
      <c r="O39" s="22"/>
      <c r="P39" s="22"/>
    </row>
    <row r="40" spans="1:16" ht="39" customHeight="1">
      <c r="A40" s="22"/>
      <c r="B40" s="35"/>
      <c r="C40" s="1183" t="s">
        <v>530</v>
      </c>
      <c r="D40" s="1184"/>
      <c r="E40" s="1185"/>
      <c r="F40" s="36">
        <v>0.04</v>
      </c>
      <c r="G40" s="37">
        <v>0.05</v>
      </c>
      <c r="H40" s="37">
        <v>0.05</v>
      </c>
      <c r="I40" s="37">
        <v>0.05</v>
      </c>
      <c r="J40" s="38">
        <v>0.03</v>
      </c>
      <c r="K40" s="22"/>
      <c r="L40" s="22"/>
      <c r="M40" s="22"/>
      <c r="N40" s="22"/>
      <c r="O40" s="22"/>
      <c r="P40" s="22"/>
    </row>
    <row r="41" spans="1:16" ht="39" customHeight="1">
      <c r="A41" s="22"/>
      <c r="B41" s="35"/>
      <c r="C41" s="1183"/>
      <c r="D41" s="1184"/>
      <c r="E41" s="1185"/>
      <c r="F41" s="36"/>
      <c r="G41" s="37"/>
      <c r="H41" s="37"/>
      <c r="I41" s="37"/>
      <c r="J41" s="38"/>
      <c r="K41" s="22"/>
      <c r="L41" s="22"/>
      <c r="M41" s="22"/>
      <c r="N41" s="22"/>
      <c r="O41" s="22"/>
      <c r="P41" s="22"/>
    </row>
    <row r="42" spans="1:16" ht="39" customHeight="1">
      <c r="A42" s="22"/>
      <c r="B42" s="39"/>
      <c r="C42" s="1183" t="s">
        <v>531</v>
      </c>
      <c r="D42" s="1184"/>
      <c r="E42" s="1185"/>
      <c r="F42" s="36" t="s">
        <v>480</v>
      </c>
      <c r="G42" s="37" t="s">
        <v>480</v>
      </c>
      <c r="H42" s="37" t="s">
        <v>480</v>
      </c>
      <c r="I42" s="37" t="s">
        <v>480</v>
      </c>
      <c r="J42" s="38" t="s">
        <v>480</v>
      </c>
      <c r="K42" s="22"/>
      <c r="L42" s="22"/>
      <c r="M42" s="22"/>
      <c r="N42" s="22"/>
      <c r="O42" s="22"/>
      <c r="P42" s="22"/>
    </row>
    <row r="43" spans="1:16" ht="39" customHeight="1" thickBot="1">
      <c r="A43" s="22"/>
      <c r="B43" s="40"/>
      <c r="C43" s="1186" t="s">
        <v>532</v>
      </c>
      <c r="D43" s="1187"/>
      <c r="E43" s="1188"/>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9" t="s">
        <v>11</v>
      </c>
      <c r="C45" s="1200"/>
      <c r="D45" s="58"/>
      <c r="E45" s="1205" t="s">
        <v>12</v>
      </c>
      <c r="F45" s="1205"/>
      <c r="G45" s="1205"/>
      <c r="H45" s="1205"/>
      <c r="I45" s="1205"/>
      <c r="J45" s="1206"/>
      <c r="K45" s="59">
        <v>342</v>
      </c>
      <c r="L45" s="60">
        <v>361</v>
      </c>
      <c r="M45" s="60">
        <v>389</v>
      </c>
      <c r="N45" s="60">
        <v>412</v>
      </c>
      <c r="O45" s="61">
        <v>407</v>
      </c>
      <c r="P45" s="48"/>
      <c r="Q45" s="48"/>
      <c r="R45" s="48"/>
      <c r="S45" s="48"/>
      <c r="T45" s="48"/>
      <c r="U45" s="48"/>
    </row>
    <row r="46" spans="1:21" ht="30.75" customHeight="1">
      <c r="A46" s="48"/>
      <c r="B46" s="1201"/>
      <c r="C46" s="1202"/>
      <c r="D46" s="62"/>
      <c r="E46" s="1193" t="s">
        <v>13</v>
      </c>
      <c r="F46" s="1193"/>
      <c r="G46" s="1193"/>
      <c r="H46" s="1193"/>
      <c r="I46" s="1193"/>
      <c r="J46" s="1194"/>
      <c r="K46" s="63" t="s">
        <v>480</v>
      </c>
      <c r="L46" s="64" t="s">
        <v>480</v>
      </c>
      <c r="M46" s="64" t="s">
        <v>480</v>
      </c>
      <c r="N46" s="64" t="s">
        <v>480</v>
      </c>
      <c r="O46" s="65" t="s">
        <v>480</v>
      </c>
      <c r="P46" s="48"/>
      <c r="Q46" s="48"/>
      <c r="R46" s="48"/>
      <c r="S46" s="48"/>
      <c r="T46" s="48"/>
      <c r="U46" s="48"/>
    </row>
    <row r="47" spans="1:21" ht="30.75" customHeight="1">
      <c r="A47" s="48"/>
      <c r="B47" s="1201"/>
      <c r="C47" s="1202"/>
      <c r="D47" s="62"/>
      <c r="E47" s="1193" t="s">
        <v>14</v>
      </c>
      <c r="F47" s="1193"/>
      <c r="G47" s="1193"/>
      <c r="H47" s="1193"/>
      <c r="I47" s="1193"/>
      <c r="J47" s="1194"/>
      <c r="K47" s="63" t="s">
        <v>480</v>
      </c>
      <c r="L47" s="64" t="s">
        <v>480</v>
      </c>
      <c r="M47" s="64" t="s">
        <v>480</v>
      </c>
      <c r="N47" s="64" t="s">
        <v>480</v>
      </c>
      <c r="O47" s="65" t="s">
        <v>480</v>
      </c>
      <c r="P47" s="48"/>
      <c r="Q47" s="48"/>
      <c r="R47" s="48"/>
      <c r="S47" s="48"/>
      <c r="T47" s="48"/>
      <c r="U47" s="48"/>
    </row>
    <row r="48" spans="1:21" ht="30.75" customHeight="1">
      <c r="A48" s="48"/>
      <c r="B48" s="1201"/>
      <c r="C48" s="1202"/>
      <c r="D48" s="62"/>
      <c r="E48" s="1193" t="s">
        <v>15</v>
      </c>
      <c r="F48" s="1193"/>
      <c r="G48" s="1193"/>
      <c r="H48" s="1193"/>
      <c r="I48" s="1193"/>
      <c r="J48" s="1194"/>
      <c r="K48" s="63">
        <v>298</v>
      </c>
      <c r="L48" s="64">
        <v>310</v>
      </c>
      <c r="M48" s="64">
        <v>300</v>
      </c>
      <c r="N48" s="64">
        <v>329</v>
      </c>
      <c r="O48" s="65">
        <v>343</v>
      </c>
      <c r="P48" s="48"/>
      <c r="Q48" s="48"/>
      <c r="R48" s="48"/>
      <c r="S48" s="48"/>
      <c r="T48" s="48"/>
      <c r="U48" s="48"/>
    </row>
    <row r="49" spans="1:21" ht="30.75" customHeight="1">
      <c r="A49" s="48"/>
      <c r="B49" s="1201"/>
      <c r="C49" s="1202"/>
      <c r="D49" s="62"/>
      <c r="E49" s="1193" t="s">
        <v>16</v>
      </c>
      <c r="F49" s="1193"/>
      <c r="G49" s="1193"/>
      <c r="H49" s="1193"/>
      <c r="I49" s="1193"/>
      <c r="J49" s="1194"/>
      <c r="K49" s="63">
        <v>50</v>
      </c>
      <c r="L49" s="64">
        <v>41</v>
      </c>
      <c r="M49" s="64">
        <v>27</v>
      </c>
      <c r="N49" s="64">
        <v>13</v>
      </c>
      <c r="O49" s="65">
        <v>14</v>
      </c>
      <c r="P49" s="48"/>
      <c r="Q49" s="48"/>
      <c r="R49" s="48"/>
      <c r="S49" s="48"/>
      <c r="T49" s="48"/>
      <c r="U49" s="48"/>
    </row>
    <row r="50" spans="1:21" ht="30.75" customHeight="1">
      <c r="A50" s="48"/>
      <c r="B50" s="1201"/>
      <c r="C50" s="1202"/>
      <c r="D50" s="62"/>
      <c r="E50" s="1193" t="s">
        <v>17</v>
      </c>
      <c r="F50" s="1193"/>
      <c r="G50" s="1193"/>
      <c r="H50" s="1193"/>
      <c r="I50" s="1193"/>
      <c r="J50" s="1194"/>
      <c r="K50" s="63">
        <v>12</v>
      </c>
      <c r="L50" s="64">
        <v>11</v>
      </c>
      <c r="M50" s="64">
        <v>11</v>
      </c>
      <c r="N50" s="64">
        <v>11</v>
      </c>
      <c r="O50" s="65">
        <v>10</v>
      </c>
      <c r="P50" s="48"/>
      <c r="Q50" s="48"/>
      <c r="R50" s="48"/>
      <c r="S50" s="48"/>
      <c r="T50" s="48"/>
      <c r="U50" s="48"/>
    </row>
    <row r="51" spans="1:21" ht="30.75" customHeight="1">
      <c r="A51" s="48"/>
      <c r="B51" s="1203"/>
      <c r="C51" s="1204"/>
      <c r="D51" s="66"/>
      <c r="E51" s="1193" t="s">
        <v>18</v>
      </c>
      <c r="F51" s="1193"/>
      <c r="G51" s="1193"/>
      <c r="H51" s="1193"/>
      <c r="I51" s="1193"/>
      <c r="J51" s="1194"/>
      <c r="K51" s="63" t="s">
        <v>480</v>
      </c>
      <c r="L51" s="64" t="s">
        <v>480</v>
      </c>
      <c r="M51" s="64" t="s">
        <v>480</v>
      </c>
      <c r="N51" s="64" t="s">
        <v>480</v>
      </c>
      <c r="O51" s="65" t="s">
        <v>480</v>
      </c>
      <c r="P51" s="48"/>
      <c r="Q51" s="48"/>
      <c r="R51" s="48"/>
      <c r="S51" s="48"/>
      <c r="T51" s="48"/>
      <c r="U51" s="48"/>
    </row>
    <row r="52" spans="1:21" ht="30.75" customHeight="1">
      <c r="A52" s="48"/>
      <c r="B52" s="1191" t="s">
        <v>19</v>
      </c>
      <c r="C52" s="1192"/>
      <c r="D52" s="66"/>
      <c r="E52" s="1193" t="s">
        <v>20</v>
      </c>
      <c r="F52" s="1193"/>
      <c r="G52" s="1193"/>
      <c r="H52" s="1193"/>
      <c r="I52" s="1193"/>
      <c r="J52" s="1194"/>
      <c r="K52" s="63">
        <v>438</v>
      </c>
      <c r="L52" s="64">
        <v>454</v>
      </c>
      <c r="M52" s="64">
        <v>467</v>
      </c>
      <c r="N52" s="64">
        <v>483</v>
      </c>
      <c r="O52" s="65">
        <v>479</v>
      </c>
      <c r="P52" s="48"/>
      <c r="Q52" s="48"/>
      <c r="R52" s="48"/>
      <c r="S52" s="48"/>
      <c r="T52" s="48"/>
      <c r="U52" s="48"/>
    </row>
    <row r="53" spans="1:21" ht="30.75" customHeight="1" thickBot="1">
      <c r="A53" s="48"/>
      <c r="B53" s="1195" t="s">
        <v>21</v>
      </c>
      <c r="C53" s="1196"/>
      <c r="D53" s="67"/>
      <c r="E53" s="1197" t="s">
        <v>22</v>
      </c>
      <c r="F53" s="1197"/>
      <c r="G53" s="1197"/>
      <c r="H53" s="1197"/>
      <c r="I53" s="1197"/>
      <c r="J53" s="1198"/>
      <c r="K53" s="68">
        <v>264</v>
      </c>
      <c r="L53" s="69">
        <v>269</v>
      </c>
      <c r="M53" s="69">
        <v>260</v>
      </c>
      <c r="N53" s="69">
        <v>282</v>
      </c>
      <c r="O53" s="70">
        <v>295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7" t="s">
        <v>24</v>
      </c>
      <c r="C41" s="1208"/>
      <c r="D41" s="81"/>
      <c r="E41" s="1213" t="s">
        <v>25</v>
      </c>
      <c r="F41" s="1213"/>
      <c r="G41" s="1213"/>
      <c r="H41" s="1214"/>
      <c r="I41" s="82">
        <v>3983</v>
      </c>
      <c r="J41" s="83">
        <v>3965</v>
      </c>
      <c r="K41" s="83">
        <v>3958</v>
      </c>
      <c r="L41" s="83">
        <v>3918</v>
      </c>
      <c r="M41" s="84">
        <v>3861</v>
      </c>
    </row>
    <row r="42" spans="2:13" ht="27.75" customHeight="1">
      <c r="B42" s="1209"/>
      <c r="C42" s="1210"/>
      <c r="D42" s="85"/>
      <c r="E42" s="1215" t="s">
        <v>26</v>
      </c>
      <c r="F42" s="1215"/>
      <c r="G42" s="1215"/>
      <c r="H42" s="1216"/>
      <c r="I42" s="86">
        <v>67</v>
      </c>
      <c r="J42" s="87">
        <v>57</v>
      </c>
      <c r="K42" s="87">
        <v>48</v>
      </c>
      <c r="L42" s="87">
        <v>38</v>
      </c>
      <c r="M42" s="88">
        <v>29</v>
      </c>
    </row>
    <row r="43" spans="2:13" ht="27.75" customHeight="1">
      <c r="B43" s="1209"/>
      <c r="C43" s="1210"/>
      <c r="D43" s="85"/>
      <c r="E43" s="1215" t="s">
        <v>27</v>
      </c>
      <c r="F43" s="1215"/>
      <c r="G43" s="1215"/>
      <c r="H43" s="1216"/>
      <c r="I43" s="86">
        <v>4813</v>
      </c>
      <c r="J43" s="87">
        <v>4654</v>
      </c>
      <c r="K43" s="87">
        <v>4353</v>
      </c>
      <c r="L43" s="87">
        <v>4245</v>
      </c>
      <c r="M43" s="88">
        <v>4161</v>
      </c>
    </row>
    <row r="44" spans="2:13" ht="27.75" customHeight="1">
      <c r="B44" s="1209"/>
      <c r="C44" s="1210"/>
      <c r="D44" s="85"/>
      <c r="E44" s="1215" t="s">
        <v>28</v>
      </c>
      <c r="F44" s="1215"/>
      <c r="G44" s="1215"/>
      <c r="H44" s="1216"/>
      <c r="I44" s="86">
        <v>115</v>
      </c>
      <c r="J44" s="87">
        <v>88</v>
      </c>
      <c r="K44" s="87">
        <v>90</v>
      </c>
      <c r="L44" s="87">
        <v>82</v>
      </c>
      <c r="M44" s="88">
        <v>117</v>
      </c>
    </row>
    <row r="45" spans="2:13" ht="27.75" customHeight="1">
      <c r="B45" s="1209"/>
      <c r="C45" s="1210"/>
      <c r="D45" s="85"/>
      <c r="E45" s="1215" t="s">
        <v>29</v>
      </c>
      <c r="F45" s="1215"/>
      <c r="G45" s="1215"/>
      <c r="H45" s="1216"/>
      <c r="I45" s="86">
        <v>349</v>
      </c>
      <c r="J45" s="87">
        <v>292</v>
      </c>
      <c r="K45" s="87">
        <v>258</v>
      </c>
      <c r="L45" s="87">
        <v>222</v>
      </c>
      <c r="M45" s="88">
        <v>123</v>
      </c>
    </row>
    <row r="46" spans="2:13" ht="27.75" customHeight="1">
      <c r="B46" s="1209"/>
      <c r="C46" s="1210"/>
      <c r="D46" s="85"/>
      <c r="E46" s="1215" t="s">
        <v>30</v>
      </c>
      <c r="F46" s="1215"/>
      <c r="G46" s="1215"/>
      <c r="H46" s="1216"/>
      <c r="I46" s="86" t="s">
        <v>480</v>
      </c>
      <c r="J46" s="87" t="s">
        <v>480</v>
      </c>
      <c r="K46" s="87" t="s">
        <v>480</v>
      </c>
      <c r="L46" s="87" t="s">
        <v>480</v>
      </c>
      <c r="M46" s="88" t="s">
        <v>480</v>
      </c>
    </row>
    <row r="47" spans="2:13" ht="27.75" customHeight="1">
      <c r="B47" s="1209"/>
      <c r="C47" s="1210"/>
      <c r="D47" s="85"/>
      <c r="E47" s="1215" t="s">
        <v>31</v>
      </c>
      <c r="F47" s="1215"/>
      <c r="G47" s="1215"/>
      <c r="H47" s="1216"/>
      <c r="I47" s="86" t="s">
        <v>480</v>
      </c>
      <c r="J47" s="87" t="s">
        <v>480</v>
      </c>
      <c r="K47" s="87" t="s">
        <v>480</v>
      </c>
      <c r="L47" s="87" t="s">
        <v>480</v>
      </c>
      <c r="M47" s="88" t="s">
        <v>480</v>
      </c>
    </row>
    <row r="48" spans="2:13" ht="27.75" customHeight="1">
      <c r="B48" s="1211"/>
      <c r="C48" s="1212"/>
      <c r="D48" s="85"/>
      <c r="E48" s="1215" t="s">
        <v>32</v>
      </c>
      <c r="F48" s="1215"/>
      <c r="G48" s="1215"/>
      <c r="H48" s="1216"/>
      <c r="I48" s="86" t="s">
        <v>480</v>
      </c>
      <c r="J48" s="87" t="s">
        <v>480</v>
      </c>
      <c r="K48" s="87" t="s">
        <v>480</v>
      </c>
      <c r="L48" s="87" t="s">
        <v>480</v>
      </c>
      <c r="M48" s="88" t="s">
        <v>480</v>
      </c>
    </row>
    <row r="49" spans="2:13" ht="27.75" customHeight="1">
      <c r="B49" s="1217" t="s">
        <v>33</v>
      </c>
      <c r="C49" s="1218"/>
      <c r="D49" s="89"/>
      <c r="E49" s="1215" t="s">
        <v>34</v>
      </c>
      <c r="F49" s="1215"/>
      <c r="G49" s="1215"/>
      <c r="H49" s="1216"/>
      <c r="I49" s="86">
        <v>2388</v>
      </c>
      <c r="J49" s="87">
        <v>2648</v>
      </c>
      <c r="K49" s="87">
        <v>2817</v>
      </c>
      <c r="L49" s="87">
        <v>2844</v>
      </c>
      <c r="M49" s="88">
        <v>2962</v>
      </c>
    </row>
    <row r="50" spans="2:13" ht="27.75" customHeight="1">
      <c r="B50" s="1209"/>
      <c r="C50" s="1210"/>
      <c r="D50" s="85"/>
      <c r="E50" s="1215" t="s">
        <v>35</v>
      </c>
      <c r="F50" s="1215"/>
      <c r="G50" s="1215"/>
      <c r="H50" s="1216"/>
      <c r="I50" s="86">
        <v>510</v>
      </c>
      <c r="J50" s="87">
        <v>489</v>
      </c>
      <c r="K50" s="87">
        <v>447</v>
      </c>
      <c r="L50" s="87">
        <v>433</v>
      </c>
      <c r="M50" s="88">
        <v>387</v>
      </c>
    </row>
    <row r="51" spans="2:13" ht="27.75" customHeight="1">
      <c r="B51" s="1211"/>
      <c r="C51" s="1212"/>
      <c r="D51" s="85"/>
      <c r="E51" s="1215" t="s">
        <v>36</v>
      </c>
      <c r="F51" s="1215"/>
      <c r="G51" s="1215"/>
      <c r="H51" s="1216"/>
      <c r="I51" s="86">
        <v>5395</v>
      </c>
      <c r="J51" s="87">
        <v>5374</v>
      </c>
      <c r="K51" s="87">
        <v>5417</v>
      </c>
      <c r="L51" s="87">
        <v>5438</v>
      </c>
      <c r="M51" s="88">
        <v>5228</v>
      </c>
    </row>
    <row r="52" spans="2:13" ht="27.75" customHeight="1" thickBot="1">
      <c r="B52" s="1219" t="s">
        <v>37</v>
      </c>
      <c r="C52" s="1220"/>
      <c r="D52" s="90"/>
      <c r="E52" s="1221" t="s">
        <v>38</v>
      </c>
      <c r="F52" s="1221"/>
      <c r="G52" s="1221"/>
      <c r="H52" s="1222"/>
      <c r="I52" s="91">
        <v>1034</v>
      </c>
      <c r="J52" s="92">
        <v>545</v>
      </c>
      <c r="K52" s="92">
        <v>25</v>
      </c>
      <c r="L52" s="92">
        <v>-208</v>
      </c>
      <c r="M52" s="93">
        <v>-286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59"/>
      <c r="H43" s="1238"/>
      <c r="I43" s="1238"/>
      <c r="J43" s="1238"/>
      <c r="K43" s="1238"/>
      <c r="L43" s="1238"/>
      <c r="M43" s="1238"/>
      <c r="N43" s="1238"/>
      <c r="O43" s="1239"/>
    </row>
    <row r="44" spans="2:17">
      <c r="B44" s="248"/>
      <c r="C44" s="244"/>
      <c r="D44" s="244"/>
      <c r="E44" s="244"/>
      <c r="F44" s="244"/>
      <c r="G44" s="1240"/>
      <c r="H44" s="1241"/>
      <c r="I44" s="1241"/>
      <c r="J44" s="1241"/>
      <c r="K44" s="1241"/>
      <c r="L44" s="1241"/>
      <c r="M44" s="1241"/>
      <c r="N44" s="1241"/>
      <c r="O44" s="1242"/>
    </row>
    <row r="45" spans="2:17">
      <c r="B45" s="248"/>
      <c r="C45" s="244"/>
      <c r="D45" s="244"/>
      <c r="E45" s="244"/>
      <c r="F45" s="244"/>
      <c r="G45" s="1240"/>
      <c r="H45" s="1241"/>
      <c r="I45" s="1241"/>
      <c r="J45" s="1241"/>
      <c r="K45" s="1241"/>
      <c r="L45" s="1241"/>
      <c r="M45" s="1241"/>
      <c r="N45" s="1241"/>
      <c r="O45" s="1242"/>
    </row>
    <row r="46" spans="2:17">
      <c r="B46" s="248"/>
      <c r="C46" s="244"/>
      <c r="D46" s="244"/>
      <c r="E46" s="244"/>
      <c r="F46" s="244"/>
      <c r="G46" s="1240"/>
      <c r="H46" s="1241"/>
      <c r="I46" s="1241"/>
      <c r="J46" s="1241"/>
      <c r="K46" s="1241"/>
      <c r="L46" s="1241"/>
      <c r="M46" s="1241"/>
      <c r="N46" s="1241"/>
      <c r="O46" s="1242"/>
    </row>
    <row r="47" spans="2:17">
      <c r="B47" s="248"/>
      <c r="C47" s="244"/>
      <c r="D47" s="244"/>
      <c r="E47" s="244"/>
      <c r="F47" s="244"/>
      <c r="G47" s="1243"/>
      <c r="H47" s="1244"/>
      <c r="I47" s="1244"/>
      <c r="J47" s="1244"/>
      <c r="K47" s="1244"/>
      <c r="L47" s="1244"/>
      <c r="M47" s="1244"/>
      <c r="N47" s="1244"/>
      <c r="O47" s="1245"/>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46"/>
      <c r="H50" s="1247"/>
      <c r="I50" s="1247"/>
      <c r="J50" s="1248"/>
      <c r="K50" s="354" t="s">
        <v>519</v>
      </c>
      <c r="L50" s="354" t="s">
        <v>520</v>
      </c>
      <c r="M50" s="354" t="s">
        <v>521</v>
      </c>
      <c r="N50" s="354" t="s">
        <v>522</v>
      </c>
      <c r="O50" s="354" t="s">
        <v>523</v>
      </c>
    </row>
    <row r="51" spans="1:17">
      <c r="B51" s="248"/>
      <c r="C51" s="244"/>
      <c r="D51" s="244"/>
      <c r="E51" s="244"/>
      <c r="F51" s="244"/>
      <c r="G51" s="1249" t="s">
        <v>558</v>
      </c>
      <c r="H51" s="1250"/>
      <c r="I51" s="1255" t="s">
        <v>559</v>
      </c>
      <c r="J51" s="1255"/>
      <c r="K51" s="1257"/>
      <c r="L51" s="1257"/>
      <c r="M51" s="1257"/>
      <c r="N51" s="1257"/>
      <c r="O51" s="1257"/>
    </row>
    <row r="52" spans="1:17">
      <c r="B52" s="248"/>
      <c r="C52" s="244"/>
      <c r="D52" s="244"/>
      <c r="E52" s="244"/>
      <c r="F52" s="244"/>
      <c r="G52" s="1251"/>
      <c r="H52" s="1252"/>
      <c r="I52" s="1256"/>
      <c r="J52" s="1256"/>
      <c r="K52" s="1223"/>
      <c r="L52" s="1223"/>
      <c r="M52" s="1223"/>
      <c r="N52" s="1223"/>
      <c r="O52" s="1223"/>
    </row>
    <row r="53" spans="1:17">
      <c r="A53" s="355"/>
      <c r="B53" s="248"/>
      <c r="C53" s="244"/>
      <c r="D53" s="244"/>
      <c r="E53" s="244"/>
      <c r="F53" s="244"/>
      <c r="G53" s="1251"/>
      <c r="H53" s="1252"/>
      <c r="I53" s="1235" t="s">
        <v>560</v>
      </c>
      <c r="J53" s="1235"/>
      <c r="K53" s="1258"/>
      <c r="L53" s="1258"/>
      <c r="M53" s="1258"/>
      <c r="N53" s="1258"/>
      <c r="O53" s="1258"/>
    </row>
    <row r="54" spans="1:17">
      <c r="A54" s="355"/>
      <c r="B54" s="248"/>
      <c r="C54" s="244"/>
      <c r="D54" s="244"/>
      <c r="E54" s="244"/>
      <c r="F54" s="244"/>
      <c r="G54" s="1253"/>
      <c r="H54" s="1254"/>
      <c r="I54" s="1235"/>
      <c r="J54" s="1235"/>
      <c r="K54" s="1228"/>
      <c r="L54" s="1228"/>
      <c r="M54" s="1228"/>
      <c r="N54" s="1228"/>
      <c r="O54" s="1228"/>
    </row>
    <row r="55" spans="1:17">
      <c r="A55" s="355"/>
      <c r="B55" s="248"/>
      <c r="C55" s="244"/>
      <c r="D55" s="244"/>
      <c r="E55" s="244"/>
      <c r="F55" s="244"/>
      <c r="G55" s="1229" t="s">
        <v>561</v>
      </c>
      <c r="H55" s="1230"/>
      <c r="I55" s="1235" t="s">
        <v>559</v>
      </c>
      <c r="J55" s="1235"/>
      <c r="K55" s="1257"/>
      <c r="L55" s="1257"/>
      <c r="M55" s="1257"/>
      <c r="N55" s="1257"/>
      <c r="O55" s="1257"/>
    </row>
    <row r="56" spans="1:17">
      <c r="A56" s="355"/>
      <c r="B56" s="248"/>
      <c r="C56" s="244"/>
      <c r="D56" s="244"/>
      <c r="E56" s="244"/>
      <c r="F56" s="244"/>
      <c r="G56" s="1231"/>
      <c r="H56" s="1232"/>
      <c r="I56" s="1235"/>
      <c r="J56" s="1235"/>
      <c r="K56" s="1223"/>
      <c r="L56" s="1223"/>
      <c r="M56" s="1223"/>
      <c r="N56" s="1223"/>
      <c r="O56" s="1223"/>
    </row>
    <row r="57" spans="1:17" s="355" customFormat="1">
      <c r="B57" s="356"/>
      <c r="C57" s="352"/>
      <c r="D57" s="352"/>
      <c r="E57" s="352"/>
      <c r="F57" s="352"/>
      <c r="G57" s="1231"/>
      <c r="H57" s="1232"/>
      <c r="I57" s="1225" t="s">
        <v>560</v>
      </c>
      <c r="J57" s="1225"/>
      <c r="K57" s="1258"/>
      <c r="L57" s="1258"/>
      <c r="M57" s="1258"/>
      <c r="N57" s="1258"/>
      <c r="O57" s="1258"/>
      <c r="P57" s="357"/>
      <c r="Q57" s="356"/>
    </row>
    <row r="58" spans="1:17" s="355" customFormat="1">
      <c r="A58" s="243"/>
      <c r="B58" s="356"/>
      <c r="C58" s="352"/>
      <c r="D58" s="352"/>
      <c r="E58" s="352"/>
      <c r="F58" s="352"/>
      <c r="G58" s="1233"/>
      <c r="H58" s="1234"/>
      <c r="I58" s="1225"/>
      <c r="J58" s="1225"/>
      <c r="K58" s="1228"/>
      <c r="L58" s="1228"/>
      <c r="M58" s="1228"/>
      <c r="N58" s="1228"/>
      <c r="O58" s="122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37" t="s">
        <v>565</v>
      </c>
      <c r="H65" s="1238"/>
      <c r="I65" s="1238"/>
      <c r="J65" s="1238"/>
      <c r="K65" s="1238"/>
      <c r="L65" s="1238"/>
      <c r="M65" s="1238"/>
      <c r="N65" s="1238"/>
      <c r="O65" s="1239"/>
    </row>
    <row r="66" spans="2:30">
      <c r="B66" s="248"/>
      <c r="C66" s="244"/>
      <c r="D66" s="244"/>
      <c r="E66" s="244"/>
      <c r="F66" s="244"/>
      <c r="G66" s="1240"/>
      <c r="H66" s="1241"/>
      <c r="I66" s="1241"/>
      <c r="J66" s="1241"/>
      <c r="K66" s="1241"/>
      <c r="L66" s="1241"/>
      <c r="M66" s="1241"/>
      <c r="N66" s="1241"/>
      <c r="O66" s="1242"/>
    </row>
    <row r="67" spans="2:30">
      <c r="B67" s="248"/>
      <c r="C67" s="244"/>
      <c r="D67" s="244"/>
      <c r="E67" s="244"/>
      <c r="F67" s="244"/>
      <c r="G67" s="1240"/>
      <c r="H67" s="1241"/>
      <c r="I67" s="1241"/>
      <c r="J67" s="1241"/>
      <c r="K67" s="1241"/>
      <c r="L67" s="1241"/>
      <c r="M67" s="1241"/>
      <c r="N67" s="1241"/>
      <c r="O67" s="1242"/>
    </row>
    <row r="68" spans="2:30">
      <c r="B68" s="248"/>
      <c r="C68" s="244"/>
      <c r="D68" s="244"/>
      <c r="E68" s="244"/>
      <c r="F68" s="244"/>
      <c r="G68" s="1240"/>
      <c r="H68" s="1241"/>
      <c r="I68" s="1241"/>
      <c r="J68" s="1241"/>
      <c r="K68" s="1241"/>
      <c r="L68" s="1241"/>
      <c r="M68" s="1241"/>
      <c r="N68" s="1241"/>
      <c r="O68" s="1242"/>
    </row>
    <row r="69" spans="2:30">
      <c r="B69" s="248"/>
      <c r="C69" s="244"/>
      <c r="D69" s="244"/>
      <c r="E69" s="244"/>
      <c r="F69" s="244"/>
      <c r="G69" s="1243"/>
      <c r="H69" s="1244"/>
      <c r="I69" s="1244"/>
      <c r="J69" s="1244"/>
      <c r="K69" s="1244"/>
      <c r="L69" s="1244"/>
      <c r="M69" s="1244"/>
      <c r="N69" s="1244"/>
      <c r="O69" s="124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46"/>
      <c r="H72" s="1247"/>
      <c r="I72" s="1247"/>
      <c r="J72" s="1248"/>
      <c r="K72" s="354" t="s">
        <v>519</v>
      </c>
      <c r="L72" s="354" t="s">
        <v>520</v>
      </c>
      <c r="M72" s="354" t="s">
        <v>521</v>
      </c>
      <c r="N72" s="354" t="s">
        <v>522</v>
      </c>
      <c r="O72" s="354" t="s">
        <v>523</v>
      </c>
    </row>
    <row r="73" spans="2:30">
      <c r="B73" s="248"/>
      <c r="C73" s="244"/>
      <c r="D73" s="244"/>
      <c r="E73" s="244"/>
      <c r="F73" s="244"/>
      <c r="G73" s="1249" t="s">
        <v>558</v>
      </c>
      <c r="H73" s="1250"/>
      <c r="I73" s="1255" t="s">
        <v>559</v>
      </c>
      <c r="J73" s="1255"/>
      <c r="K73" s="1236">
        <v>41.7</v>
      </c>
      <c r="L73" s="1236">
        <v>22.1</v>
      </c>
      <c r="M73" s="1223">
        <v>1</v>
      </c>
      <c r="N73" s="1223"/>
      <c r="O73" s="1223"/>
      <c r="S73" s="243">
        <v>9.9</v>
      </c>
    </row>
    <row r="74" spans="2:30">
      <c r="B74" s="248"/>
      <c r="C74" s="244"/>
      <c r="D74" s="244"/>
      <c r="E74" s="244"/>
      <c r="F74" s="244"/>
      <c r="G74" s="1251"/>
      <c r="H74" s="1252"/>
      <c r="I74" s="1256"/>
      <c r="J74" s="1256"/>
      <c r="K74" s="1236"/>
      <c r="L74" s="1236"/>
      <c r="M74" s="1223"/>
      <c r="N74" s="1223"/>
      <c r="O74" s="1223"/>
    </row>
    <row r="75" spans="2:30">
      <c r="B75" s="248"/>
      <c r="C75" s="244"/>
      <c r="D75" s="244"/>
      <c r="E75" s="244"/>
      <c r="F75" s="244"/>
      <c r="G75" s="1251"/>
      <c r="H75" s="1252"/>
      <c r="I75" s="1235" t="s">
        <v>564</v>
      </c>
      <c r="J75" s="1235"/>
      <c r="K75" s="1227">
        <v>10.9</v>
      </c>
      <c r="L75" s="1227">
        <v>10.8</v>
      </c>
      <c r="M75" s="1227">
        <v>10.6</v>
      </c>
      <c r="N75" s="1227">
        <v>10.9</v>
      </c>
      <c r="O75" s="1227">
        <v>11.2</v>
      </c>
      <c r="U75" s="243">
        <v>81.2</v>
      </c>
      <c r="W75" s="243">
        <v>87.2</v>
      </c>
      <c r="Y75" s="243">
        <v>99.8</v>
      </c>
      <c r="AA75" s="243">
        <v>109.5</v>
      </c>
      <c r="AC75" s="243">
        <v>115.2</v>
      </c>
    </row>
    <row r="76" spans="2:30">
      <c r="B76" s="248"/>
      <c r="C76" s="244"/>
      <c r="D76" s="244"/>
      <c r="E76" s="244"/>
      <c r="F76" s="244"/>
      <c r="G76" s="1253"/>
      <c r="H76" s="1254"/>
      <c r="I76" s="1235"/>
      <c r="J76" s="1235"/>
      <c r="K76" s="1228"/>
      <c r="L76" s="1228"/>
      <c r="M76" s="1228"/>
      <c r="N76" s="1228"/>
      <c r="O76" s="1228"/>
    </row>
    <row r="77" spans="2:30">
      <c r="B77" s="248"/>
      <c r="C77" s="244"/>
      <c r="D77" s="244"/>
      <c r="E77" s="244"/>
      <c r="F77" s="244"/>
      <c r="G77" s="1229" t="s">
        <v>561</v>
      </c>
      <c r="H77" s="1230"/>
      <c r="I77" s="1235" t="s">
        <v>559</v>
      </c>
      <c r="J77" s="1235"/>
      <c r="K77" s="1236">
        <v>28.6</v>
      </c>
      <c r="L77" s="1236">
        <v>34.299999999999997</v>
      </c>
      <c r="M77" s="1223">
        <v>24.3</v>
      </c>
      <c r="N77" s="1223">
        <v>0</v>
      </c>
      <c r="O77" s="1223">
        <v>20.2</v>
      </c>
      <c r="R77" s="243">
        <v>12.3</v>
      </c>
      <c r="T77" s="243">
        <v>11.1</v>
      </c>
    </row>
    <row r="78" spans="2:30">
      <c r="B78" s="248"/>
      <c r="C78" s="244"/>
      <c r="D78" s="244"/>
      <c r="E78" s="244"/>
      <c r="F78" s="244"/>
      <c r="G78" s="1231"/>
      <c r="H78" s="1232"/>
      <c r="I78" s="1235"/>
      <c r="J78" s="1235"/>
      <c r="K78" s="1236"/>
      <c r="L78" s="1236"/>
      <c r="M78" s="1223"/>
      <c r="N78" s="1223"/>
      <c r="O78" s="1223"/>
    </row>
    <row r="79" spans="2:30">
      <c r="B79" s="248"/>
      <c r="C79" s="244"/>
      <c r="D79" s="244"/>
      <c r="E79" s="244"/>
      <c r="F79" s="244"/>
      <c r="G79" s="1231"/>
      <c r="H79" s="1232"/>
      <c r="I79" s="1224" t="s">
        <v>564</v>
      </c>
      <c r="J79" s="1225"/>
      <c r="K79" s="1226">
        <v>10.9</v>
      </c>
      <c r="L79" s="1226">
        <v>10.4</v>
      </c>
      <c r="M79" s="1226">
        <v>9.8000000000000007</v>
      </c>
      <c r="N79" s="1226">
        <v>8.5</v>
      </c>
      <c r="O79" s="1226">
        <v>9.3000000000000007</v>
      </c>
      <c r="V79" s="243">
        <v>53.5</v>
      </c>
      <c r="X79" s="243">
        <v>48.2</v>
      </c>
      <c r="Z79" s="243">
        <v>34.200000000000003</v>
      </c>
      <c r="AB79" s="243">
        <v>30.3</v>
      </c>
      <c r="AD79" s="243">
        <v>28.9</v>
      </c>
    </row>
    <row r="80" spans="2:30">
      <c r="B80" s="248"/>
      <c r="C80" s="244"/>
      <c r="D80" s="244"/>
      <c r="E80" s="244"/>
      <c r="F80" s="244"/>
      <c r="G80" s="1233"/>
      <c r="H80" s="1234"/>
      <c r="I80" s="1225"/>
      <c r="J80" s="1225"/>
      <c r="K80" s="1226"/>
      <c r="L80" s="1226"/>
      <c r="M80" s="1226"/>
      <c r="N80" s="1226"/>
      <c r="O80" s="1226"/>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44029</v>
      </c>
      <c r="E3" s="116"/>
      <c r="F3" s="117">
        <v>72729</v>
      </c>
      <c r="G3" s="118"/>
      <c r="H3" s="119"/>
    </row>
    <row r="4" spans="1:8">
      <c r="A4" s="120"/>
      <c r="B4" s="121"/>
      <c r="C4" s="122"/>
      <c r="D4" s="123">
        <v>29803</v>
      </c>
      <c r="E4" s="124"/>
      <c r="F4" s="125">
        <v>36291</v>
      </c>
      <c r="G4" s="126"/>
      <c r="H4" s="127"/>
    </row>
    <row r="5" spans="1:8">
      <c r="A5" s="108" t="s">
        <v>513</v>
      </c>
      <c r="B5" s="113"/>
      <c r="C5" s="114"/>
      <c r="D5" s="115">
        <v>36287</v>
      </c>
      <c r="E5" s="116"/>
      <c r="F5" s="117">
        <v>70317</v>
      </c>
      <c r="G5" s="118"/>
      <c r="H5" s="119"/>
    </row>
    <row r="6" spans="1:8">
      <c r="A6" s="120"/>
      <c r="B6" s="121"/>
      <c r="C6" s="122"/>
      <c r="D6" s="123">
        <v>16805</v>
      </c>
      <c r="E6" s="124"/>
      <c r="F6" s="125">
        <v>35725</v>
      </c>
      <c r="G6" s="126"/>
      <c r="H6" s="127"/>
    </row>
    <row r="7" spans="1:8">
      <c r="A7" s="108" t="s">
        <v>514</v>
      </c>
      <c r="B7" s="113"/>
      <c r="C7" s="114"/>
      <c r="D7" s="115">
        <v>48312</v>
      </c>
      <c r="E7" s="116"/>
      <c r="F7" s="117">
        <v>105751</v>
      </c>
      <c r="G7" s="118"/>
      <c r="H7" s="119"/>
    </row>
    <row r="8" spans="1:8">
      <c r="A8" s="120"/>
      <c r="B8" s="121"/>
      <c r="C8" s="122"/>
      <c r="D8" s="123">
        <v>26363</v>
      </c>
      <c r="E8" s="124"/>
      <c r="F8" s="125">
        <v>49969</v>
      </c>
      <c r="G8" s="126"/>
      <c r="H8" s="127"/>
    </row>
    <row r="9" spans="1:8">
      <c r="A9" s="108" t="s">
        <v>515</v>
      </c>
      <c r="B9" s="113"/>
      <c r="C9" s="114"/>
      <c r="D9" s="115">
        <v>43810</v>
      </c>
      <c r="E9" s="116"/>
      <c r="F9" s="117">
        <v>158564</v>
      </c>
      <c r="G9" s="118"/>
      <c r="H9" s="119"/>
    </row>
    <row r="10" spans="1:8">
      <c r="A10" s="120"/>
      <c r="B10" s="121"/>
      <c r="C10" s="122"/>
      <c r="D10" s="123">
        <v>22327</v>
      </c>
      <c r="E10" s="124"/>
      <c r="F10" s="125">
        <v>48412</v>
      </c>
      <c r="G10" s="126"/>
      <c r="H10" s="127"/>
    </row>
    <row r="11" spans="1:8">
      <c r="A11" s="108" t="s">
        <v>516</v>
      </c>
      <c r="B11" s="113"/>
      <c r="C11" s="114"/>
      <c r="D11" s="115">
        <v>38172</v>
      </c>
      <c r="E11" s="116"/>
      <c r="F11" s="117">
        <v>106092</v>
      </c>
      <c r="G11" s="118"/>
      <c r="H11" s="119"/>
    </row>
    <row r="12" spans="1:8">
      <c r="A12" s="120"/>
      <c r="B12" s="121"/>
      <c r="C12" s="128"/>
      <c r="D12" s="123">
        <v>15050</v>
      </c>
      <c r="E12" s="124"/>
      <c r="F12" s="125">
        <v>44299</v>
      </c>
      <c r="G12" s="126"/>
      <c r="H12" s="127"/>
    </row>
    <row r="13" spans="1:8">
      <c r="A13" s="108"/>
      <c r="B13" s="113"/>
      <c r="C13" s="129"/>
      <c r="D13" s="130">
        <v>42122</v>
      </c>
      <c r="E13" s="131"/>
      <c r="F13" s="132">
        <v>102691</v>
      </c>
      <c r="G13" s="133"/>
      <c r="H13" s="119"/>
    </row>
    <row r="14" spans="1:8">
      <c r="A14" s="120"/>
      <c r="B14" s="121"/>
      <c r="C14" s="122"/>
      <c r="D14" s="123">
        <v>22070</v>
      </c>
      <c r="E14" s="124"/>
      <c r="F14" s="125">
        <v>42939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8.2799999999999994</v>
      </c>
      <c r="C19" s="134">
        <f>ROUND(VALUE(SUBSTITUTE(実質収支比率等に係る経年分析!G$48,"▲","-")),2)</f>
        <v>8.58</v>
      </c>
      <c r="D19" s="134">
        <f>ROUND(VALUE(SUBSTITUTE(実質収支比率等に係る経年分析!H$48,"▲","-")),2)</f>
        <v>7.38</v>
      </c>
      <c r="E19" s="134">
        <f>ROUND(VALUE(SUBSTITUTE(実質収支比率等に係る経年分析!I$48,"▲","-")),2)</f>
        <v>8.2899999999999991</v>
      </c>
      <c r="F19" s="134">
        <f>ROUND(VALUE(SUBSTITUTE(実質収支比率等に係る経年分析!J$48,"▲","-")),2)</f>
        <v>8.8699999999999992</v>
      </c>
    </row>
    <row r="20" spans="1:11">
      <c r="A20" s="134" t="s">
        <v>43</v>
      </c>
      <c r="B20" s="134">
        <f>ROUND(VALUE(SUBSTITUTE(実質収支比率等に係る経年分析!F$47,"▲","-")),2)</f>
        <v>37.770000000000003</v>
      </c>
      <c r="C20" s="134">
        <f>ROUND(VALUE(SUBSTITUTE(実質収支比率等に係る経年分析!G$47,"▲","-")),2)</f>
        <v>45.5</v>
      </c>
      <c r="D20" s="134">
        <f>ROUND(VALUE(SUBSTITUTE(実質収支比率等に係る経年分析!H$47,"▲","-")),2)</f>
        <v>49.82</v>
      </c>
      <c r="E20" s="134">
        <f>ROUND(VALUE(SUBSTITUTE(実質収支比率等に係る経年分析!I$47,"▲","-")),2)</f>
        <v>51.9</v>
      </c>
      <c r="F20" s="134">
        <f>ROUND(VALUE(SUBSTITUTE(実質収支比率等に係る経年分析!J$47,"▲","-")),2)</f>
        <v>53.98</v>
      </c>
    </row>
    <row r="21" spans="1:11">
      <c r="A21" s="134" t="s">
        <v>44</v>
      </c>
      <c r="B21" s="134">
        <f>IF(ISNUMBER(VALUE(SUBSTITUTE(実質収支比率等に係る経年分析!F$49,"▲","-"))),ROUND(VALUE(SUBSTITUTE(実質収支比率等に係る経年分析!F$49,"▲","-")),2),NA())</f>
        <v>4.68</v>
      </c>
      <c r="C21" s="134">
        <f>IF(ISNUMBER(VALUE(SUBSTITUTE(実質収支比率等に係る経年分析!G$49,"▲","-"))),ROUND(VALUE(SUBSTITUTE(実質収支比率等に係る経年分析!G$49,"▲","-")),2),NA())</f>
        <v>8.0299999999999994</v>
      </c>
      <c r="D21" s="134">
        <f>IF(ISNUMBER(VALUE(SUBSTITUTE(実質収支比率等に係る経年分析!H$49,"▲","-"))),ROUND(VALUE(SUBSTITUTE(実質収支比率等に係る経年分析!H$49,"▲","-")),2),NA())</f>
        <v>3.95</v>
      </c>
      <c r="E21" s="134">
        <f>IF(ISNUMBER(VALUE(SUBSTITUTE(実質収支比率等に係る経年分析!I$49,"▲","-"))),ROUND(VALUE(SUBSTITUTE(実質収支比率等に係る経年分析!I$49,"▲","-")),2),NA())</f>
        <v>2.31</v>
      </c>
      <c r="F21" s="134">
        <f>IF(ISNUMBER(VALUE(SUBSTITUTE(実質収支比率等に係る経年分析!J$49,"▲","-"))),ROUND(VALUE(SUBSTITUTE(実質収支比率等に係る経年分析!J$49,"▲","-")),2),NA())</f>
        <v>4.54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8.2799999999999994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8.2899999999999991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8.86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10.07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438</v>
      </c>
      <c r="E42" s="136"/>
      <c r="F42" s="136"/>
      <c r="G42" s="136">
        <f>'実質公債費比率（分子）の構造'!L$52</f>
        <v>454</v>
      </c>
      <c r="H42" s="136"/>
      <c r="I42" s="136"/>
      <c r="J42" s="136">
        <f>'実質公債費比率（分子）の構造'!M$52</f>
        <v>467</v>
      </c>
      <c r="K42" s="136"/>
      <c r="L42" s="136"/>
      <c r="M42" s="136">
        <f>'実質公債費比率（分子）の構造'!N$52</f>
        <v>483</v>
      </c>
      <c r="N42" s="136"/>
      <c r="O42" s="136"/>
      <c r="P42" s="136">
        <f>'実質公債費比率（分子）の構造'!O$52</f>
        <v>479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12</v>
      </c>
      <c r="C44" s="136"/>
      <c r="D44" s="136"/>
      <c r="E44" s="136">
        <f>'実質公債費比率（分子）の構造'!L$50</f>
        <v>11</v>
      </c>
      <c r="F44" s="136"/>
      <c r="G44" s="136"/>
      <c r="H44" s="136">
        <f>'実質公債費比率（分子）の構造'!M$50</f>
        <v>11</v>
      </c>
      <c r="I44" s="136"/>
      <c r="J44" s="136"/>
      <c r="K44" s="136">
        <f>'実質公債費比率（分子）の構造'!N$50</f>
        <v>11</v>
      </c>
      <c r="L44" s="136"/>
      <c r="M44" s="136"/>
      <c r="N44" s="136">
        <f>'実質公債費比率（分子）の構造'!O$50</f>
        <v>10</v>
      </c>
      <c r="O44" s="136"/>
      <c r="P44" s="136"/>
    </row>
    <row r="45" spans="1:16">
      <c r="A45" s="136" t="s">
        <v>54</v>
      </c>
      <c r="B45" s="136">
        <f>'実質公債費比率（分子）の構造'!K$49</f>
        <v>50</v>
      </c>
      <c r="C45" s="136"/>
      <c r="D45" s="136"/>
      <c r="E45" s="136">
        <f>'実質公債費比率（分子）の構造'!L$49</f>
        <v>41</v>
      </c>
      <c r="F45" s="136"/>
      <c r="G45" s="136"/>
      <c r="H45" s="136">
        <f>'実質公債費比率（分子）の構造'!M$49</f>
        <v>27</v>
      </c>
      <c r="I45" s="136"/>
      <c r="J45" s="136"/>
      <c r="K45" s="136">
        <f>'実質公債費比率（分子）の構造'!N$49</f>
        <v>13</v>
      </c>
      <c r="L45" s="136"/>
      <c r="M45" s="136"/>
      <c r="N45" s="136">
        <f>'実質公債費比率（分子）の構造'!O$49</f>
        <v>14</v>
      </c>
      <c r="O45" s="136"/>
      <c r="P45" s="136"/>
    </row>
    <row r="46" spans="1:16">
      <c r="A46" s="136" t="s">
        <v>55</v>
      </c>
      <c r="B46" s="136">
        <f>'実質公債費比率（分子）の構造'!K$48</f>
        <v>298</v>
      </c>
      <c r="C46" s="136"/>
      <c r="D46" s="136"/>
      <c r="E46" s="136">
        <f>'実質公債費比率（分子）の構造'!L$48</f>
        <v>310</v>
      </c>
      <c r="F46" s="136"/>
      <c r="G46" s="136"/>
      <c r="H46" s="136">
        <f>'実質公債費比率（分子）の構造'!M$48</f>
        <v>300</v>
      </c>
      <c r="I46" s="136"/>
      <c r="J46" s="136"/>
      <c r="K46" s="136">
        <f>'実質公債費比率（分子）の構造'!N$48</f>
        <v>329</v>
      </c>
      <c r="L46" s="136"/>
      <c r="M46" s="136"/>
      <c r="N46" s="136">
        <f>'実質公債費比率（分子）の構造'!O$48</f>
        <v>343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342</v>
      </c>
      <c r="C49" s="136"/>
      <c r="D49" s="136"/>
      <c r="E49" s="136">
        <f>'実質公債費比率（分子）の構造'!L$45</f>
        <v>361</v>
      </c>
      <c r="F49" s="136"/>
      <c r="G49" s="136"/>
      <c r="H49" s="136">
        <f>'実質公債費比率（分子）の構造'!M$45</f>
        <v>389</v>
      </c>
      <c r="I49" s="136"/>
      <c r="J49" s="136"/>
      <c r="K49" s="136">
        <f>'実質公債費比率（分子）の構造'!N$45</f>
        <v>412</v>
      </c>
      <c r="L49" s="136"/>
      <c r="M49" s="136"/>
      <c r="N49" s="136">
        <f>'実質公債費比率（分子）の構造'!O$45</f>
        <v>407</v>
      </c>
      <c r="O49" s="136"/>
      <c r="P49" s="136"/>
    </row>
    <row r="50" spans="1:16">
      <c r="A50" s="136" t="s">
        <v>59</v>
      </c>
      <c r="B50" s="136" t="e">
        <f>NA()</f>
        <v>#N/A</v>
      </c>
      <c r="C50" s="136">
        <f>IF(ISNUMBER('実質公債費比率（分子）の構造'!K$53),'実質公債費比率（分子）の構造'!K$53,NA())</f>
        <v>264</v>
      </c>
      <c r="D50" s="136" t="e">
        <f>NA()</f>
        <v>#N/A</v>
      </c>
      <c r="E50" s="136" t="e">
        <f>NA()</f>
        <v>#N/A</v>
      </c>
      <c r="F50" s="136">
        <f>IF(ISNUMBER('実質公債費比率（分子）の構造'!L$53),'実質公債費比率（分子）の構造'!L$53,NA())</f>
        <v>269</v>
      </c>
      <c r="G50" s="136" t="e">
        <f>NA()</f>
        <v>#N/A</v>
      </c>
      <c r="H50" s="136" t="e">
        <f>NA()</f>
        <v>#N/A</v>
      </c>
      <c r="I50" s="136">
        <f>IF(ISNUMBER('実質公債費比率（分子）の構造'!M$53),'実質公債費比率（分子）の構造'!M$53,NA())</f>
        <v>260</v>
      </c>
      <c r="J50" s="136" t="e">
        <f>NA()</f>
        <v>#N/A</v>
      </c>
      <c r="K50" s="136" t="e">
        <f>NA()</f>
        <v>#N/A</v>
      </c>
      <c r="L50" s="136">
        <f>IF(ISNUMBER('実質公債費比率（分子）の構造'!N$53),'実質公債費比率（分子）の構造'!N$53,NA())</f>
        <v>282</v>
      </c>
      <c r="M50" s="136" t="e">
        <f>NA()</f>
        <v>#N/A</v>
      </c>
      <c r="N50" s="136" t="e">
        <f>NA()</f>
        <v>#N/A</v>
      </c>
      <c r="O50" s="136">
        <f>IF(ISNUMBER('実質公債費比率（分子）の構造'!O$53),'実質公債費比率（分子）の構造'!O$53,NA())</f>
        <v>295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5395</v>
      </c>
      <c r="E56" s="135"/>
      <c r="F56" s="135"/>
      <c r="G56" s="135">
        <f>'将来負担比率（分子）の構造'!J$51</f>
        <v>5374</v>
      </c>
      <c r="H56" s="135"/>
      <c r="I56" s="135"/>
      <c r="J56" s="135">
        <f>'将来負担比率（分子）の構造'!K$51</f>
        <v>5417</v>
      </c>
      <c r="K56" s="135"/>
      <c r="L56" s="135"/>
      <c r="M56" s="135">
        <f>'将来負担比率（分子）の構造'!L$51</f>
        <v>5438</v>
      </c>
      <c r="N56" s="135"/>
      <c r="O56" s="135"/>
      <c r="P56" s="135">
        <f>'将来負担比率（分子）の構造'!M$51</f>
        <v>5228</v>
      </c>
    </row>
    <row r="57" spans="1:16">
      <c r="A57" s="135" t="s">
        <v>35</v>
      </c>
      <c r="B57" s="135"/>
      <c r="C57" s="135"/>
      <c r="D57" s="135">
        <f>'将来負担比率（分子）の構造'!I$50</f>
        <v>510</v>
      </c>
      <c r="E57" s="135"/>
      <c r="F57" s="135"/>
      <c r="G57" s="135">
        <f>'将来負担比率（分子）の構造'!J$50</f>
        <v>489</v>
      </c>
      <c r="H57" s="135"/>
      <c r="I57" s="135"/>
      <c r="J57" s="135">
        <f>'将来負担比率（分子）の構造'!K$50</f>
        <v>447</v>
      </c>
      <c r="K57" s="135"/>
      <c r="L57" s="135"/>
      <c r="M57" s="135">
        <f>'将来負担比率（分子）の構造'!L$50</f>
        <v>433</v>
      </c>
      <c r="N57" s="135"/>
      <c r="O57" s="135"/>
      <c r="P57" s="135">
        <f>'将来負担比率（分子）の構造'!M$50</f>
        <v>387</v>
      </c>
    </row>
    <row r="58" spans="1:16">
      <c r="A58" s="135" t="s">
        <v>34</v>
      </c>
      <c r="B58" s="135"/>
      <c r="C58" s="135"/>
      <c r="D58" s="135">
        <f>'将来負担比率（分子）の構造'!I$49</f>
        <v>2388</v>
      </c>
      <c r="E58" s="135"/>
      <c r="F58" s="135"/>
      <c r="G58" s="135">
        <f>'将来負担比率（分子）の構造'!J$49</f>
        <v>2648</v>
      </c>
      <c r="H58" s="135"/>
      <c r="I58" s="135"/>
      <c r="J58" s="135">
        <f>'将来負担比率（分子）の構造'!K$49</f>
        <v>2817</v>
      </c>
      <c r="K58" s="135"/>
      <c r="L58" s="135"/>
      <c r="M58" s="135">
        <f>'将来負担比率（分子）の構造'!L$49</f>
        <v>2844</v>
      </c>
      <c r="N58" s="135"/>
      <c r="O58" s="135"/>
      <c r="P58" s="135">
        <f>'将来負担比率（分子）の構造'!M$49</f>
        <v>2962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349</v>
      </c>
      <c r="C62" s="135"/>
      <c r="D62" s="135"/>
      <c r="E62" s="135">
        <f>'将来負担比率（分子）の構造'!J$45</f>
        <v>292</v>
      </c>
      <c r="F62" s="135"/>
      <c r="G62" s="135"/>
      <c r="H62" s="135">
        <f>'将来負担比率（分子）の構造'!K$45</f>
        <v>258</v>
      </c>
      <c r="I62" s="135"/>
      <c r="J62" s="135"/>
      <c r="K62" s="135">
        <f>'将来負担比率（分子）の構造'!L$45</f>
        <v>222</v>
      </c>
      <c r="L62" s="135"/>
      <c r="M62" s="135"/>
      <c r="N62" s="135">
        <f>'将来負担比率（分子）の構造'!M$45</f>
        <v>123</v>
      </c>
      <c r="O62" s="135"/>
      <c r="P62" s="135"/>
    </row>
    <row r="63" spans="1:16">
      <c r="A63" s="135" t="s">
        <v>28</v>
      </c>
      <c r="B63" s="135">
        <f>'将来負担比率（分子）の構造'!I$44</f>
        <v>115</v>
      </c>
      <c r="C63" s="135"/>
      <c r="D63" s="135"/>
      <c r="E63" s="135">
        <f>'将来負担比率（分子）の構造'!J$44</f>
        <v>88</v>
      </c>
      <c r="F63" s="135"/>
      <c r="G63" s="135"/>
      <c r="H63" s="135">
        <f>'将来負担比率（分子）の構造'!K$44</f>
        <v>90</v>
      </c>
      <c r="I63" s="135"/>
      <c r="J63" s="135"/>
      <c r="K63" s="135">
        <f>'将来負担比率（分子）の構造'!L$44</f>
        <v>82</v>
      </c>
      <c r="L63" s="135"/>
      <c r="M63" s="135"/>
      <c r="N63" s="135">
        <f>'将来負担比率（分子）の構造'!M$44</f>
        <v>117</v>
      </c>
      <c r="O63" s="135"/>
      <c r="P63" s="135"/>
    </row>
    <row r="64" spans="1:16">
      <c r="A64" s="135" t="s">
        <v>27</v>
      </c>
      <c r="B64" s="135">
        <f>'将来負担比率（分子）の構造'!I$43</f>
        <v>4813</v>
      </c>
      <c r="C64" s="135"/>
      <c r="D64" s="135"/>
      <c r="E64" s="135">
        <f>'将来負担比率（分子）の構造'!J$43</f>
        <v>4654</v>
      </c>
      <c r="F64" s="135"/>
      <c r="G64" s="135"/>
      <c r="H64" s="135">
        <f>'将来負担比率（分子）の構造'!K$43</f>
        <v>4353</v>
      </c>
      <c r="I64" s="135"/>
      <c r="J64" s="135"/>
      <c r="K64" s="135">
        <f>'将来負担比率（分子）の構造'!L$43</f>
        <v>4245</v>
      </c>
      <c r="L64" s="135"/>
      <c r="M64" s="135"/>
      <c r="N64" s="135">
        <f>'将来負担比率（分子）の構造'!M$43</f>
        <v>4161</v>
      </c>
      <c r="O64" s="135"/>
      <c r="P64" s="135"/>
    </row>
    <row r="65" spans="1:16">
      <c r="A65" s="135" t="s">
        <v>26</v>
      </c>
      <c r="B65" s="135">
        <f>'将来負担比率（分子）の構造'!I$42</f>
        <v>67</v>
      </c>
      <c r="C65" s="135"/>
      <c r="D65" s="135"/>
      <c r="E65" s="135">
        <f>'将来負担比率（分子）の構造'!J$42</f>
        <v>57</v>
      </c>
      <c r="F65" s="135"/>
      <c r="G65" s="135"/>
      <c r="H65" s="135">
        <f>'将来負担比率（分子）の構造'!K$42</f>
        <v>48</v>
      </c>
      <c r="I65" s="135"/>
      <c r="J65" s="135"/>
      <c r="K65" s="135">
        <f>'将来負担比率（分子）の構造'!L$42</f>
        <v>38</v>
      </c>
      <c r="L65" s="135"/>
      <c r="M65" s="135"/>
      <c r="N65" s="135">
        <f>'将来負担比率（分子）の構造'!M$42</f>
        <v>29</v>
      </c>
      <c r="O65" s="135"/>
      <c r="P65" s="135"/>
    </row>
    <row r="66" spans="1:16">
      <c r="A66" s="135" t="s">
        <v>25</v>
      </c>
      <c r="B66" s="135">
        <f>'将来負担比率（分子）の構造'!I$41</f>
        <v>3983</v>
      </c>
      <c r="C66" s="135"/>
      <c r="D66" s="135"/>
      <c r="E66" s="135">
        <f>'将来負担比率（分子）の構造'!J$41</f>
        <v>3965</v>
      </c>
      <c r="F66" s="135"/>
      <c r="G66" s="135"/>
      <c r="H66" s="135">
        <f>'将来負担比率（分子）の構造'!K$41</f>
        <v>3958</v>
      </c>
      <c r="I66" s="135"/>
      <c r="J66" s="135"/>
      <c r="K66" s="135">
        <f>'将来負担比率（分子）の構造'!L$41</f>
        <v>3918</v>
      </c>
      <c r="L66" s="135"/>
      <c r="M66" s="135"/>
      <c r="N66" s="135">
        <f>'将来負担比率（分子）の構造'!M$41</f>
        <v>3861</v>
      </c>
      <c r="O66" s="135"/>
      <c r="P66" s="135"/>
    </row>
    <row r="67" spans="1:16">
      <c r="A67" s="135" t="s">
        <v>63</v>
      </c>
      <c r="B67" s="135" t="e">
        <f>NA()</f>
        <v>#N/A</v>
      </c>
      <c r="C67" s="135">
        <f>IF(ISNUMBER('将来負担比率（分子）の構造'!I$52), IF('将来負担比率（分子）の構造'!I$52 &lt; 0, 0, '将来負担比率（分子）の構造'!I$52), NA())</f>
        <v>1034</v>
      </c>
      <c r="D67" s="135" t="e">
        <f>NA()</f>
        <v>#N/A</v>
      </c>
      <c r="E67" s="135" t="e">
        <f>NA()</f>
        <v>#N/A</v>
      </c>
      <c r="F67" s="135">
        <f>IF(ISNUMBER('将来負担比率（分子）の構造'!J$52), IF('将来負担比率（分子）の構造'!J$52 &lt; 0, 0, '将来負担比率（分子）の構造'!J$52), NA())</f>
        <v>545</v>
      </c>
      <c r="G67" s="135" t="e">
        <f>NA()</f>
        <v>#N/A</v>
      </c>
      <c r="H67" s="135" t="e">
        <f>NA()</f>
        <v>#N/A</v>
      </c>
      <c r="I67" s="135">
        <f>IF(ISNUMBER('将来負担比率（分子）の構造'!K$52), IF('将来負担比率（分子）の構造'!K$52 &lt; 0, 0, '将来負担比率（分子）の構造'!K$52), NA())</f>
        <v>25</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207</v>
      </c>
      <c r="C5" s="610"/>
      <c r="D5" s="610"/>
      <c r="E5" s="610"/>
      <c r="F5" s="610"/>
      <c r="G5" s="610"/>
      <c r="H5" s="610"/>
      <c r="I5" s="610"/>
      <c r="J5" s="610"/>
      <c r="K5" s="610"/>
      <c r="L5" s="610"/>
      <c r="M5" s="610"/>
      <c r="N5" s="610"/>
      <c r="O5" s="610"/>
      <c r="P5" s="610"/>
      <c r="Q5" s="611"/>
      <c r="R5" s="612">
        <v>1201906</v>
      </c>
      <c r="S5" s="613"/>
      <c r="T5" s="613"/>
      <c r="U5" s="613"/>
      <c r="V5" s="613"/>
      <c r="W5" s="613"/>
      <c r="X5" s="613"/>
      <c r="Y5" s="614"/>
      <c r="Z5" s="615">
        <v>26.8</v>
      </c>
      <c r="AA5" s="615"/>
      <c r="AB5" s="615"/>
      <c r="AC5" s="615"/>
      <c r="AD5" s="616">
        <v>1201906</v>
      </c>
      <c r="AE5" s="616"/>
      <c r="AF5" s="616"/>
      <c r="AG5" s="616"/>
      <c r="AH5" s="616"/>
      <c r="AI5" s="616"/>
      <c r="AJ5" s="616"/>
      <c r="AK5" s="616"/>
      <c r="AL5" s="617">
        <v>42.7</v>
      </c>
      <c r="AM5" s="618"/>
      <c r="AN5" s="618"/>
      <c r="AO5" s="619"/>
      <c r="AP5" s="609" t="s">
        <v>208</v>
      </c>
      <c r="AQ5" s="610"/>
      <c r="AR5" s="610"/>
      <c r="AS5" s="610"/>
      <c r="AT5" s="610"/>
      <c r="AU5" s="610"/>
      <c r="AV5" s="610"/>
      <c r="AW5" s="610"/>
      <c r="AX5" s="610"/>
      <c r="AY5" s="610"/>
      <c r="AZ5" s="610"/>
      <c r="BA5" s="610"/>
      <c r="BB5" s="610"/>
      <c r="BC5" s="610"/>
      <c r="BD5" s="610"/>
      <c r="BE5" s="610"/>
      <c r="BF5" s="611"/>
      <c r="BG5" s="623">
        <v>1201906</v>
      </c>
      <c r="BH5" s="624"/>
      <c r="BI5" s="624"/>
      <c r="BJ5" s="624"/>
      <c r="BK5" s="624"/>
      <c r="BL5" s="624"/>
      <c r="BM5" s="624"/>
      <c r="BN5" s="625"/>
      <c r="BO5" s="626">
        <v>100</v>
      </c>
      <c r="BP5" s="626"/>
      <c r="BQ5" s="626"/>
      <c r="BR5" s="626"/>
      <c r="BS5" s="627" t="s">
        <v>209</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201</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c r="B6" s="620" t="s">
        <v>213</v>
      </c>
      <c r="C6" s="621"/>
      <c r="D6" s="621"/>
      <c r="E6" s="621"/>
      <c r="F6" s="621"/>
      <c r="G6" s="621"/>
      <c r="H6" s="621"/>
      <c r="I6" s="621"/>
      <c r="J6" s="621"/>
      <c r="K6" s="621"/>
      <c r="L6" s="621"/>
      <c r="M6" s="621"/>
      <c r="N6" s="621"/>
      <c r="O6" s="621"/>
      <c r="P6" s="621"/>
      <c r="Q6" s="622"/>
      <c r="R6" s="623">
        <v>47961</v>
      </c>
      <c r="S6" s="624"/>
      <c r="T6" s="624"/>
      <c r="U6" s="624"/>
      <c r="V6" s="624"/>
      <c r="W6" s="624"/>
      <c r="X6" s="624"/>
      <c r="Y6" s="625"/>
      <c r="Z6" s="626">
        <v>1.1000000000000001</v>
      </c>
      <c r="AA6" s="626"/>
      <c r="AB6" s="626"/>
      <c r="AC6" s="626"/>
      <c r="AD6" s="627">
        <v>47961</v>
      </c>
      <c r="AE6" s="627"/>
      <c r="AF6" s="627"/>
      <c r="AG6" s="627"/>
      <c r="AH6" s="627"/>
      <c r="AI6" s="627"/>
      <c r="AJ6" s="627"/>
      <c r="AK6" s="627"/>
      <c r="AL6" s="628">
        <v>1.7</v>
      </c>
      <c r="AM6" s="629"/>
      <c r="AN6" s="629"/>
      <c r="AO6" s="630"/>
      <c r="AP6" s="620" t="s">
        <v>214</v>
      </c>
      <c r="AQ6" s="621"/>
      <c r="AR6" s="621"/>
      <c r="AS6" s="621"/>
      <c r="AT6" s="621"/>
      <c r="AU6" s="621"/>
      <c r="AV6" s="621"/>
      <c r="AW6" s="621"/>
      <c r="AX6" s="621"/>
      <c r="AY6" s="621"/>
      <c r="AZ6" s="621"/>
      <c r="BA6" s="621"/>
      <c r="BB6" s="621"/>
      <c r="BC6" s="621"/>
      <c r="BD6" s="621"/>
      <c r="BE6" s="621"/>
      <c r="BF6" s="622"/>
      <c r="BG6" s="623">
        <v>1201906</v>
      </c>
      <c r="BH6" s="624"/>
      <c r="BI6" s="624"/>
      <c r="BJ6" s="624"/>
      <c r="BK6" s="624"/>
      <c r="BL6" s="624"/>
      <c r="BM6" s="624"/>
      <c r="BN6" s="625"/>
      <c r="BO6" s="626">
        <v>100</v>
      </c>
      <c r="BP6" s="626"/>
      <c r="BQ6" s="626"/>
      <c r="BR6" s="626"/>
      <c r="BS6" s="627" t="s">
        <v>209</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55157</v>
      </c>
      <c r="CS6" s="624"/>
      <c r="CT6" s="624"/>
      <c r="CU6" s="624"/>
      <c r="CV6" s="624"/>
      <c r="CW6" s="624"/>
      <c r="CX6" s="624"/>
      <c r="CY6" s="625"/>
      <c r="CZ6" s="626">
        <v>1.3</v>
      </c>
      <c r="DA6" s="626"/>
      <c r="DB6" s="626"/>
      <c r="DC6" s="626"/>
      <c r="DD6" s="632" t="s">
        <v>209</v>
      </c>
      <c r="DE6" s="624"/>
      <c r="DF6" s="624"/>
      <c r="DG6" s="624"/>
      <c r="DH6" s="624"/>
      <c r="DI6" s="624"/>
      <c r="DJ6" s="624"/>
      <c r="DK6" s="624"/>
      <c r="DL6" s="624"/>
      <c r="DM6" s="624"/>
      <c r="DN6" s="624"/>
      <c r="DO6" s="624"/>
      <c r="DP6" s="625"/>
      <c r="DQ6" s="632">
        <v>55124</v>
      </c>
      <c r="DR6" s="624"/>
      <c r="DS6" s="624"/>
      <c r="DT6" s="624"/>
      <c r="DU6" s="624"/>
      <c r="DV6" s="624"/>
      <c r="DW6" s="624"/>
      <c r="DX6" s="624"/>
      <c r="DY6" s="624"/>
      <c r="DZ6" s="624"/>
      <c r="EA6" s="624"/>
      <c r="EB6" s="624"/>
      <c r="EC6" s="633"/>
    </row>
    <row r="7" spans="2:143" ht="11.25" customHeight="1">
      <c r="B7" s="620" t="s">
        <v>216</v>
      </c>
      <c r="C7" s="621"/>
      <c r="D7" s="621"/>
      <c r="E7" s="621"/>
      <c r="F7" s="621"/>
      <c r="G7" s="621"/>
      <c r="H7" s="621"/>
      <c r="I7" s="621"/>
      <c r="J7" s="621"/>
      <c r="K7" s="621"/>
      <c r="L7" s="621"/>
      <c r="M7" s="621"/>
      <c r="N7" s="621"/>
      <c r="O7" s="621"/>
      <c r="P7" s="621"/>
      <c r="Q7" s="622"/>
      <c r="R7" s="623">
        <v>2635</v>
      </c>
      <c r="S7" s="624"/>
      <c r="T7" s="624"/>
      <c r="U7" s="624"/>
      <c r="V7" s="624"/>
      <c r="W7" s="624"/>
      <c r="X7" s="624"/>
      <c r="Y7" s="625"/>
      <c r="Z7" s="626">
        <v>0.1</v>
      </c>
      <c r="AA7" s="626"/>
      <c r="AB7" s="626"/>
      <c r="AC7" s="626"/>
      <c r="AD7" s="627">
        <v>2635</v>
      </c>
      <c r="AE7" s="627"/>
      <c r="AF7" s="627"/>
      <c r="AG7" s="627"/>
      <c r="AH7" s="627"/>
      <c r="AI7" s="627"/>
      <c r="AJ7" s="627"/>
      <c r="AK7" s="627"/>
      <c r="AL7" s="628">
        <v>0.1</v>
      </c>
      <c r="AM7" s="629"/>
      <c r="AN7" s="629"/>
      <c r="AO7" s="630"/>
      <c r="AP7" s="620" t="s">
        <v>217</v>
      </c>
      <c r="AQ7" s="621"/>
      <c r="AR7" s="621"/>
      <c r="AS7" s="621"/>
      <c r="AT7" s="621"/>
      <c r="AU7" s="621"/>
      <c r="AV7" s="621"/>
      <c r="AW7" s="621"/>
      <c r="AX7" s="621"/>
      <c r="AY7" s="621"/>
      <c r="AZ7" s="621"/>
      <c r="BA7" s="621"/>
      <c r="BB7" s="621"/>
      <c r="BC7" s="621"/>
      <c r="BD7" s="621"/>
      <c r="BE7" s="621"/>
      <c r="BF7" s="622"/>
      <c r="BG7" s="623">
        <v>516816</v>
      </c>
      <c r="BH7" s="624"/>
      <c r="BI7" s="624"/>
      <c r="BJ7" s="624"/>
      <c r="BK7" s="624"/>
      <c r="BL7" s="624"/>
      <c r="BM7" s="624"/>
      <c r="BN7" s="625"/>
      <c r="BO7" s="626">
        <v>43</v>
      </c>
      <c r="BP7" s="626"/>
      <c r="BQ7" s="626"/>
      <c r="BR7" s="626"/>
      <c r="BS7" s="627" t="s">
        <v>209</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663805</v>
      </c>
      <c r="CS7" s="624"/>
      <c r="CT7" s="624"/>
      <c r="CU7" s="624"/>
      <c r="CV7" s="624"/>
      <c r="CW7" s="624"/>
      <c r="CX7" s="624"/>
      <c r="CY7" s="625"/>
      <c r="CZ7" s="626">
        <v>15.9</v>
      </c>
      <c r="DA7" s="626"/>
      <c r="DB7" s="626"/>
      <c r="DC7" s="626"/>
      <c r="DD7" s="632">
        <v>8428</v>
      </c>
      <c r="DE7" s="624"/>
      <c r="DF7" s="624"/>
      <c r="DG7" s="624"/>
      <c r="DH7" s="624"/>
      <c r="DI7" s="624"/>
      <c r="DJ7" s="624"/>
      <c r="DK7" s="624"/>
      <c r="DL7" s="624"/>
      <c r="DM7" s="624"/>
      <c r="DN7" s="624"/>
      <c r="DO7" s="624"/>
      <c r="DP7" s="625"/>
      <c r="DQ7" s="632">
        <v>560159</v>
      </c>
      <c r="DR7" s="624"/>
      <c r="DS7" s="624"/>
      <c r="DT7" s="624"/>
      <c r="DU7" s="624"/>
      <c r="DV7" s="624"/>
      <c r="DW7" s="624"/>
      <c r="DX7" s="624"/>
      <c r="DY7" s="624"/>
      <c r="DZ7" s="624"/>
      <c r="EA7" s="624"/>
      <c r="EB7" s="624"/>
      <c r="EC7" s="633"/>
    </row>
    <row r="8" spans="2:143" ht="11.25" customHeight="1">
      <c r="B8" s="620" t="s">
        <v>219</v>
      </c>
      <c r="C8" s="621"/>
      <c r="D8" s="621"/>
      <c r="E8" s="621"/>
      <c r="F8" s="621"/>
      <c r="G8" s="621"/>
      <c r="H8" s="621"/>
      <c r="I8" s="621"/>
      <c r="J8" s="621"/>
      <c r="K8" s="621"/>
      <c r="L8" s="621"/>
      <c r="M8" s="621"/>
      <c r="N8" s="621"/>
      <c r="O8" s="621"/>
      <c r="P8" s="621"/>
      <c r="Q8" s="622"/>
      <c r="R8" s="623">
        <v>7580</v>
      </c>
      <c r="S8" s="624"/>
      <c r="T8" s="624"/>
      <c r="U8" s="624"/>
      <c r="V8" s="624"/>
      <c r="W8" s="624"/>
      <c r="X8" s="624"/>
      <c r="Y8" s="625"/>
      <c r="Z8" s="626">
        <v>0.2</v>
      </c>
      <c r="AA8" s="626"/>
      <c r="AB8" s="626"/>
      <c r="AC8" s="626"/>
      <c r="AD8" s="627">
        <v>7580</v>
      </c>
      <c r="AE8" s="627"/>
      <c r="AF8" s="627"/>
      <c r="AG8" s="627"/>
      <c r="AH8" s="627"/>
      <c r="AI8" s="627"/>
      <c r="AJ8" s="627"/>
      <c r="AK8" s="627"/>
      <c r="AL8" s="628">
        <v>0.3</v>
      </c>
      <c r="AM8" s="629"/>
      <c r="AN8" s="629"/>
      <c r="AO8" s="630"/>
      <c r="AP8" s="620" t="s">
        <v>220</v>
      </c>
      <c r="AQ8" s="621"/>
      <c r="AR8" s="621"/>
      <c r="AS8" s="621"/>
      <c r="AT8" s="621"/>
      <c r="AU8" s="621"/>
      <c r="AV8" s="621"/>
      <c r="AW8" s="621"/>
      <c r="AX8" s="621"/>
      <c r="AY8" s="621"/>
      <c r="AZ8" s="621"/>
      <c r="BA8" s="621"/>
      <c r="BB8" s="621"/>
      <c r="BC8" s="621"/>
      <c r="BD8" s="621"/>
      <c r="BE8" s="621"/>
      <c r="BF8" s="622"/>
      <c r="BG8" s="623">
        <v>17875</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1263207</v>
      </c>
      <c r="CS8" s="624"/>
      <c r="CT8" s="624"/>
      <c r="CU8" s="624"/>
      <c r="CV8" s="624"/>
      <c r="CW8" s="624"/>
      <c r="CX8" s="624"/>
      <c r="CY8" s="625"/>
      <c r="CZ8" s="626">
        <v>30.3</v>
      </c>
      <c r="DA8" s="626"/>
      <c r="DB8" s="626"/>
      <c r="DC8" s="626"/>
      <c r="DD8" s="632">
        <v>5960</v>
      </c>
      <c r="DE8" s="624"/>
      <c r="DF8" s="624"/>
      <c r="DG8" s="624"/>
      <c r="DH8" s="624"/>
      <c r="DI8" s="624"/>
      <c r="DJ8" s="624"/>
      <c r="DK8" s="624"/>
      <c r="DL8" s="624"/>
      <c r="DM8" s="624"/>
      <c r="DN8" s="624"/>
      <c r="DO8" s="624"/>
      <c r="DP8" s="625"/>
      <c r="DQ8" s="632">
        <v>780625</v>
      </c>
      <c r="DR8" s="624"/>
      <c r="DS8" s="624"/>
      <c r="DT8" s="624"/>
      <c r="DU8" s="624"/>
      <c r="DV8" s="624"/>
      <c r="DW8" s="624"/>
      <c r="DX8" s="624"/>
      <c r="DY8" s="624"/>
      <c r="DZ8" s="624"/>
      <c r="EA8" s="624"/>
      <c r="EB8" s="624"/>
      <c r="EC8" s="633"/>
    </row>
    <row r="9" spans="2:143" ht="11.25" customHeight="1">
      <c r="B9" s="620" t="s">
        <v>222</v>
      </c>
      <c r="C9" s="621"/>
      <c r="D9" s="621"/>
      <c r="E9" s="621"/>
      <c r="F9" s="621"/>
      <c r="G9" s="621"/>
      <c r="H9" s="621"/>
      <c r="I9" s="621"/>
      <c r="J9" s="621"/>
      <c r="K9" s="621"/>
      <c r="L9" s="621"/>
      <c r="M9" s="621"/>
      <c r="N9" s="621"/>
      <c r="O9" s="621"/>
      <c r="P9" s="621"/>
      <c r="Q9" s="622"/>
      <c r="R9" s="623">
        <v>7447</v>
      </c>
      <c r="S9" s="624"/>
      <c r="T9" s="624"/>
      <c r="U9" s="624"/>
      <c r="V9" s="624"/>
      <c r="W9" s="624"/>
      <c r="X9" s="624"/>
      <c r="Y9" s="625"/>
      <c r="Z9" s="626">
        <v>0.2</v>
      </c>
      <c r="AA9" s="626"/>
      <c r="AB9" s="626"/>
      <c r="AC9" s="626"/>
      <c r="AD9" s="627">
        <v>7447</v>
      </c>
      <c r="AE9" s="627"/>
      <c r="AF9" s="627"/>
      <c r="AG9" s="627"/>
      <c r="AH9" s="627"/>
      <c r="AI9" s="627"/>
      <c r="AJ9" s="627"/>
      <c r="AK9" s="627"/>
      <c r="AL9" s="628">
        <v>0.3</v>
      </c>
      <c r="AM9" s="629"/>
      <c r="AN9" s="629"/>
      <c r="AO9" s="630"/>
      <c r="AP9" s="620" t="s">
        <v>223</v>
      </c>
      <c r="AQ9" s="621"/>
      <c r="AR9" s="621"/>
      <c r="AS9" s="621"/>
      <c r="AT9" s="621"/>
      <c r="AU9" s="621"/>
      <c r="AV9" s="621"/>
      <c r="AW9" s="621"/>
      <c r="AX9" s="621"/>
      <c r="AY9" s="621"/>
      <c r="AZ9" s="621"/>
      <c r="BA9" s="621"/>
      <c r="BB9" s="621"/>
      <c r="BC9" s="621"/>
      <c r="BD9" s="621"/>
      <c r="BE9" s="621"/>
      <c r="BF9" s="622"/>
      <c r="BG9" s="623">
        <v>426769</v>
      </c>
      <c r="BH9" s="624"/>
      <c r="BI9" s="624"/>
      <c r="BJ9" s="624"/>
      <c r="BK9" s="624"/>
      <c r="BL9" s="624"/>
      <c r="BM9" s="624"/>
      <c r="BN9" s="625"/>
      <c r="BO9" s="626">
        <v>35.5</v>
      </c>
      <c r="BP9" s="626"/>
      <c r="BQ9" s="626"/>
      <c r="BR9" s="626"/>
      <c r="BS9" s="632" t="s">
        <v>109</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237877</v>
      </c>
      <c r="CS9" s="624"/>
      <c r="CT9" s="624"/>
      <c r="CU9" s="624"/>
      <c r="CV9" s="624"/>
      <c r="CW9" s="624"/>
      <c r="CX9" s="624"/>
      <c r="CY9" s="625"/>
      <c r="CZ9" s="626">
        <v>5.7</v>
      </c>
      <c r="DA9" s="626"/>
      <c r="DB9" s="626"/>
      <c r="DC9" s="626"/>
      <c r="DD9" s="632">
        <v>578</v>
      </c>
      <c r="DE9" s="624"/>
      <c r="DF9" s="624"/>
      <c r="DG9" s="624"/>
      <c r="DH9" s="624"/>
      <c r="DI9" s="624"/>
      <c r="DJ9" s="624"/>
      <c r="DK9" s="624"/>
      <c r="DL9" s="624"/>
      <c r="DM9" s="624"/>
      <c r="DN9" s="624"/>
      <c r="DO9" s="624"/>
      <c r="DP9" s="625"/>
      <c r="DQ9" s="632">
        <v>219772</v>
      </c>
      <c r="DR9" s="624"/>
      <c r="DS9" s="624"/>
      <c r="DT9" s="624"/>
      <c r="DU9" s="624"/>
      <c r="DV9" s="624"/>
      <c r="DW9" s="624"/>
      <c r="DX9" s="624"/>
      <c r="DY9" s="624"/>
      <c r="DZ9" s="624"/>
      <c r="EA9" s="624"/>
      <c r="EB9" s="624"/>
      <c r="EC9" s="633"/>
    </row>
    <row r="10" spans="2:143" ht="11.25" customHeight="1">
      <c r="B10" s="620" t="s">
        <v>225</v>
      </c>
      <c r="C10" s="621"/>
      <c r="D10" s="621"/>
      <c r="E10" s="621"/>
      <c r="F10" s="621"/>
      <c r="G10" s="621"/>
      <c r="H10" s="621"/>
      <c r="I10" s="621"/>
      <c r="J10" s="621"/>
      <c r="K10" s="621"/>
      <c r="L10" s="621"/>
      <c r="M10" s="621"/>
      <c r="N10" s="621"/>
      <c r="O10" s="621"/>
      <c r="P10" s="621"/>
      <c r="Q10" s="622"/>
      <c r="R10" s="623">
        <v>189368</v>
      </c>
      <c r="S10" s="624"/>
      <c r="T10" s="624"/>
      <c r="U10" s="624"/>
      <c r="V10" s="624"/>
      <c r="W10" s="624"/>
      <c r="X10" s="624"/>
      <c r="Y10" s="625"/>
      <c r="Z10" s="626">
        <v>4.2</v>
      </c>
      <c r="AA10" s="626"/>
      <c r="AB10" s="626"/>
      <c r="AC10" s="626"/>
      <c r="AD10" s="627">
        <v>189368</v>
      </c>
      <c r="AE10" s="627"/>
      <c r="AF10" s="627"/>
      <c r="AG10" s="627"/>
      <c r="AH10" s="627"/>
      <c r="AI10" s="627"/>
      <c r="AJ10" s="627"/>
      <c r="AK10" s="627"/>
      <c r="AL10" s="628">
        <v>6.7</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24761</v>
      </c>
      <c r="BH10" s="624"/>
      <c r="BI10" s="624"/>
      <c r="BJ10" s="624"/>
      <c r="BK10" s="624"/>
      <c r="BL10" s="624"/>
      <c r="BM10" s="624"/>
      <c r="BN10" s="625"/>
      <c r="BO10" s="626">
        <v>2.1</v>
      </c>
      <c r="BP10" s="626"/>
      <c r="BQ10" s="626"/>
      <c r="BR10" s="626"/>
      <c r="BS10" s="632" t="s">
        <v>109</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3740</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740</v>
      </c>
      <c r="DR10" s="624"/>
      <c r="DS10" s="624"/>
      <c r="DT10" s="624"/>
      <c r="DU10" s="624"/>
      <c r="DV10" s="624"/>
      <c r="DW10" s="624"/>
      <c r="DX10" s="624"/>
      <c r="DY10" s="624"/>
      <c r="DZ10" s="624"/>
      <c r="EA10" s="624"/>
      <c r="EB10" s="624"/>
      <c r="EC10" s="633"/>
    </row>
    <row r="11" spans="2:143" ht="11.25" customHeight="1">
      <c r="B11" s="620" t="s">
        <v>228</v>
      </c>
      <c r="C11" s="621"/>
      <c r="D11" s="621"/>
      <c r="E11" s="621"/>
      <c r="F11" s="621"/>
      <c r="G11" s="621"/>
      <c r="H11" s="621"/>
      <c r="I11" s="621"/>
      <c r="J11" s="621"/>
      <c r="K11" s="621"/>
      <c r="L11" s="621"/>
      <c r="M11" s="621"/>
      <c r="N11" s="621"/>
      <c r="O11" s="621"/>
      <c r="P11" s="621"/>
      <c r="Q11" s="622"/>
      <c r="R11" s="623">
        <v>27577</v>
      </c>
      <c r="S11" s="624"/>
      <c r="T11" s="624"/>
      <c r="U11" s="624"/>
      <c r="V11" s="624"/>
      <c r="W11" s="624"/>
      <c r="X11" s="624"/>
      <c r="Y11" s="625"/>
      <c r="Z11" s="626">
        <v>0.6</v>
      </c>
      <c r="AA11" s="626"/>
      <c r="AB11" s="626"/>
      <c r="AC11" s="626"/>
      <c r="AD11" s="627">
        <v>27577</v>
      </c>
      <c r="AE11" s="627"/>
      <c r="AF11" s="627"/>
      <c r="AG11" s="627"/>
      <c r="AH11" s="627"/>
      <c r="AI11" s="627"/>
      <c r="AJ11" s="627"/>
      <c r="AK11" s="627"/>
      <c r="AL11" s="628">
        <v>1</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47411</v>
      </c>
      <c r="BH11" s="624"/>
      <c r="BI11" s="624"/>
      <c r="BJ11" s="624"/>
      <c r="BK11" s="624"/>
      <c r="BL11" s="624"/>
      <c r="BM11" s="624"/>
      <c r="BN11" s="625"/>
      <c r="BO11" s="626">
        <v>3.9</v>
      </c>
      <c r="BP11" s="626"/>
      <c r="BQ11" s="626"/>
      <c r="BR11" s="626"/>
      <c r="BS11" s="632" t="s">
        <v>109</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130545</v>
      </c>
      <c r="CS11" s="624"/>
      <c r="CT11" s="624"/>
      <c r="CU11" s="624"/>
      <c r="CV11" s="624"/>
      <c r="CW11" s="624"/>
      <c r="CX11" s="624"/>
      <c r="CY11" s="625"/>
      <c r="CZ11" s="626">
        <v>3.1</v>
      </c>
      <c r="DA11" s="626"/>
      <c r="DB11" s="626"/>
      <c r="DC11" s="626"/>
      <c r="DD11" s="632">
        <v>33006</v>
      </c>
      <c r="DE11" s="624"/>
      <c r="DF11" s="624"/>
      <c r="DG11" s="624"/>
      <c r="DH11" s="624"/>
      <c r="DI11" s="624"/>
      <c r="DJ11" s="624"/>
      <c r="DK11" s="624"/>
      <c r="DL11" s="624"/>
      <c r="DM11" s="624"/>
      <c r="DN11" s="624"/>
      <c r="DO11" s="624"/>
      <c r="DP11" s="625"/>
      <c r="DQ11" s="632">
        <v>104212</v>
      </c>
      <c r="DR11" s="624"/>
      <c r="DS11" s="624"/>
      <c r="DT11" s="624"/>
      <c r="DU11" s="624"/>
      <c r="DV11" s="624"/>
      <c r="DW11" s="624"/>
      <c r="DX11" s="624"/>
      <c r="DY11" s="624"/>
      <c r="DZ11" s="624"/>
      <c r="EA11" s="624"/>
      <c r="EB11" s="624"/>
      <c r="EC11" s="633"/>
    </row>
    <row r="12" spans="2:143" ht="11.25" customHeight="1">
      <c r="B12" s="620" t="s">
        <v>231</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599836</v>
      </c>
      <c r="BH12" s="624"/>
      <c r="BI12" s="624"/>
      <c r="BJ12" s="624"/>
      <c r="BK12" s="624"/>
      <c r="BL12" s="624"/>
      <c r="BM12" s="624"/>
      <c r="BN12" s="625"/>
      <c r="BO12" s="626">
        <v>49.9</v>
      </c>
      <c r="BP12" s="626"/>
      <c r="BQ12" s="626"/>
      <c r="BR12" s="626"/>
      <c r="BS12" s="632" t="s">
        <v>109</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81918</v>
      </c>
      <c r="CS12" s="624"/>
      <c r="CT12" s="624"/>
      <c r="CU12" s="624"/>
      <c r="CV12" s="624"/>
      <c r="CW12" s="624"/>
      <c r="CX12" s="624"/>
      <c r="CY12" s="625"/>
      <c r="CZ12" s="626">
        <v>2</v>
      </c>
      <c r="DA12" s="626"/>
      <c r="DB12" s="626"/>
      <c r="DC12" s="626"/>
      <c r="DD12" s="632">
        <v>430</v>
      </c>
      <c r="DE12" s="624"/>
      <c r="DF12" s="624"/>
      <c r="DG12" s="624"/>
      <c r="DH12" s="624"/>
      <c r="DI12" s="624"/>
      <c r="DJ12" s="624"/>
      <c r="DK12" s="624"/>
      <c r="DL12" s="624"/>
      <c r="DM12" s="624"/>
      <c r="DN12" s="624"/>
      <c r="DO12" s="624"/>
      <c r="DP12" s="625"/>
      <c r="DQ12" s="632">
        <v>48543</v>
      </c>
      <c r="DR12" s="624"/>
      <c r="DS12" s="624"/>
      <c r="DT12" s="624"/>
      <c r="DU12" s="624"/>
      <c r="DV12" s="624"/>
      <c r="DW12" s="624"/>
      <c r="DX12" s="624"/>
      <c r="DY12" s="624"/>
      <c r="DZ12" s="624"/>
      <c r="EA12" s="624"/>
      <c r="EB12" s="624"/>
      <c r="EC12" s="633"/>
    </row>
    <row r="13" spans="2:143" ht="11.25" customHeight="1">
      <c r="B13" s="620" t="s">
        <v>234</v>
      </c>
      <c r="C13" s="621"/>
      <c r="D13" s="621"/>
      <c r="E13" s="621"/>
      <c r="F13" s="621"/>
      <c r="G13" s="621"/>
      <c r="H13" s="621"/>
      <c r="I13" s="621"/>
      <c r="J13" s="621"/>
      <c r="K13" s="621"/>
      <c r="L13" s="621"/>
      <c r="M13" s="621"/>
      <c r="N13" s="621"/>
      <c r="O13" s="621"/>
      <c r="P13" s="621"/>
      <c r="Q13" s="622"/>
      <c r="R13" s="623">
        <v>10498</v>
      </c>
      <c r="S13" s="624"/>
      <c r="T13" s="624"/>
      <c r="U13" s="624"/>
      <c r="V13" s="624"/>
      <c r="W13" s="624"/>
      <c r="X13" s="624"/>
      <c r="Y13" s="625"/>
      <c r="Z13" s="626">
        <v>0.2</v>
      </c>
      <c r="AA13" s="626"/>
      <c r="AB13" s="626"/>
      <c r="AC13" s="626"/>
      <c r="AD13" s="627">
        <v>10498</v>
      </c>
      <c r="AE13" s="627"/>
      <c r="AF13" s="627"/>
      <c r="AG13" s="627"/>
      <c r="AH13" s="627"/>
      <c r="AI13" s="627"/>
      <c r="AJ13" s="627"/>
      <c r="AK13" s="627"/>
      <c r="AL13" s="628">
        <v>0.4</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599832</v>
      </c>
      <c r="BH13" s="624"/>
      <c r="BI13" s="624"/>
      <c r="BJ13" s="624"/>
      <c r="BK13" s="624"/>
      <c r="BL13" s="624"/>
      <c r="BM13" s="624"/>
      <c r="BN13" s="625"/>
      <c r="BO13" s="626">
        <v>49.9</v>
      </c>
      <c r="BP13" s="626"/>
      <c r="BQ13" s="626"/>
      <c r="BR13" s="626"/>
      <c r="BS13" s="632" t="s">
        <v>109</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603278</v>
      </c>
      <c r="CS13" s="624"/>
      <c r="CT13" s="624"/>
      <c r="CU13" s="624"/>
      <c r="CV13" s="624"/>
      <c r="CW13" s="624"/>
      <c r="CX13" s="624"/>
      <c r="CY13" s="625"/>
      <c r="CZ13" s="626">
        <v>14.5</v>
      </c>
      <c r="DA13" s="626"/>
      <c r="DB13" s="626"/>
      <c r="DC13" s="626"/>
      <c r="DD13" s="632">
        <v>171723</v>
      </c>
      <c r="DE13" s="624"/>
      <c r="DF13" s="624"/>
      <c r="DG13" s="624"/>
      <c r="DH13" s="624"/>
      <c r="DI13" s="624"/>
      <c r="DJ13" s="624"/>
      <c r="DK13" s="624"/>
      <c r="DL13" s="624"/>
      <c r="DM13" s="624"/>
      <c r="DN13" s="624"/>
      <c r="DO13" s="624"/>
      <c r="DP13" s="625"/>
      <c r="DQ13" s="632">
        <v>448257</v>
      </c>
      <c r="DR13" s="624"/>
      <c r="DS13" s="624"/>
      <c r="DT13" s="624"/>
      <c r="DU13" s="624"/>
      <c r="DV13" s="624"/>
      <c r="DW13" s="624"/>
      <c r="DX13" s="624"/>
      <c r="DY13" s="624"/>
      <c r="DZ13" s="624"/>
      <c r="EA13" s="624"/>
      <c r="EB13" s="624"/>
      <c r="EC13" s="633"/>
    </row>
    <row r="14" spans="2:143" ht="11.25" customHeight="1">
      <c r="B14" s="620" t="s">
        <v>237</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24629</v>
      </c>
      <c r="BH14" s="624"/>
      <c r="BI14" s="624"/>
      <c r="BJ14" s="624"/>
      <c r="BK14" s="624"/>
      <c r="BL14" s="624"/>
      <c r="BM14" s="624"/>
      <c r="BN14" s="625"/>
      <c r="BO14" s="626">
        <v>2</v>
      </c>
      <c r="BP14" s="626"/>
      <c r="BQ14" s="626"/>
      <c r="BR14" s="626"/>
      <c r="BS14" s="632" t="s">
        <v>109</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203068</v>
      </c>
      <c r="CS14" s="624"/>
      <c r="CT14" s="624"/>
      <c r="CU14" s="624"/>
      <c r="CV14" s="624"/>
      <c r="CW14" s="624"/>
      <c r="CX14" s="624"/>
      <c r="CY14" s="625"/>
      <c r="CZ14" s="626">
        <v>4.9000000000000004</v>
      </c>
      <c r="DA14" s="626"/>
      <c r="DB14" s="626"/>
      <c r="DC14" s="626"/>
      <c r="DD14" s="632">
        <v>16319</v>
      </c>
      <c r="DE14" s="624"/>
      <c r="DF14" s="624"/>
      <c r="DG14" s="624"/>
      <c r="DH14" s="624"/>
      <c r="DI14" s="624"/>
      <c r="DJ14" s="624"/>
      <c r="DK14" s="624"/>
      <c r="DL14" s="624"/>
      <c r="DM14" s="624"/>
      <c r="DN14" s="624"/>
      <c r="DO14" s="624"/>
      <c r="DP14" s="625"/>
      <c r="DQ14" s="632">
        <v>186099</v>
      </c>
      <c r="DR14" s="624"/>
      <c r="DS14" s="624"/>
      <c r="DT14" s="624"/>
      <c r="DU14" s="624"/>
      <c r="DV14" s="624"/>
      <c r="DW14" s="624"/>
      <c r="DX14" s="624"/>
      <c r="DY14" s="624"/>
      <c r="DZ14" s="624"/>
      <c r="EA14" s="624"/>
      <c r="EB14" s="624"/>
      <c r="EC14" s="633"/>
    </row>
    <row r="15" spans="2:143" ht="11.25" customHeight="1">
      <c r="B15" s="620" t="s">
        <v>240</v>
      </c>
      <c r="C15" s="621"/>
      <c r="D15" s="621"/>
      <c r="E15" s="621"/>
      <c r="F15" s="621"/>
      <c r="G15" s="621"/>
      <c r="H15" s="621"/>
      <c r="I15" s="621"/>
      <c r="J15" s="621"/>
      <c r="K15" s="621"/>
      <c r="L15" s="621"/>
      <c r="M15" s="621"/>
      <c r="N15" s="621"/>
      <c r="O15" s="621"/>
      <c r="P15" s="621"/>
      <c r="Q15" s="622"/>
      <c r="R15" s="623">
        <v>6877</v>
      </c>
      <c r="S15" s="624"/>
      <c r="T15" s="624"/>
      <c r="U15" s="624"/>
      <c r="V15" s="624"/>
      <c r="W15" s="624"/>
      <c r="X15" s="624"/>
      <c r="Y15" s="625"/>
      <c r="Z15" s="626">
        <v>0.2</v>
      </c>
      <c r="AA15" s="626"/>
      <c r="AB15" s="626"/>
      <c r="AC15" s="626"/>
      <c r="AD15" s="627">
        <v>6877</v>
      </c>
      <c r="AE15" s="627"/>
      <c r="AF15" s="627"/>
      <c r="AG15" s="627"/>
      <c r="AH15" s="627"/>
      <c r="AI15" s="627"/>
      <c r="AJ15" s="627"/>
      <c r="AK15" s="627"/>
      <c r="AL15" s="628">
        <v>0.2</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60625</v>
      </c>
      <c r="BH15" s="624"/>
      <c r="BI15" s="624"/>
      <c r="BJ15" s="624"/>
      <c r="BK15" s="624"/>
      <c r="BL15" s="624"/>
      <c r="BM15" s="624"/>
      <c r="BN15" s="625"/>
      <c r="BO15" s="626">
        <v>5</v>
      </c>
      <c r="BP15" s="626"/>
      <c r="BQ15" s="626"/>
      <c r="BR15" s="626"/>
      <c r="BS15" s="632" t="s">
        <v>109</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511239</v>
      </c>
      <c r="CS15" s="624"/>
      <c r="CT15" s="624"/>
      <c r="CU15" s="624"/>
      <c r="CV15" s="624"/>
      <c r="CW15" s="624"/>
      <c r="CX15" s="624"/>
      <c r="CY15" s="625"/>
      <c r="CZ15" s="626">
        <v>12.3</v>
      </c>
      <c r="DA15" s="626"/>
      <c r="DB15" s="626"/>
      <c r="DC15" s="626"/>
      <c r="DD15" s="632">
        <v>166007</v>
      </c>
      <c r="DE15" s="624"/>
      <c r="DF15" s="624"/>
      <c r="DG15" s="624"/>
      <c r="DH15" s="624"/>
      <c r="DI15" s="624"/>
      <c r="DJ15" s="624"/>
      <c r="DK15" s="624"/>
      <c r="DL15" s="624"/>
      <c r="DM15" s="624"/>
      <c r="DN15" s="624"/>
      <c r="DO15" s="624"/>
      <c r="DP15" s="625"/>
      <c r="DQ15" s="632">
        <v>348590</v>
      </c>
      <c r="DR15" s="624"/>
      <c r="DS15" s="624"/>
      <c r="DT15" s="624"/>
      <c r="DU15" s="624"/>
      <c r="DV15" s="624"/>
      <c r="DW15" s="624"/>
      <c r="DX15" s="624"/>
      <c r="DY15" s="624"/>
      <c r="DZ15" s="624"/>
      <c r="EA15" s="624"/>
      <c r="EB15" s="624"/>
      <c r="EC15" s="633"/>
    </row>
    <row r="16" spans="2:143" ht="11.25" customHeight="1">
      <c r="B16" s="620" t="s">
        <v>243</v>
      </c>
      <c r="C16" s="621"/>
      <c r="D16" s="621"/>
      <c r="E16" s="621"/>
      <c r="F16" s="621"/>
      <c r="G16" s="621"/>
      <c r="H16" s="621"/>
      <c r="I16" s="621"/>
      <c r="J16" s="621"/>
      <c r="K16" s="621"/>
      <c r="L16" s="621"/>
      <c r="M16" s="621"/>
      <c r="N16" s="621"/>
      <c r="O16" s="621"/>
      <c r="P16" s="621"/>
      <c r="Q16" s="622"/>
      <c r="R16" s="623">
        <v>1394354</v>
      </c>
      <c r="S16" s="624"/>
      <c r="T16" s="624"/>
      <c r="U16" s="624"/>
      <c r="V16" s="624"/>
      <c r="W16" s="624"/>
      <c r="X16" s="624"/>
      <c r="Y16" s="625"/>
      <c r="Z16" s="626">
        <v>31.1</v>
      </c>
      <c r="AA16" s="626"/>
      <c r="AB16" s="626"/>
      <c r="AC16" s="626"/>
      <c r="AD16" s="627">
        <v>1308080</v>
      </c>
      <c r="AE16" s="627"/>
      <c r="AF16" s="627"/>
      <c r="AG16" s="627"/>
      <c r="AH16" s="627"/>
      <c r="AI16" s="627"/>
      <c r="AJ16" s="627"/>
      <c r="AK16" s="627"/>
      <c r="AL16" s="628">
        <v>46.4</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10612</v>
      </c>
      <c r="CS16" s="624"/>
      <c r="CT16" s="624"/>
      <c r="CU16" s="624"/>
      <c r="CV16" s="624"/>
      <c r="CW16" s="624"/>
      <c r="CX16" s="624"/>
      <c r="CY16" s="625"/>
      <c r="CZ16" s="626">
        <v>0.3</v>
      </c>
      <c r="DA16" s="626"/>
      <c r="DB16" s="626"/>
      <c r="DC16" s="626"/>
      <c r="DD16" s="632" t="s">
        <v>109</v>
      </c>
      <c r="DE16" s="624"/>
      <c r="DF16" s="624"/>
      <c r="DG16" s="624"/>
      <c r="DH16" s="624"/>
      <c r="DI16" s="624"/>
      <c r="DJ16" s="624"/>
      <c r="DK16" s="624"/>
      <c r="DL16" s="624"/>
      <c r="DM16" s="624"/>
      <c r="DN16" s="624"/>
      <c r="DO16" s="624"/>
      <c r="DP16" s="625"/>
      <c r="DQ16" s="632">
        <v>3922</v>
      </c>
      <c r="DR16" s="624"/>
      <c r="DS16" s="624"/>
      <c r="DT16" s="624"/>
      <c r="DU16" s="624"/>
      <c r="DV16" s="624"/>
      <c r="DW16" s="624"/>
      <c r="DX16" s="624"/>
      <c r="DY16" s="624"/>
      <c r="DZ16" s="624"/>
      <c r="EA16" s="624"/>
      <c r="EB16" s="624"/>
      <c r="EC16" s="633"/>
    </row>
    <row r="17" spans="2:133" ht="11.25" customHeight="1">
      <c r="B17" s="620" t="s">
        <v>246</v>
      </c>
      <c r="C17" s="621"/>
      <c r="D17" s="621"/>
      <c r="E17" s="621"/>
      <c r="F17" s="621"/>
      <c r="G17" s="621"/>
      <c r="H17" s="621"/>
      <c r="I17" s="621"/>
      <c r="J17" s="621"/>
      <c r="K17" s="621"/>
      <c r="L17" s="621"/>
      <c r="M17" s="621"/>
      <c r="N17" s="621"/>
      <c r="O17" s="621"/>
      <c r="P17" s="621"/>
      <c r="Q17" s="622"/>
      <c r="R17" s="623">
        <v>1308080</v>
      </c>
      <c r="S17" s="624"/>
      <c r="T17" s="624"/>
      <c r="U17" s="624"/>
      <c r="V17" s="624"/>
      <c r="W17" s="624"/>
      <c r="X17" s="624"/>
      <c r="Y17" s="625"/>
      <c r="Z17" s="626">
        <v>29.2</v>
      </c>
      <c r="AA17" s="626"/>
      <c r="AB17" s="626"/>
      <c r="AC17" s="626"/>
      <c r="AD17" s="627">
        <v>1308080</v>
      </c>
      <c r="AE17" s="627"/>
      <c r="AF17" s="627"/>
      <c r="AG17" s="627"/>
      <c r="AH17" s="627"/>
      <c r="AI17" s="627"/>
      <c r="AJ17" s="627"/>
      <c r="AK17" s="627"/>
      <c r="AL17" s="628">
        <v>46.4</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407240</v>
      </c>
      <c r="CS17" s="624"/>
      <c r="CT17" s="624"/>
      <c r="CU17" s="624"/>
      <c r="CV17" s="624"/>
      <c r="CW17" s="624"/>
      <c r="CX17" s="624"/>
      <c r="CY17" s="625"/>
      <c r="CZ17" s="626">
        <v>9.8000000000000007</v>
      </c>
      <c r="DA17" s="626"/>
      <c r="DB17" s="626"/>
      <c r="DC17" s="626"/>
      <c r="DD17" s="632" t="s">
        <v>109</v>
      </c>
      <c r="DE17" s="624"/>
      <c r="DF17" s="624"/>
      <c r="DG17" s="624"/>
      <c r="DH17" s="624"/>
      <c r="DI17" s="624"/>
      <c r="DJ17" s="624"/>
      <c r="DK17" s="624"/>
      <c r="DL17" s="624"/>
      <c r="DM17" s="624"/>
      <c r="DN17" s="624"/>
      <c r="DO17" s="624"/>
      <c r="DP17" s="625"/>
      <c r="DQ17" s="632">
        <v>360200</v>
      </c>
      <c r="DR17" s="624"/>
      <c r="DS17" s="624"/>
      <c r="DT17" s="624"/>
      <c r="DU17" s="624"/>
      <c r="DV17" s="624"/>
      <c r="DW17" s="624"/>
      <c r="DX17" s="624"/>
      <c r="DY17" s="624"/>
      <c r="DZ17" s="624"/>
      <c r="EA17" s="624"/>
      <c r="EB17" s="624"/>
      <c r="EC17" s="633"/>
    </row>
    <row r="18" spans="2:133" ht="11.25" customHeight="1">
      <c r="B18" s="620" t="s">
        <v>249</v>
      </c>
      <c r="C18" s="621"/>
      <c r="D18" s="621"/>
      <c r="E18" s="621"/>
      <c r="F18" s="621"/>
      <c r="G18" s="621"/>
      <c r="H18" s="621"/>
      <c r="I18" s="621"/>
      <c r="J18" s="621"/>
      <c r="K18" s="621"/>
      <c r="L18" s="621"/>
      <c r="M18" s="621"/>
      <c r="N18" s="621"/>
      <c r="O18" s="621"/>
      <c r="P18" s="621"/>
      <c r="Q18" s="622"/>
      <c r="R18" s="623">
        <v>86274</v>
      </c>
      <c r="S18" s="624"/>
      <c r="T18" s="624"/>
      <c r="U18" s="624"/>
      <c r="V18" s="624"/>
      <c r="W18" s="624"/>
      <c r="X18" s="624"/>
      <c r="Y18" s="625"/>
      <c r="Z18" s="626">
        <v>1.9</v>
      </c>
      <c r="AA18" s="626"/>
      <c r="AB18" s="626"/>
      <c r="AC18" s="626"/>
      <c r="AD18" s="627" t="s">
        <v>109</v>
      </c>
      <c r="AE18" s="627"/>
      <c r="AF18" s="627"/>
      <c r="AG18" s="627"/>
      <c r="AH18" s="627"/>
      <c r="AI18" s="627"/>
      <c r="AJ18" s="627"/>
      <c r="AK18" s="627"/>
      <c r="AL18" s="628" t="s">
        <v>109</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252</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255</v>
      </c>
      <c r="C20" s="621"/>
      <c r="D20" s="621"/>
      <c r="E20" s="621"/>
      <c r="F20" s="621"/>
      <c r="G20" s="621"/>
      <c r="H20" s="621"/>
      <c r="I20" s="621"/>
      <c r="J20" s="621"/>
      <c r="K20" s="621"/>
      <c r="L20" s="621"/>
      <c r="M20" s="621"/>
      <c r="N20" s="621"/>
      <c r="O20" s="621"/>
      <c r="P20" s="621"/>
      <c r="Q20" s="622"/>
      <c r="R20" s="623">
        <v>2896203</v>
      </c>
      <c r="S20" s="624"/>
      <c r="T20" s="624"/>
      <c r="U20" s="624"/>
      <c r="V20" s="624"/>
      <c r="W20" s="624"/>
      <c r="X20" s="624"/>
      <c r="Y20" s="625"/>
      <c r="Z20" s="626">
        <v>64.599999999999994</v>
      </c>
      <c r="AA20" s="626"/>
      <c r="AB20" s="626"/>
      <c r="AC20" s="626"/>
      <c r="AD20" s="627">
        <v>2809929</v>
      </c>
      <c r="AE20" s="627"/>
      <c r="AF20" s="627"/>
      <c r="AG20" s="627"/>
      <c r="AH20" s="627"/>
      <c r="AI20" s="627"/>
      <c r="AJ20" s="627"/>
      <c r="AK20" s="627"/>
      <c r="AL20" s="628">
        <v>99.7</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4171686</v>
      </c>
      <c r="CS20" s="624"/>
      <c r="CT20" s="624"/>
      <c r="CU20" s="624"/>
      <c r="CV20" s="624"/>
      <c r="CW20" s="624"/>
      <c r="CX20" s="624"/>
      <c r="CY20" s="625"/>
      <c r="CZ20" s="626">
        <v>100</v>
      </c>
      <c r="DA20" s="626"/>
      <c r="DB20" s="626"/>
      <c r="DC20" s="626"/>
      <c r="DD20" s="632">
        <v>402451</v>
      </c>
      <c r="DE20" s="624"/>
      <c r="DF20" s="624"/>
      <c r="DG20" s="624"/>
      <c r="DH20" s="624"/>
      <c r="DI20" s="624"/>
      <c r="DJ20" s="624"/>
      <c r="DK20" s="624"/>
      <c r="DL20" s="624"/>
      <c r="DM20" s="624"/>
      <c r="DN20" s="624"/>
      <c r="DO20" s="624"/>
      <c r="DP20" s="625"/>
      <c r="DQ20" s="632">
        <v>3116243</v>
      </c>
      <c r="DR20" s="624"/>
      <c r="DS20" s="624"/>
      <c r="DT20" s="624"/>
      <c r="DU20" s="624"/>
      <c r="DV20" s="624"/>
      <c r="DW20" s="624"/>
      <c r="DX20" s="624"/>
      <c r="DY20" s="624"/>
      <c r="DZ20" s="624"/>
      <c r="EA20" s="624"/>
      <c r="EB20" s="624"/>
      <c r="EC20" s="633"/>
    </row>
    <row r="21" spans="2:133" ht="11.25" customHeight="1">
      <c r="B21" s="620" t="s">
        <v>258</v>
      </c>
      <c r="C21" s="621"/>
      <c r="D21" s="621"/>
      <c r="E21" s="621"/>
      <c r="F21" s="621"/>
      <c r="G21" s="621"/>
      <c r="H21" s="621"/>
      <c r="I21" s="621"/>
      <c r="J21" s="621"/>
      <c r="K21" s="621"/>
      <c r="L21" s="621"/>
      <c r="M21" s="621"/>
      <c r="N21" s="621"/>
      <c r="O21" s="621"/>
      <c r="P21" s="621"/>
      <c r="Q21" s="622"/>
      <c r="R21" s="623">
        <v>1015</v>
      </c>
      <c r="S21" s="624"/>
      <c r="T21" s="624"/>
      <c r="U21" s="624"/>
      <c r="V21" s="624"/>
      <c r="W21" s="624"/>
      <c r="X21" s="624"/>
      <c r="Y21" s="625"/>
      <c r="Z21" s="626">
        <v>0</v>
      </c>
      <c r="AA21" s="626"/>
      <c r="AB21" s="626"/>
      <c r="AC21" s="626"/>
      <c r="AD21" s="627">
        <v>1015</v>
      </c>
      <c r="AE21" s="627"/>
      <c r="AF21" s="627"/>
      <c r="AG21" s="627"/>
      <c r="AH21" s="627"/>
      <c r="AI21" s="627"/>
      <c r="AJ21" s="627"/>
      <c r="AK21" s="627"/>
      <c r="AL21" s="628">
        <v>0</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260</v>
      </c>
      <c r="C22" s="621"/>
      <c r="D22" s="621"/>
      <c r="E22" s="621"/>
      <c r="F22" s="621"/>
      <c r="G22" s="621"/>
      <c r="H22" s="621"/>
      <c r="I22" s="621"/>
      <c r="J22" s="621"/>
      <c r="K22" s="621"/>
      <c r="L22" s="621"/>
      <c r="M22" s="621"/>
      <c r="N22" s="621"/>
      <c r="O22" s="621"/>
      <c r="P22" s="621"/>
      <c r="Q22" s="622"/>
      <c r="R22" s="623">
        <v>9837</v>
      </c>
      <c r="S22" s="624"/>
      <c r="T22" s="624"/>
      <c r="U22" s="624"/>
      <c r="V22" s="624"/>
      <c r="W22" s="624"/>
      <c r="X22" s="624"/>
      <c r="Y22" s="625"/>
      <c r="Z22" s="626">
        <v>0.2</v>
      </c>
      <c r="AA22" s="626"/>
      <c r="AB22" s="626"/>
      <c r="AC22" s="626"/>
      <c r="AD22" s="627" t="s">
        <v>109</v>
      </c>
      <c r="AE22" s="627"/>
      <c r="AF22" s="627"/>
      <c r="AG22" s="627"/>
      <c r="AH22" s="627"/>
      <c r="AI22" s="627"/>
      <c r="AJ22" s="627"/>
      <c r="AK22" s="627"/>
      <c r="AL22" s="628" t="s">
        <v>109</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263</v>
      </c>
      <c r="C23" s="621"/>
      <c r="D23" s="621"/>
      <c r="E23" s="621"/>
      <c r="F23" s="621"/>
      <c r="G23" s="621"/>
      <c r="H23" s="621"/>
      <c r="I23" s="621"/>
      <c r="J23" s="621"/>
      <c r="K23" s="621"/>
      <c r="L23" s="621"/>
      <c r="M23" s="621"/>
      <c r="N23" s="621"/>
      <c r="O23" s="621"/>
      <c r="P23" s="621"/>
      <c r="Q23" s="622"/>
      <c r="R23" s="623">
        <v>120434</v>
      </c>
      <c r="S23" s="624"/>
      <c r="T23" s="624"/>
      <c r="U23" s="624"/>
      <c r="V23" s="624"/>
      <c r="W23" s="624"/>
      <c r="X23" s="624"/>
      <c r="Y23" s="625"/>
      <c r="Z23" s="626">
        <v>2.7</v>
      </c>
      <c r="AA23" s="626"/>
      <c r="AB23" s="626"/>
      <c r="AC23" s="626"/>
      <c r="AD23" s="627">
        <v>4836</v>
      </c>
      <c r="AE23" s="627"/>
      <c r="AF23" s="627"/>
      <c r="AG23" s="627"/>
      <c r="AH23" s="627"/>
      <c r="AI23" s="627"/>
      <c r="AJ23" s="627"/>
      <c r="AK23" s="627"/>
      <c r="AL23" s="628">
        <v>0.2</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8" t="s">
        <v>268</v>
      </c>
      <c r="DM23" s="649"/>
      <c r="DN23" s="649"/>
      <c r="DO23" s="649"/>
      <c r="DP23" s="649"/>
      <c r="DQ23" s="649"/>
      <c r="DR23" s="649"/>
      <c r="DS23" s="649"/>
      <c r="DT23" s="649"/>
      <c r="DU23" s="649"/>
      <c r="DV23" s="650"/>
      <c r="DW23" s="605" t="s">
        <v>269</v>
      </c>
      <c r="DX23" s="606"/>
      <c r="DY23" s="606"/>
      <c r="DZ23" s="606"/>
      <c r="EA23" s="606"/>
      <c r="EB23" s="606"/>
      <c r="EC23" s="607"/>
    </row>
    <row r="24" spans="2:133" ht="11.25" customHeight="1">
      <c r="B24" s="620" t="s">
        <v>270</v>
      </c>
      <c r="C24" s="621"/>
      <c r="D24" s="621"/>
      <c r="E24" s="621"/>
      <c r="F24" s="621"/>
      <c r="G24" s="621"/>
      <c r="H24" s="621"/>
      <c r="I24" s="621"/>
      <c r="J24" s="621"/>
      <c r="K24" s="621"/>
      <c r="L24" s="621"/>
      <c r="M24" s="621"/>
      <c r="N24" s="621"/>
      <c r="O24" s="621"/>
      <c r="P24" s="621"/>
      <c r="Q24" s="622"/>
      <c r="R24" s="623">
        <v>21531</v>
      </c>
      <c r="S24" s="624"/>
      <c r="T24" s="624"/>
      <c r="U24" s="624"/>
      <c r="V24" s="624"/>
      <c r="W24" s="624"/>
      <c r="X24" s="624"/>
      <c r="Y24" s="625"/>
      <c r="Z24" s="626">
        <v>0.5</v>
      </c>
      <c r="AA24" s="626"/>
      <c r="AB24" s="626"/>
      <c r="AC24" s="626"/>
      <c r="AD24" s="627" t="s">
        <v>109</v>
      </c>
      <c r="AE24" s="627"/>
      <c r="AF24" s="627"/>
      <c r="AG24" s="627"/>
      <c r="AH24" s="627"/>
      <c r="AI24" s="627"/>
      <c r="AJ24" s="627"/>
      <c r="AK24" s="627"/>
      <c r="AL24" s="628" t="s">
        <v>109</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1763945</v>
      </c>
      <c r="CS24" s="613"/>
      <c r="CT24" s="613"/>
      <c r="CU24" s="613"/>
      <c r="CV24" s="613"/>
      <c r="CW24" s="613"/>
      <c r="CX24" s="613"/>
      <c r="CY24" s="614"/>
      <c r="CZ24" s="652">
        <v>42.3</v>
      </c>
      <c r="DA24" s="653"/>
      <c r="DB24" s="653"/>
      <c r="DC24" s="654"/>
      <c r="DD24" s="651">
        <v>1324316</v>
      </c>
      <c r="DE24" s="613"/>
      <c r="DF24" s="613"/>
      <c r="DG24" s="613"/>
      <c r="DH24" s="613"/>
      <c r="DI24" s="613"/>
      <c r="DJ24" s="613"/>
      <c r="DK24" s="614"/>
      <c r="DL24" s="651">
        <v>1289573</v>
      </c>
      <c r="DM24" s="613"/>
      <c r="DN24" s="613"/>
      <c r="DO24" s="613"/>
      <c r="DP24" s="613"/>
      <c r="DQ24" s="613"/>
      <c r="DR24" s="613"/>
      <c r="DS24" s="613"/>
      <c r="DT24" s="613"/>
      <c r="DU24" s="613"/>
      <c r="DV24" s="614"/>
      <c r="DW24" s="617">
        <v>42.7</v>
      </c>
      <c r="DX24" s="618"/>
      <c r="DY24" s="618"/>
      <c r="DZ24" s="618"/>
      <c r="EA24" s="618"/>
      <c r="EB24" s="618"/>
      <c r="EC24" s="619"/>
    </row>
    <row r="25" spans="2:133" ht="11.25" customHeight="1">
      <c r="B25" s="620" t="s">
        <v>273</v>
      </c>
      <c r="C25" s="621"/>
      <c r="D25" s="621"/>
      <c r="E25" s="621"/>
      <c r="F25" s="621"/>
      <c r="G25" s="621"/>
      <c r="H25" s="621"/>
      <c r="I25" s="621"/>
      <c r="J25" s="621"/>
      <c r="K25" s="621"/>
      <c r="L25" s="621"/>
      <c r="M25" s="621"/>
      <c r="N25" s="621"/>
      <c r="O25" s="621"/>
      <c r="P25" s="621"/>
      <c r="Q25" s="622"/>
      <c r="R25" s="623">
        <v>414047</v>
      </c>
      <c r="S25" s="624"/>
      <c r="T25" s="624"/>
      <c r="U25" s="624"/>
      <c r="V25" s="624"/>
      <c r="W25" s="624"/>
      <c r="X25" s="624"/>
      <c r="Y25" s="625"/>
      <c r="Z25" s="626">
        <v>9.1999999999999993</v>
      </c>
      <c r="AA25" s="626"/>
      <c r="AB25" s="626"/>
      <c r="AC25" s="626"/>
      <c r="AD25" s="627" t="s">
        <v>109</v>
      </c>
      <c r="AE25" s="627"/>
      <c r="AF25" s="627"/>
      <c r="AG25" s="627"/>
      <c r="AH25" s="627"/>
      <c r="AI25" s="627"/>
      <c r="AJ25" s="627"/>
      <c r="AK25" s="627"/>
      <c r="AL25" s="628" t="s">
        <v>109</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821749</v>
      </c>
      <c r="CS25" s="643"/>
      <c r="CT25" s="643"/>
      <c r="CU25" s="643"/>
      <c r="CV25" s="643"/>
      <c r="CW25" s="643"/>
      <c r="CX25" s="643"/>
      <c r="CY25" s="644"/>
      <c r="CZ25" s="657">
        <v>19.7</v>
      </c>
      <c r="DA25" s="658"/>
      <c r="DB25" s="658"/>
      <c r="DC25" s="659"/>
      <c r="DD25" s="632">
        <v>762539</v>
      </c>
      <c r="DE25" s="643"/>
      <c r="DF25" s="643"/>
      <c r="DG25" s="643"/>
      <c r="DH25" s="643"/>
      <c r="DI25" s="643"/>
      <c r="DJ25" s="643"/>
      <c r="DK25" s="644"/>
      <c r="DL25" s="632">
        <v>738551</v>
      </c>
      <c r="DM25" s="643"/>
      <c r="DN25" s="643"/>
      <c r="DO25" s="643"/>
      <c r="DP25" s="643"/>
      <c r="DQ25" s="643"/>
      <c r="DR25" s="643"/>
      <c r="DS25" s="643"/>
      <c r="DT25" s="643"/>
      <c r="DU25" s="643"/>
      <c r="DV25" s="644"/>
      <c r="DW25" s="628">
        <v>24.5</v>
      </c>
      <c r="DX25" s="655"/>
      <c r="DY25" s="655"/>
      <c r="DZ25" s="655"/>
      <c r="EA25" s="655"/>
      <c r="EB25" s="655"/>
      <c r="EC25" s="656"/>
    </row>
    <row r="26" spans="2:133" ht="11.25" customHeight="1">
      <c r="B26" s="660" t="s">
        <v>276</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454098</v>
      </c>
      <c r="CS26" s="624"/>
      <c r="CT26" s="624"/>
      <c r="CU26" s="624"/>
      <c r="CV26" s="624"/>
      <c r="CW26" s="624"/>
      <c r="CX26" s="624"/>
      <c r="CY26" s="625"/>
      <c r="CZ26" s="657">
        <v>10.9</v>
      </c>
      <c r="DA26" s="658"/>
      <c r="DB26" s="658"/>
      <c r="DC26" s="659"/>
      <c r="DD26" s="632">
        <v>400016</v>
      </c>
      <c r="DE26" s="624"/>
      <c r="DF26" s="624"/>
      <c r="DG26" s="624"/>
      <c r="DH26" s="624"/>
      <c r="DI26" s="624"/>
      <c r="DJ26" s="624"/>
      <c r="DK26" s="625"/>
      <c r="DL26" s="632" t="s">
        <v>209</v>
      </c>
      <c r="DM26" s="624"/>
      <c r="DN26" s="624"/>
      <c r="DO26" s="624"/>
      <c r="DP26" s="624"/>
      <c r="DQ26" s="624"/>
      <c r="DR26" s="624"/>
      <c r="DS26" s="624"/>
      <c r="DT26" s="624"/>
      <c r="DU26" s="624"/>
      <c r="DV26" s="625"/>
      <c r="DW26" s="628" t="s">
        <v>209</v>
      </c>
      <c r="DX26" s="655"/>
      <c r="DY26" s="655"/>
      <c r="DZ26" s="655"/>
      <c r="EA26" s="655"/>
      <c r="EB26" s="655"/>
      <c r="EC26" s="656"/>
    </row>
    <row r="27" spans="2:133" ht="11.25" customHeight="1">
      <c r="B27" s="620" t="s">
        <v>279</v>
      </c>
      <c r="C27" s="621"/>
      <c r="D27" s="621"/>
      <c r="E27" s="621"/>
      <c r="F27" s="621"/>
      <c r="G27" s="621"/>
      <c r="H27" s="621"/>
      <c r="I27" s="621"/>
      <c r="J27" s="621"/>
      <c r="K27" s="621"/>
      <c r="L27" s="621"/>
      <c r="M27" s="621"/>
      <c r="N27" s="621"/>
      <c r="O27" s="621"/>
      <c r="P27" s="621"/>
      <c r="Q27" s="622"/>
      <c r="R27" s="623">
        <v>217899</v>
      </c>
      <c r="S27" s="624"/>
      <c r="T27" s="624"/>
      <c r="U27" s="624"/>
      <c r="V27" s="624"/>
      <c r="W27" s="624"/>
      <c r="X27" s="624"/>
      <c r="Y27" s="625"/>
      <c r="Z27" s="626">
        <v>4.9000000000000004</v>
      </c>
      <c r="AA27" s="626"/>
      <c r="AB27" s="626"/>
      <c r="AC27" s="626"/>
      <c r="AD27" s="627" t="s">
        <v>109</v>
      </c>
      <c r="AE27" s="627"/>
      <c r="AF27" s="627"/>
      <c r="AG27" s="627"/>
      <c r="AH27" s="627"/>
      <c r="AI27" s="627"/>
      <c r="AJ27" s="627"/>
      <c r="AK27" s="627"/>
      <c r="AL27" s="628" t="s">
        <v>109</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1201906</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534956</v>
      </c>
      <c r="CS27" s="643"/>
      <c r="CT27" s="643"/>
      <c r="CU27" s="643"/>
      <c r="CV27" s="643"/>
      <c r="CW27" s="643"/>
      <c r="CX27" s="643"/>
      <c r="CY27" s="644"/>
      <c r="CZ27" s="657">
        <v>12.8</v>
      </c>
      <c r="DA27" s="658"/>
      <c r="DB27" s="658"/>
      <c r="DC27" s="659"/>
      <c r="DD27" s="632">
        <v>201577</v>
      </c>
      <c r="DE27" s="643"/>
      <c r="DF27" s="643"/>
      <c r="DG27" s="643"/>
      <c r="DH27" s="643"/>
      <c r="DI27" s="643"/>
      <c r="DJ27" s="643"/>
      <c r="DK27" s="644"/>
      <c r="DL27" s="632">
        <v>190822</v>
      </c>
      <c r="DM27" s="643"/>
      <c r="DN27" s="643"/>
      <c r="DO27" s="643"/>
      <c r="DP27" s="643"/>
      <c r="DQ27" s="643"/>
      <c r="DR27" s="643"/>
      <c r="DS27" s="643"/>
      <c r="DT27" s="643"/>
      <c r="DU27" s="643"/>
      <c r="DV27" s="644"/>
      <c r="DW27" s="628">
        <v>6.3</v>
      </c>
      <c r="DX27" s="655"/>
      <c r="DY27" s="655"/>
      <c r="DZ27" s="655"/>
      <c r="EA27" s="655"/>
      <c r="EB27" s="655"/>
      <c r="EC27" s="656"/>
    </row>
    <row r="28" spans="2:133" ht="11.25" customHeight="1">
      <c r="B28" s="620" t="s">
        <v>282</v>
      </c>
      <c r="C28" s="621"/>
      <c r="D28" s="621"/>
      <c r="E28" s="621"/>
      <c r="F28" s="621"/>
      <c r="G28" s="621"/>
      <c r="H28" s="621"/>
      <c r="I28" s="621"/>
      <c r="J28" s="621"/>
      <c r="K28" s="621"/>
      <c r="L28" s="621"/>
      <c r="M28" s="621"/>
      <c r="N28" s="621"/>
      <c r="O28" s="621"/>
      <c r="P28" s="621"/>
      <c r="Q28" s="622"/>
      <c r="R28" s="623">
        <v>8824</v>
      </c>
      <c r="S28" s="624"/>
      <c r="T28" s="624"/>
      <c r="U28" s="624"/>
      <c r="V28" s="624"/>
      <c r="W28" s="624"/>
      <c r="X28" s="624"/>
      <c r="Y28" s="625"/>
      <c r="Z28" s="626">
        <v>0.2</v>
      </c>
      <c r="AA28" s="626"/>
      <c r="AB28" s="626"/>
      <c r="AC28" s="626"/>
      <c r="AD28" s="627">
        <v>1701</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407240</v>
      </c>
      <c r="CS28" s="624"/>
      <c r="CT28" s="624"/>
      <c r="CU28" s="624"/>
      <c r="CV28" s="624"/>
      <c r="CW28" s="624"/>
      <c r="CX28" s="624"/>
      <c r="CY28" s="625"/>
      <c r="CZ28" s="657">
        <v>9.8000000000000007</v>
      </c>
      <c r="DA28" s="658"/>
      <c r="DB28" s="658"/>
      <c r="DC28" s="659"/>
      <c r="DD28" s="632">
        <v>360200</v>
      </c>
      <c r="DE28" s="624"/>
      <c r="DF28" s="624"/>
      <c r="DG28" s="624"/>
      <c r="DH28" s="624"/>
      <c r="DI28" s="624"/>
      <c r="DJ28" s="624"/>
      <c r="DK28" s="625"/>
      <c r="DL28" s="632">
        <v>360200</v>
      </c>
      <c r="DM28" s="624"/>
      <c r="DN28" s="624"/>
      <c r="DO28" s="624"/>
      <c r="DP28" s="624"/>
      <c r="DQ28" s="624"/>
      <c r="DR28" s="624"/>
      <c r="DS28" s="624"/>
      <c r="DT28" s="624"/>
      <c r="DU28" s="624"/>
      <c r="DV28" s="625"/>
      <c r="DW28" s="628">
        <v>11.9</v>
      </c>
      <c r="DX28" s="655"/>
      <c r="DY28" s="655"/>
      <c r="DZ28" s="655"/>
      <c r="EA28" s="655"/>
      <c r="EB28" s="655"/>
      <c r="EC28" s="656"/>
    </row>
    <row r="29" spans="2:133" ht="11.25" customHeight="1">
      <c r="B29" s="620" t="s">
        <v>284</v>
      </c>
      <c r="C29" s="621"/>
      <c r="D29" s="621"/>
      <c r="E29" s="621"/>
      <c r="F29" s="621"/>
      <c r="G29" s="621"/>
      <c r="H29" s="621"/>
      <c r="I29" s="621"/>
      <c r="J29" s="621"/>
      <c r="K29" s="621"/>
      <c r="L29" s="621"/>
      <c r="M29" s="621"/>
      <c r="N29" s="621"/>
      <c r="O29" s="621"/>
      <c r="P29" s="621"/>
      <c r="Q29" s="622"/>
      <c r="R29" s="623">
        <v>38725</v>
      </c>
      <c r="S29" s="624"/>
      <c r="T29" s="624"/>
      <c r="U29" s="624"/>
      <c r="V29" s="624"/>
      <c r="W29" s="624"/>
      <c r="X29" s="624"/>
      <c r="Y29" s="625"/>
      <c r="Z29" s="626">
        <v>0.9</v>
      </c>
      <c r="AA29" s="626"/>
      <c r="AB29" s="626"/>
      <c r="AC29" s="626"/>
      <c r="AD29" s="627" t="s">
        <v>109</v>
      </c>
      <c r="AE29" s="627"/>
      <c r="AF29" s="627"/>
      <c r="AG29" s="627"/>
      <c r="AH29" s="627"/>
      <c r="AI29" s="627"/>
      <c r="AJ29" s="627"/>
      <c r="AK29" s="627"/>
      <c r="AL29" s="628" t="s">
        <v>109</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407240</v>
      </c>
      <c r="CS29" s="643"/>
      <c r="CT29" s="643"/>
      <c r="CU29" s="643"/>
      <c r="CV29" s="643"/>
      <c r="CW29" s="643"/>
      <c r="CX29" s="643"/>
      <c r="CY29" s="644"/>
      <c r="CZ29" s="657">
        <v>9.8000000000000007</v>
      </c>
      <c r="DA29" s="658"/>
      <c r="DB29" s="658"/>
      <c r="DC29" s="659"/>
      <c r="DD29" s="632">
        <v>360200</v>
      </c>
      <c r="DE29" s="643"/>
      <c r="DF29" s="643"/>
      <c r="DG29" s="643"/>
      <c r="DH29" s="643"/>
      <c r="DI29" s="643"/>
      <c r="DJ29" s="643"/>
      <c r="DK29" s="644"/>
      <c r="DL29" s="632">
        <v>360200</v>
      </c>
      <c r="DM29" s="643"/>
      <c r="DN29" s="643"/>
      <c r="DO29" s="643"/>
      <c r="DP29" s="643"/>
      <c r="DQ29" s="643"/>
      <c r="DR29" s="643"/>
      <c r="DS29" s="643"/>
      <c r="DT29" s="643"/>
      <c r="DU29" s="643"/>
      <c r="DV29" s="644"/>
      <c r="DW29" s="628">
        <v>11.9</v>
      </c>
      <c r="DX29" s="655"/>
      <c r="DY29" s="655"/>
      <c r="DZ29" s="655"/>
      <c r="EA29" s="655"/>
      <c r="EB29" s="655"/>
      <c r="EC29" s="656"/>
    </row>
    <row r="30" spans="2:133" ht="11.25" customHeight="1">
      <c r="B30" s="620" t="s">
        <v>289</v>
      </c>
      <c r="C30" s="621"/>
      <c r="D30" s="621"/>
      <c r="E30" s="621"/>
      <c r="F30" s="621"/>
      <c r="G30" s="621"/>
      <c r="H30" s="621"/>
      <c r="I30" s="621"/>
      <c r="J30" s="621"/>
      <c r="K30" s="621"/>
      <c r="L30" s="621"/>
      <c r="M30" s="621"/>
      <c r="N30" s="621"/>
      <c r="O30" s="621"/>
      <c r="P30" s="621"/>
      <c r="Q30" s="622"/>
      <c r="R30" s="623">
        <v>94067</v>
      </c>
      <c r="S30" s="624"/>
      <c r="T30" s="624"/>
      <c r="U30" s="624"/>
      <c r="V30" s="624"/>
      <c r="W30" s="624"/>
      <c r="X30" s="624"/>
      <c r="Y30" s="625"/>
      <c r="Z30" s="626">
        <v>2.1</v>
      </c>
      <c r="AA30" s="626"/>
      <c r="AB30" s="626"/>
      <c r="AC30" s="626"/>
      <c r="AD30" s="627" t="s">
        <v>109</v>
      </c>
      <c r="AE30" s="627"/>
      <c r="AF30" s="627"/>
      <c r="AG30" s="627"/>
      <c r="AH30" s="627"/>
      <c r="AI30" s="627"/>
      <c r="AJ30" s="627"/>
      <c r="AK30" s="627"/>
      <c r="AL30" s="628" t="s">
        <v>109</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99.4</v>
      </c>
      <c r="BH30" s="682"/>
      <c r="BI30" s="682"/>
      <c r="BJ30" s="682"/>
      <c r="BK30" s="682"/>
      <c r="BL30" s="682"/>
      <c r="BM30" s="618">
        <v>98.1</v>
      </c>
      <c r="BN30" s="682"/>
      <c r="BO30" s="682"/>
      <c r="BP30" s="682"/>
      <c r="BQ30" s="683"/>
      <c r="BR30" s="681">
        <v>99.4</v>
      </c>
      <c r="BS30" s="682"/>
      <c r="BT30" s="682"/>
      <c r="BU30" s="682"/>
      <c r="BV30" s="682"/>
      <c r="BW30" s="682"/>
      <c r="BX30" s="618">
        <v>98</v>
      </c>
      <c r="BY30" s="682"/>
      <c r="BZ30" s="682"/>
      <c r="CA30" s="682"/>
      <c r="CB30" s="683"/>
      <c r="CD30" s="686"/>
      <c r="CE30" s="687"/>
      <c r="CF30" s="637" t="s">
        <v>292</v>
      </c>
      <c r="CG30" s="638"/>
      <c r="CH30" s="638"/>
      <c r="CI30" s="638"/>
      <c r="CJ30" s="638"/>
      <c r="CK30" s="638"/>
      <c r="CL30" s="638"/>
      <c r="CM30" s="638"/>
      <c r="CN30" s="638"/>
      <c r="CO30" s="638"/>
      <c r="CP30" s="638"/>
      <c r="CQ30" s="639"/>
      <c r="CR30" s="623">
        <v>365370</v>
      </c>
      <c r="CS30" s="624"/>
      <c r="CT30" s="624"/>
      <c r="CU30" s="624"/>
      <c r="CV30" s="624"/>
      <c r="CW30" s="624"/>
      <c r="CX30" s="624"/>
      <c r="CY30" s="625"/>
      <c r="CZ30" s="657">
        <v>8.8000000000000007</v>
      </c>
      <c r="DA30" s="658"/>
      <c r="DB30" s="658"/>
      <c r="DC30" s="659"/>
      <c r="DD30" s="632">
        <v>330824</v>
      </c>
      <c r="DE30" s="624"/>
      <c r="DF30" s="624"/>
      <c r="DG30" s="624"/>
      <c r="DH30" s="624"/>
      <c r="DI30" s="624"/>
      <c r="DJ30" s="624"/>
      <c r="DK30" s="625"/>
      <c r="DL30" s="632">
        <v>330824</v>
      </c>
      <c r="DM30" s="624"/>
      <c r="DN30" s="624"/>
      <c r="DO30" s="624"/>
      <c r="DP30" s="624"/>
      <c r="DQ30" s="624"/>
      <c r="DR30" s="624"/>
      <c r="DS30" s="624"/>
      <c r="DT30" s="624"/>
      <c r="DU30" s="624"/>
      <c r="DV30" s="625"/>
      <c r="DW30" s="628">
        <v>11</v>
      </c>
      <c r="DX30" s="655"/>
      <c r="DY30" s="655"/>
      <c r="DZ30" s="655"/>
      <c r="EA30" s="655"/>
      <c r="EB30" s="655"/>
      <c r="EC30" s="656"/>
    </row>
    <row r="31" spans="2:133" ht="11.25" customHeight="1">
      <c r="B31" s="620" t="s">
        <v>293</v>
      </c>
      <c r="C31" s="621"/>
      <c r="D31" s="621"/>
      <c r="E31" s="621"/>
      <c r="F31" s="621"/>
      <c r="G31" s="621"/>
      <c r="H31" s="621"/>
      <c r="I31" s="621"/>
      <c r="J31" s="621"/>
      <c r="K31" s="621"/>
      <c r="L31" s="621"/>
      <c r="M31" s="621"/>
      <c r="N31" s="621"/>
      <c r="O31" s="621"/>
      <c r="P31" s="621"/>
      <c r="Q31" s="622"/>
      <c r="R31" s="623">
        <v>243608</v>
      </c>
      <c r="S31" s="624"/>
      <c r="T31" s="624"/>
      <c r="U31" s="624"/>
      <c r="V31" s="624"/>
      <c r="W31" s="624"/>
      <c r="X31" s="624"/>
      <c r="Y31" s="625"/>
      <c r="Z31" s="626">
        <v>5.4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99.4</v>
      </c>
      <c r="BH31" s="643"/>
      <c r="BI31" s="643"/>
      <c r="BJ31" s="643"/>
      <c r="BK31" s="643"/>
      <c r="BL31" s="643"/>
      <c r="BM31" s="629">
        <v>98.6</v>
      </c>
      <c r="BN31" s="679"/>
      <c r="BO31" s="679"/>
      <c r="BP31" s="679"/>
      <c r="BQ31" s="680"/>
      <c r="BR31" s="678">
        <v>99.4</v>
      </c>
      <c r="BS31" s="643"/>
      <c r="BT31" s="643"/>
      <c r="BU31" s="643"/>
      <c r="BV31" s="643"/>
      <c r="BW31" s="643"/>
      <c r="BX31" s="629">
        <v>98.6</v>
      </c>
      <c r="BY31" s="679"/>
      <c r="BZ31" s="679"/>
      <c r="CA31" s="679"/>
      <c r="CB31" s="680"/>
      <c r="CD31" s="686"/>
      <c r="CE31" s="687"/>
      <c r="CF31" s="637" t="s">
        <v>296</v>
      </c>
      <c r="CG31" s="638"/>
      <c r="CH31" s="638"/>
      <c r="CI31" s="638"/>
      <c r="CJ31" s="638"/>
      <c r="CK31" s="638"/>
      <c r="CL31" s="638"/>
      <c r="CM31" s="638"/>
      <c r="CN31" s="638"/>
      <c r="CO31" s="638"/>
      <c r="CP31" s="638"/>
      <c r="CQ31" s="639"/>
      <c r="CR31" s="623">
        <v>41870</v>
      </c>
      <c r="CS31" s="643"/>
      <c r="CT31" s="643"/>
      <c r="CU31" s="643"/>
      <c r="CV31" s="643"/>
      <c r="CW31" s="643"/>
      <c r="CX31" s="643"/>
      <c r="CY31" s="644"/>
      <c r="CZ31" s="657">
        <v>1</v>
      </c>
      <c r="DA31" s="658"/>
      <c r="DB31" s="658"/>
      <c r="DC31" s="659"/>
      <c r="DD31" s="632">
        <v>29376</v>
      </c>
      <c r="DE31" s="643"/>
      <c r="DF31" s="643"/>
      <c r="DG31" s="643"/>
      <c r="DH31" s="643"/>
      <c r="DI31" s="643"/>
      <c r="DJ31" s="643"/>
      <c r="DK31" s="644"/>
      <c r="DL31" s="632">
        <v>29376</v>
      </c>
      <c r="DM31" s="643"/>
      <c r="DN31" s="643"/>
      <c r="DO31" s="643"/>
      <c r="DP31" s="643"/>
      <c r="DQ31" s="643"/>
      <c r="DR31" s="643"/>
      <c r="DS31" s="643"/>
      <c r="DT31" s="643"/>
      <c r="DU31" s="643"/>
      <c r="DV31" s="644"/>
      <c r="DW31" s="628">
        <v>1</v>
      </c>
      <c r="DX31" s="655"/>
      <c r="DY31" s="655"/>
      <c r="DZ31" s="655"/>
      <c r="EA31" s="655"/>
      <c r="EB31" s="655"/>
      <c r="EC31" s="656"/>
    </row>
    <row r="32" spans="2:133" ht="11.25" customHeight="1">
      <c r="B32" s="620" t="s">
        <v>297</v>
      </c>
      <c r="C32" s="621"/>
      <c r="D32" s="621"/>
      <c r="E32" s="621"/>
      <c r="F32" s="621"/>
      <c r="G32" s="621"/>
      <c r="H32" s="621"/>
      <c r="I32" s="621"/>
      <c r="J32" s="621"/>
      <c r="K32" s="621"/>
      <c r="L32" s="621"/>
      <c r="M32" s="621"/>
      <c r="N32" s="621"/>
      <c r="O32" s="621"/>
      <c r="P32" s="621"/>
      <c r="Q32" s="622"/>
      <c r="R32" s="623">
        <v>108669</v>
      </c>
      <c r="S32" s="624"/>
      <c r="T32" s="624"/>
      <c r="U32" s="624"/>
      <c r="V32" s="624"/>
      <c r="W32" s="624"/>
      <c r="X32" s="624"/>
      <c r="Y32" s="625"/>
      <c r="Z32" s="626">
        <v>2.4</v>
      </c>
      <c r="AA32" s="626"/>
      <c r="AB32" s="626"/>
      <c r="AC32" s="626"/>
      <c r="AD32" s="627">
        <v>46</v>
      </c>
      <c r="AE32" s="627"/>
      <c r="AF32" s="627"/>
      <c r="AG32" s="627"/>
      <c r="AH32" s="627"/>
      <c r="AI32" s="627"/>
      <c r="AJ32" s="627"/>
      <c r="AK32" s="627"/>
      <c r="AL32" s="628">
        <v>0</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99.2</v>
      </c>
      <c r="BH32" s="691"/>
      <c r="BI32" s="691"/>
      <c r="BJ32" s="691"/>
      <c r="BK32" s="691"/>
      <c r="BL32" s="691"/>
      <c r="BM32" s="692">
        <v>97.5</v>
      </c>
      <c r="BN32" s="691"/>
      <c r="BO32" s="691"/>
      <c r="BP32" s="691"/>
      <c r="BQ32" s="693"/>
      <c r="BR32" s="690">
        <v>99.2</v>
      </c>
      <c r="BS32" s="691"/>
      <c r="BT32" s="691"/>
      <c r="BU32" s="691"/>
      <c r="BV32" s="691"/>
      <c r="BW32" s="691"/>
      <c r="BX32" s="692">
        <v>97.2</v>
      </c>
      <c r="BY32" s="691"/>
      <c r="BZ32" s="691"/>
      <c r="CA32" s="691"/>
      <c r="CB32" s="693"/>
      <c r="CD32" s="688"/>
      <c r="CE32" s="689"/>
      <c r="CF32" s="637" t="s">
        <v>299</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5"/>
      <c r="DY32" s="655"/>
      <c r="DZ32" s="655"/>
      <c r="EA32" s="655"/>
      <c r="EB32" s="655"/>
      <c r="EC32" s="656"/>
    </row>
    <row r="33" spans="2:133" ht="11.25" customHeight="1">
      <c r="B33" s="620" t="s">
        <v>300</v>
      </c>
      <c r="C33" s="621"/>
      <c r="D33" s="621"/>
      <c r="E33" s="621"/>
      <c r="F33" s="621"/>
      <c r="G33" s="621"/>
      <c r="H33" s="621"/>
      <c r="I33" s="621"/>
      <c r="J33" s="621"/>
      <c r="K33" s="621"/>
      <c r="L33" s="621"/>
      <c r="M33" s="621"/>
      <c r="N33" s="621"/>
      <c r="O33" s="621"/>
      <c r="P33" s="621"/>
      <c r="Q33" s="622"/>
      <c r="R33" s="623">
        <v>307779</v>
      </c>
      <c r="S33" s="624"/>
      <c r="T33" s="624"/>
      <c r="U33" s="624"/>
      <c r="V33" s="624"/>
      <c r="W33" s="624"/>
      <c r="X33" s="624"/>
      <c r="Y33" s="625"/>
      <c r="Z33" s="626">
        <v>6.9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1994678</v>
      </c>
      <c r="CS33" s="643"/>
      <c r="CT33" s="643"/>
      <c r="CU33" s="643"/>
      <c r="CV33" s="643"/>
      <c r="CW33" s="643"/>
      <c r="CX33" s="643"/>
      <c r="CY33" s="644"/>
      <c r="CZ33" s="657">
        <v>47.8</v>
      </c>
      <c r="DA33" s="658"/>
      <c r="DB33" s="658"/>
      <c r="DC33" s="659"/>
      <c r="DD33" s="632">
        <v>1595309</v>
      </c>
      <c r="DE33" s="643"/>
      <c r="DF33" s="643"/>
      <c r="DG33" s="643"/>
      <c r="DH33" s="643"/>
      <c r="DI33" s="643"/>
      <c r="DJ33" s="643"/>
      <c r="DK33" s="644"/>
      <c r="DL33" s="632">
        <v>1321594</v>
      </c>
      <c r="DM33" s="643"/>
      <c r="DN33" s="643"/>
      <c r="DO33" s="643"/>
      <c r="DP33" s="643"/>
      <c r="DQ33" s="643"/>
      <c r="DR33" s="643"/>
      <c r="DS33" s="643"/>
      <c r="DT33" s="643"/>
      <c r="DU33" s="643"/>
      <c r="DV33" s="644"/>
      <c r="DW33" s="628">
        <v>43.8</v>
      </c>
      <c r="DX33" s="655"/>
      <c r="DY33" s="655"/>
      <c r="DZ33" s="655"/>
      <c r="EA33" s="655"/>
      <c r="EB33" s="655"/>
      <c r="EC33" s="656"/>
    </row>
    <row r="34" spans="2:133" ht="11.25" customHeight="1">
      <c r="B34" s="620" t="s">
        <v>302</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585743</v>
      </c>
      <c r="CS34" s="624"/>
      <c r="CT34" s="624"/>
      <c r="CU34" s="624"/>
      <c r="CV34" s="624"/>
      <c r="CW34" s="624"/>
      <c r="CX34" s="624"/>
      <c r="CY34" s="625"/>
      <c r="CZ34" s="657">
        <v>14</v>
      </c>
      <c r="DA34" s="658"/>
      <c r="DB34" s="658"/>
      <c r="DC34" s="659"/>
      <c r="DD34" s="632">
        <v>415842</v>
      </c>
      <c r="DE34" s="624"/>
      <c r="DF34" s="624"/>
      <c r="DG34" s="624"/>
      <c r="DH34" s="624"/>
      <c r="DI34" s="624"/>
      <c r="DJ34" s="624"/>
      <c r="DK34" s="625"/>
      <c r="DL34" s="632">
        <v>349845</v>
      </c>
      <c r="DM34" s="624"/>
      <c r="DN34" s="624"/>
      <c r="DO34" s="624"/>
      <c r="DP34" s="624"/>
      <c r="DQ34" s="624"/>
      <c r="DR34" s="624"/>
      <c r="DS34" s="624"/>
      <c r="DT34" s="624"/>
      <c r="DU34" s="624"/>
      <c r="DV34" s="625"/>
      <c r="DW34" s="628">
        <v>11.6</v>
      </c>
      <c r="DX34" s="655"/>
      <c r="DY34" s="655"/>
      <c r="DZ34" s="655"/>
      <c r="EA34" s="655"/>
      <c r="EB34" s="655"/>
      <c r="EC34" s="656"/>
    </row>
    <row r="35" spans="2:133" ht="11.25" customHeight="1">
      <c r="B35" s="620" t="s">
        <v>306</v>
      </c>
      <c r="C35" s="621"/>
      <c r="D35" s="621"/>
      <c r="E35" s="621"/>
      <c r="F35" s="621"/>
      <c r="G35" s="621"/>
      <c r="H35" s="621"/>
      <c r="I35" s="621"/>
      <c r="J35" s="621"/>
      <c r="K35" s="621"/>
      <c r="L35" s="621"/>
      <c r="M35" s="621"/>
      <c r="N35" s="621"/>
      <c r="O35" s="621"/>
      <c r="P35" s="621"/>
      <c r="Q35" s="622"/>
      <c r="R35" s="623">
        <v>202379</v>
      </c>
      <c r="S35" s="624"/>
      <c r="T35" s="624"/>
      <c r="U35" s="624"/>
      <c r="V35" s="624"/>
      <c r="W35" s="624"/>
      <c r="X35" s="624"/>
      <c r="Y35" s="625"/>
      <c r="Z35" s="626">
        <v>4.5</v>
      </c>
      <c r="AA35" s="626"/>
      <c r="AB35" s="626"/>
      <c r="AC35" s="626"/>
      <c r="AD35" s="627" t="s">
        <v>109</v>
      </c>
      <c r="AE35" s="627"/>
      <c r="AF35" s="627"/>
      <c r="AG35" s="627"/>
      <c r="AH35" s="627"/>
      <c r="AI35" s="627"/>
      <c r="AJ35" s="627"/>
      <c r="AK35" s="627"/>
      <c r="AL35" s="628" t="s">
        <v>109</v>
      </c>
      <c r="AM35" s="629"/>
      <c r="AN35" s="629"/>
      <c r="AO35" s="630"/>
      <c r="AP35" s="186"/>
      <c r="AQ35" s="634" t="s">
        <v>307</v>
      </c>
      <c r="AR35" s="635"/>
      <c r="AS35" s="635"/>
      <c r="AT35" s="635"/>
      <c r="AU35" s="635"/>
      <c r="AV35" s="635"/>
      <c r="AW35" s="635"/>
      <c r="AX35" s="635"/>
      <c r="AY35" s="636"/>
      <c r="AZ35" s="612">
        <v>741422</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91180</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20125</v>
      </c>
      <c r="CS35" s="643"/>
      <c r="CT35" s="643"/>
      <c r="CU35" s="643"/>
      <c r="CV35" s="643"/>
      <c r="CW35" s="643"/>
      <c r="CX35" s="643"/>
      <c r="CY35" s="644"/>
      <c r="CZ35" s="657">
        <v>0.5</v>
      </c>
      <c r="DA35" s="658"/>
      <c r="DB35" s="658"/>
      <c r="DC35" s="659"/>
      <c r="DD35" s="632">
        <v>17255</v>
      </c>
      <c r="DE35" s="643"/>
      <c r="DF35" s="643"/>
      <c r="DG35" s="643"/>
      <c r="DH35" s="643"/>
      <c r="DI35" s="643"/>
      <c r="DJ35" s="643"/>
      <c r="DK35" s="644"/>
      <c r="DL35" s="632">
        <v>17255</v>
      </c>
      <c r="DM35" s="643"/>
      <c r="DN35" s="643"/>
      <c r="DO35" s="643"/>
      <c r="DP35" s="643"/>
      <c r="DQ35" s="643"/>
      <c r="DR35" s="643"/>
      <c r="DS35" s="643"/>
      <c r="DT35" s="643"/>
      <c r="DU35" s="643"/>
      <c r="DV35" s="644"/>
      <c r="DW35" s="628">
        <v>0.6</v>
      </c>
      <c r="DX35" s="655"/>
      <c r="DY35" s="655"/>
      <c r="DZ35" s="655"/>
      <c r="EA35" s="655"/>
      <c r="EB35" s="655"/>
      <c r="EC35" s="656"/>
    </row>
    <row r="36" spans="2:133" ht="11.25" customHeight="1">
      <c r="B36" s="666" t="s">
        <v>310</v>
      </c>
      <c r="C36" s="667"/>
      <c r="D36" s="667"/>
      <c r="E36" s="667"/>
      <c r="F36" s="667"/>
      <c r="G36" s="667"/>
      <c r="H36" s="667"/>
      <c r="I36" s="667"/>
      <c r="J36" s="667"/>
      <c r="K36" s="667"/>
      <c r="L36" s="667"/>
      <c r="M36" s="667"/>
      <c r="N36" s="667"/>
      <c r="O36" s="667"/>
      <c r="P36" s="667"/>
      <c r="Q36" s="668"/>
      <c r="R36" s="695">
        <v>4482638</v>
      </c>
      <c r="S36" s="696"/>
      <c r="T36" s="696"/>
      <c r="U36" s="696"/>
      <c r="V36" s="696"/>
      <c r="W36" s="696"/>
      <c r="X36" s="696"/>
      <c r="Y36" s="697"/>
      <c r="Z36" s="698">
        <v>100</v>
      </c>
      <c r="AA36" s="698"/>
      <c r="AB36" s="698"/>
      <c r="AC36" s="698"/>
      <c r="AD36" s="699">
        <v>2817527</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349126</v>
      </c>
      <c r="BA36" s="624"/>
      <c r="BB36" s="624"/>
      <c r="BC36" s="624"/>
      <c r="BD36" s="643"/>
      <c r="BE36" s="643"/>
      <c r="BF36" s="680"/>
      <c r="BG36" s="637" t="s">
        <v>312</v>
      </c>
      <c r="BH36" s="638"/>
      <c r="BI36" s="638"/>
      <c r="BJ36" s="638"/>
      <c r="BK36" s="638"/>
      <c r="BL36" s="638"/>
      <c r="BM36" s="638"/>
      <c r="BN36" s="638"/>
      <c r="BO36" s="638"/>
      <c r="BP36" s="638"/>
      <c r="BQ36" s="638"/>
      <c r="BR36" s="638"/>
      <c r="BS36" s="638"/>
      <c r="BT36" s="638"/>
      <c r="BU36" s="639"/>
      <c r="BV36" s="623">
        <v>67042</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471632</v>
      </c>
      <c r="CS36" s="624"/>
      <c r="CT36" s="624"/>
      <c r="CU36" s="624"/>
      <c r="CV36" s="624"/>
      <c r="CW36" s="624"/>
      <c r="CX36" s="624"/>
      <c r="CY36" s="625"/>
      <c r="CZ36" s="657">
        <v>11.3</v>
      </c>
      <c r="DA36" s="658"/>
      <c r="DB36" s="658"/>
      <c r="DC36" s="659"/>
      <c r="DD36" s="632">
        <v>438939</v>
      </c>
      <c r="DE36" s="624"/>
      <c r="DF36" s="624"/>
      <c r="DG36" s="624"/>
      <c r="DH36" s="624"/>
      <c r="DI36" s="624"/>
      <c r="DJ36" s="624"/>
      <c r="DK36" s="625"/>
      <c r="DL36" s="632">
        <v>386330</v>
      </c>
      <c r="DM36" s="624"/>
      <c r="DN36" s="624"/>
      <c r="DO36" s="624"/>
      <c r="DP36" s="624"/>
      <c r="DQ36" s="624"/>
      <c r="DR36" s="624"/>
      <c r="DS36" s="624"/>
      <c r="DT36" s="624"/>
      <c r="DU36" s="624"/>
      <c r="DV36" s="625"/>
      <c r="DW36" s="628">
        <v>12.8</v>
      </c>
      <c r="DX36" s="655"/>
      <c r="DY36" s="655"/>
      <c r="DZ36" s="655"/>
      <c r="EA36" s="655"/>
      <c r="EB36" s="655"/>
      <c r="EC36" s="656"/>
    </row>
    <row r="37" spans="2:133" ht="11.25" customHeight="1">
      <c r="AQ37" s="702" t="s">
        <v>314</v>
      </c>
      <c r="AR37" s="703"/>
      <c r="AS37" s="703"/>
      <c r="AT37" s="703"/>
      <c r="AU37" s="703"/>
      <c r="AV37" s="703"/>
      <c r="AW37" s="703"/>
      <c r="AX37" s="703"/>
      <c r="AY37" s="704"/>
      <c r="AZ37" s="623">
        <v>1188</v>
      </c>
      <c r="BA37" s="624"/>
      <c r="BB37" s="624"/>
      <c r="BC37" s="624"/>
      <c r="BD37" s="643"/>
      <c r="BE37" s="643"/>
      <c r="BF37" s="680"/>
      <c r="BG37" s="637" t="s">
        <v>315</v>
      </c>
      <c r="BH37" s="638"/>
      <c r="BI37" s="638"/>
      <c r="BJ37" s="638"/>
      <c r="BK37" s="638"/>
      <c r="BL37" s="638"/>
      <c r="BM37" s="638"/>
      <c r="BN37" s="638"/>
      <c r="BO37" s="638"/>
      <c r="BP37" s="638"/>
      <c r="BQ37" s="638"/>
      <c r="BR37" s="638"/>
      <c r="BS37" s="638"/>
      <c r="BT37" s="638"/>
      <c r="BU37" s="639"/>
      <c r="BV37" s="623">
        <v>1431</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250870</v>
      </c>
      <c r="CS37" s="643"/>
      <c r="CT37" s="643"/>
      <c r="CU37" s="643"/>
      <c r="CV37" s="643"/>
      <c r="CW37" s="643"/>
      <c r="CX37" s="643"/>
      <c r="CY37" s="644"/>
      <c r="CZ37" s="657">
        <v>6</v>
      </c>
      <c r="DA37" s="658"/>
      <c r="DB37" s="658"/>
      <c r="DC37" s="659"/>
      <c r="DD37" s="632">
        <v>250666</v>
      </c>
      <c r="DE37" s="643"/>
      <c r="DF37" s="643"/>
      <c r="DG37" s="643"/>
      <c r="DH37" s="643"/>
      <c r="DI37" s="643"/>
      <c r="DJ37" s="643"/>
      <c r="DK37" s="644"/>
      <c r="DL37" s="632">
        <v>239448</v>
      </c>
      <c r="DM37" s="643"/>
      <c r="DN37" s="643"/>
      <c r="DO37" s="643"/>
      <c r="DP37" s="643"/>
      <c r="DQ37" s="643"/>
      <c r="DR37" s="643"/>
      <c r="DS37" s="643"/>
      <c r="DT37" s="643"/>
      <c r="DU37" s="643"/>
      <c r="DV37" s="644"/>
      <c r="DW37" s="628">
        <v>7.9</v>
      </c>
      <c r="DX37" s="655"/>
      <c r="DY37" s="655"/>
      <c r="DZ37" s="655"/>
      <c r="EA37" s="655"/>
      <c r="EB37" s="655"/>
      <c r="EC37" s="656"/>
    </row>
    <row r="38" spans="2:133" ht="11.25" customHeight="1">
      <c r="AQ38" s="702" t="s">
        <v>317</v>
      </c>
      <c r="AR38" s="703"/>
      <c r="AS38" s="703"/>
      <c r="AT38" s="703"/>
      <c r="AU38" s="703"/>
      <c r="AV38" s="703"/>
      <c r="AW38" s="703"/>
      <c r="AX38" s="703"/>
      <c r="AY38" s="704"/>
      <c r="AZ38" s="623" t="s">
        <v>109</v>
      </c>
      <c r="BA38" s="624"/>
      <c r="BB38" s="624"/>
      <c r="BC38" s="624"/>
      <c r="BD38" s="643"/>
      <c r="BE38" s="643"/>
      <c r="BF38" s="680"/>
      <c r="BG38" s="637" t="s">
        <v>318</v>
      </c>
      <c r="BH38" s="638"/>
      <c r="BI38" s="638"/>
      <c r="BJ38" s="638"/>
      <c r="BK38" s="638"/>
      <c r="BL38" s="638"/>
      <c r="BM38" s="638"/>
      <c r="BN38" s="638"/>
      <c r="BO38" s="638"/>
      <c r="BP38" s="638"/>
      <c r="BQ38" s="638"/>
      <c r="BR38" s="638"/>
      <c r="BS38" s="638"/>
      <c r="BT38" s="638"/>
      <c r="BU38" s="639"/>
      <c r="BV38" s="623">
        <v>2581</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734348</v>
      </c>
      <c r="CS38" s="624"/>
      <c r="CT38" s="624"/>
      <c r="CU38" s="624"/>
      <c r="CV38" s="624"/>
      <c r="CW38" s="624"/>
      <c r="CX38" s="624"/>
      <c r="CY38" s="625"/>
      <c r="CZ38" s="657">
        <v>17.600000000000001</v>
      </c>
      <c r="DA38" s="658"/>
      <c r="DB38" s="658"/>
      <c r="DC38" s="659"/>
      <c r="DD38" s="632">
        <v>607325</v>
      </c>
      <c r="DE38" s="624"/>
      <c r="DF38" s="624"/>
      <c r="DG38" s="624"/>
      <c r="DH38" s="624"/>
      <c r="DI38" s="624"/>
      <c r="DJ38" s="624"/>
      <c r="DK38" s="625"/>
      <c r="DL38" s="632">
        <v>568164</v>
      </c>
      <c r="DM38" s="624"/>
      <c r="DN38" s="624"/>
      <c r="DO38" s="624"/>
      <c r="DP38" s="624"/>
      <c r="DQ38" s="624"/>
      <c r="DR38" s="624"/>
      <c r="DS38" s="624"/>
      <c r="DT38" s="624"/>
      <c r="DU38" s="624"/>
      <c r="DV38" s="625"/>
      <c r="DW38" s="628">
        <v>18.8</v>
      </c>
      <c r="DX38" s="655"/>
      <c r="DY38" s="655"/>
      <c r="DZ38" s="655"/>
      <c r="EA38" s="655"/>
      <c r="EB38" s="655"/>
      <c r="EC38" s="656"/>
    </row>
    <row r="39" spans="2:133" ht="11.25" customHeight="1">
      <c r="AQ39" s="702" t="s">
        <v>320</v>
      </c>
      <c r="AR39" s="703"/>
      <c r="AS39" s="703"/>
      <c r="AT39" s="703"/>
      <c r="AU39" s="703"/>
      <c r="AV39" s="703"/>
      <c r="AW39" s="703"/>
      <c r="AX39" s="703"/>
      <c r="AY39" s="704"/>
      <c r="AZ39" s="623" t="s">
        <v>109</v>
      </c>
      <c r="BA39" s="624"/>
      <c r="BB39" s="624"/>
      <c r="BC39" s="624"/>
      <c r="BD39" s="643"/>
      <c r="BE39" s="643"/>
      <c r="BF39" s="680"/>
      <c r="BG39" s="708" t="s">
        <v>321</v>
      </c>
      <c r="BH39" s="709"/>
      <c r="BI39" s="709"/>
      <c r="BJ39" s="709"/>
      <c r="BK39" s="709"/>
      <c r="BL39" s="187"/>
      <c r="BM39" s="638" t="s">
        <v>322</v>
      </c>
      <c r="BN39" s="638"/>
      <c r="BO39" s="638"/>
      <c r="BP39" s="638"/>
      <c r="BQ39" s="638"/>
      <c r="BR39" s="638"/>
      <c r="BS39" s="638"/>
      <c r="BT39" s="638"/>
      <c r="BU39" s="639"/>
      <c r="BV39" s="623">
        <v>97</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159821</v>
      </c>
      <c r="CS39" s="643"/>
      <c r="CT39" s="643"/>
      <c r="CU39" s="643"/>
      <c r="CV39" s="643"/>
      <c r="CW39" s="643"/>
      <c r="CX39" s="643"/>
      <c r="CY39" s="644"/>
      <c r="CZ39" s="657">
        <v>3.8</v>
      </c>
      <c r="DA39" s="658"/>
      <c r="DB39" s="658"/>
      <c r="DC39" s="659"/>
      <c r="DD39" s="632">
        <v>115939</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96538</v>
      </c>
      <c r="BA40" s="624"/>
      <c r="BB40" s="624"/>
      <c r="BC40" s="624"/>
      <c r="BD40" s="643"/>
      <c r="BE40" s="643"/>
      <c r="BF40" s="680"/>
      <c r="BG40" s="708"/>
      <c r="BH40" s="709"/>
      <c r="BI40" s="709"/>
      <c r="BJ40" s="709"/>
      <c r="BK40" s="709"/>
      <c r="BL40" s="187"/>
      <c r="BM40" s="638" t="s">
        <v>325</v>
      </c>
      <c r="BN40" s="638"/>
      <c r="BO40" s="638"/>
      <c r="BP40" s="638"/>
      <c r="BQ40" s="638"/>
      <c r="BR40" s="638"/>
      <c r="BS40" s="638"/>
      <c r="BT40" s="638"/>
      <c r="BU40" s="639"/>
      <c r="BV40" s="623">
        <v>98</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23009</v>
      </c>
      <c r="CS40" s="624"/>
      <c r="CT40" s="624"/>
      <c r="CU40" s="624"/>
      <c r="CV40" s="624"/>
      <c r="CW40" s="624"/>
      <c r="CX40" s="624"/>
      <c r="CY40" s="625"/>
      <c r="CZ40" s="657">
        <v>0.6</v>
      </c>
      <c r="DA40" s="658"/>
      <c r="DB40" s="658"/>
      <c r="DC40" s="659"/>
      <c r="DD40" s="632">
        <v>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327</v>
      </c>
      <c r="AR41" s="646"/>
      <c r="AS41" s="646"/>
      <c r="AT41" s="646"/>
      <c r="AU41" s="646"/>
      <c r="AV41" s="646"/>
      <c r="AW41" s="646"/>
      <c r="AX41" s="646"/>
      <c r="AY41" s="647"/>
      <c r="AZ41" s="695">
        <v>294570</v>
      </c>
      <c r="BA41" s="696"/>
      <c r="BB41" s="696"/>
      <c r="BC41" s="696"/>
      <c r="BD41" s="691"/>
      <c r="BE41" s="691"/>
      <c r="BF41" s="693"/>
      <c r="BG41" s="710"/>
      <c r="BH41" s="711"/>
      <c r="BI41" s="711"/>
      <c r="BJ41" s="711"/>
      <c r="BK41" s="711"/>
      <c r="BL41" s="189"/>
      <c r="BM41" s="646" t="s">
        <v>328</v>
      </c>
      <c r="BN41" s="646"/>
      <c r="BO41" s="646"/>
      <c r="BP41" s="646"/>
      <c r="BQ41" s="646"/>
      <c r="BR41" s="646"/>
      <c r="BS41" s="646"/>
      <c r="BT41" s="646"/>
      <c r="BU41" s="647"/>
      <c r="BV41" s="695">
        <v>313</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209</v>
      </c>
      <c r="CS41" s="643"/>
      <c r="CT41" s="643"/>
      <c r="CU41" s="643"/>
      <c r="CV41" s="643"/>
      <c r="CW41" s="643"/>
      <c r="CX41" s="643"/>
      <c r="CY41" s="644"/>
      <c r="CZ41" s="657" t="s">
        <v>209</v>
      </c>
      <c r="DA41" s="658"/>
      <c r="DB41" s="658"/>
      <c r="DC41" s="659"/>
      <c r="DD41" s="632" t="s">
        <v>209</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413063</v>
      </c>
      <c r="CS42" s="624"/>
      <c r="CT42" s="624"/>
      <c r="CU42" s="624"/>
      <c r="CV42" s="624"/>
      <c r="CW42" s="624"/>
      <c r="CX42" s="624"/>
      <c r="CY42" s="625"/>
      <c r="CZ42" s="657">
        <v>9.9</v>
      </c>
      <c r="DA42" s="706"/>
      <c r="DB42" s="706"/>
      <c r="DC42" s="707"/>
      <c r="DD42" s="632">
        <v>196618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7927</v>
      </c>
      <c r="CS43" s="643"/>
      <c r="CT43" s="643"/>
      <c r="CU43" s="643"/>
      <c r="CV43" s="643"/>
      <c r="CW43" s="643"/>
      <c r="CX43" s="643"/>
      <c r="CY43" s="644"/>
      <c r="CZ43" s="657">
        <v>0.2</v>
      </c>
      <c r="DA43" s="658"/>
      <c r="DB43" s="658"/>
      <c r="DC43" s="659"/>
      <c r="DD43" s="632">
        <v>7927</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334</v>
      </c>
      <c r="CD44" s="729" t="s">
        <v>287</v>
      </c>
      <c r="CE44" s="730"/>
      <c r="CF44" s="620" t="s">
        <v>335</v>
      </c>
      <c r="CG44" s="621"/>
      <c r="CH44" s="621"/>
      <c r="CI44" s="621"/>
      <c r="CJ44" s="621"/>
      <c r="CK44" s="621"/>
      <c r="CL44" s="621"/>
      <c r="CM44" s="621"/>
      <c r="CN44" s="621"/>
      <c r="CO44" s="621"/>
      <c r="CP44" s="621"/>
      <c r="CQ44" s="622"/>
      <c r="CR44" s="623">
        <v>402451</v>
      </c>
      <c r="CS44" s="624"/>
      <c r="CT44" s="624"/>
      <c r="CU44" s="624"/>
      <c r="CV44" s="624"/>
      <c r="CW44" s="624"/>
      <c r="CX44" s="624"/>
      <c r="CY44" s="625"/>
      <c r="CZ44" s="657">
        <v>9.6</v>
      </c>
      <c r="DA44" s="706"/>
      <c r="DB44" s="706"/>
      <c r="DC44" s="707"/>
      <c r="DD44" s="632">
        <v>192696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336</v>
      </c>
      <c r="CG45" s="621"/>
      <c r="CH45" s="621"/>
      <c r="CI45" s="621"/>
      <c r="CJ45" s="621"/>
      <c r="CK45" s="621"/>
      <c r="CL45" s="621"/>
      <c r="CM45" s="621"/>
      <c r="CN45" s="621"/>
      <c r="CO45" s="621"/>
      <c r="CP45" s="621"/>
      <c r="CQ45" s="622"/>
      <c r="CR45" s="623">
        <v>219719</v>
      </c>
      <c r="CS45" s="643"/>
      <c r="CT45" s="643"/>
      <c r="CU45" s="643"/>
      <c r="CV45" s="643"/>
      <c r="CW45" s="643"/>
      <c r="CX45" s="643"/>
      <c r="CY45" s="644"/>
      <c r="CZ45" s="657">
        <v>5.3</v>
      </c>
      <c r="DA45" s="658"/>
      <c r="DB45" s="658"/>
      <c r="DC45" s="659"/>
      <c r="DD45" s="632">
        <v>36803</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337</v>
      </c>
      <c r="CG46" s="621"/>
      <c r="CH46" s="621"/>
      <c r="CI46" s="621"/>
      <c r="CJ46" s="621"/>
      <c r="CK46" s="621"/>
      <c r="CL46" s="621"/>
      <c r="CM46" s="621"/>
      <c r="CN46" s="621"/>
      <c r="CO46" s="621"/>
      <c r="CP46" s="621"/>
      <c r="CQ46" s="622"/>
      <c r="CR46" s="623">
        <v>158677</v>
      </c>
      <c r="CS46" s="624"/>
      <c r="CT46" s="624"/>
      <c r="CU46" s="624"/>
      <c r="CV46" s="624"/>
      <c r="CW46" s="624"/>
      <c r="CX46" s="624"/>
      <c r="CY46" s="625"/>
      <c r="CZ46" s="657">
        <v>3.8</v>
      </c>
      <c r="DA46" s="706"/>
      <c r="DB46" s="706"/>
      <c r="DC46" s="707"/>
      <c r="DD46" s="632">
        <v>136438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338</v>
      </c>
      <c r="CG47" s="621"/>
      <c r="CH47" s="621"/>
      <c r="CI47" s="621"/>
      <c r="CJ47" s="621"/>
      <c r="CK47" s="621"/>
      <c r="CL47" s="621"/>
      <c r="CM47" s="621"/>
      <c r="CN47" s="621"/>
      <c r="CO47" s="621"/>
      <c r="CP47" s="621"/>
      <c r="CQ47" s="622"/>
      <c r="CR47" s="623">
        <v>10612</v>
      </c>
      <c r="CS47" s="643"/>
      <c r="CT47" s="643"/>
      <c r="CU47" s="643"/>
      <c r="CV47" s="643"/>
      <c r="CW47" s="643"/>
      <c r="CX47" s="643"/>
      <c r="CY47" s="644"/>
      <c r="CZ47" s="657">
        <v>0.3</v>
      </c>
      <c r="DA47" s="658"/>
      <c r="DB47" s="658"/>
      <c r="DC47" s="659"/>
      <c r="DD47" s="632">
        <v>3922</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339</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340</v>
      </c>
      <c r="CE49" s="667"/>
      <c r="CF49" s="667"/>
      <c r="CG49" s="667"/>
      <c r="CH49" s="667"/>
      <c r="CI49" s="667"/>
      <c r="CJ49" s="667"/>
      <c r="CK49" s="667"/>
      <c r="CL49" s="667"/>
      <c r="CM49" s="667"/>
      <c r="CN49" s="667"/>
      <c r="CO49" s="667"/>
      <c r="CP49" s="667"/>
      <c r="CQ49" s="668"/>
      <c r="CR49" s="695">
        <v>4171686</v>
      </c>
      <c r="CS49" s="691"/>
      <c r="CT49" s="691"/>
      <c r="CU49" s="691"/>
      <c r="CV49" s="691"/>
      <c r="CW49" s="691"/>
      <c r="CX49" s="691"/>
      <c r="CY49" s="718"/>
      <c r="CZ49" s="719">
        <v>100</v>
      </c>
      <c r="DA49" s="720"/>
      <c r="DB49" s="720"/>
      <c r="DC49" s="721"/>
      <c r="DD49" s="722">
        <v>3116243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363</v>
      </c>
      <c r="C7" s="750"/>
      <c r="D7" s="750"/>
      <c r="E7" s="750"/>
      <c r="F7" s="750"/>
      <c r="G7" s="750"/>
      <c r="H7" s="750"/>
      <c r="I7" s="750"/>
      <c r="J7" s="750"/>
      <c r="K7" s="750"/>
      <c r="L7" s="750"/>
      <c r="M7" s="750"/>
      <c r="N7" s="750"/>
      <c r="O7" s="750"/>
      <c r="P7" s="751"/>
      <c r="Q7" s="752">
        <v>4486</v>
      </c>
      <c r="R7" s="753"/>
      <c r="S7" s="753"/>
      <c r="T7" s="753"/>
      <c r="U7" s="753"/>
      <c r="V7" s="753">
        <v>4176</v>
      </c>
      <c r="W7" s="753"/>
      <c r="X7" s="753"/>
      <c r="Y7" s="753"/>
      <c r="Z7" s="753"/>
      <c r="AA7" s="753">
        <f>Q7-V7</f>
        <v>310</v>
      </c>
      <c r="AB7" s="753"/>
      <c r="AC7" s="753"/>
      <c r="AD7" s="753"/>
      <c r="AE7" s="754"/>
      <c r="AF7" s="755">
        <v>265</v>
      </c>
      <c r="AG7" s="756"/>
      <c r="AH7" s="756"/>
      <c r="AI7" s="756"/>
      <c r="AJ7" s="757"/>
      <c r="AK7" s="792">
        <v>94</v>
      </c>
      <c r="AL7" s="793"/>
      <c r="AM7" s="793"/>
      <c r="AN7" s="793"/>
      <c r="AO7" s="793"/>
      <c r="AP7" s="793">
        <v>3861</v>
      </c>
      <c r="AQ7" s="793"/>
      <c r="AR7" s="793"/>
      <c r="AS7" s="793"/>
      <c r="AT7" s="793"/>
      <c r="AU7" s="794" t="s">
        <v>533</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f>Q7</f>
        <v>4486</v>
      </c>
      <c r="R23" s="812"/>
      <c r="S23" s="812"/>
      <c r="T23" s="812"/>
      <c r="U23" s="812"/>
      <c r="V23" s="812">
        <f>V7</f>
        <v>4176</v>
      </c>
      <c r="W23" s="812"/>
      <c r="X23" s="812"/>
      <c r="Y23" s="812"/>
      <c r="Z23" s="812"/>
      <c r="AA23" s="812">
        <f>AA7</f>
        <v>310</v>
      </c>
      <c r="AB23" s="812"/>
      <c r="AC23" s="812"/>
      <c r="AD23" s="812"/>
      <c r="AE23" s="813"/>
      <c r="AF23" s="814">
        <v>265</v>
      </c>
      <c r="AG23" s="812"/>
      <c r="AH23" s="812"/>
      <c r="AI23" s="812"/>
      <c r="AJ23" s="815"/>
      <c r="AK23" s="816"/>
      <c r="AL23" s="817"/>
      <c r="AM23" s="817"/>
      <c r="AN23" s="817"/>
      <c r="AO23" s="817"/>
      <c r="AP23" s="812">
        <f>AP7</f>
        <v>3861</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346</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1386</v>
      </c>
      <c r="R28" s="841"/>
      <c r="S28" s="841"/>
      <c r="T28" s="841"/>
      <c r="U28" s="841"/>
      <c r="V28" s="841">
        <v>1295</v>
      </c>
      <c r="W28" s="841"/>
      <c r="X28" s="841"/>
      <c r="Y28" s="841"/>
      <c r="Z28" s="841"/>
      <c r="AA28" s="841">
        <v>91</v>
      </c>
      <c r="AB28" s="841"/>
      <c r="AC28" s="841"/>
      <c r="AD28" s="841"/>
      <c r="AE28" s="842"/>
      <c r="AF28" s="843">
        <v>91</v>
      </c>
      <c r="AG28" s="841"/>
      <c r="AH28" s="841"/>
      <c r="AI28" s="841"/>
      <c r="AJ28" s="844"/>
      <c r="AK28" s="845">
        <v>97</v>
      </c>
      <c r="AL28" s="836"/>
      <c r="AM28" s="836"/>
      <c r="AN28" s="836"/>
      <c r="AO28" s="836"/>
      <c r="AP28" s="836" t="s">
        <v>534</v>
      </c>
      <c r="AQ28" s="836"/>
      <c r="AR28" s="836"/>
      <c r="AS28" s="836"/>
      <c r="AT28" s="836"/>
      <c r="AU28" s="836" t="s">
        <v>534</v>
      </c>
      <c r="AV28" s="836"/>
      <c r="AW28" s="836"/>
      <c r="AX28" s="836"/>
      <c r="AY28" s="836"/>
      <c r="AZ28" s="837" t="s">
        <v>534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929</v>
      </c>
      <c r="R29" s="777"/>
      <c r="S29" s="777"/>
      <c r="T29" s="777"/>
      <c r="U29" s="777"/>
      <c r="V29" s="777">
        <v>872</v>
      </c>
      <c r="W29" s="777"/>
      <c r="X29" s="777"/>
      <c r="Y29" s="777"/>
      <c r="Z29" s="777"/>
      <c r="AA29" s="777">
        <v>57</v>
      </c>
      <c r="AB29" s="777"/>
      <c r="AC29" s="777"/>
      <c r="AD29" s="777"/>
      <c r="AE29" s="778"/>
      <c r="AF29" s="779">
        <v>57</v>
      </c>
      <c r="AG29" s="780"/>
      <c r="AH29" s="780"/>
      <c r="AI29" s="780"/>
      <c r="AJ29" s="781"/>
      <c r="AK29" s="848">
        <v>137</v>
      </c>
      <c r="AL29" s="849"/>
      <c r="AM29" s="849"/>
      <c r="AN29" s="849"/>
      <c r="AO29" s="849"/>
      <c r="AP29" s="849" t="s">
        <v>534</v>
      </c>
      <c r="AQ29" s="849"/>
      <c r="AR29" s="849"/>
      <c r="AS29" s="849"/>
      <c r="AT29" s="849"/>
      <c r="AU29" s="849" t="s">
        <v>534</v>
      </c>
      <c r="AV29" s="849"/>
      <c r="AW29" s="849"/>
      <c r="AX29" s="849"/>
      <c r="AY29" s="849"/>
      <c r="AZ29" s="849" t="s">
        <v>534</v>
      </c>
      <c r="BA29" s="849"/>
      <c r="BB29" s="849"/>
      <c r="BC29" s="849"/>
      <c r="BD29" s="849"/>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123</v>
      </c>
      <c r="R30" s="777"/>
      <c r="S30" s="777"/>
      <c r="T30" s="777"/>
      <c r="U30" s="777"/>
      <c r="V30" s="777">
        <v>121</v>
      </c>
      <c r="W30" s="777"/>
      <c r="X30" s="777"/>
      <c r="Y30" s="777"/>
      <c r="Z30" s="777"/>
      <c r="AA30" s="777">
        <v>3</v>
      </c>
      <c r="AB30" s="777"/>
      <c r="AC30" s="777"/>
      <c r="AD30" s="777"/>
      <c r="AE30" s="778"/>
      <c r="AF30" s="779">
        <v>3</v>
      </c>
      <c r="AG30" s="780"/>
      <c r="AH30" s="780"/>
      <c r="AI30" s="780"/>
      <c r="AJ30" s="781"/>
      <c r="AK30" s="848">
        <v>34</v>
      </c>
      <c r="AL30" s="849"/>
      <c r="AM30" s="849"/>
      <c r="AN30" s="849"/>
      <c r="AO30" s="849"/>
      <c r="AP30" s="849" t="s">
        <v>534</v>
      </c>
      <c r="AQ30" s="849"/>
      <c r="AR30" s="849"/>
      <c r="AS30" s="849"/>
      <c r="AT30" s="849"/>
      <c r="AU30" s="849" t="s">
        <v>534</v>
      </c>
      <c r="AV30" s="849"/>
      <c r="AW30" s="849"/>
      <c r="AX30" s="849"/>
      <c r="AY30" s="849"/>
      <c r="AZ30" s="849" t="s">
        <v>534</v>
      </c>
      <c r="BA30" s="849"/>
      <c r="BB30" s="849"/>
      <c r="BC30" s="849"/>
      <c r="BD30" s="849"/>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244</v>
      </c>
      <c r="R31" s="777"/>
      <c r="S31" s="777"/>
      <c r="T31" s="777"/>
      <c r="U31" s="777"/>
      <c r="V31" s="777">
        <v>233</v>
      </c>
      <c r="W31" s="777"/>
      <c r="X31" s="777"/>
      <c r="Y31" s="777"/>
      <c r="Z31" s="777"/>
      <c r="AA31" s="777">
        <v>11</v>
      </c>
      <c r="AB31" s="777"/>
      <c r="AC31" s="777"/>
      <c r="AD31" s="777"/>
      <c r="AE31" s="778"/>
      <c r="AF31" s="779">
        <v>301</v>
      </c>
      <c r="AG31" s="780"/>
      <c r="AH31" s="780"/>
      <c r="AI31" s="780"/>
      <c r="AJ31" s="781"/>
      <c r="AK31" s="848">
        <v>1</v>
      </c>
      <c r="AL31" s="849"/>
      <c r="AM31" s="849"/>
      <c r="AN31" s="849"/>
      <c r="AO31" s="849"/>
      <c r="AP31" s="849">
        <v>187</v>
      </c>
      <c r="AQ31" s="849"/>
      <c r="AR31" s="849"/>
      <c r="AS31" s="849"/>
      <c r="AT31" s="849"/>
      <c r="AU31" s="849" t="s">
        <v>534</v>
      </c>
      <c r="AV31" s="849"/>
      <c r="AW31" s="849"/>
      <c r="AX31" s="849"/>
      <c r="AY31" s="849"/>
      <c r="AZ31" s="849" t="s">
        <v>534</v>
      </c>
      <c r="BA31" s="849"/>
      <c r="BB31" s="849"/>
      <c r="BC31" s="849"/>
      <c r="BD31" s="849"/>
      <c r="BE31" s="846" t="s">
        <v>536</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581</v>
      </c>
      <c r="R32" s="777"/>
      <c r="S32" s="777"/>
      <c r="T32" s="777"/>
      <c r="U32" s="777"/>
      <c r="V32" s="777">
        <v>577</v>
      </c>
      <c r="W32" s="777"/>
      <c r="X32" s="777"/>
      <c r="Y32" s="777"/>
      <c r="Z32" s="777"/>
      <c r="AA32" s="777">
        <v>5</v>
      </c>
      <c r="AB32" s="777"/>
      <c r="AC32" s="777"/>
      <c r="AD32" s="777"/>
      <c r="AE32" s="778"/>
      <c r="AF32" s="779">
        <v>5</v>
      </c>
      <c r="AG32" s="780"/>
      <c r="AH32" s="780"/>
      <c r="AI32" s="780"/>
      <c r="AJ32" s="781"/>
      <c r="AK32" s="848">
        <v>321</v>
      </c>
      <c r="AL32" s="849"/>
      <c r="AM32" s="849"/>
      <c r="AN32" s="849"/>
      <c r="AO32" s="849"/>
      <c r="AP32" s="849">
        <v>4444</v>
      </c>
      <c r="AQ32" s="849"/>
      <c r="AR32" s="849"/>
      <c r="AS32" s="849"/>
      <c r="AT32" s="849"/>
      <c r="AU32" s="849">
        <v>3937</v>
      </c>
      <c r="AV32" s="849"/>
      <c r="AW32" s="849"/>
      <c r="AX32" s="849"/>
      <c r="AY32" s="849"/>
      <c r="AZ32" s="849" t="s">
        <v>534</v>
      </c>
      <c r="BA32" s="849"/>
      <c r="BB32" s="849"/>
      <c r="BC32" s="849"/>
      <c r="BD32" s="849"/>
      <c r="BE32" s="846" t="s">
        <v>537</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34</v>
      </c>
      <c r="R33" s="777"/>
      <c r="S33" s="777"/>
      <c r="T33" s="777"/>
      <c r="U33" s="777"/>
      <c r="V33" s="777">
        <v>33</v>
      </c>
      <c r="W33" s="777"/>
      <c r="X33" s="777"/>
      <c r="Y33" s="777"/>
      <c r="Z33" s="777"/>
      <c r="AA33" s="777">
        <v>1</v>
      </c>
      <c r="AB33" s="777"/>
      <c r="AC33" s="777"/>
      <c r="AD33" s="777"/>
      <c r="AE33" s="778"/>
      <c r="AF33" s="779">
        <v>1</v>
      </c>
      <c r="AG33" s="780"/>
      <c r="AH33" s="780"/>
      <c r="AI33" s="780"/>
      <c r="AJ33" s="781"/>
      <c r="AK33" s="848">
        <v>28</v>
      </c>
      <c r="AL33" s="849"/>
      <c r="AM33" s="849"/>
      <c r="AN33" s="849"/>
      <c r="AO33" s="849"/>
      <c r="AP33" s="849">
        <v>224</v>
      </c>
      <c r="AQ33" s="849"/>
      <c r="AR33" s="849"/>
      <c r="AS33" s="849"/>
      <c r="AT33" s="849"/>
      <c r="AU33" s="849">
        <v>224</v>
      </c>
      <c r="AV33" s="849"/>
      <c r="AW33" s="849"/>
      <c r="AX33" s="849"/>
      <c r="AY33" s="849"/>
      <c r="AZ33" s="849" t="s">
        <v>534</v>
      </c>
      <c r="BA33" s="849"/>
      <c r="BB33" s="849"/>
      <c r="BC33" s="849"/>
      <c r="BD33" s="849"/>
      <c r="BE33" s="846" t="s">
        <v>537</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458</v>
      </c>
      <c r="AG63" s="860"/>
      <c r="AH63" s="860"/>
      <c r="AI63" s="860"/>
      <c r="AJ63" s="861"/>
      <c r="AK63" s="862"/>
      <c r="AL63" s="857"/>
      <c r="AM63" s="857"/>
      <c r="AN63" s="857"/>
      <c r="AO63" s="857"/>
      <c r="AP63" s="860">
        <v>4854</v>
      </c>
      <c r="AQ63" s="860"/>
      <c r="AR63" s="860"/>
      <c r="AS63" s="860"/>
      <c r="AT63" s="860"/>
      <c r="AU63" s="860">
        <v>4161</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387</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90" t="s">
        <v>538</v>
      </c>
      <c r="C68" s="891"/>
      <c r="D68" s="891"/>
      <c r="E68" s="891"/>
      <c r="F68" s="891"/>
      <c r="G68" s="891"/>
      <c r="H68" s="891"/>
      <c r="I68" s="891"/>
      <c r="J68" s="891"/>
      <c r="K68" s="891"/>
      <c r="L68" s="891"/>
      <c r="M68" s="891"/>
      <c r="N68" s="891"/>
      <c r="O68" s="891"/>
      <c r="P68" s="892"/>
      <c r="Q68" s="893">
        <v>3244</v>
      </c>
      <c r="R68" s="885"/>
      <c r="S68" s="885"/>
      <c r="T68" s="885"/>
      <c r="U68" s="886"/>
      <c r="V68" s="884">
        <v>3105</v>
      </c>
      <c r="W68" s="885"/>
      <c r="X68" s="885"/>
      <c r="Y68" s="885"/>
      <c r="Z68" s="886"/>
      <c r="AA68" s="884">
        <v>139</v>
      </c>
      <c r="AB68" s="885"/>
      <c r="AC68" s="885"/>
      <c r="AD68" s="885"/>
      <c r="AE68" s="886"/>
      <c r="AF68" s="884">
        <v>139</v>
      </c>
      <c r="AG68" s="885"/>
      <c r="AH68" s="885"/>
      <c r="AI68" s="885"/>
      <c r="AJ68" s="886"/>
      <c r="AK68" s="884">
        <v>100</v>
      </c>
      <c r="AL68" s="885"/>
      <c r="AM68" s="885"/>
      <c r="AN68" s="885"/>
      <c r="AO68" s="886"/>
      <c r="AP68" s="884">
        <v>500</v>
      </c>
      <c r="AQ68" s="885"/>
      <c r="AR68" s="885"/>
      <c r="AS68" s="885"/>
      <c r="AT68" s="886"/>
      <c r="AU68" s="884">
        <v>19</v>
      </c>
      <c r="AV68" s="885"/>
      <c r="AW68" s="885"/>
      <c r="AX68" s="885"/>
      <c r="AY68" s="886"/>
      <c r="AZ68" s="887" t="s">
        <v>539</v>
      </c>
      <c r="BA68" s="888"/>
      <c r="BB68" s="888"/>
      <c r="BC68" s="888"/>
      <c r="BD68" s="889"/>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4" t="s">
        <v>540</v>
      </c>
      <c r="C69" s="895"/>
      <c r="D69" s="895"/>
      <c r="E69" s="895"/>
      <c r="F69" s="895"/>
      <c r="G69" s="895"/>
      <c r="H69" s="895"/>
      <c r="I69" s="895"/>
      <c r="J69" s="895"/>
      <c r="K69" s="895"/>
      <c r="L69" s="895"/>
      <c r="M69" s="895"/>
      <c r="N69" s="895"/>
      <c r="O69" s="895"/>
      <c r="P69" s="896"/>
      <c r="Q69" s="897">
        <v>2569</v>
      </c>
      <c r="R69" s="898"/>
      <c r="S69" s="898"/>
      <c r="T69" s="898"/>
      <c r="U69" s="848"/>
      <c r="V69" s="899">
        <v>2482</v>
      </c>
      <c r="W69" s="898"/>
      <c r="X69" s="898"/>
      <c r="Y69" s="898"/>
      <c r="Z69" s="848"/>
      <c r="AA69" s="899">
        <v>88</v>
      </c>
      <c r="AB69" s="898"/>
      <c r="AC69" s="898"/>
      <c r="AD69" s="898"/>
      <c r="AE69" s="848"/>
      <c r="AF69" s="899">
        <v>88</v>
      </c>
      <c r="AG69" s="898"/>
      <c r="AH69" s="898"/>
      <c r="AI69" s="898"/>
      <c r="AJ69" s="848"/>
      <c r="AK69" s="899">
        <v>26</v>
      </c>
      <c r="AL69" s="898"/>
      <c r="AM69" s="898"/>
      <c r="AN69" s="898"/>
      <c r="AO69" s="848"/>
      <c r="AP69" s="899">
        <v>806</v>
      </c>
      <c r="AQ69" s="898"/>
      <c r="AR69" s="898"/>
      <c r="AS69" s="898"/>
      <c r="AT69" s="848"/>
      <c r="AU69" s="899">
        <v>49</v>
      </c>
      <c r="AV69" s="898"/>
      <c r="AW69" s="898"/>
      <c r="AX69" s="898"/>
      <c r="AY69" s="848"/>
      <c r="AZ69" s="900" t="s">
        <v>541</v>
      </c>
      <c r="BA69" s="901"/>
      <c r="BB69" s="901"/>
      <c r="BC69" s="901"/>
      <c r="BD69" s="902"/>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4" t="s">
        <v>542</v>
      </c>
      <c r="C70" s="895"/>
      <c r="D70" s="895"/>
      <c r="E70" s="895"/>
      <c r="F70" s="895"/>
      <c r="G70" s="895"/>
      <c r="H70" s="895"/>
      <c r="I70" s="895"/>
      <c r="J70" s="895"/>
      <c r="K70" s="895"/>
      <c r="L70" s="895"/>
      <c r="M70" s="895"/>
      <c r="N70" s="895"/>
      <c r="O70" s="895"/>
      <c r="P70" s="896"/>
      <c r="Q70" s="897">
        <v>2</v>
      </c>
      <c r="R70" s="898"/>
      <c r="S70" s="898"/>
      <c r="T70" s="898"/>
      <c r="U70" s="848"/>
      <c r="V70" s="899">
        <v>0</v>
      </c>
      <c r="W70" s="898"/>
      <c r="X70" s="898"/>
      <c r="Y70" s="898"/>
      <c r="Z70" s="848"/>
      <c r="AA70" s="899">
        <v>1</v>
      </c>
      <c r="AB70" s="898"/>
      <c r="AC70" s="898"/>
      <c r="AD70" s="898"/>
      <c r="AE70" s="848"/>
      <c r="AF70" s="899">
        <v>1</v>
      </c>
      <c r="AG70" s="898"/>
      <c r="AH70" s="898"/>
      <c r="AI70" s="898"/>
      <c r="AJ70" s="848"/>
      <c r="AK70" s="899" t="s">
        <v>543</v>
      </c>
      <c r="AL70" s="898"/>
      <c r="AM70" s="898"/>
      <c r="AN70" s="898"/>
      <c r="AO70" s="848"/>
      <c r="AP70" s="899" t="s">
        <v>534</v>
      </c>
      <c r="AQ70" s="898"/>
      <c r="AR70" s="898"/>
      <c r="AS70" s="898"/>
      <c r="AT70" s="848"/>
      <c r="AU70" s="899" t="s">
        <v>534</v>
      </c>
      <c r="AV70" s="898"/>
      <c r="AW70" s="898"/>
      <c r="AX70" s="898"/>
      <c r="AY70" s="848"/>
      <c r="AZ70" s="900"/>
      <c r="BA70" s="901"/>
      <c r="BB70" s="901"/>
      <c r="BC70" s="901"/>
      <c r="BD70" s="902"/>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4" t="s">
        <v>544</v>
      </c>
      <c r="C71" s="895"/>
      <c r="D71" s="895"/>
      <c r="E71" s="895"/>
      <c r="F71" s="895"/>
      <c r="G71" s="895"/>
      <c r="H71" s="895"/>
      <c r="I71" s="895"/>
      <c r="J71" s="895"/>
      <c r="K71" s="895"/>
      <c r="L71" s="895"/>
      <c r="M71" s="895"/>
      <c r="N71" s="895"/>
      <c r="O71" s="895"/>
      <c r="P71" s="896"/>
      <c r="Q71" s="897">
        <v>73</v>
      </c>
      <c r="R71" s="898"/>
      <c r="S71" s="898"/>
      <c r="T71" s="898"/>
      <c r="U71" s="848"/>
      <c r="V71" s="899">
        <v>71</v>
      </c>
      <c r="W71" s="898"/>
      <c r="X71" s="898"/>
      <c r="Y71" s="898"/>
      <c r="Z71" s="848"/>
      <c r="AA71" s="899">
        <v>3</v>
      </c>
      <c r="AB71" s="898"/>
      <c r="AC71" s="898"/>
      <c r="AD71" s="898"/>
      <c r="AE71" s="848"/>
      <c r="AF71" s="899">
        <v>3</v>
      </c>
      <c r="AG71" s="898"/>
      <c r="AH71" s="898"/>
      <c r="AI71" s="898"/>
      <c r="AJ71" s="848"/>
      <c r="AK71" s="899" t="s">
        <v>534</v>
      </c>
      <c r="AL71" s="898"/>
      <c r="AM71" s="898"/>
      <c r="AN71" s="898"/>
      <c r="AO71" s="848"/>
      <c r="AP71" s="899" t="s">
        <v>534</v>
      </c>
      <c r="AQ71" s="898"/>
      <c r="AR71" s="898"/>
      <c r="AS71" s="898"/>
      <c r="AT71" s="848"/>
      <c r="AU71" s="899" t="s">
        <v>534</v>
      </c>
      <c r="AV71" s="898"/>
      <c r="AW71" s="898"/>
      <c r="AX71" s="898"/>
      <c r="AY71" s="848"/>
      <c r="AZ71" s="900"/>
      <c r="BA71" s="901"/>
      <c r="BB71" s="901"/>
      <c r="BC71" s="901"/>
      <c r="BD71" s="902"/>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4" t="s">
        <v>545</v>
      </c>
      <c r="C72" s="895"/>
      <c r="D72" s="895"/>
      <c r="E72" s="895"/>
      <c r="F72" s="895"/>
      <c r="G72" s="895"/>
      <c r="H72" s="895"/>
      <c r="I72" s="895"/>
      <c r="J72" s="895"/>
      <c r="K72" s="895"/>
      <c r="L72" s="895"/>
      <c r="M72" s="895"/>
      <c r="N72" s="895"/>
      <c r="O72" s="895"/>
      <c r="P72" s="896"/>
      <c r="Q72" s="897">
        <v>9274</v>
      </c>
      <c r="R72" s="898"/>
      <c r="S72" s="898"/>
      <c r="T72" s="898"/>
      <c r="U72" s="848"/>
      <c r="V72" s="899">
        <v>9247</v>
      </c>
      <c r="W72" s="898"/>
      <c r="X72" s="898"/>
      <c r="Y72" s="898"/>
      <c r="Z72" s="848"/>
      <c r="AA72" s="899">
        <v>27</v>
      </c>
      <c r="AB72" s="898"/>
      <c r="AC72" s="898"/>
      <c r="AD72" s="898"/>
      <c r="AE72" s="848"/>
      <c r="AF72" s="899">
        <v>27</v>
      </c>
      <c r="AG72" s="898"/>
      <c r="AH72" s="898"/>
      <c r="AI72" s="898"/>
      <c r="AJ72" s="848"/>
      <c r="AK72" s="899">
        <v>1475</v>
      </c>
      <c r="AL72" s="898"/>
      <c r="AM72" s="898"/>
      <c r="AN72" s="898"/>
      <c r="AO72" s="848"/>
      <c r="AP72" s="899" t="s">
        <v>534</v>
      </c>
      <c r="AQ72" s="898"/>
      <c r="AR72" s="898"/>
      <c r="AS72" s="898"/>
      <c r="AT72" s="848"/>
      <c r="AU72" s="899" t="s">
        <v>535</v>
      </c>
      <c r="AV72" s="898"/>
      <c r="AW72" s="898"/>
      <c r="AX72" s="898"/>
      <c r="AY72" s="848"/>
      <c r="AZ72" s="900" t="s">
        <v>546</v>
      </c>
      <c r="BA72" s="901"/>
      <c r="BB72" s="901"/>
      <c r="BC72" s="901"/>
      <c r="BD72" s="902"/>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4" t="s">
        <v>547</v>
      </c>
      <c r="C73" s="895"/>
      <c r="D73" s="895"/>
      <c r="E73" s="895"/>
      <c r="F73" s="895"/>
      <c r="G73" s="895"/>
      <c r="H73" s="895"/>
      <c r="I73" s="895"/>
      <c r="J73" s="895"/>
      <c r="K73" s="895"/>
      <c r="L73" s="895"/>
      <c r="M73" s="895"/>
      <c r="N73" s="895"/>
      <c r="O73" s="895"/>
      <c r="P73" s="896"/>
      <c r="Q73" s="897">
        <v>250</v>
      </c>
      <c r="R73" s="898"/>
      <c r="S73" s="898"/>
      <c r="T73" s="898"/>
      <c r="U73" s="848"/>
      <c r="V73" s="899">
        <v>225</v>
      </c>
      <c r="W73" s="898"/>
      <c r="X73" s="898"/>
      <c r="Y73" s="898"/>
      <c r="Z73" s="848"/>
      <c r="AA73" s="899">
        <v>26</v>
      </c>
      <c r="AB73" s="898"/>
      <c r="AC73" s="898"/>
      <c r="AD73" s="898"/>
      <c r="AE73" s="848"/>
      <c r="AF73" s="899">
        <v>26</v>
      </c>
      <c r="AG73" s="898"/>
      <c r="AH73" s="898"/>
      <c r="AI73" s="898"/>
      <c r="AJ73" s="848"/>
      <c r="AK73" s="899" t="s">
        <v>535</v>
      </c>
      <c r="AL73" s="898"/>
      <c r="AM73" s="898"/>
      <c r="AN73" s="898"/>
      <c r="AO73" s="848"/>
      <c r="AP73" s="899" t="s">
        <v>534</v>
      </c>
      <c r="AQ73" s="898"/>
      <c r="AR73" s="898"/>
      <c r="AS73" s="898"/>
      <c r="AT73" s="848"/>
      <c r="AU73" s="899" t="s">
        <v>535</v>
      </c>
      <c r="AV73" s="898"/>
      <c r="AW73" s="898"/>
      <c r="AX73" s="898"/>
      <c r="AY73" s="848"/>
      <c r="AZ73" s="900"/>
      <c r="BA73" s="901"/>
      <c r="BB73" s="901"/>
      <c r="BC73" s="901"/>
      <c r="BD73" s="902"/>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4" t="s">
        <v>548</v>
      </c>
      <c r="C74" s="895"/>
      <c r="D74" s="895"/>
      <c r="E74" s="895"/>
      <c r="F74" s="895"/>
      <c r="G74" s="895"/>
      <c r="H74" s="895"/>
      <c r="I74" s="895"/>
      <c r="J74" s="895"/>
      <c r="K74" s="895"/>
      <c r="L74" s="895"/>
      <c r="M74" s="895"/>
      <c r="N74" s="895"/>
      <c r="O74" s="895"/>
      <c r="P74" s="896"/>
      <c r="Q74" s="897">
        <v>242051</v>
      </c>
      <c r="R74" s="898"/>
      <c r="S74" s="898"/>
      <c r="T74" s="898"/>
      <c r="U74" s="848"/>
      <c r="V74" s="899">
        <v>233409</v>
      </c>
      <c r="W74" s="898"/>
      <c r="X74" s="898"/>
      <c r="Y74" s="898"/>
      <c r="Z74" s="848"/>
      <c r="AA74" s="899">
        <v>8642</v>
      </c>
      <c r="AB74" s="898"/>
      <c r="AC74" s="898"/>
      <c r="AD74" s="898"/>
      <c r="AE74" s="848"/>
      <c r="AF74" s="899">
        <v>8642</v>
      </c>
      <c r="AG74" s="898"/>
      <c r="AH74" s="898"/>
      <c r="AI74" s="898"/>
      <c r="AJ74" s="848"/>
      <c r="AK74" s="899">
        <v>287</v>
      </c>
      <c r="AL74" s="898"/>
      <c r="AM74" s="898"/>
      <c r="AN74" s="898"/>
      <c r="AO74" s="848"/>
      <c r="AP74" s="899" t="s">
        <v>534</v>
      </c>
      <c r="AQ74" s="898"/>
      <c r="AR74" s="898"/>
      <c r="AS74" s="898"/>
      <c r="AT74" s="848"/>
      <c r="AU74" s="899" t="s">
        <v>535</v>
      </c>
      <c r="AV74" s="898"/>
      <c r="AW74" s="898"/>
      <c r="AX74" s="898"/>
      <c r="AY74" s="848"/>
      <c r="AZ74" s="900" t="s">
        <v>549</v>
      </c>
      <c r="BA74" s="901"/>
      <c r="BB74" s="901"/>
      <c r="BC74" s="901"/>
      <c r="BD74" s="902"/>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4" t="s">
        <v>550</v>
      </c>
      <c r="C75" s="895"/>
      <c r="D75" s="895"/>
      <c r="E75" s="895"/>
      <c r="F75" s="895"/>
      <c r="G75" s="895"/>
      <c r="H75" s="895"/>
      <c r="I75" s="895"/>
      <c r="J75" s="895"/>
      <c r="K75" s="895"/>
      <c r="L75" s="895"/>
      <c r="M75" s="895"/>
      <c r="N75" s="895"/>
      <c r="O75" s="895"/>
      <c r="P75" s="896"/>
      <c r="Q75" s="897">
        <v>33</v>
      </c>
      <c r="R75" s="898"/>
      <c r="S75" s="898"/>
      <c r="T75" s="898"/>
      <c r="U75" s="848"/>
      <c r="V75" s="899">
        <v>28</v>
      </c>
      <c r="W75" s="898"/>
      <c r="X75" s="898"/>
      <c r="Y75" s="898"/>
      <c r="Z75" s="848"/>
      <c r="AA75" s="899">
        <v>5</v>
      </c>
      <c r="AB75" s="898"/>
      <c r="AC75" s="898"/>
      <c r="AD75" s="898"/>
      <c r="AE75" s="848"/>
      <c r="AF75" s="899">
        <v>5</v>
      </c>
      <c r="AG75" s="898"/>
      <c r="AH75" s="898"/>
      <c r="AI75" s="898"/>
      <c r="AJ75" s="848"/>
      <c r="AK75" s="899" t="s">
        <v>534</v>
      </c>
      <c r="AL75" s="898"/>
      <c r="AM75" s="898"/>
      <c r="AN75" s="898"/>
      <c r="AO75" s="848"/>
      <c r="AP75" s="899" t="s">
        <v>534</v>
      </c>
      <c r="AQ75" s="898"/>
      <c r="AR75" s="898"/>
      <c r="AS75" s="898"/>
      <c r="AT75" s="848"/>
      <c r="AU75" s="899" t="s">
        <v>534</v>
      </c>
      <c r="AV75" s="898"/>
      <c r="AW75" s="898"/>
      <c r="AX75" s="898"/>
      <c r="AY75" s="848"/>
      <c r="AZ75" s="900" t="s">
        <v>551</v>
      </c>
      <c r="BA75" s="901"/>
      <c r="BB75" s="901"/>
      <c r="BC75" s="901"/>
      <c r="BD75" s="902"/>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4" t="s">
        <v>552</v>
      </c>
      <c r="C76" s="895"/>
      <c r="D76" s="895"/>
      <c r="E76" s="895"/>
      <c r="F76" s="895"/>
      <c r="G76" s="895"/>
      <c r="H76" s="895"/>
      <c r="I76" s="895"/>
      <c r="J76" s="895"/>
      <c r="K76" s="895"/>
      <c r="L76" s="895"/>
      <c r="M76" s="895"/>
      <c r="N76" s="895"/>
      <c r="O76" s="895"/>
      <c r="P76" s="896"/>
      <c r="Q76" s="897">
        <v>389</v>
      </c>
      <c r="R76" s="898"/>
      <c r="S76" s="898"/>
      <c r="T76" s="898"/>
      <c r="U76" s="848"/>
      <c r="V76" s="899">
        <v>385</v>
      </c>
      <c r="W76" s="898"/>
      <c r="X76" s="898"/>
      <c r="Y76" s="898"/>
      <c r="Z76" s="848"/>
      <c r="AA76" s="899">
        <v>3</v>
      </c>
      <c r="AB76" s="898"/>
      <c r="AC76" s="898"/>
      <c r="AD76" s="898"/>
      <c r="AE76" s="848"/>
      <c r="AF76" s="899">
        <v>562</v>
      </c>
      <c r="AG76" s="898"/>
      <c r="AH76" s="898"/>
      <c r="AI76" s="898"/>
      <c r="AJ76" s="848"/>
      <c r="AK76" s="899" t="s">
        <v>534</v>
      </c>
      <c r="AL76" s="898"/>
      <c r="AM76" s="898"/>
      <c r="AN76" s="898"/>
      <c r="AO76" s="848"/>
      <c r="AP76" s="899" t="s">
        <v>535</v>
      </c>
      <c r="AQ76" s="898"/>
      <c r="AR76" s="898"/>
      <c r="AS76" s="898"/>
      <c r="AT76" s="848"/>
      <c r="AU76" s="899" t="s">
        <v>535</v>
      </c>
      <c r="AV76" s="898"/>
      <c r="AW76" s="898"/>
      <c r="AX76" s="898"/>
      <c r="AY76" s="848"/>
      <c r="AZ76" s="900" t="s">
        <v>553</v>
      </c>
      <c r="BA76" s="901"/>
      <c r="BB76" s="901"/>
      <c r="BC76" s="901"/>
      <c r="BD76" s="902"/>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4"/>
      <c r="C77" s="895"/>
      <c r="D77" s="895"/>
      <c r="E77" s="895"/>
      <c r="F77" s="895"/>
      <c r="G77" s="895"/>
      <c r="H77" s="895"/>
      <c r="I77" s="895"/>
      <c r="J77" s="895"/>
      <c r="K77" s="895"/>
      <c r="L77" s="895"/>
      <c r="M77" s="895"/>
      <c r="N77" s="895"/>
      <c r="O77" s="895"/>
      <c r="P77" s="896"/>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904"/>
      <c r="BA77" s="904"/>
      <c r="BB77" s="904"/>
      <c r="BC77" s="904"/>
      <c r="BD77" s="905"/>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4"/>
      <c r="C78" s="895"/>
      <c r="D78" s="895"/>
      <c r="E78" s="895"/>
      <c r="F78" s="895"/>
      <c r="G78" s="895"/>
      <c r="H78" s="895"/>
      <c r="I78" s="895"/>
      <c r="J78" s="895"/>
      <c r="K78" s="895"/>
      <c r="L78" s="895"/>
      <c r="M78" s="895"/>
      <c r="N78" s="895"/>
      <c r="O78" s="895"/>
      <c r="P78" s="896"/>
      <c r="Q78" s="903"/>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904"/>
      <c r="BA78" s="904"/>
      <c r="BB78" s="904"/>
      <c r="BC78" s="904"/>
      <c r="BD78" s="905"/>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4"/>
      <c r="C79" s="895"/>
      <c r="D79" s="895"/>
      <c r="E79" s="895"/>
      <c r="F79" s="895"/>
      <c r="G79" s="895"/>
      <c r="H79" s="895"/>
      <c r="I79" s="895"/>
      <c r="J79" s="895"/>
      <c r="K79" s="895"/>
      <c r="L79" s="895"/>
      <c r="M79" s="895"/>
      <c r="N79" s="895"/>
      <c r="O79" s="895"/>
      <c r="P79" s="896"/>
      <c r="Q79" s="903"/>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904"/>
      <c r="BA79" s="904"/>
      <c r="BB79" s="904"/>
      <c r="BC79" s="904"/>
      <c r="BD79" s="905"/>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4"/>
      <c r="C80" s="895"/>
      <c r="D80" s="895"/>
      <c r="E80" s="895"/>
      <c r="F80" s="895"/>
      <c r="G80" s="895"/>
      <c r="H80" s="895"/>
      <c r="I80" s="895"/>
      <c r="J80" s="895"/>
      <c r="K80" s="895"/>
      <c r="L80" s="895"/>
      <c r="M80" s="895"/>
      <c r="N80" s="895"/>
      <c r="O80" s="895"/>
      <c r="P80" s="896"/>
      <c r="Q80" s="903"/>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904"/>
      <c r="BA80" s="904"/>
      <c r="BB80" s="904"/>
      <c r="BC80" s="904"/>
      <c r="BD80" s="905"/>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4"/>
      <c r="C81" s="895"/>
      <c r="D81" s="895"/>
      <c r="E81" s="895"/>
      <c r="F81" s="895"/>
      <c r="G81" s="895"/>
      <c r="H81" s="895"/>
      <c r="I81" s="895"/>
      <c r="J81" s="895"/>
      <c r="K81" s="895"/>
      <c r="L81" s="895"/>
      <c r="M81" s="895"/>
      <c r="N81" s="895"/>
      <c r="O81" s="895"/>
      <c r="P81" s="896"/>
      <c r="Q81" s="903"/>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904"/>
      <c r="BA81" s="904"/>
      <c r="BB81" s="904"/>
      <c r="BC81" s="904"/>
      <c r="BD81" s="905"/>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4"/>
      <c r="C82" s="895"/>
      <c r="D82" s="895"/>
      <c r="E82" s="895"/>
      <c r="F82" s="895"/>
      <c r="G82" s="895"/>
      <c r="H82" s="895"/>
      <c r="I82" s="895"/>
      <c r="J82" s="895"/>
      <c r="K82" s="895"/>
      <c r="L82" s="895"/>
      <c r="M82" s="895"/>
      <c r="N82" s="895"/>
      <c r="O82" s="895"/>
      <c r="P82" s="896"/>
      <c r="Q82" s="903"/>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904"/>
      <c r="BA82" s="904"/>
      <c r="BB82" s="904"/>
      <c r="BC82" s="904"/>
      <c r="BD82" s="905"/>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4"/>
      <c r="C83" s="895"/>
      <c r="D83" s="895"/>
      <c r="E83" s="895"/>
      <c r="F83" s="895"/>
      <c r="G83" s="895"/>
      <c r="H83" s="895"/>
      <c r="I83" s="895"/>
      <c r="J83" s="895"/>
      <c r="K83" s="895"/>
      <c r="L83" s="895"/>
      <c r="M83" s="895"/>
      <c r="N83" s="895"/>
      <c r="O83" s="895"/>
      <c r="P83" s="896"/>
      <c r="Q83" s="903"/>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904"/>
      <c r="BA83" s="904"/>
      <c r="BB83" s="904"/>
      <c r="BC83" s="904"/>
      <c r="BD83" s="905"/>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4"/>
      <c r="C84" s="895"/>
      <c r="D84" s="895"/>
      <c r="E84" s="895"/>
      <c r="F84" s="895"/>
      <c r="G84" s="895"/>
      <c r="H84" s="895"/>
      <c r="I84" s="895"/>
      <c r="J84" s="895"/>
      <c r="K84" s="895"/>
      <c r="L84" s="895"/>
      <c r="M84" s="895"/>
      <c r="N84" s="895"/>
      <c r="O84" s="895"/>
      <c r="P84" s="896"/>
      <c r="Q84" s="903"/>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904"/>
      <c r="BA84" s="904"/>
      <c r="BB84" s="904"/>
      <c r="BC84" s="904"/>
      <c r="BD84" s="905"/>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4"/>
      <c r="C85" s="895"/>
      <c r="D85" s="895"/>
      <c r="E85" s="895"/>
      <c r="F85" s="895"/>
      <c r="G85" s="895"/>
      <c r="H85" s="895"/>
      <c r="I85" s="895"/>
      <c r="J85" s="895"/>
      <c r="K85" s="895"/>
      <c r="L85" s="895"/>
      <c r="M85" s="895"/>
      <c r="N85" s="895"/>
      <c r="O85" s="895"/>
      <c r="P85" s="896"/>
      <c r="Q85" s="903"/>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904"/>
      <c r="BA85" s="904"/>
      <c r="BB85" s="904"/>
      <c r="BC85" s="904"/>
      <c r="BD85" s="905"/>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4"/>
      <c r="C86" s="895"/>
      <c r="D86" s="895"/>
      <c r="E86" s="895"/>
      <c r="F86" s="895"/>
      <c r="G86" s="895"/>
      <c r="H86" s="895"/>
      <c r="I86" s="895"/>
      <c r="J86" s="895"/>
      <c r="K86" s="895"/>
      <c r="L86" s="895"/>
      <c r="M86" s="895"/>
      <c r="N86" s="895"/>
      <c r="O86" s="895"/>
      <c r="P86" s="896"/>
      <c r="Q86" s="903"/>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904"/>
      <c r="BA86" s="904"/>
      <c r="BB86" s="904"/>
      <c r="BC86" s="904"/>
      <c r="BD86" s="905"/>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9493</v>
      </c>
      <c r="AG88" s="860"/>
      <c r="AH88" s="860"/>
      <c r="AI88" s="860"/>
      <c r="AJ88" s="860"/>
      <c r="AK88" s="857"/>
      <c r="AL88" s="857"/>
      <c r="AM88" s="857"/>
      <c r="AN88" s="857"/>
      <c r="AO88" s="857"/>
      <c r="AP88" s="913">
        <f t="shared" ref="AP88" si="0">SUM(AP68:AT87)</f>
        <v>1306</v>
      </c>
      <c r="AQ88" s="868"/>
      <c r="AR88" s="868"/>
      <c r="AS88" s="868"/>
      <c r="AT88" s="914"/>
      <c r="AU88" s="913">
        <f t="shared" ref="AU88" si="1">SUM(AU68:AY87)</f>
        <v>68</v>
      </c>
      <c r="AV88" s="868"/>
      <c r="AW88" s="868"/>
      <c r="AX88" s="868"/>
      <c r="AY88" s="914"/>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389</v>
      </c>
      <c r="BS102" s="809"/>
      <c r="BT102" s="809"/>
      <c r="BU102" s="809"/>
      <c r="BV102" s="809"/>
      <c r="BW102" s="809"/>
      <c r="BX102" s="809"/>
      <c r="BY102" s="809"/>
      <c r="BZ102" s="809"/>
      <c r="CA102" s="809"/>
      <c r="CB102" s="809"/>
      <c r="CC102" s="809"/>
      <c r="CD102" s="809"/>
      <c r="CE102" s="809"/>
      <c r="CF102" s="809"/>
      <c r="CG102" s="810"/>
      <c r="CH102" s="915"/>
      <c r="CI102" s="916"/>
      <c r="CJ102" s="916"/>
      <c r="CK102" s="916"/>
      <c r="CL102" s="917"/>
      <c r="CM102" s="915"/>
      <c r="CN102" s="916"/>
      <c r="CO102" s="916"/>
      <c r="CP102" s="916"/>
      <c r="CQ102" s="917"/>
      <c r="CR102" s="918"/>
      <c r="CS102" s="868"/>
      <c r="CT102" s="868"/>
      <c r="CU102" s="868"/>
      <c r="CV102" s="919"/>
      <c r="CW102" s="918"/>
      <c r="CX102" s="868"/>
      <c r="CY102" s="868"/>
      <c r="CZ102" s="868"/>
      <c r="DA102" s="919"/>
      <c r="DB102" s="918"/>
      <c r="DC102" s="868"/>
      <c r="DD102" s="868"/>
      <c r="DE102" s="868"/>
      <c r="DF102" s="919"/>
      <c r="DG102" s="918"/>
      <c r="DH102" s="868"/>
      <c r="DI102" s="868"/>
      <c r="DJ102" s="868"/>
      <c r="DK102" s="919"/>
      <c r="DL102" s="918"/>
      <c r="DM102" s="868"/>
      <c r="DN102" s="868"/>
      <c r="DO102" s="868"/>
      <c r="DP102" s="919"/>
      <c r="DQ102" s="918"/>
      <c r="DR102" s="868"/>
      <c r="DS102" s="868"/>
      <c r="DT102" s="868"/>
      <c r="DU102" s="919"/>
      <c r="DV102" s="944"/>
      <c r="DW102" s="945"/>
      <c r="DX102" s="945"/>
      <c r="DY102" s="945"/>
      <c r="DZ102" s="94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7" t="s">
        <v>390</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8" t="s">
        <v>391</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9" t="s">
        <v>394</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395</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7" customFormat="1" ht="26.25" customHeight="1">
      <c r="A109" s="942" t="s">
        <v>396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397</v>
      </c>
      <c r="AB109" s="921"/>
      <c r="AC109" s="921"/>
      <c r="AD109" s="921"/>
      <c r="AE109" s="922"/>
      <c r="AF109" s="920" t="s">
        <v>286</v>
      </c>
      <c r="AG109" s="921"/>
      <c r="AH109" s="921"/>
      <c r="AI109" s="921"/>
      <c r="AJ109" s="922"/>
      <c r="AK109" s="920" t="s">
        <v>285</v>
      </c>
      <c r="AL109" s="921"/>
      <c r="AM109" s="921"/>
      <c r="AN109" s="921"/>
      <c r="AO109" s="922"/>
      <c r="AP109" s="920" t="s">
        <v>398</v>
      </c>
      <c r="AQ109" s="921"/>
      <c r="AR109" s="921"/>
      <c r="AS109" s="921"/>
      <c r="AT109" s="923"/>
      <c r="AU109" s="942" t="s">
        <v>396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397</v>
      </c>
      <c r="BR109" s="921"/>
      <c r="BS109" s="921"/>
      <c r="BT109" s="921"/>
      <c r="BU109" s="922"/>
      <c r="BV109" s="920" t="s">
        <v>286</v>
      </c>
      <c r="BW109" s="921"/>
      <c r="BX109" s="921"/>
      <c r="BY109" s="921"/>
      <c r="BZ109" s="922"/>
      <c r="CA109" s="920" t="s">
        <v>285</v>
      </c>
      <c r="CB109" s="921"/>
      <c r="CC109" s="921"/>
      <c r="CD109" s="921"/>
      <c r="CE109" s="922"/>
      <c r="CF109" s="943" t="s">
        <v>398</v>
      </c>
      <c r="CG109" s="943"/>
      <c r="CH109" s="943"/>
      <c r="CI109" s="943"/>
      <c r="CJ109" s="943"/>
      <c r="CK109" s="920" t="s">
        <v>399</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397</v>
      </c>
      <c r="DH109" s="921"/>
      <c r="DI109" s="921"/>
      <c r="DJ109" s="921"/>
      <c r="DK109" s="922"/>
      <c r="DL109" s="920" t="s">
        <v>286</v>
      </c>
      <c r="DM109" s="921"/>
      <c r="DN109" s="921"/>
      <c r="DO109" s="921"/>
      <c r="DP109" s="922"/>
      <c r="DQ109" s="920" t="s">
        <v>285</v>
      </c>
      <c r="DR109" s="921"/>
      <c r="DS109" s="921"/>
      <c r="DT109" s="921"/>
      <c r="DU109" s="922"/>
      <c r="DV109" s="920" t="s">
        <v>398</v>
      </c>
      <c r="DW109" s="921"/>
      <c r="DX109" s="921"/>
      <c r="DY109" s="921"/>
      <c r="DZ109" s="923"/>
    </row>
    <row r="110" spans="1:131" s="197" customFormat="1" ht="26.25" customHeight="1">
      <c r="A110" s="924" t="s">
        <v>400</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389201</v>
      </c>
      <c r="AB110" s="928"/>
      <c r="AC110" s="928"/>
      <c r="AD110" s="928"/>
      <c r="AE110" s="929"/>
      <c r="AF110" s="930">
        <v>412488</v>
      </c>
      <c r="AG110" s="928"/>
      <c r="AH110" s="928"/>
      <c r="AI110" s="928"/>
      <c r="AJ110" s="929"/>
      <c r="AK110" s="930">
        <v>407240</v>
      </c>
      <c r="AL110" s="928"/>
      <c r="AM110" s="928"/>
      <c r="AN110" s="928"/>
      <c r="AO110" s="929"/>
      <c r="AP110" s="931">
        <v>16</v>
      </c>
      <c r="AQ110" s="932"/>
      <c r="AR110" s="932"/>
      <c r="AS110" s="932"/>
      <c r="AT110" s="933"/>
      <c r="AU110" s="934" t="s">
        <v>61</v>
      </c>
      <c r="AV110" s="935"/>
      <c r="AW110" s="935"/>
      <c r="AX110" s="935"/>
      <c r="AY110" s="936"/>
      <c r="AZ110" s="978" t="s">
        <v>401</v>
      </c>
      <c r="BA110" s="925"/>
      <c r="BB110" s="925"/>
      <c r="BC110" s="925"/>
      <c r="BD110" s="925"/>
      <c r="BE110" s="925"/>
      <c r="BF110" s="925"/>
      <c r="BG110" s="925"/>
      <c r="BH110" s="925"/>
      <c r="BI110" s="925"/>
      <c r="BJ110" s="925"/>
      <c r="BK110" s="925"/>
      <c r="BL110" s="925"/>
      <c r="BM110" s="925"/>
      <c r="BN110" s="925"/>
      <c r="BO110" s="925"/>
      <c r="BP110" s="926"/>
      <c r="BQ110" s="964">
        <v>3958164</v>
      </c>
      <c r="BR110" s="965"/>
      <c r="BS110" s="965"/>
      <c r="BT110" s="965"/>
      <c r="BU110" s="965"/>
      <c r="BV110" s="965">
        <v>3918382</v>
      </c>
      <c r="BW110" s="965"/>
      <c r="BX110" s="965"/>
      <c r="BY110" s="965"/>
      <c r="BZ110" s="965"/>
      <c r="CA110" s="965">
        <v>3860791</v>
      </c>
      <c r="CB110" s="965"/>
      <c r="CC110" s="965"/>
      <c r="CD110" s="965"/>
      <c r="CE110" s="965"/>
      <c r="CF110" s="979">
        <v>151.6</v>
      </c>
      <c r="CG110" s="980"/>
      <c r="CH110" s="980"/>
      <c r="CI110" s="980"/>
      <c r="CJ110" s="980"/>
      <c r="CK110" s="981" t="s">
        <v>402</v>
      </c>
      <c r="CL110" s="982"/>
      <c r="CM110" s="961" t="s">
        <v>403</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64" t="s">
        <v>404</v>
      </c>
      <c r="DH110" s="965"/>
      <c r="DI110" s="965"/>
      <c r="DJ110" s="965"/>
      <c r="DK110" s="965"/>
      <c r="DL110" s="965" t="s">
        <v>404</v>
      </c>
      <c r="DM110" s="965"/>
      <c r="DN110" s="965"/>
      <c r="DO110" s="965"/>
      <c r="DP110" s="965"/>
      <c r="DQ110" s="965" t="s">
        <v>404</v>
      </c>
      <c r="DR110" s="965"/>
      <c r="DS110" s="965"/>
      <c r="DT110" s="965"/>
      <c r="DU110" s="965"/>
      <c r="DV110" s="966" t="s">
        <v>404</v>
      </c>
      <c r="DW110" s="966"/>
      <c r="DX110" s="966"/>
      <c r="DY110" s="966"/>
      <c r="DZ110" s="967"/>
    </row>
    <row r="111" spans="1:131" s="197" customFormat="1" ht="26.25" customHeight="1">
      <c r="A111" s="968" t="s">
        <v>405</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71" t="s">
        <v>406</v>
      </c>
      <c r="AB111" s="972"/>
      <c r="AC111" s="972"/>
      <c r="AD111" s="972"/>
      <c r="AE111" s="973"/>
      <c r="AF111" s="974" t="s">
        <v>406</v>
      </c>
      <c r="AG111" s="972"/>
      <c r="AH111" s="972"/>
      <c r="AI111" s="972"/>
      <c r="AJ111" s="973"/>
      <c r="AK111" s="974" t="s">
        <v>406</v>
      </c>
      <c r="AL111" s="972"/>
      <c r="AM111" s="972"/>
      <c r="AN111" s="972"/>
      <c r="AO111" s="973"/>
      <c r="AP111" s="975" t="s">
        <v>406</v>
      </c>
      <c r="AQ111" s="976"/>
      <c r="AR111" s="976"/>
      <c r="AS111" s="976"/>
      <c r="AT111" s="977"/>
      <c r="AU111" s="937"/>
      <c r="AV111" s="938"/>
      <c r="AW111" s="938"/>
      <c r="AX111" s="938"/>
      <c r="AY111" s="939"/>
      <c r="AZ111" s="987" t="s">
        <v>407</v>
      </c>
      <c r="BA111" s="988"/>
      <c r="BB111" s="988"/>
      <c r="BC111" s="988"/>
      <c r="BD111" s="988"/>
      <c r="BE111" s="988"/>
      <c r="BF111" s="988"/>
      <c r="BG111" s="988"/>
      <c r="BH111" s="988"/>
      <c r="BI111" s="988"/>
      <c r="BJ111" s="988"/>
      <c r="BK111" s="988"/>
      <c r="BL111" s="988"/>
      <c r="BM111" s="988"/>
      <c r="BN111" s="988"/>
      <c r="BO111" s="988"/>
      <c r="BP111" s="989"/>
      <c r="BQ111" s="957">
        <v>47647</v>
      </c>
      <c r="BR111" s="958"/>
      <c r="BS111" s="958"/>
      <c r="BT111" s="958"/>
      <c r="BU111" s="958"/>
      <c r="BV111" s="958">
        <v>38377</v>
      </c>
      <c r="BW111" s="958"/>
      <c r="BX111" s="958"/>
      <c r="BY111" s="958"/>
      <c r="BZ111" s="958"/>
      <c r="CA111" s="958">
        <v>29055</v>
      </c>
      <c r="CB111" s="958"/>
      <c r="CC111" s="958"/>
      <c r="CD111" s="958"/>
      <c r="CE111" s="958"/>
      <c r="CF111" s="952">
        <v>1.1000000000000001</v>
      </c>
      <c r="CG111" s="953"/>
      <c r="CH111" s="953"/>
      <c r="CI111" s="953"/>
      <c r="CJ111" s="953"/>
      <c r="CK111" s="983"/>
      <c r="CL111" s="984"/>
      <c r="CM111" s="954" t="s">
        <v>408</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409</v>
      </c>
      <c r="DH111" s="958"/>
      <c r="DI111" s="958"/>
      <c r="DJ111" s="958"/>
      <c r="DK111" s="958"/>
      <c r="DL111" s="958" t="s">
        <v>409</v>
      </c>
      <c r="DM111" s="958"/>
      <c r="DN111" s="958"/>
      <c r="DO111" s="958"/>
      <c r="DP111" s="958"/>
      <c r="DQ111" s="958" t="s">
        <v>409</v>
      </c>
      <c r="DR111" s="958"/>
      <c r="DS111" s="958"/>
      <c r="DT111" s="958"/>
      <c r="DU111" s="958"/>
      <c r="DV111" s="959" t="s">
        <v>409</v>
      </c>
      <c r="DW111" s="959"/>
      <c r="DX111" s="959"/>
      <c r="DY111" s="959"/>
      <c r="DZ111" s="960"/>
    </row>
    <row r="112" spans="1:131" s="197" customFormat="1" ht="26.25" customHeight="1">
      <c r="A112" s="990" t="s">
        <v>410</v>
      </c>
      <c r="B112" s="991"/>
      <c r="C112" s="988" t="s">
        <v>411</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996" t="s">
        <v>409</v>
      </c>
      <c r="AB112" s="997"/>
      <c r="AC112" s="997"/>
      <c r="AD112" s="997"/>
      <c r="AE112" s="998"/>
      <c r="AF112" s="999" t="s">
        <v>409</v>
      </c>
      <c r="AG112" s="997"/>
      <c r="AH112" s="997"/>
      <c r="AI112" s="997"/>
      <c r="AJ112" s="998"/>
      <c r="AK112" s="999" t="s">
        <v>409</v>
      </c>
      <c r="AL112" s="997"/>
      <c r="AM112" s="997"/>
      <c r="AN112" s="997"/>
      <c r="AO112" s="998"/>
      <c r="AP112" s="1000" t="s">
        <v>409</v>
      </c>
      <c r="AQ112" s="1001"/>
      <c r="AR112" s="1001"/>
      <c r="AS112" s="1001"/>
      <c r="AT112" s="1002"/>
      <c r="AU112" s="937"/>
      <c r="AV112" s="938"/>
      <c r="AW112" s="938"/>
      <c r="AX112" s="938"/>
      <c r="AY112" s="939"/>
      <c r="AZ112" s="987" t="s">
        <v>412</v>
      </c>
      <c r="BA112" s="988"/>
      <c r="BB112" s="988"/>
      <c r="BC112" s="988"/>
      <c r="BD112" s="988"/>
      <c r="BE112" s="988"/>
      <c r="BF112" s="988"/>
      <c r="BG112" s="988"/>
      <c r="BH112" s="988"/>
      <c r="BI112" s="988"/>
      <c r="BJ112" s="988"/>
      <c r="BK112" s="988"/>
      <c r="BL112" s="988"/>
      <c r="BM112" s="988"/>
      <c r="BN112" s="988"/>
      <c r="BO112" s="988"/>
      <c r="BP112" s="989"/>
      <c r="BQ112" s="957">
        <v>4353331</v>
      </c>
      <c r="BR112" s="958"/>
      <c r="BS112" s="958"/>
      <c r="BT112" s="958"/>
      <c r="BU112" s="958"/>
      <c r="BV112" s="958">
        <v>4245425</v>
      </c>
      <c r="BW112" s="958"/>
      <c r="BX112" s="958"/>
      <c r="BY112" s="958"/>
      <c r="BZ112" s="958"/>
      <c r="CA112" s="958">
        <v>4160922</v>
      </c>
      <c r="CB112" s="958"/>
      <c r="CC112" s="958"/>
      <c r="CD112" s="958"/>
      <c r="CE112" s="958"/>
      <c r="CF112" s="952">
        <v>163.30000000000001</v>
      </c>
      <c r="CG112" s="953"/>
      <c r="CH112" s="953"/>
      <c r="CI112" s="953"/>
      <c r="CJ112" s="953"/>
      <c r="CK112" s="983"/>
      <c r="CL112" s="984"/>
      <c r="CM112" s="954" t="s">
        <v>413</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v>22804</v>
      </c>
      <c r="DH112" s="958"/>
      <c r="DI112" s="958"/>
      <c r="DJ112" s="958"/>
      <c r="DK112" s="958"/>
      <c r="DL112" s="958">
        <v>18415</v>
      </c>
      <c r="DM112" s="958"/>
      <c r="DN112" s="958"/>
      <c r="DO112" s="958"/>
      <c r="DP112" s="958"/>
      <c r="DQ112" s="958">
        <v>13942</v>
      </c>
      <c r="DR112" s="958"/>
      <c r="DS112" s="958"/>
      <c r="DT112" s="958"/>
      <c r="DU112" s="958"/>
      <c r="DV112" s="959">
        <v>0.5</v>
      </c>
      <c r="DW112" s="959"/>
      <c r="DX112" s="959"/>
      <c r="DY112" s="959"/>
      <c r="DZ112" s="960"/>
    </row>
    <row r="113" spans="1:130" s="197" customFormat="1" ht="26.25" customHeight="1">
      <c r="A113" s="992"/>
      <c r="B113" s="993"/>
      <c r="C113" s="988" t="s">
        <v>414</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971">
        <v>300318</v>
      </c>
      <c r="AB113" s="972"/>
      <c r="AC113" s="972"/>
      <c r="AD113" s="972"/>
      <c r="AE113" s="973"/>
      <c r="AF113" s="974">
        <v>329166</v>
      </c>
      <c r="AG113" s="972"/>
      <c r="AH113" s="972"/>
      <c r="AI113" s="972"/>
      <c r="AJ113" s="973"/>
      <c r="AK113" s="974">
        <v>343434</v>
      </c>
      <c r="AL113" s="972"/>
      <c r="AM113" s="972"/>
      <c r="AN113" s="972"/>
      <c r="AO113" s="973"/>
      <c r="AP113" s="975">
        <v>13.5</v>
      </c>
      <c r="AQ113" s="976"/>
      <c r="AR113" s="976"/>
      <c r="AS113" s="976"/>
      <c r="AT113" s="977"/>
      <c r="AU113" s="937"/>
      <c r="AV113" s="938"/>
      <c r="AW113" s="938"/>
      <c r="AX113" s="938"/>
      <c r="AY113" s="939"/>
      <c r="AZ113" s="987" t="s">
        <v>415</v>
      </c>
      <c r="BA113" s="988"/>
      <c r="BB113" s="988"/>
      <c r="BC113" s="988"/>
      <c r="BD113" s="988"/>
      <c r="BE113" s="988"/>
      <c r="BF113" s="988"/>
      <c r="BG113" s="988"/>
      <c r="BH113" s="988"/>
      <c r="BI113" s="988"/>
      <c r="BJ113" s="988"/>
      <c r="BK113" s="988"/>
      <c r="BL113" s="988"/>
      <c r="BM113" s="988"/>
      <c r="BN113" s="988"/>
      <c r="BO113" s="988"/>
      <c r="BP113" s="989"/>
      <c r="BQ113" s="957">
        <v>90285</v>
      </c>
      <c r="BR113" s="958"/>
      <c r="BS113" s="958"/>
      <c r="BT113" s="958"/>
      <c r="BU113" s="958"/>
      <c r="BV113" s="958">
        <v>82485</v>
      </c>
      <c r="BW113" s="958"/>
      <c r="BX113" s="958"/>
      <c r="BY113" s="958"/>
      <c r="BZ113" s="958"/>
      <c r="CA113" s="958">
        <v>117368</v>
      </c>
      <c r="CB113" s="958"/>
      <c r="CC113" s="958"/>
      <c r="CD113" s="958"/>
      <c r="CE113" s="958"/>
      <c r="CF113" s="952">
        <v>4.5999999999999996</v>
      </c>
      <c r="CG113" s="953"/>
      <c r="CH113" s="953"/>
      <c r="CI113" s="953"/>
      <c r="CJ113" s="953"/>
      <c r="CK113" s="983"/>
      <c r="CL113" s="984"/>
      <c r="CM113" s="954" t="s">
        <v>416</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6" t="s">
        <v>409</v>
      </c>
      <c r="DH113" s="997"/>
      <c r="DI113" s="997"/>
      <c r="DJ113" s="997"/>
      <c r="DK113" s="998"/>
      <c r="DL113" s="999" t="s">
        <v>409</v>
      </c>
      <c r="DM113" s="997"/>
      <c r="DN113" s="997"/>
      <c r="DO113" s="997"/>
      <c r="DP113" s="998"/>
      <c r="DQ113" s="999" t="s">
        <v>409</v>
      </c>
      <c r="DR113" s="997"/>
      <c r="DS113" s="997"/>
      <c r="DT113" s="997"/>
      <c r="DU113" s="998"/>
      <c r="DV113" s="1000" t="s">
        <v>409</v>
      </c>
      <c r="DW113" s="1001"/>
      <c r="DX113" s="1001"/>
      <c r="DY113" s="1001"/>
      <c r="DZ113" s="1002"/>
    </row>
    <row r="114" spans="1:130" s="197" customFormat="1" ht="26.25" customHeight="1">
      <c r="A114" s="992"/>
      <c r="B114" s="993"/>
      <c r="C114" s="988" t="s">
        <v>417</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996">
        <v>27182</v>
      </c>
      <c r="AB114" s="997"/>
      <c r="AC114" s="997"/>
      <c r="AD114" s="997"/>
      <c r="AE114" s="998"/>
      <c r="AF114" s="999">
        <v>12640</v>
      </c>
      <c r="AG114" s="997"/>
      <c r="AH114" s="997"/>
      <c r="AI114" s="997"/>
      <c r="AJ114" s="998"/>
      <c r="AK114" s="999">
        <v>13891</v>
      </c>
      <c r="AL114" s="997"/>
      <c r="AM114" s="997"/>
      <c r="AN114" s="997"/>
      <c r="AO114" s="998"/>
      <c r="AP114" s="1000">
        <v>0.5</v>
      </c>
      <c r="AQ114" s="1001"/>
      <c r="AR114" s="1001"/>
      <c r="AS114" s="1001"/>
      <c r="AT114" s="1002"/>
      <c r="AU114" s="937"/>
      <c r="AV114" s="938"/>
      <c r="AW114" s="938"/>
      <c r="AX114" s="938"/>
      <c r="AY114" s="939"/>
      <c r="AZ114" s="987" t="s">
        <v>418</v>
      </c>
      <c r="BA114" s="988"/>
      <c r="BB114" s="988"/>
      <c r="BC114" s="988"/>
      <c r="BD114" s="988"/>
      <c r="BE114" s="988"/>
      <c r="BF114" s="988"/>
      <c r="BG114" s="988"/>
      <c r="BH114" s="988"/>
      <c r="BI114" s="988"/>
      <c r="BJ114" s="988"/>
      <c r="BK114" s="988"/>
      <c r="BL114" s="988"/>
      <c r="BM114" s="988"/>
      <c r="BN114" s="988"/>
      <c r="BO114" s="988"/>
      <c r="BP114" s="989"/>
      <c r="BQ114" s="957">
        <v>257559</v>
      </c>
      <c r="BR114" s="958"/>
      <c r="BS114" s="958"/>
      <c r="BT114" s="958"/>
      <c r="BU114" s="958"/>
      <c r="BV114" s="958">
        <v>222440</v>
      </c>
      <c r="BW114" s="958"/>
      <c r="BX114" s="958"/>
      <c r="BY114" s="958"/>
      <c r="BZ114" s="958"/>
      <c r="CA114" s="958">
        <v>123159</v>
      </c>
      <c r="CB114" s="958"/>
      <c r="CC114" s="958"/>
      <c r="CD114" s="958"/>
      <c r="CE114" s="958"/>
      <c r="CF114" s="952">
        <v>4.8</v>
      </c>
      <c r="CG114" s="953"/>
      <c r="CH114" s="953"/>
      <c r="CI114" s="953"/>
      <c r="CJ114" s="953"/>
      <c r="CK114" s="983"/>
      <c r="CL114" s="984"/>
      <c r="CM114" s="954" t="s">
        <v>419</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6" t="s">
        <v>409</v>
      </c>
      <c r="DH114" s="997"/>
      <c r="DI114" s="997"/>
      <c r="DJ114" s="997"/>
      <c r="DK114" s="998"/>
      <c r="DL114" s="999" t="s">
        <v>409</v>
      </c>
      <c r="DM114" s="997"/>
      <c r="DN114" s="997"/>
      <c r="DO114" s="997"/>
      <c r="DP114" s="998"/>
      <c r="DQ114" s="999" t="s">
        <v>409</v>
      </c>
      <c r="DR114" s="997"/>
      <c r="DS114" s="997"/>
      <c r="DT114" s="997"/>
      <c r="DU114" s="998"/>
      <c r="DV114" s="1000" t="s">
        <v>409</v>
      </c>
      <c r="DW114" s="1001"/>
      <c r="DX114" s="1001"/>
      <c r="DY114" s="1001"/>
      <c r="DZ114" s="1002"/>
    </row>
    <row r="115" spans="1:130" s="197" customFormat="1" ht="26.25" customHeight="1">
      <c r="A115" s="992"/>
      <c r="B115" s="993"/>
      <c r="C115" s="988" t="s">
        <v>420</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971">
        <v>10779</v>
      </c>
      <c r="AB115" s="972"/>
      <c r="AC115" s="972"/>
      <c r="AD115" s="972"/>
      <c r="AE115" s="973"/>
      <c r="AF115" s="974">
        <v>10563</v>
      </c>
      <c r="AG115" s="972"/>
      <c r="AH115" s="972"/>
      <c r="AI115" s="972"/>
      <c r="AJ115" s="973"/>
      <c r="AK115" s="974">
        <v>10064</v>
      </c>
      <c r="AL115" s="972"/>
      <c r="AM115" s="972"/>
      <c r="AN115" s="972"/>
      <c r="AO115" s="973"/>
      <c r="AP115" s="975">
        <v>0.4</v>
      </c>
      <c r="AQ115" s="976"/>
      <c r="AR115" s="976"/>
      <c r="AS115" s="976"/>
      <c r="AT115" s="977"/>
      <c r="AU115" s="937"/>
      <c r="AV115" s="938"/>
      <c r="AW115" s="938"/>
      <c r="AX115" s="938"/>
      <c r="AY115" s="939"/>
      <c r="AZ115" s="987" t="s">
        <v>421</v>
      </c>
      <c r="BA115" s="988"/>
      <c r="BB115" s="988"/>
      <c r="BC115" s="988"/>
      <c r="BD115" s="988"/>
      <c r="BE115" s="988"/>
      <c r="BF115" s="988"/>
      <c r="BG115" s="988"/>
      <c r="BH115" s="988"/>
      <c r="BI115" s="988"/>
      <c r="BJ115" s="988"/>
      <c r="BK115" s="988"/>
      <c r="BL115" s="988"/>
      <c r="BM115" s="988"/>
      <c r="BN115" s="988"/>
      <c r="BO115" s="988"/>
      <c r="BP115" s="989"/>
      <c r="BQ115" s="957" t="s">
        <v>409</v>
      </c>
      <c r="BR115" s="958"/>
      <c r="BS115" s="958"/>
      <c r="BT115" s="958"/>
      <c r="BU115" s="958"/>
      <c r="BV115" s="958" t="s">
        <v>409</v>
      </c>
      <c r="BW115" s="958"/>
      <c r="BX115" s="958"/>
      <c r="BY115" s="958"/>
      <c r="BZ115" s="958"/>
      <c r="CA115" s="958" t="s">
        <v>409</v>
      </c>
      <c r="CB115" s="958"/>
      <c r="CC115" s="958"/>
      <c r="CD115" s="958"/>
      <c r="CE115" s="958"/>
      <c r="CF115" s="952" t="s">
        <v>409</v>
      </c>
      <c r="CG115" s="953"/>
      <c r="CH115" s="953"/>
      <c r="CI115" s="953"/>
      <c r="CJ115" s="953"/>
      <c r="CK115" s="983"/>
      <c r="CL115" s="984"/>
      <c r="CM115" s="987" t="s">
        <v>422</v>
      </c>
      <c r="CN115" s="1011"/>
      <c r="CO115" s="1011"/>
      <c r="CP115" s="1011"/>
      <c r="CQ115" s="1011"/>
      <c r="CR115" s="1011"/>
      <c r="CS115" s="1011"/>
      <c r="CT115" s="1011"/>
      <c r="CU115" s="1011"/>
      <c r="CV115" s="1011"/>
      <c r="CW115" s="1011"/>
      <c r="CX115" s="1011"/>
      <c r="CY115" s="1011"/>
      <c r="CZ115" s="1011"/>
      <c r="DA115" s="1011"/>
      <c r="DB115" s="1011"/>
      <c r="DC115" s="1011"/>
      <c r="DD115" s="1011"/>
      <c r="DE115" s="1011"/>
      <c r="DF115" s="989"/>
      <c r="DG115" s="996" t="s">
        <v>409</v>
      </c>
      <c r="DH115" s="997"/>
      <c r="DI115" s="997"/>
      <c r="DJ115" s="997"/>
      <c r="DK115" s="998"/>
      <c r="DL115" s="999" t="s">
        <v>409</v>
      </c>
      <c r="DM115" s="997"/>
      <c r="DN115" s="997"/>
      <c r="DO115" s="997"/>
      <c r="DP115" s="998"/>
      <c r="DQ115" s="999" t="s">
        <v>409</v>
      </c>
      <c r="DR115" s="997"/>
      <c r="DS115" s="997"/>
      <c r="DT115" s="997"/>
      <c r="DU115" s="998"/>
      <c r="DV115" s="1000" t="s">
        <v>409</v>
      </c>
      <c r="DW115" s="1001"/>
      <c r="DX115" s="1001"/>
      <c r="DY115" s="1001"/>
      <c r="DZ115" s="1002"/>
    </row>
    <row r="116" spans="1:130" s="197" customFormat="1" ht="26.25" customHeight="1">
      <c r="A116" s="994"/>
      <c r="B116" s="995"/>
      <c r="C116" s="1009" t="s">
        <v>423</v>
      </c>
      <c r="D116" s="1009"/>
      <c r="E116" s="1009"/>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10"/>
      <c r="AA116" s="996" t="s">
        <v>409</v>
      </c>
      <c r="AB116" s="997"/>
      <c r="AC116" s="997"/>
      <c r="AD116" s="997"/>
      <c r="AE116" s="998"/>
      <c r="AF116" s="999" t="s">
        <v>409</v>
      </c>
      <c r="AG116" s="997"/>
      <c r="AH116" s="997"/>
      <c r="AI116" s="997"/>
      <c r="AJ116" s="998"/>
      <c r="AK116" s="999" t="s">
        <v>409</v>
      </c>
      <c r="AL116" s="997"/>
      <c r="AM116" s="997"/>
      <c r="AN116" s="997"/>
      <c r="AO116" s="998"/>
      <c r="AP116" s="1000" t="s">
        <v>409</v>
      </c>
      <c r="AQ116" s="1001"/>
      <c r="AR116" s="1001"/>
      <c r="AS116" s="1001"/>
      <c r="AT116" s="1002"/>
      <c r="AU116" s="937"/>
      <c r="AV116" s="938"/>
      <c r="AW116" s="938"/>
      <c r="AX116" s="938"/>
      <c r="AY116" s="939"/>
      <c r="AZ116" s="987" t="s">
        <v>424</v>
      </c>
      <c r="BA116" s="988"/>
      <c r="BB116" s="988"/>
      <c r="BC116" s="988"/>
      <c r="BD116" s="988"/>
      <c r="BE116" s="988"/>
      <c r="BF116" s="988"/>
      <c r="BG116" s="988"/>
      <c r="BH116" s="988"/>
      <c r="BI116" s="988"/>
      <c r="BJ116" s="988"/>
      <c r="BK116" s="988"/>
      <c r="BL116" s="988"/>
      <c r="BM116" s="988"/>
      <c r="BN116" s="988"/>
      <c r="BO116" s="988"/>
      <c r="BP116" s="989"/>
      <c r="BQ116" s="957" t="s">
        <v>409</v>
      </c>
      <c r="BR116" s="958"/>
      <c r="BS116" s="958"/>
      <c r="BT116" s="958"/>
      <c r="BU116" s="958"/>
      <c r="BV116" s="958" t="s">
        <v>409</v>
      </c>
      <c r="BW116" s="958"/>
      <c r="BX116" s="958"/>
      <c r="BY116" s="958"/>
      <c r="BZ116" s="958"/>
      <c r="CA116" s="958" t="s">
        <v>409</v>
      </c>
      <c r="CB116" s="958"/>
      <c r="CC116" s="958"/>
      <c r="CD116" s="958"/>
      <c r="CE116" s="958"/>
      <c r="CF116" s="952" t="s">
        <v>409</v>
      </c>
      <c r="CG116" s="953"/>
      <c r="CH116" s="953"/>
      <c r="CI116" s="953"/>
      <c r="CJ116" s="953"/>
      <c r="CK116" s="983"/>
      <c r="CL116" s="984"/>
      <c r="CM116" s="954" t="s">
        <v>425</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6" t="s">
        <v>409</v>
      </c>
      <c r="DH116" s="997"/>
      <c r="DI116" s="997"/>
      <c r="DJ116" s="997"/>
      <c r="DK116" s="998"/>
      <c r="DL116" s="999" t="s">
        <v>409</v>
      </c>
      <c r="DM116" s="997"/>
      <c r="DN116" s="997"/>
      <c r="DO116" s="997"/>
      <c r="DP116" s="998"/>
      <c r="DQ116" s="999" t="s">
        <v>409</v>
      </c>
      <c r="DR116" s="997"/>
      <c r="DS116" s="997"/>
      <c r="DT116" s="997"/>
      <c r="DU116" s="998"/>
      <c r="DV116" s="1000" t="s">
        <v>409</v>
      </c>
      <c r="DW116" s="1001"/>
      <c r="DX116" s="1001"/>
      <c r="DY116" s="1001"/>
      <c r="DZ116" s="1002"/>
    </row>
    <row r="117" spans="1:130" s="197" customFormat="1" ht="26.25" customHeight="1">
      <c r="A117" s="942" t="s">
        <v>169</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31" t="s">
        <v>426</v>
      </c>
      <c r="Z117" s="922"/>
      <c r="AA117" s="1034">
        <v>727480</v>
      </c>
      <c r="AB117" s="1004"/>
      <c r="AC117" s="1004"/>
      <c r="AD117" s="1004"/>
      <c r="AE117" s="1005"/>
      <c r="AF117" s="1003">
        <v>764857</v>
      </c>
      <c r="AG117" s="1004"/>
      <c r="AH117" s="1004"/>
      <c r="AI117" s="1004"/>
      <c r="AJ117" s="1005"/>
      <c r="AK117" s="1003">
        <v>774629</v>
      </c>
      <c r="AL117" s="1004"/>
      <c r="AM117" s="1004"/>
      <c r="AN117" s="1004"/>
      <c r="AO117" s="1005"/>
      <c r="AP117" s="1006"/>
      <c r="AQ117" s="1007"/>
      <c r="AR117" s="1007"/>
      <c r="AS117" s="1007"/>
      <c r="AT117" s="1008"/>
      <c r="AU117" s="937"/>
      <c r="AV117" s="938"/>
      <c r="AW117" s="938"/>
      <c r="AX117" s="938"/>
      <c r="AY117" s="939"/>
      <c r="AZ117" s="1033" t="s">
        <v>427</v>
      </c>
      <c r="BA117" s="1009"/>
      <c r="BB117" s="1009"/>
      <c r="BC117" s="1009"/>
      <c r="BD117" s="1009"/>
      <c r="BE117" s="1009"/>
      <c r="BF117" s="1009"/>
      <c r="BG117" s="1009"/>
      <c r="BH117" s="1009"/>
      <c r="BI117" s="1009"/>
      <c r="BJ117" s="1009"/>
      <c r="BK117" s="1009"/>
      <c r="BL117" s="1009"/>
      <c r="BM117" s="1009"/>
      <c r="BN117" s="1009"/>
      <c r="BO117" s="1009"/>
      <c r="BP117" s="1010"/>
      <c r="BQ117" s="1023" t="s">
        <v>109</v>
      </c>
      <c r="BR117" s="1024"/>
      <c r="BS117" s="1024"/>
      <c r="BT117" s="1024"/>
      <c r="BU117" s="1024"/>
      <c r="BV117" s="1024" t="s">
        <v>109</v>
      </c>
      <c r="BW117" s="1024"/>
      <c r="BX117" s="1024"/>
      <c r="BY117" s="1024"/>
      <c r="BZ117" s="1024"/>
      <c r="CA117" s="1024" t="s">
        <v>109</v>
      </c>
      <c r="CB117" s="1024"/>
      <c r="CC117" s="1024"/>
      <c r="CD117" s="1024"/>
      <c r="CE117" s="1024"/>
      <c r="CF117" s="952" t="s">
        <v>109</v>
      </c>
      <c r="CG117" s="953"/>
      <c r="CH117" s="953"/>
      <c r="CI117" s="953"/>
      <c r="CJ117" s="953"/>
      <c r="CK117" s="983"/>
      <c r="CL117" s="984"/>
      <c r="CM117" s="954" t="s">
        <v>428</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6" t="s">
        <v>109</v>
      </c>
      <c r="DH117" s="997"/>
      <c r="DI117" s="997"/>
      <c r="DJ117" s="997"/>
      <c r="DK117" s="998"/>
      <c r="DL117" s="999" t="s">
        <v>109</v>
      </c>
      <c r="DM117" s="997"/>
      <c r="DN117" s="997"/>
      <c r="DO117" s="997"/>
      <c r="DP117" s="998"/>
      <c r="DQ117" s="999" t="s">
        <v>109</v>
      </c>
      <c r="DR117" s="997"/>
      <c r="DS117" s="997"/>
      <c r="DT117" s="997"/>
      <c r="DU117" s="998"/>
      <c r="DV117" s="1000" t="s">
        <v>109</v>
      </c>
      <c r="DW117" s="1001"/>
      <c r="DX117" s="1001"/>
      <c r="DY117" s="1001"/>
      <c r="DZ117" s="1002"/>
    </row>
    <row r="118" spans="1:130" s="197" customFormat="1" ht="26.25" customHeight="1">
      <c r="A118" s="942" t="s">
        <v>399</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397</v>
      </c>
      <c r="AB118" s="921"/>
      <c r="AC118" s="921"/>
      <c r="AD118" s="921"/>
      <c r="AE118" s="922"/>
      <c r="AF118" s="920" t="s">
        <v>286</v>
      </c>
      <c r="AG118" s="921"/>
      <c r="AH118" s="921"/>
      <c r="AI118" s="921"/>
      <c r="AJ118" s="922"/>
      <c r="AK118" s="920" t="s">
        <v>285</v>
      </c>
      <c r="AL118" s="921"/>
      <c r="AM118" s="921"/>
      <c r="AN118" s="921"/>
      <c r="AO118" s="922"/>
      <c r="AP118" s="1028" t="s">
        <v>398</v>
      </c>
      <c r="AQ118" s="1029"/>
      <c r="AR118" s="1029"/>
      <c r="AS118" s="1029"/>
      <c r="AT118" s="1030"/>
      <c r="AU118" s="940"/>
      <c r="AV118" s="941"/>
      <c r="AW118" s="941"/>
      <c r="AX118" s="941"/>
      <c r="AY118" s="941"/>
      <c r="AZ118" s="228" t="s">
        <v>169</v>
      </c>
      <c r="BA118" s="228"/>
      <c r="BB118" s="228"/>
      <c r="BC118" s="228"/>
      <c r="BD118" s="228"/>
      <c r="BE118" s="228"/>
      <c r="BF118" s="228"/>
      <c r="BG118" s="228"/>
      <c r="BH118" s="228"/>
      <c r="BI118" s="228"/>
      <c r="BJ118" s="228"/>
      <c r="BK118" s="228"/>
      <c r="BL118" s="228"/>
      <c r="BM118" s="228"/>
      <c r="BN118" s="228"/>
      <c r="BO118" s="1031" t="s">
        <v>429</v>
      </c>
      <c r="BP118" s="1032"/>
      <c r="BQ118" s="1023">
        <v>8706986</v>
      </c>
      <c r="BR118" s="1024"/>
      <c r="BS118" s="1024"/>
      <c r="BT118" s="1024"/>
      <c r="BU118" s="1024"/>
      <c r="BV118" s="1024">
        <v>8507109</v>
      </c>
      <c r="BW118" s="1024"/>
      <c r="BX118" s="1024"/>
      <c r="BY118" s="1024"/>
      <c r="BZ118" s="1024"/>
      <c r="CA118" s="1024">
        <v>8291295</v>
      </c>
      <c r="CB118" s="1024"/>
      <c r="CC118" s="1024"/>
      <c r="CD118" s="1024"/>
      <c r="CE118" s="1024"/>
      <c r="CF118" s="1025"/>
      <c r="CG118" s="1026"/>
      <c r="CH118" s="1026"/>
      <c r="CI118" s="1026"/>
      <c r="CJ118" s="1027"/>
      <c r="CK118" s="983"/>
      <c r="CL118" s="984"/>
      <c r="CM118" s="954" t="s">
        <v>430</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6" t="s">
        <v>109</v>
      </c>
      <c r="DH118" s="997"/>
      <c r="DI118" s="997"/>
      <c r="DJ118" s="997"/>
      <c r="DK118" s="998"/>
      <c r="DL118" s="999" t="s">
        <v>109</v>
      </c>
      <c r="DM118" s="997"/>
      <c r="DN118" s="997"/>
      <c r="DO118" s="997"/>
      <c r="DP118" s="998"/>
      <c r="DQ118" s="999" t="s">
        <v>109</v>
      </c>
      <c r="DR118" s="997"/>
      <c r="DS118" s="997"/>
      <c r="DT118" s="997"/>
      <c r="DU118" s="998"/>
      <c r="DV118" s="1000" t="s">
        <v>109</v>
      </c>
      <c r="DW118" s="1001"/>
      <c r="DX118" s="1001"/>
      <c r="DY118" s="1001"/>
      <c r="DZ118" s="1002"/>
    </row>
    <row r="119" spans="1:130" s="197" customFormat="1" ht="26.25" customHeight="1">
      <c r="A119" s="1012" t="s">
        <v>402</v>
      </c>
      <c r="B119" s="982"/>
      <c r="C119" s="961" t="s">
        <v>403</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27" t="s">
        <v>109</v>
      </c>
      <c r="AB119" s="928"/>
      <c r="AC119" s="928"/>
      <c r="AD119" s="928"/>
      <c r="AE119" s="929"/>
      <c r="AF119" s="930" t="s">
        <v>109</v>
      </c>
      <c r="AG119" s="928"/>
      <c r="AH119" s="928"/>
      <c r="AI119" s="928"/>
      <c r="AJ119" s="929"/>
      <c r="AK119" s="930" t="s">
        <v>109</v>
      </c>
      <c r="AL119" s="928"/>
      <c r="AM119" s="928"/>
      <c r="AN119" s="928"/>
      <c r="AO119" s="929"/>
      <c r="AP119" s="931" t="s">
        <v>109</v>
      </c>
      <c r="AQ119" s="932"/>
      <c r="AR119" s="932"/>
      <c r="AS119" s="932"/>
      <c r="AT119" s="933"/>
      <c r="AU119" s="1015" t="s">
        <v>431</v>
      </c>
      <c r="AV119" s="1016"/>
      <c r="AW119" s="1016"/>
      <c r="AX119" s="1016"/>
      <c r="AY119" s="1017"/>
      <c r="AZ119" s="978" t="s">
        <v>432</v>
      </c>
      <c r="BA119" s="925"/>
      <c r="BB119" s="925"/>
      <c r="BC119" s="925"/>
      <c r="BD119" s="925"/>
      <c r="BE119" s="925"/>
      <c r="BF119" s="925"/>
      <c r="BG119" s="925"/>
      <c r="BH119" s="925"/>
      <c r="BI119" s="925"/>
      <c r="BJ119" s="925"/>
      <c r="BK119" s="925"/>
      <c r="BL119" s="925"/>
      <c r="BM119" s="925"/>
      <c r="BN119" s="925"/>
      <c r="BO119" s="925"/>
      <c r="BP119" s="926"/>
      <c r="BQ119" s="964">
        <v>2817164</v>
      </c>
      <c r="BR119" s="965"/>
      <c r="BS119" s="965"/>
      <c r="BT119" s="965"/>
      <c r="BU119" s="965"/>
      <c r="BV119" s="965">
        <v>2844305</v>
      </c>
      <c r="BW119" s="965"/>
      <c r="BX119" s="965"/>
      <c r="BY119" s="965"/>
      <c r="BZ119" s="965"/>
      <c r="CA119" s="965">
        <v>2962266</v>
      </c>
      <c r="CB119" s="965"/>
      <c r="CC119" s="965"/>
      <c r="CD119" s="965"/>
      <c r="CE119" s="965"/>
      <c r="CF119" s="979">
        <v>116.3</v>
      </c>
      <c r="CG119" s="980"/>
      <c r="CH119" s="980"/>
      <c r="CI119" s="980"/>
      <c r="CJ119" s="980"/>
      <c r="CK119" s="985"/>
      <c r="CL119" s="986"/>
      <c r="CM119" s="1042" t="s">
        <v>433</v>
      </c>
      <c r="CN119" s="1043"/>
      <c r="CO119" s="1043"/>
      <c r="CP119" s="1043"/>
      <c r="CQ119" s="1043"/>
      <c r="CR119" s="1043"/>
      <c r="CS119" s="1043"/>
      <c r="CT119" s="1043"/>
      <c r="CU119" s="1043"/>
      <c r="CV119" s="1043"/>
      <c r="CW119" s="1043"/>
      <c r="CX119" s="1043"/>
      <c r="CY119" s="1043"/>
      <c r="CZ119" s="1043"/>
      <c r="DA119" s="1043"/>
      <c r="DB119" s="1043"/>
      <c r="DC119" s="1043"/>
      <c r="DD119" s="1043"/>
      <c r="DE119" s="1043"/>
      <c r="DF119" s="1044"/>
      <c r="DG119" s="1035">
        <v>24843</v>
      </c>
      <c r="DH119" s="1036"/>
      <c r="DI119" s="1036"/>
      <c r="DJ119" s="1036"/>
      <c r="DK119" s="1037"/>
      <c r="DL119" s="1038">
        <v>19962</v>
      </c>
      <c r="DM119" s="1036"/>
      <c r="DN119" s="1036"/>
      <c r="DO119" s="1036"/>
      <c r="DP119" s="1037"/>
      <c r="DQ119" s="1038">
        <v>15113</v>
      </c>
      <c r="DR119" s="1036"/>
      <c r="DS119" s="1036"/>
      <c r="DT119" s="1036"/>
      <c r="DU119" s="1037"/>
      <c r="DV119" s="1039">
        <v>0.6</v>
      </c>
      <c r="DW119" s="1040"/>
      <c r="DX119" s="1040"/>
      <c r="DY119" s="1040"/>
      <c r="DZ119" s="1041"/>
    </row>
    <row r="120" spans="1:130" s="197" customFormat="1" ht="26.25" customHeight="1">
      <c r="A120" s="1013"/>
      <c r="B120" s="984"/>
      <c r="C120" s="954" t="s">
        <v>408</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6" t="s">
        <v>109</v>
      </c>
      <c r="AB120" s="997"/>
      <c r="AC120" s="997"/>
      <c r="AD120" s="997"/>
      <c r="AE120" s="998"/>
      <c r="AF120" s="999" t="s">
        <v>109</v>
      </c>
      <c r="AG120" s="997"/>
      <c r="AH120" s="997"/>
      <c r="AI120" s="997"/>
      <c r="AJ120" s="998"/>
      <c r="AK120" s="999" t="s">
        <v>109</v>
      </c>
      <c r="AL120" s="997"/>
      <c r="AM120" s="997"/>
      <c r="AN120" s="997"/>
      <c r="AO120" s="998"/>
      <c r="AP120" s="1000" t="s">
        <v>109</v>
      </c>
      <c r="AQ120" s="1001"/>
      <c r="AR120" s="1001"/>
      <c r="AS120" s="1001"/>
      <c r="AT120" s="1002"/>
      <c r="AU120" s="1018"/>
      <c r="AV120" s="1019"/>
      <c r="AW120" s="1019"/>
      <c r="AX120" s="1019"/>
      <c r="AY120" s="1020"/>
      <c r="AZ120" s="987" t="s">
        <v>434</v>
      </c>
      <c r="BA120" s="988"/>
      <c r="BB120" s="988"/>
      <c r="BC120" s="988"/>
      <c r="BD120" s="988"/>
      <c r="BE120" s="988"/>
      <c r="BF120" s="988"/>
      <c r="BG120" s="988"/>
      <c r="BH120" s="988"/>
      <c r="BI120" s="988"/>
      <c r="BJ120" s="988"/>
      <c r="BK120" s="988"/>
      <c r="BL120" s="988"/>
      <c r="BM120" s="988"/>
      <c r="BN120" s="988"/>
      <c r="BO120" s="988"/>
      <c r="BP120" s="989"/>
      <c r="BQ120" s="957">
        <v>447272</v>
      </c>
      <c r="BR120" s="958"/>
      <c r="BS120" s="958"/>
      <c r="BT120" s="958"/>
      <c r="BU120" s="958"/>
      <c r="BV120" s="958">
        <v>432675</v>
      </c>
      <c r="BW120" s="958"/>
      <c r="BX120" s="958"/>
      <c r="BY120" s="958"/>
      <c r="BZ120" s="958"/>
      <c r="CA120" s="958">
        <v>387236</v>
      </c>
      <c r="CB120" s="958"/>
      <c r="CC120" s="958"/>
      <c r="CD120" s="958"/>
      <c r="CE120" s="958"/>
      <c r="CF120" s="952">
        <v>15.2</v>
      </c>
      <c r="CG120" s="953"/>
      <c r="CH120" s="953"/>
      <c r="CI120" s="953"/>
      <c r="CJ120" s="953"/>
      <c r="CK120" s="1051" t="s">
        <v>435</v>
      </c>
      <c r="CL120" s="1052"/>
      <c r="CM120" s="1052"/>
      <c r="CN120" s="1052"/>
      <c r="CO120" s="1053"/>
      <c r="CP120" s="1059" t="s">
        <v>381</v>
      </c>
      <c r="CQ120" s="1060"/>
      <c r="CR120" s="1060"/>
      <c r="CS120" s="1060"/>
      <c r="CT120" s="1060"/>
      <c r="CU120" s="1060"/>
      <c r="CV120" s="1060"/>
      <c r="CW120" s="1060"/>
      <c r="CX120" s="1060"/>
      <c r="CY120" s="1060"/>
      <c r="CZ120" s="1060"/>
      <c r="DA120" s="1060"/>
      <c r="DB120" s="1060"/>
      <c r="DC120" s="1060"/>
      <c r="DD120" s="1060"/>
      <c r="DE120" s="1060"/>
      <c r="DF120" s="1061"/>
      <c r="DG120" s="964">
        <v>4094538</v>
      </c>
      <c r="DH120" s="965"/>
      <c r="DI120" s="965"/>
      <c r="DJ120" s="965"/>
      <c r="DK120" s="965"/>
      <c r="DL120" s="965">
        <v>4003875</v>
      </c>
      <c r="DM120" s="965"/>
      <c r="DN120" s="965"/>
      <c r="DO120" s="965"/>
      <c r="DP120" s="965"/>
      <c r="DQ120" s="965">
        <v>3936991</v>
      </c>
      <c r="DR120" s="965"/>
      <c r="DS120" s="965"/>
      <c r="DT120" s="965"/>
      <c r="DU120" s="965"/>
      <c r="DV120" s="966">
        <v>154.5</v>
      </c>
      <c r="DW120" s="966"/>
      <c r="DX120" s="966"/>
      <c r="DY120" s="966"/>
      <c r="DZ120" s="967"/>
    </row>
    <row r="121" spans="1:130" s="197" customFormat="1" ht="26.25" customHeight="1">
      <c r="A121" s="1013"/>
      <c r="B121" s="984"/>
      <c r="C121" s="1048" t="s">
        <v>436</v>
      </c>
      <c r="D121" s="1049"/>
      <c r="E121" s="1049"/>
      <c r="F121" s="1049"/>
      <c r="G121" s="1049"/>
      <c r="H121" s="1049"/>
      <c r="I121" s="1049"/>
      <c r="J121" s="1049"/>
      <c r="K121" s="1049"/>
      <c r="L121" s="1049"/>
      <c r="M121" s="1049"/>
      <c r="N121" s="1049"/>
      <c r="O121" s="1049"/>
      <c r="P121" s="1049"/>
      <c r="Q121" s="1049"/>
      <c r="R121" s="1049"/>
      <c r="S121" s="1049"/>
      <c r="T121" s="1049"/>
      <c r="U121" s="1049"/>
      <c r="V121" s="1049"/>
      <c r="W121" s="1049"/>
      <c r="X121" s="1049"/>
      <c r="Y121" s="1049"/>
      <c r="Z121" s="1050"/>
      <c r="AA121" s="996">
        <v>4828</v>
      </c>
      <c r="AB121" s="997"/>
      <c r="AC121" s="997"/>
      <c r="AD121" s="997"/>
      <c r="AE121" s="998"/>
      <c r="AF121" s="999">
        <v>4828</v>
      </c>
      <c r="AG121" s="997"/>
      <c r="AH121" s="997"/>
      <c r="AI121" s="997"/>
      <c r="AJ121" s="998"/>
      <c r="AK121" s="999">
        <v>4828</v>
      </c>
      <c r="AL121" s="997"/>
      <c r="AM121" s="997"/>
      <c r="AN121" s="997"/>
      <c r="AO121" s="998"/>
      <c r="AP121" s="1000">
        <v>0.2</v>
      </c>
      <c r="AQ121" s="1001"/>
      <c r="AR121" s="1001"/>
      <c r="AS121" s="1001"/>
      <c r="AT121" s="1002"/>
      <c r="AU121" s="1018"/>
      <c r="AV121" s="1019"/>
      <c r="AW121" s="1019"/>
      <c r="AX121" s="1019"/>
      <c r="AY121" s="1020"/>
      <c r="AZ121" s="1033" t="s">
        <v>437</v>
      </c>
      <c r="BA121" s="1009"/>
      <c r="BB121" s="1009"/>
      <c r="BC121" s="1009"/>
      <c r="BD121" s="1009"/>
      <c r="BE121" s="1009"/>
      <c r="BF121" s="1009"/>
      <c r="BG121" s="1009"/>
      <c r="BH121" s="1009"/>
      <c r="BI121" s="1009"/>
      <c r="BJ121" s="1009"/>
      <c r="BK121" s="1009"/>
      <c r="BL121" s="1009"/>
      <c r="BM121" s="1009"/>
      <c r="BN121" s="1009"/>
      <c r="BO121" s="1009"/>
      <c r="BP121" s="1010"/>
      <c r="BQ121" s="1023">
        <v>5417255</v>
      </c>
      <c r="BR121" s="1024"/>
      <c r="BS121" s="1024"/>
      <c r="BT121" s="1024"/>
      <c r="BU121" s="1024"/>
      <c r="BV121" s="1024">
        <v>5438496</v>
      </c>
      <c r="BW121" s="1024"/>
      <c r="BX121" s="1024"/>
      <c r="BY121" s="1024"/>
      <c r="BZ121" s="1024"/>
      <c r="CA121" s="1024">
        <v>5227891</v>
      </c>
      <c r="CB121" s="1024"/>
      <c r="CC121" s="1024"/>
      <c r="CD121" s="1024"/>
      <c r="CE121" s="1024"/>
      <c r="CF121" s="1062">
        <v>205.2</v>
      </c>
      <c r="CG121" s="1063"/>
      <c r="CH121" s="1063"/>
      <c r="CI121" s="1063"/>
      <c r="CJ121" s="1063"/>
      <c r="CK121" s="1054"/>
      <c r="CL121" s="1055"/>
      <c r="CM121" s="1055"/>
      <c r="CN121" s="1055"/>
      <c r="CO121" s="1056"/>
      <c r="CP121" s="1045" t="s">
        <v>382</v>
      </c>
      <c r="CQ121" s="1046"/>
      <c r="CR121" s="1046"/>
      <c r="CS121" s="1046"/>
      <c r="CT121" s="1046"/>
      <c r="CU121" s="1046"/>
      <c r="CV121" s="1046"/>
      <c r="CW121" s="1046"/>
      <c r="CX121" s="1046"/>
      <c r="CY121" s="1046"/>
      <c r="CZ121" s="1046"/>
      <c r="DA121" s="1046"/>
      <c r="DB121" s="1046"/>
      <c r="DC121" s="1046"/>
      <c r="DD121" s="1046"/>
      <c r="DE121" s="1046"/>
      <c r="DF121" s="1047"/>
      <c r="DG121" s="957">
        <v>258793</v>
      </c>
      <c r="DH121" s="958"/>
      <c r="DI121" s="958"/>
      <c r="DJ121" s="958"/>
      <c r="DK121" s="958"/>
      <c r="DL121" s="958">
        <v>241550</v>
      </c>
      <c r="DM121" s="958"/>
      <c r="DN121" s="958"/>
      <c r="DO121" s="958"/>
      <c r="DP121" s="958"/>
      <c r="DQ121" s="958">
        <v>223931</v>
      </c>
      <c r="DR121" s="958"/>
      <c r="DS121" s="958"/>
      <c r="DT121" s="958"/>
      <c r="DU121" s="958"/>
      <c r="DV121" s="959">
        <v>8.8000000000000007</v>
      </c>
      <c r="DW121" s="959"/>
      <c r="DX121" s="959"/>
      <c r="DY121" s="959"/>
      <c r="DZ121" s="960"/>
    </row>
    <row r="122" spans="1:130" s="197" customFormat="1" ht="26.25" customHeight="1">
      <c r="A122" s="1013"/>
      <c r="B122" s="984"/>
      <c r="C122" s="954" t="s">
        <v>419</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6" t="s">
        <v>109</v>
      </c>
      <c r="AB122" s="997"/>
      <c r="AC122" s="997"/>
      <c r="AD122" s="997"/>
      <c r="AE122" s="998"/>
      <c r="AF122" s="999" t="s">
        <v>109</v>
      </c>
      <c r="AG122" s="997"/>
      <c r="AH122" s="997"/>
      <c r="AI122" s="997"/>
      <c r="AJ122" s="998"/>
      <c r="AK122" s="999" t="s">
        <v>109</v>
      </c>
      <c r="AL122" s="997"/>
      <c r="AM122" s="997"/>
      <c r="AN122" s="997"/>
      <c r="AO122" s="998"/>
      <c r="AP122" s="1000" t="s">
        <v>109</v>
      </c>
      <c r="AQ122" s="1001"/>
      <c r="AR122" s="1001"/>
      <c r="AS122" s="1001"/>
      <c r="AT122" s="1002"/>
      <c r="AU122" s="1021"/>
      <c r="AV122" s="1022"/>
      <c r="AW122" s="1022"/>
      <c r="AX122" s="1022"/>
      <c r="AY122" s="1022"/>
      <c r="AZ122" s="228" t="s">
        <v>169</v>
      </c>
      <c r="BA122" s="228"/>
      <c r="BB122" s="228"/>
      <c r="BC122" s="228"/>
      <c r="BD122" s="228"/>
      <c r="BE122" s="228"/>
      <c r="BF122" s="228"/>
      <c r="BG122" s="228"/>
      <c r="BH122" s="228"/>
      <c r="BI122" s="228"/>
      <c r="BJ122" s="228"/>
      <c r="BK122" s="228"/>
      <c r="BL122" s="228"/>
      <c r="BM122" s="228"/>
      <c r="BN122" s="228"/>
      <c r="BO122" s="1031" t="s">
        <v>438</v>
      </c>
      <c r="BP122" s="1032"/>
      <c r="BQ122" s="1072">
        <v>8681691</v>
      </c>
      <c r="BR122" s="1073"/>
      <c r="BS122" s="1073"/>
      <c r="BT122" s="1073"/>
      <c r="BU122" s="1073"/>
      <c r="BV122" s="1073">
        <v>8715476</v>
      </c>
      <c r="BW122" s="1073"/>
      <c r="BX122" s="1073"/>
      <c r="BY122" s="1073"/>
      <c r="BZ122" s="1073"/>
      <c r="CA122" s="1073">
        <v>8577393</v>
      </c>
      <c r="CB122" s="1073"/>
      <c r="CC122" s="1073"/>
      <c r="CD122" s="1073"/>
      <c r="CE122" s="1073"/>
      <c r="CF122" s="1025"/>
      <c r="CG122" s="1026"/>
      <c r="CH122" s="1026"/>
      <c r="CI122" s="1026"/>
      <c r="CJ122" s="1027"/>
      <c r="CK122" s="1054"/>
      <c r="CL122" s="1055"/>
      <c r="CM122" s="1055"/>
      <c r="CN122" s="1055"/>
      <c r="CO122" s="1056"/>
      <c r="CP122" s="1045" t="s">
        <v>439</v>
      </c>
      <c r="CQ122" s="1046"/>
      <c r="CR122" s="1046"/>
      <c r="CS122" s="1046"/>
      <c r="CT122" s="1046"/>
      <c r="CU122" s="1046"/>
      <c r="CV122" s="1046"/>
      <c r="CW122" s="1046"/>
      <c r="CX122" s="1046"/>
      <c r="CY122" s="1046"/>
      <c r="CZ122" s="1046"/>
      <c r="DA122" s="1046"/>
      <c r="DB122" s="1046"/>
      <c r="DC122" s="1046"/>
      <c r="DD122" s="1046"/>
      <c r="DE122" s="1046"/>
      <c r="DF122" s="1047"/>
      <c r="DG122" s="957" t="s">
        <v>440</v>
      </c>
      <c r="DH122" s="958"/>
      <c r="DI122" s="958"/>
      <c r="DJ122" s="958"/>
      <c r="DK122" s="958"/>
      <c r="DL122" s="958" t="s">
        <v>440</v>
      </c>
      <c r="DM122" s="958"/>
      <c r="DN122" s="958"/>
      <c r="DO122" s="958"/>
      <c r="DP122" s="958"/>
      <c r="DQ122" s="958" t="s">
        <v>440</v>
      </c>
      <c r="DR122" s="958"/>
      <c r="DS122" s="958"/>
      <c r="DT122" s="958"/>
      <c r="DU122" s="958"/>
      <c r="DV122" s="959" t="s">
        <v>440</v>
      </c>
      <c r="DW122" s="959"/>
      <c r="DX122" s="959"/>
      <c r="DY122" s="959"/>
      <c r="DZ122" s="960"/>
    </row>
    <row r="123" spans="1:130" s="197" customFormat="1" ht="26.25" customHeight="1" thickBot="1">
      <c r="A123" s="1013"/>
      <c r="B123" s="984"/>
      <c r="C123" s="954" t="s">
        <v>425</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6" t="s">
        <v>440</v>
      </c>
      <c r="AB123" s="997"/>
      <c r="AC123" s="997"/>
      <c r="AD123" s="997"/>
      <c r="AE123" s="998"/>
      <c r="AF123" s="999" t="s">
        <v>440</v>
      </c>
      <c r="AG123" s="997"/>
      <c r="AH123" s="997"/>
      <c r="AI123" s="997"/>
      <c r="AJ123" s="998"/>
      <c r="AK123" s="999" t="s">
        <v>440</v>
      </c>
      <c r="AL123" s="997"/>
      <c r="AM123" s="997"/>
      <c r="AN123" s="997"/>
      <c r="AO123" s="998"/>
      <c r="AP123" s="1000" t="s">
        <v>440</v>
      </c>
      <c r="AQ123" s="1001"/>
      <c r="AR123" s="1001"/>
      <c r="AS123" s="1001"/>
      <c r="AT123" s="1002"/>
      <c r="AU123" s="1069" t="s">
        <v>441</v>
      </c>
      <c r="AV123" s="1070"/>
      <c r="AW123" s="1070"/>
      <c r="AX123" s="1070"/>
      <c r="AY123" s="1070"/>
      <c r="AZ123" s="1070"/>
      <c r="BA123" s="1070"/>
      <c r="BB123" s="1070"/>
      <c r="BC123" s="1070"/>
      <c r="BD123" s="1070"/>
      <c r="BE123" s="1070"/>
      <c r="BF123" s="1070"/>
      <c r="BG123" s="1070"/>
      <c r="BH123" s="1070"/>
      <c r="BI123" s="1070"/>
      <c r="BJ123" s="1070"/>
      <c r="BK123" s="1070"/>
      <c r="BL123" s="1070"/>
      <c r="BM123" s="1070"/>
      <c r="BN123" s="1070"/>
      <c r="BO123" s="1070"/>
      <c r="BP123" s="1071"/>
      <c r="BQ123" s="1064">
        <v>1</v>
      </c>
      <c r="BR123" s="1065"/>
      <c r="BS123" s="1065"/>
      <c r="BT123" s="1065"/>
      <c r="BU123" s="1065"/>
      <c r="BV123" s="1065" t="s">
        <v>440</v>
      </c>
      <c r="BW123" s="1065"/>
      <c r="BX123" s="1065"/>
      <c r="BY123" s="1065"/>
      <c r="BZ123" s="1065"/>
      <c r="CA123" s="1065" t="s">
        <v>440</v>
      </c>
      <c r="CB123" s="1065"/>
      <c r="CC123" s="1065"/>
      <c r="CD123" s="1065"/>
      <c r="CE123" s="1065"/>
      <c r="CF123" s="1066"/>
      <c r="CG123" s="1067"/>
      <c r="CH123" s="1067"/>
      <c r="CI123" s="1067"/>
      <c r="CJ123" s="1068"/>
      <c r="CK123" s="1054"/>
      <c r="CL123" s="1055"/>
      <c r="CM123" s="1055"/>
      <c r="CN123" s="1055"/>
      <c r="CO123" s="1056"/>
      <c r="CP123" s="1045" t="s">
        <v>442</v>
      </c>
      <c r="CQ123" s="1046"/>
      <c r="CR123" s="1046"/>
      <c r="CS123" s="1046"/>
      <c r="CT123" s="1046"/>
      <c r="CU123" s="1046"/>
      <c r="CV123" s="1046"/>
      <c r="CW123" s="1046"/>
      <c r="CX123" s="1046"/>
      <c r="CY123" s="1046"/>
      <c r="CZ123" s="1046"/>
      <c r="DA123" s="1046"/>
      <c r="DB123" s="1046"/>
      <c r="DC123" s="1046"/>
      <c r="DD123" s="1046"/>
      <c r="DE123" s="1046"/>
      <c r="DF123" s="1047"/>
      <c r="DG123" s="996" t="s">
        <v>440</v>
      </c>
      <c r="DH123" s="997"/>
      <c r="DI123" s="997"/>
      <c r="DJ123" s="997"/>
      <c r="DK123" s="998"/>
      <c r="DL123" s="999" t="s">
        <v>440</v>
      </c>
      <c r="DM123" s="997"/>
      <c r="DN123" s="997"/>
      <c r="DO123" s="997"/>
      <c r="DP123" s="998"/>
      <c r="DQ123" s="999" t="s">
        <v>440</v>
      </c>
      <c r="DR123" s="997"/>
      <c r="DS123" s="997"/>
      <c r="DT123" s="997"/>
      <c r="DU123" s="998"/>
      <c r="DV123" s="1000" t="s">
        <v>440</v>
      </c>
      <c r="DW123" s="1001"/>
      <c r="DX123" s="1001"/>
      <c r="DY123" s="1001"/>
      <c r="DZ123" s="1002"/>
    </row>
    <row r="124" spans="1:130" s="197" customFormat="1" ht="26.25" customHeight="1">
      <c r="A124" s="1013"/>
      <c r="B124" s="984"/>
      <c r="C124" s="954" t="s">
        <v>428</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6" t="s">
        <v>440</v>
      </c>
      <c r="AB124" s="997"/>
      <c r="AC124" s="997"/>
      <c r="AD124" s="997"/>
      <c r="AE124" s="998"/>
      <c r="AF124" s="999" t="s">
        <v>440</v>
      </c>
      <c r="AG124" s="997"/>
      <c r="AH124" s="997"/>
      <c r="AI124" s="997"/>
      <c r="AJ124" s="998"/>
      <c r="AK124" s="999" t="s">
        <v>440</v>
      </c>
      <c r="AL124" s="997"/>
      <c r="AM124" s="997"/>
      <c r="AN124" s="997"/>
      <c r="AO124" s="998"/>
      <c r="AP124" s="1000" t="s">
        <v>440</v>
      </c>
      <c r="AQ124" s="1001"/>
      <c r="AR124" s="1001"/>
      <c r="AS124" s="1001"/>
      <c r="AT124" s="100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7"/>
      <c r="CL124" s="1057"/>
      <c r="CM124" s="1057"/>
      <c r="CN124" s="1057"/>
      <c r="CO124" s="1058"/>
      <c r="CP124" s="1045" t="s">
        <v>443</v>
      </c>
      <c r="CQ124" s="1046"/>
      <c r="CR124" s="1046"/>
      <c r="CS124" s="1046"/>
      <c r="CT124" s="1046"/>
      <c r="CU124" s="1046"/>
      <c r="CV124" s="1046"/>
      <c r="CW124" s="1046"/>
      <c r="CX124" s="1046"/>
      <c r="CY124" s="1046"/>
      <c r="CZ124" s="1046"/>
      <c r="DA124" s="1046"/>
      <c r="DB124" s="1046"/>
      <c r="DC124" s="1046"/>
      <c r="DD124" s="1046"/>
      <c r="DE124" s="1046"/>
      <c r="DF124" s="1047"/>
      <c r="DG124" s="1035" t="s">
        <v>440</v>
      </c>
      <c r="DH124" s="1036"/>
      <c r="DI124" s="1036"/>
      <c r="DJ124" s="1036"/>
      <c r="DK124" s="1037"/>
      <c r="DL124" s="1038" t="s">
        <v>440</v>
      </c>
      <c r="DM124" s="1036"/>
      <c r="DN124" s="1036"/>
      <c r="DO124" s="1036"/>
      <c r="DP124" s="1037"/>
      <c r="DQ124" s="1038" t="s">
        <v>440</v>
      </c>
      <c r="DR124" s="1036"/>
      <c r="DS124" s="1036"/>
      <c r="DT124" s="1036"/>
      <c r="DU124" s="1037"/>
      <c r="DV124" s="1039" t="s">
        <v>440</v>
      </c>
      <c r="DW124" s="1040"/>
      <c r="DX124" s="1040"/>
      <c r="DY124" s="1040"/>
      <c r="DZ124" s="1041"/>
    </row>
    <row r="125" spans="1:130" s="197" customFormat="1" ht="26.25" customHeight="1" thickBot="1">
      <c r="A125" s="1013"/>
      <c r="B125" s="984"/>
      <c r="C125" s="954" t="s">
        <v>430</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6" t="s">
        <v>440</v>
      </c>
      <c r="AB125" s="997"/>
      <c r="AC125" s="997"/>
      <c r="AD125" s="997"/>
      <c r="AE125" s="998"/>
      <c r="AF125" s="999" t="s">
        <v>440</v>
      </c>
      <c r="AG125" s="997"/>
      <c r="AH125" s="997"/>
      <c r="AI125" s="997"/>
      <c r="AJ125" s="998"/>
      <c r="AK125" s="999" t="s">
        <v>440</v>
      </c>
      <c r="AL125" s="997"/>
      <c r="AM125" s="997"/>
      <c r="AN125" s="997"/>
      <c r="AO125" s="998"/>
      <c r="AP125" s="1000" t="s">
        <v>440</v>
      </c>
      <c r="AQ125" s="1001"/>
      <c r="AR125" s="1001"/>
      <c r="AS125" s="1001"/>
      <c r="AT125" s="100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2" t="s">
        <v>444</v>
      </c>
      <c r="CL125" s="1052"/>
      <c r="CM125" s="1052"/>
      <c r="CN125" s="1052"/>
      <c r="CO125" s="1053"/>
      <c r="CP125" s="978" t="s">
        <v>445</v>
      </c>
      <c r="CQ125" s="925"/>
      <c r="CR125" s="925"/>
      <c r="CS125" s="925"/>
      <c r="CT125" s="925"/>
      <c r="CU125" s="925"/>
      <c r="CV125" s="925"/>
      <c r="CW125" s="925"/>
      <c r="CX125" s="925"/>
      <c r="CY125" s="925"/>
      <c r="CZ125" s="925"/>
      <c r="DA125" s="925"/>
      <c r="DB125" s="925"/>
      <c r="DC125" s="925"/>
      <c r="DD125" s="925"/>
      <c r="DE125" s="925"/>
      <c r="DF125" s="926"/>
      <c r="DG125" s="964" t="s">
        <v>440</v>
      </c>
      <c r="DH125" s="965"/>
      <c r="DI125" s="965"/>
      <c r="DJ125" s="965"/>
      <c r="DK125" s="965"/>
      <c r="DL125" s="965" t="s">
        <v>440</v>
      </c>
      <c r="DM125" s="965"/>
      <c r="DN125" s="965"/>
      <c r="DO125" s="965"/>
      <c r="DP125" s="965"/>
      <c r="DQ125" s="965" t="s">
        <v>440</v>
      </c>
      <c r="DR125" s="965"/>
      <c r="DS125" s="965"/>
      <c r="DT125" s="965"/>
      <c r="DU125" s="965"/>
      <c r="DV125" s="966" t="s">
        <v>440</v>
      </c>
      <c r="DW125" s="966"/>
      <c r="DX125" s="966"/>
      <c r="DY125" s="966"/>
      <c r="DZ125" s="967"/>
    </row>
    <row r="126" spans="1:130" s="197" customFormat="1" ht="26.25" customHeight="1">
      <c r="A126" s="1013"/>
      <c r="B126" s="984"/>
      <c r="C126" s="954" t="s">
        <v>433</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6">
        <v>5934</v>
      </c>
      <c r="AB126" s="997"/>
      <c r="AC126" s="997"/>
      <c r="AD126" s="997"/>
      <c r="AE126" s="998"/>
      <c r="AF126" s="999">
        <v>5725</v>
      </c>
      <c r="AG126" s="997"/>
      <c r="AH126" s="997"/>
      <c r="AI126" s="997"/>
      <c r="AJ126" s="998"/>
      <c r="AK126" s="999">
        <v>5233</v>
      </c>
      <c r="AL126" s="997"/>
      <c r="AM126" s="997"/>
      <c r="AN126" s="997"/>
      <c r="AO126" s="998"/>
      <c r="AP126" s="1000">
        <v>0.2</v>
      </c>
      <c r="AQ126" s="1001"/>
      <c r="AR126" s="1001"/>
      <c r="AS126" s="1001"/>
      <c r="AT126" s="1002"/>
      <c r="AU126" s="233"/>
      <c r="AV126" s="233"/>
      <c r="AW126" s="233"/>
      <c r="AX126" s="1074" t="s">
        <v>446</v>
      </c>
      <c r="AY126" s="1075"/>
      <c r="AZ126" s="1075"/>
      <c r="BA126" s="1075"/>
      <c r="BB126" s="1075"/>
      <c r="BC126" s="1075"/>
      <c r="BD126" s="1075"/>
      <c r="BE126" s="1076"/>
      <c r="BF126" s="1090" t="s">
        <v>447</v>
      </c>
      <c r="BG126" s="1075"/>
      <c r="BH126" s="1075"/>
      <c r="BI126" s="1075"/>
      <c r="BJ126" s="1075"/>
      <c r="BK126" s="1075"/>
      <c r="BL126" s="1076"/>
      <c r="BM126" s="1090" t="s">
        <v>448</v>
      </c>
      <c r="BN126" s="1075"/>
      <c r="BO126" s="1075"/>
      <c r="BP126" s="1075"/>
      <c r="BQ126" s="1075"/>
      <c r="BR126" s="1075"/>
      <c r="BS126" s="1076"/>
      <c r="BT126" s="1090" t="s">
        <v>449</v>
      </c>
      <c r="BU126" s="1075"/>
      <c r="BV126" s="1075"/>
      <c r="BW126" s="1075"/>
      <c r="BX126" s="1075"/>
      <c r="BY126" s="1075"/>
      <c r="BZ126" s="1091"/>
      <c r="CA126" s="233"/>
      <c r="CB126" s="233"/>
      <c r="CC126" s="233"/>
      <c r="CD126" s="234"/>
      <c r="CE126" s="234"/>
      <c r="CF126" s="234"/>
      <c r="CG126" s="231"/>
      <c r="CH126" s="231"/>
      <c r="CI126" s="231"/>
      <c r="CJ126" s="232"/>
      <c r="CK126" s="1055"/>
      <c r="CL126" s="1055"/>
      <c r="CM126" s="1055"/>
      <c r="CN126" s="1055"/>
      <c r="CO126" s="1056"/>
      <c r="CP126" s="987" t="s">
        <v>450</v>
      </c>
      <c r="CQ126" s="988"/>
      <c r="CR126" s="988"/>
      <c r="CS126" s="988"/>
      <c r="CT126" s="988"/>
      <c r="CU126" s="988"/>
      <c r="CV126" s="988"/>
      <c r="CW126" s="988"/>
      <c r="CX126" s="988"/>
      <c r="CY126" s="988"/>
      <c r="CZ126" s="988"/>
      <c r="DA126" s="988"/>
      <c r="DB126" s="988"/>
      <c r="DC126" s="988"/>
      <c r="DD126" s="988"/>
      <c r="DE126" s="988"/>
      <c r="DF126" s="989"/>
      <c r="DG126" s="957" t="s">
        <v>440</v>
      </c>
      <c r="DH126" s="958"/>
      <c r="DI126" s="958"/>
      <c r="DJ126" s="958"/>
      <c r="DK126" s="958"/>
      <c r="DL126" s="958" t="s">
        <v>440</v>
      </c>
      <c r="DM126" s="958"/>
      <c r="DN126" s="958"/>
      <c r="DO126" s="958"/>
      <c r="DP126" s="958"/>
      <c r="DQ126" s="958" t="s">
        <v>440</v>
      </c>
      <c r="DR126" s="958"/>
      <c r="DS126" s="958"/>
      <c r="DT126" s="958"/>
      <c r="DU126" s="958"/>
      <c r="DV126" s="959" t="s">
        <v>440</v>
      </c>
      <c r="DW126" s="959"/>
      <c r="DX126" s="959"/>
      <c r="DY126" s="959"/>
      <c r="DZ126" s="960"/>
    </row>
    <row r="127" spans="1:130" s="197" customFormat="1" ht="26.25" customHeight="1" thickBot="1">
      <c r="A127" s="1014"/>
      <c r="B127" s="986"/>
      <c r="C127" s="1042" t="s">
        <v>451</v>
      </c>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4"/>
      <c r="AA127" s="996">
        <v>17</v>
      </c>
      <c r="AB127" s="997"/>
      <c r="AC127" s="997"/>
      <c r="AD127" s="997"/>
      <c r="AE127" s="998"/>
      <c r="AF127" s="999">
        <v>10</v>
      </c>
      <c r="AG127" s="997"/>
      <c r="AH127" s="997"/>
      <c r="AI127" s="997"/>
      <c r="AJ127" s="998"/>
      <c r="AK127" s="999">
        <v>3</v>
      </c>
      <c r="AL127" s="997"/>
      <c r="AM127" s="997"/>
      <c r="AN127" s="997"/>
      <c r="AO127" s="998"/>
      <c r="AP127" s="1000">
        <v>0</v>
      </c>
      <c r="AQ127" s="1001"/>
      <c r="AR127" s="1001"/>
      <c r="AS127" s="1001"/>
      <c r="AT127" s="1002"/>
      <c r="AU127" s="233"/>
      <c r="AV127" s="233"/>
      <c r="AW127" s="233"/>
      <c r="AX127" s="924" t="s">
        <v>452</v>
      </c>
      <c r="AY127" s="925"/>
      <c r="AZ127" s="925"/>
      <c r="BA127" s="925"/>
      <c r="BB127" s="925"/>
      <c r="BC127" s="925"/>
      <c r="BD127" s="925"/>
      <c r="BE127" s="926"/>
      <c r="BF127" s="1079" t="s">
        <v>440</v>
      </c>
      <c r="BG127" s="1080"/>
      <c r="BH127" s="1080"/>
      <c r="BI127" s="1080"/>
      <c r="BJ127" s="1080"/>
      <c r="BK127" s="1080"/>
      <c r="BL127" s="1089"/>
      <c r="BM127" s="1079">
        <v>15</v>
      </c>
      <c r="BN127" s="1080"/>
      <c r="BO127" s="1080"/>
      <c r="BP127" s="1080"/>
      <c r="BQ127" s="1080"/>
      <c r="BR127" s="1080"/>
      <c r="BS127" s="1089"/>
      <c r="BT127" s="1079">
        <v>20</v>
      </c>
      <c r="BU127" s="1080"/>
      <c r="BV127" s="1080"/>
      <c r="BW127" s="1080"/>
      <c r="BX127" s="1080"/>
      <c r="BY127" s="1080"/>
      <c r="BZ127" s="1081"/>
      <c r="CA127" s="234"/>
      <c r="CB127" s="234"/>
      <c r="CC127" s="234"/>
      <c r="CD127" s="234"/>
      <c r="CE127" s="234"/>
      <c r="CF127" s="234"/>
      <c r="CG127" s="231"/>
      <c r="CH127" s="231"/>
      <c r="CI127" s="231"/>
      <c r="CJ127" s="232"/>
      <c r="CK127" s="1077"/>
      <c r="CL127" s="1077"/>
      <c r="CM127" s="1077"/>
      <c r="CN127" s="1077"/>
      <c r="CO127" s="1078"/>
      <c r="CP127" s="1082" t="s">
        <v>453</v>
      </c>
      <c r="CQ127" s="1083"/>
      <c r="CR127" s="1083"/>
      <c r="CS127" s="1083"/>
      <c r="CT127" s="1083"/>
      <c r="CU127" s="1083"/>
      <c r="CV127" s="1083"/>
      <c r="CW127" s="1083"/>
      <c r="CX127" s="1083"/>
      <c r="CY127" s="1083"/>
      <c r="CZ127" s="1083"/>
      <c r="DA127" s="1083"/>
      <c r="DB127" s="1083"/>
      <c r="DC127" s="1083"/>
      <c r="DD127" s="1083"/>
      <c r="DE127" s="1083"/>
      <c r="DF127" s="1084"/>
      <c r="DG127" s="1085" t="s">
        <v>454</v>
      </c>
      <c r="DH127" s="1086"/>
      <c r="DI127" s="1086"/>
      <c r="DJ127" s="1086"/>
      <c r="DK127" s="1086"/>
      <c r="DL127" s="1086" t="s">
        <v>109</v>
      </c>
      <c r="DM127" s="1086"/>
      <c r="DN127" s="1086"/>
      <c r="DO127" s="1086"/>
      <c r="DP127" s="1086"/>
      <c r="DQ127" s="1086" t="s">
        <v>109</v>
      </c>
      <c r="DR127" s="1086"/>
      <c r="DS127" s="1086"/>
      <c r="DT127" s="1086"/>
      <c r="DU127" s="1086"/>
      <c r="DV127" s="1087" t="s">
        <v>109</v>
      </c>
      <c r="DW127" s="1087"/>
      <c r="DX127" s="1087"/>
      <c r="DY127" s="1087"/>
      <c r="DZ127" s="1088"/>
    </row>
    <row r="128" spans="1:130" s="197" customFormat="1" ht="26.25" customHeight="1">
      <c r="A128" s="1109" t="s">
        <v>455</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456</v>
      </c>
      <c r="X128" s="1111"/>
      <c r="Y128" s="1111"/>
      <c r="Z128" s="1112"/>
      <c r="AA128" s="1127">
        <v>36646</v>
      </c>
      <c r="AB128" s="1128"/>
      <c r="AC128" s="1128"/>
      <c r="AD128" s="1128"/>
      <c r="AE128" s="1129"/>
      <c r="AF128" s="1130">
        <v>38096</v>
      </c>
      <c r="AG128" s="1128"/>
      <c r="AH128" s="1128"/>
      <c r="AI128" s="1128"/>
      <c r="AJ128" s="1129"/>
      <c r="AK128" s="1130">
        <v>37779</v>
      </c>
      <c r="AL128" s="1128"/>
      <c r="AM128" s="1128"/>
      <c r="AN128" s="1128"/>
      <c r="AO128" s="1129"/>
      <c r="AP128" s="1131"/>
      <c r="AQ128" s="1132"/>
      <c r="AR128" s="1132"/>
      <c r="AS128" s="1132"/>
      <c r="AT128" s="1133"/>
      <c r="AU128" s="235"/>
      <c r="AV128" s="235"/>
      <c r="AW128" s="235"/>
      <c r="AX128" s="1092" t="s">
        <v>457</v>
      </c>
      <c r="AY128" s="988"/>
      <c r="AZ128" s="988"/>
      <c r="BA128" s="988"/>
      <c r="BB128" s="988"/>
      <c r="BC128" s="988"/>
      <c r="BD128" s="988"/>
      <c r="BE128" s="989"/>
      <c r="BF128" s="1104" t="s">
        <v>458</v>
      </c>
      <c r="BG128" s="1105"/>
      <c r="BH128" s="1105"/>
      <c r="BI128" s="1105"/>
      <c r="BJ128" s="1105"/>
      <c r="BK128" s="1105"/>
      <c r="BL128" s="1106"/>
      <c r="BM128" s="1104">
        <v>20</v>
      </c>
      <c r="BN128" s="1105"/>
      <c r="BO128" s="1105"/>
      <c r="BP128" s="1105"/>
      <c r="BQ128" s="1105"/>
      <c r="BR128" s="1105"/>
      <c r="BS128" s="1106"/>
      <c r="BT128" s="1104">
        <v>30</v>
      </c>
      <c r="BU128" s="1107"/>
      <c r="BV128" s="1107"/>
      <c r="BW128" s="1107"/>
      <c r="BX128" s="1107"/>
      <c r="BY128" s="1107"/>
      <c r="BZ128" s="110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8" t="s">
        <v>90</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98" t="s">
        <v>459</v>
      </c>
      <c r="X129" s="1099"/>
      <c r="Y129" s="1099"/>
      <c r="Z129" s="1100"/>
      <c r="AA129" s="996">
        <v>2928615</v>
      </c>
      <c r="AB129" s="997"/>
      <c r="AC129" s="997"/>
      <c r="AD129" s="997"/>
      <c r="AE129" s="998"/>
      <c r="AF129" s="999">
        <v>2894112</v>
      </c>
      <c r="AG129" s="997"/>
      <c r="AH129" s="997"/>
      <c r="AI129" s="997"/>
      <c r="AJ129" s="998"/>
      <c r="AK129" s="999">
        <v>2987822</v>
      </c>
      <c r="AL129" s="997"/>
      <c r="AM129" s="997"/>
      <c r="AN129" s="997"/>
      <c r="AO129" s="998"/>
      <c r="AP129" s="1101"/>
      <c r="AQ129" s="1102"/>
      <c r="AR129" s="1102"/>
      <c r="AS129" s="1102"/>
      <c r="AT129" s="1103"/>
      <c r="AU129" s="235"/>
      <c r="AV129" s="235"/>
      <c r="AW129" s="235"/>
      <c r="AX129" s="1092" t="s">
        <v>460</v>
      </c>
      <c r="AY129" s="988"/>
      <c r="AZ129" s="988"/>
      <c r="BA129" s="988"/>
      <c r="BB129" s="988"/>
      <c r="BC129" s="988"/>
      <c r="BD129" s="988"/>
      <c r="BE129" s="989"/>
      <c r="BF129" s="1093">
        <v>11.2</v>
      </c>
      <c r="BG129" s="1094"/>
      <c r="BH129" s="1094"/>
      <c r="BI129" s="1094"/>
      <c r="BJ129" s="1094"/>
      <c r="BK129" s="1094"/>
      <c r="BL129" s="1095"/>
      <c r="BM129" s="1093">
        <v>25</v>
      </c>
      <c r="BN129" s="1094"/>
      <c r="BO129" s="1094"/>
      <c r="BP129" s="1094"/>
      <c r="BQ129" s="1094"/>
      <c r="BR129" s="1094"/>
      <c r="BS129" s="1095"/>
      <c r="BT129" s="1093">
        <v>35</v>
      </c>
      <c r="BU129" s="1096"/>
      <c r="BV129" s="1096"/>
      <c r="BW129" s="1096"/>
      <c r="BX129" s="1096"/>
      <c r="BY129" s="1096"/>
      <c r="BZ129" s="109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8" t="s">
        <v>461</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98" t="s">
        <v>462</v>
      </c>
      <c r="X130" s="1099"/>
      <c r="Y130" s="1099"/>
      <c r="Z130" s="1100"/>
      <c r="AA130" s="996">
        <v>430087</v>
      </c>
      <c r="AB130" s="997"/>
      <c r="AC130" s="997"/>
      <c r="AD130" s="997"/>
      <c r="AE130" s="998"/>
      <c r="AF130" s="999">
        <v>444360</v>
      </c>
      <c r="AG130" s="997"/>
      <c r="AH130" s="997"/>
      <c r="AI130" s="997"/>
      <c r="AJ130" s="998"/>
      <c r="AK130" s="999">
        <v>440360</v>
      </c>
      <c r="AL130" s="997"/>
      <c r="AM130" s="997"/>
      <c r="AN130" s="997"/>
      <c r="AO130" s="998"/>
      <c r="AP130" s="1101"/>
      <c r="AQ130" s="1102"/>
      <c r="AR130" s="1102"/>
      <c r="AS130" s="1102"/>
      <c r="AT130" s="1103"/>
      <c r="AU130" s="235"/>
      <c r="AV130" s="235"/>
      <c r="AW130" s="235"/>
      <c r="AX130" s="1151" t="s">
        <v>463</v>
      </c>
      <c r="AY130" s="1083"/>
      <c r="AZ130" s="1083"/>
      <c r="BA130" s="1083"/>
      <c r="BB130" s="1083"/>
      <c r="BC130" s="1083"/>
      <c r="BD130" s="1083"/>
      <c r="BE130" s="1084"/>
      <c r="BF130" s="1113" t="s">
        <v>406</v>
      </c>
      <c r="BG130" s="1114"/>
      <c r="BH130" s="1114"/>
      <c r="BI130" s="1114"/>
      <c r="BJ130" s="1114"/>
      <c r="BK130" s="1114"/>
      <c r="BL130" s="1115"/>
      <c r="BM130" s="1113">
        <v>350</v>
      </c>
      <c r="BN130" s="1114"/>
      <c r="BO130" s="1114"/>
      <c r="BP130" s="1114"/>
      <c r="BQ130" s="1114"/>
      <c r="BR130" s="1114"/>
      <c r="BS130" s="1115"/>
      <c r="BT130" s="1116"/>
      <c r="BU130" s="1117"/>
      <c r="BV130" s="1117"/>
      <c r="BW130" s="1117"/>
      <c r="BX130" s="1117"/>
      <c r="BY130" s="1117"/>
      <c r="BZ130" s="111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464</v>
      </c>
      <c r="X131" s="1122"/>
      <c r="Y131" s="1122"/>
      <c r="Z131" s="1123"/>
      <c r="AA131" s="1035">
        <v>2498528</v>
      </c>
      <c r="AB131" s="1036"/>
      <c r="AC131" s="1036"/>
      <c r="AD131" s="1036"/>
      <c r="AE131" s="1037"/>
      <c r="AF131" s="1038">
        <v>2449752</v>
      </c>
      <c r="AG131" s="1036"/>
      <c r="AH131" s="1036"/>
      <c r="AI131" s="1036"/>
      <c r="AJ131" s="1037"/>
      <c r="AK131" s="1038">
        <v>2547462</v>
      </c>
      <c r="AL131" s="1036"/>
      <c r="AM131" s="1036"/>
      <c r="AN131" s="1036"/>
      <c r="AO131" s="1037"/>
      <c r="AP131" s="1124"/>
      <c r="AQ131" s="1125"/>
      <c r="AR131" s="1125"/>
      <c r="AS131" s="1125"/>
      <c r="AT131" s="112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5" t="s">
        <v>465</v>
      </c>
      <c r="B132" s="1136"/>
      <c r="C132" s="1136"/>
      <c r="D132" s="1136"/>
      <c r="E132" s="1136"/>
      <c r="F132" s="1136"/>
      <c r="G132" s="1136"/>
      <c r="H132" s="1136"/>
      <c r="I132" s="1136"/>
      <c r="J132" s="1136"/>
      <c r="K132" s="1136"/>
      <c r="L132" s="1136"/>
      <c r="M132" s="1136"/>
      <c r="N132" s="1136"/>
      <c r="O132" s="1136"/>
      <c r="P132" s="1136"/>
      <c r="Q132" s="1136"/>
      <c r="R132" s="1136"/>
      <c r="S132" s="1136"/>
      <c r="T132" s="1136"/>
      <c r="U132" s="1136"/>
      <c r="V132" s="1139" t="s">
        <v>466</v>
      </c>
      <c r="W132" s="1139"/>
      <c r="X132" s="1139"/>
      <c r="Y132" s="1139"/>
      <c r="Z132" s="1140"/>
      <c r="AA132" s="1141">
        <v>10.43602473</v>
      </c>
      <c r="AB132" s="1142"/>
      <c r="AC132" s="1142"/>
      <c r="AD132" s="1142"/>
      <c r="AE132" s="1143"/>
      <c r="AF132" s="1144">
        <v>11.527738319999999</v>
      </c>
      <c r="AG132" s="1142"/>
      <c r="AH132" s="1142"/>
      <c r="AI132" s="1142"/>
      <c r="AJ132" s="1143"/>
      <c r="AK132" s="1144">
        <v>11.6386427</v>
      </c>
      <c r="AL132" s="1142"/>
      <c r="AM132" s="1142"/>
      <c r="AN132" s="1142"/>
      <c r="AO132" s="1143"/>
      <c r="AP132" s="1025"/>
      <c r="AQ132" s="1026"/>
      <c r="AR132" s="1026"/>
      <c r="AS132" s="1026"/>
      <c r="AT132" s="11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7"/>
      <c r="B133" s="1138"/>
      <c r="C133" s="1138"/>
      <c r="D133" s="1138"/>
      <c r="E133" s="1138"/>
      <c r="F133" s="1138"/>
      <c r="G133" s="1138"/>
      <c r="H133" s="1138"/>
      <c r="I133" s="1138"/>
      <c r="J133" s="1138"/>
      <c r="K133" s="1138"/>
      <c r="L133" s="1138"/>
      <c r="M133" s="1138"/>
      <c r="N133" s="1138"/>
      <c r="O133" s="1138"/>
      <c r="P133" s="1138"/>
      <c r="Q133" s="1138"/>
      <c r="R133" s="1138"/>
      <c r="S133" s="1138"/>
      <c r="T133" s="1138"/>
      <c r="U133" s="1138"/>
      <c r="V133" s="1146" t="s">
        <v>467</v>
      </c>
      <c r="W133" s="1146"/>
      <c r="X133" s="1146"/>
      <c r="Y133" s="1146"/>
      <c r="Z133" s="1147"/>
      <c r="AA133" s="1148">
        <v>10.6</v>
      </c>
      <c r="AB133" s="1149"/>
      <c r="AC133" s="1149"/>
      <c r="AD133" s="1149"/>
      <c r="AE133" s="1150"/>
      <c r="AF133" s="1148">
        <v>10.9</v>
      </c>
      <c r="AG133" s="1149"/>
      <c r="AH133" s="1149"/>
      <c r="AI133" s="1149"/>
      <c r="AJ133" s="1150"/>
      <c r="AK133" s="1148">
        <v>11.2</v>
      </c>
      <c r="AL133" s="1149"/>
      <c r="AM133" s="1149"/>
      <c r="AN133" s="1149"/>
      <c r="AO133" s="1150"/>
      <c r="AP133" s="1066"/>
      <c r="AQ133" s="1067"/>
      <c r="AR133" s="1067"/>
      <c r="AS133" s="1067"/>
      <c r="AT133" s="113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55" t="s">
        <v>470</v>
      </c>
      <c r="L7" s="254"/>
      <c r="M7" s="255" t="s">
        <v>471</v>
      </c>
      <c r="N7" s="256"/>
    </row>
    <row r="8" spans="1:16">
      <c r="A8" s="248"/>
      <c r="B8" s="244"/>
      <c r="C8" s="244"/>
      <c r="D8" s="244"/>
      <c r="E8" s="244"/>
      <c r="F8" s="244"/>
      <c r="G8" s="257"/>
      <c r="H8" s="258"/>
      <c r="I8" s="258"/>
      <c r="J8" s="259"/>
      <c r="K8" s="1156"/>
      <c r="L8" s="260" t="s">
        <v>472</v>
      </c>
      <c r="M8" s="261" t="s">
        <v>473</v>
      </c>
      <c r="N8" s="262" t="s">
        <v>474</v>
      </c>
    </row>
    <row r="9" spans="1:16">
      <c r="A9" s="248"/>
      <c r="B9" s="244"/>
      <c r="C9" s="244"/>
      <c r="D9" s="244"/>
      <c r="E9" s="244"/>
      <c r="F9" s="244"/>
      <c r="G9" s="1157" t="s">
        <v>475</v>
      </c>
      <c r="H9" s="1158"/>
      <c r="I9" s="1158"/>
      <c r="J9" s="1159"/>
      <c r="K9" s="263">
        <v>821749</v>
      </c>
      <c r="L9" s="264">
        <v>77943</v>
      </c>
      <c r="M9" s="265">
        <v>83939</v>
      </c>
      <c r="N9" s="266">
        <v>-7.1</v>
      </c>
    </row>
    <row r="10" spans="1:16">
      <c r="A10" s="248"/>
      <c r="B10" s="244"/>
      <c r="C10" s="244"/>
      <c r="D10" s="244"/>
      <c r="E10" s="244"/>
      <c r="F10" s="244"/>
      <c r="G10" s="1157" t="s">
        <v>476</v>
      </c>
      <c r="H10" s="1158"/>
      <c r="I10" s="1158"/>
      <c r="J10" s="1159"/>
      <c r="K10" s="267">
        <v>2449</v>
      </c>
      <c r="L10" s="268">
        <v>232</v>
      </c>
      <c r="M10" s="269">
        <v>8976</v>
      </c>
      <c r="N10" s="270">
        <v>-97.4</v>
      </c>
    </row>
    <row r="11" spans="1:16" ht="13.5" customHeight="1">
      <c r="A11" s="248"/>
      <c r="B11" s="244"/>
      <c r="C11" s="244"/>
      <c r="D11" s="244"/>
      <c r="E11" s="244"/>
      <c r="F11" s="244"/>
      <c r="G11" s="1157" t="s">
        <v>477</v>
      </c>
      <c r="H11" s="1158"/>
      <c r="I11" s="1158"/>
      <c r="J11" s="1159"/>
      <c r="K11" s="267">
        <v>121199</v>
      </c>
      <c r="L11" s="268">
        <v>11496</v>
      </c>
      <c r="M11" s="269">
        <v>13172</v>
      </c>
      <c r="N11" s="270">
        <v>-12.7</v>
      </c>
    </row>
    <row r="12" spans="1:16" ht="13.5" customHeight="1">
      <c r="A12" s="248"/>
      <c r="B12" s="244"/>
      <c r="C12" s="244"/>
      <c r="D12" s="244"/>
      <c r="E12" s="244"/>
      <c r="F12" s="244"/>
      <c r="G12" s="1157" t="s">
        <v>478</v>
      </c>
      <c r="H12" s="1158"/>
      <c r="I12" s="1158"/>
      <c r="J12" s="1159"/>
      <c r="K12" s="267">
        <v>5843</v>
      </c>
      <c r="L12" s="268">
        <v>554</v>
      </c>
      <c r="M12" s="269">
        <v>634</v>
      </c>
      <c r="N12" s="270">
        <v>-12.6</v>
      </c>
    </row>
    <row r="13" spans="1:16" ht="13.5" customHeight="1">
      <c r="A13" s="248"/>
      <c r="B13" s="244"/>
      <c r="C13" s="244"/>
      <c r="D13" s="244"/>
      <c r="E13" s="244"/>
      <c r="F13" s="244"/>
      <c r="G13" s="1157" t="s">
        <v>479</v>
      </c>
      <c r="H13" s="1158"/>
      <c r="I13" s="1158"/>
      <c r="J13" s="1159"/>
      <c r="K13" s="267" t="s">
        <v>480</v>
      </c>
      <c r="L13" s="268" t="s">
        <v>480</v>
      </c>
      <c r="M13" s="269">
        <v>21</v>
      </c>
      <c r="N13" s="270" t="s">
        <v>480</v>
      </c>
    </row>
    <row r="14" spans="1:16" ht="13.5" customHeight="1">
      <c r="A14" s="248"/>
      <c r="B14" s="244"/>
      <c r="C14" s="244"/>
      <c r="D14" s="244"/>
      <c r="E14" s="244"/>
      <c r="F14" s="244"/>
      <c r="G14" s="1157" t="s">
        <v>481</v>
      </c>
      <c r="H14" s="1158"/>
      <c r="I14" s="1158"/>
      <c r="J14" s="1159"/>
      <c r="K14" s="267">
        <v>32719</v>
      </c>
      <c r="L14" s="268">
        <v>3103</v>
      </c>
      <c r="M14" s="269">
        <v>3872</v>
      </c>
      <c r="N14" s="270">
        <v>-19.899999999999999</v>
      </c>
    </row>
    <row r="15" spans="1:16" ht="13.5" customHeight="1">
      <c r="A15" s="248"/>
      <c r="B15" s="244"/>
      <c r="C15" s="244"/>
      <c r="D15" s="244"/>
      <c r="E15" s="244"/>
      <c r="F15" s="244"/>
      <c r="G15" s="1157" t="s">
        <v>482</v>
      </c>
      <c r="H15" s="1158"/>
      <c r="I15" s="1158"/>
      <c r="J15" s="1159"/>
      <c r="K15" s="267">
        <v>7927</v>
      </c>
      <c r="L15" s="268">
        <v>752</v>
      </c>
      <c r="M15" s="269">
        <v>2062</v>
      </c>
      <c r="N15" s="270">
        <v>-63.5</v>
      </c>
    </row>
    <row r="16" spans="1:16">
      <c r="A16" s="248"/>
      <c r="B16" s="244"/>
      <c r="C16" s="244"/>
      <c r="D16" s="244"/>
      <c r="E16" s="244"/>
      <c r="F16" s="244"/>
      <c r="G16" s="1160" t="s">
        <v>483</v>
      </c>
      <c r="H16" s="1161"/>
      <c r="I16" s="1161"/>
      <c r="J16" s="1162"/>
      <c r="K16" s="268">
        <v>-53189</v>
      </c>
      <c r="L16" s="268">
        <v>-5045</v>
      </c>
      <c r="M16" s="269">
        <v>-8514</v>
      </c>
      <c r="N16" s="270">
        <v>-40.700000000000003</v>
      </c>
    </row>
    <row r="17" spans="1:16">
      <c r="A17" s="248"/>
      <c r="B17" s="244"/>
      <c r="C17" s="244"/>
      <c r="D17" s="244"/>
      <c r="E17" s="244"/>
      <c r="F17" s="244"/>
      <c r="G17" s="1160" t="s">
        <v>169</v>
      </c>
      <c r="H17" s="1161"/>
      <c r="I17" s="1161"/>
      <c r="J17" s="1162"/>
      <c r="K17" s="268">
        <v>938697</v>
      </c>
      <c r="L17" s="268">
        <v>89035</v>
      </c>
      <c r="M17" s="269">
        <v>104161</v>
      </c>
      <c r="N17" s="270">
        <v>-14.5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52" t="s">
        <v>488</v>
      </c>
      <c r="H21" s="1153"/>
      <c r="I21" s="1153"/>
      <c r="J21" s="1154"/>
      <c r="K21" s="280">
        <v>8.35</v>
      </c>
      <c r="L21" s="281">
        <v>9.8000000000000007</v>
      </c>
      <c r="M21" s="282">
        <v>-1.45</v>
      </c>
      <c r="N21" s="249"/>
      <c r="O21" s="283"/>
      <c r="P21" s="279"/>
    </row>
    <row r="22" spans="1:16" s="284" customFormat="1">
      <c r="A22" s="279"/>
      <c r="B22" s="249"/>
      <c r="C22" s="249"/>
      <c r="D22" s="249"/>
      <c r="E22" s="249"/>
      <c r="F22" s="249"/>
      <c r="G22" s="1152" t="s">
        <v>489</v>
      </c>
      <c r="H22" s="1153"/>
      <c r="I22" s="1153"/>
      <c r="J22" s="1154"/>
      <c r="K22" s="285">
        <v>92.3</v>
      </c>
      <c r="L22" s="286">
        <v>96.3</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55" t="s">
        <v>470</v>
      </c>
      <c r="L30" s="254"/>
      <c r="M30" s="255" t="s">
        <v>471</v>
      </c>
      <c r="N30" s="256"/>
    </row>
    <row r="31" spans="1:16">
      <c r="A31" s="248"/>
      <c r="B31" s="244"/>
      <c r="C31" s="244"/>
      <c r="D31" s="244"/>
      <c r="E31" s="244"/>
      <c r="F31" s="244"/>
      <c r="G31" s="257"/>
      <c r="H31" s="258"/>
      <c r="I31" s="258"/>
      <c r="J31" s="259"/>
      <c r="K31" s="1156"/>
      <c r="L31" s="260" t="s">
        <v>472</v>
      </c>
      <c r="M31" s="261" t="s">
        <v>473</v>
      </c>
      <c r="N31" s="262" t="s">
        <v>474</v>
      </c>
    </row>
    <row r="32" spans="1:16" ht="27" customHeight="1">
      <c r="A32" s="248"/>
      <c r="B32" s="244"/>
      <c r="C32" s="244"/>
      <c r="D32" s="244"/>
      <c r="E32" s="244"/>
      <c r="F32" s="244"/>
      <c r="G32" s="1168" t="s">
        <v>493</v>
      </c>
      <c r="H32" s="1169"/>
      <c r="I32" s="1169"/>
      <c r="J32" s="1170"/>
      <c r="K32" s="294">
        <v>407240</v>
      </c>
      <c r="L32" s="294">
        <v>38627</v>
      </c>
      <c r="M32" s="295">
        <v>53592</v>
      </c>
      <c r="N32" s="296">
        <v>-27.9</v>
      </c>
    </row>
    <row r="33" spans="1:16" ht="13.5" customHeight="1">
      <c r="A33" s="248"/>
      <c r="B33" s="244"/>
      <c r="C33" s="244"/>
      <c r="D33" s="244"/>
      <c r="E33" s="244"/>
      <c r="F33" s="244"/>
      <c r="G33" s="1168" t="s">
        <v>494</v>
      </c>
      <c r="H33" s="1169"/>
      <c r="I33" s="1169"/>
      <c r="J33" s="1170"/>
      <c r="K33" s="294" t="s">
        <v>480</v>
      </c>
      <c r="L33" s="294" t="s">
        <v>480</v>
      </c>
      <c r="M33" s="295" t="s">
        <v>480</v>
      </c>
      <c r="N33" s="296" t="s">
        <v>480</v>
      </c>
    </row>
    <row r="34" spans="1:16" ht="27" customHeight="1">
      <c r="A34" s="248"/>
      <c r="B34" s="244"/>
      <c r="C34" s="244"/>
      <c r="D34" s="244"/>
      <c r="E34" s="244"/>
      <c r="F34" s="244"/>
      <c r="G34" s="1168" t="s">
        <v>495</v>
      </c>
      <c r="H34" s="1169"/>
      <c r="I34" s="1169"/>
      <c r="J34" s="1170"/>
      <c r="K34" s="294" t="s">
        <v>480</v>
      </c>
      <c r="L34" s="294" t="s">
        <v>480</v>
      </c>
      <c r="M34" s="295">
        <v>0</v>
      </c>
      <c r="N34" s="296" t="s">
        <v>480</v>
      </c>
    </row>
    <row r="35" spans="1:16" ht="27" customHeight="1">
      <c r="A35" s="248"/>
      <c r="B35" s="244"/>
      <c r="C35" s="244"/>
      <c r="D35" s="244"/>
      <c r="E35" s="244"/>
      <c r="F35" s="244"/>
      <c r="G35" s="1168" t="s">
        <v>496</v>
      </c>
      <c r="H35" s="1169"/>
      <c r="I35" s="1169"/>
      <c r="J35" s="1170"/>
      <c r="K35" s="294">
        <v>343434</v>
      </c>
      <c r="L35" s="294">
        <v>32575</v>
      </c>
      <c r="M35" s="295">
        <v>20509</v>
      </c>
      <c r="N35" s="296">
        <v>58.8</v>
      </c>
    </row>
    <row r="36" spans="1:16" ht="27" customHeight="1">
      <c r="A36" s="248"/>
      <c r="B36" s="244"/>
      <c r="C36" s="244"/>
      <c r="D36" s="244"/>
      <c r="E36" s="244"/>
      <c r="F36" s="244"/>
      <c r="G36" s="1168" t="s">
        <v>497</v>
      </c>
      <c r="H36" s="1169"/>
      <c r="I36" s="1169"/>
      <c r="J36" s="1170"/>
      <c r="K36" s="294">
        <v>13891</v>
      </c>
      <c r="L36" s="294">
        <v>1318</v>
      </c>
      <c r="M36" s="295">
        <v>3503</v>
      </c>
      <c r="N36" s="296">
        <v>-62.4</v>
      </c>
    </row>
    <row r="37" spans="1:16" ht="13.5" customHeight="1">
      <c r="A37" s="248"/>
      <c r="B37" s="244"/>
      <c r="C37" s="244"/>
      <c r="D37" s="244"/>
      <c r="E37" s="244"/>
      <c r="F37" s="244"/>
      <c r="G37" s="1168" t="s">
        <v>498</v>
      </c>
      <c r="H37" s="1169"/>
      <c r="I37" s="1169"/>
      <c r="J37" s="1170"/>
      <c r="K37" s="294">
        <v>10064</v>
      </c>
      <c r="L37" s="294">
        <v>955</v>
      </c>
      <c r="M37" s="295">
        <v>1405</v>
      </c>
      <c r="N37" s="296">
        <v>-32</v>
      </c>
    </row>
    <row r="38" spans="1:16" ht="27" customHeight="1">
      <c r="A38" s="248"/>
      <c r="B38" s="244"/>
      <c r="C38" s="244"/>
      <c r="D38" s="244"/>
      <c r="E38" s="244"/>
      <c r="F38" s="244"/>
      <c r="G38" s="1171" t="s">
        <v>499</v>
      </c>
      <c r="H38" s="1172"/>
      <c r="I38" s="1172"/>
      <c r="J38" s="1173"/>
      <c r="K38" s="297" t="s">
        <v>480</v>
      </c>
      <c r="L38" s="297" t="s">
        <v>480</v>
      </c>
      <c r="M38" s="298">
        <v>2</v>
      </c>
      <c r="N38" s="299" t="s">
        <v>480</v>
      </c>
      <c r="O38" s="293"/>
    </row>
    <row r="39" spans="1:16">
      <c r="A39" s="248"/>
      <c r="B39" s="244"/>
      <c r="C39" s="244"/>
      <c r="D39" s="244"/>
      <c r="E39" s="244"/>
      <c r="F39" s="244"/>
      <c r="G39" s="1171" t="s">
        <v>500</v>
      </c>
      <c r="H39" s="1172"/>
      <c r="I39" s="1172"/>
      <c r="J39" s="1173"/>
      <c r="K39" s="300">
        <v>-37779</v>
      </c>
      <c r="L39" s="300">
        <v>-3583</v>
      </c>
      <c r="M39" s="301">
        <v>-1515</v>
      </c>
      <c r="N39" s="302">
        <v>136.5</v>
      </c>
      <c r="O39" s="293"/>
    </row>
    <row r="40" spans="1:16" ht="27" customHeight="1">
      <c r="A40" s="248"/>
      <c r="B40" s="244"/>
      <c r="C40" s="244"/>
      <c r="D40" s="244"/>
      <c r="E40" s="244"/>
      <c r="F40" s="244"/>
      <c r="G40" s="1168" t="s">
        <v>501</v>
      </c>
      <c r="H40" s="1169"/>
      <c r="I40" s="1169"/>
      <c r="J40" s="1170"/>
      <c r="K40" s="300">
        <v>-440360</v>
      </c>
      <c r="L40" s="300">
        <v>-41768</v>
      </c>
      <c r="M40" s="301">
        <v>-52955</v>
      </c>
      <c r="N40" s="302">
        <v>-21.1</v>
      </c>
      <c r="O40" s="293"/>
    </row>
    <row r="41" spans="1:16">
      <c r="A41" s="248"/>
      <c r="B41" s="244"/>
      <c r="C41" s="244"/>
      <c r="D41" s="244"/>
      <c r="E41" s="244"/>
      <c r="F41" s="244"/>
      <c r="G41" s="1174" t="s">
        <v>280</v>
      </c>
      <c r="H41" s="1175"/>
      <c r="I41" s="1175"/>
      <c r="J41" s="1176"/>
      <c r="K41" s="294">
        <v>296490</v>
      </c>
      <c r="L41" s="300">
        <v>28122</v>
      </c>
      <c r="M41" s="301">
        <v>24541</v>
      </c>
      <c r="N41" s="302">
        <v>14.6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63" t="s">
        <v>470</v>
      </c>
      <c r="J49" s="1165" t="s">
        <v>505</v>
      </c>
      <c r="K49" s="1166"/>
      <c r="L49" s="1166"/>
      <c r="M49" s="1166"/>
      <c r="N49" s="1167"/>
    </row>
    <row r="50" spans="1:14">
      <c r="A50" s="248"/>
      <c r="B50" s="244"/>
      <c r="C50" s="244"/>
      <c r="D50" s="244"/>
      <c r="E50" s="244"/>
      <c r="F50" s="244"/>
      <c r="G50" s="312"/>
      <c r="H50" s="313"/>
      <c r="I50" s="1164"/>
      <c r="J50" s="314" t="s">
        <v>506</v>
      </c>
      <c r="K50" s="315" t="s">
        <v>507</v>
      </c>
      <c r="L50" s="316" t="s">
        <v>508</v>
      </c>
      <c r="M50" s="317" t="s">
        <v>509</v>
      </c>
      <c r="N50" s="318" t="s">
        <v>510</v>
      </c>
    </row>
    <row r="51" spans="1:14">
      <c r="A51" s="248"/>
      <c r="B51" s="244"/>
      <c r="C51" s="244"/>
      <c r="D51" s="244"/>
      <c r="E51" s="244"/>
      <c r="F51" s="244"/>
      <c r="G51" s="310" t="s">
        <v>511</v>
      </c>
      <c r="H51" s="311"/>
      <c r="I51" s="319">
        <v>467195</v>
      </c>
      <c r="J51" s="320">
        <v>44029</v>
      </c>
      <c r="K51" s="321">
        <v>21</v>
      </c>
      <c r="L51" s="322">
        <v>72729</v>
      </c>
      <c r="M51" s="323">
        <v>-23.8</v>
      </c>
      <c r="N51" s="324">
        <v>44.8</v>
      </c>
    </row>
    <row r="52" spans="1:14">
      <c r="A52" s="248"/>
      <c r="B52" s="244"/>
      <c r="C52" s="244"/>
      <c r="D52" s="244"/>
      <c r="E52" s="244"/>
      <c r="F52" s="244"/>
      <c r="G52" s="325"/>
      <c r="H52" s="326" t="s">
        <v>512</v>
      </c>
      <c r="I52" s="327">
        <v>316242</v>
      </c>
      <c r="J52" s="328">
        <v>29803</v>
      </c>
      <c r="K52" s="329">
        <v>3.1</v>
      </c>
      <c r="L52" s="330">
        <v>36291</v>
      </c>
      <c r="M52" s="331">
        <v>-25.2</v>
      </c>
      <c r="N52" s="332">
        <v>28.3</v>
      </c>
    </row>
    <row r="53" spans="1:14">
      <c r="A53" s="248"/>
      <c r="B53" s="244"/>
      <c r="C53" s="244"/>
      <c r="D53" s="244"/>
      <c r="E53" s="244"/>
      <c r="F53" s="244"/>
      <c r="G53" s="310" t="s">
        <v>513</v>
      </c>
      <c r="H53" s="311"/>
      <c r="I53" s="319">
        <v>388163</v>
      </c>
      <c r="J53" s="320">
        <v>36287</v>
      </c>
      <c r="K53" s="321">
        <v>-17.600000000000001</v>
      </c>
      <c r="L53" s="322">
        <v>70317</v>
      </c>
      <c r="M53" s="323">
        <v>-3.3</v>
      </c>
      <c r="N53" s="324">
        <v>-14.3</v>
      </c>
    </row>
    <row r="54" spans="1:14">
      <c r="A54" s="248"/>
      <c r="B54" s="244"/>
      <c r="C54" s="244"/>
      <c r="D54" s="244"/>
      <c r="E54" s="244"/>
      <c r="F54" s="244"/>
      <c r="G54" s="325"/>
      <c r="H54" s="326" t="s">
        <v>512</v>
      </c>
      <c r="I54" s="327">
        <v>179763</v>
      </c>
      <c r="J54" s="328">
        <v>16805</v>
      </c>
      <c r="K54" s="329">
        <v>-43.6</v>
      </c>
      <c r="L54" s="330">
        <v>35725</v>
      </c>
      <c r="M54" s="331">
        <v>-1.6</v>
      </c>
      <c r="N54" s="332">
        <v>-42</v>
      </c>
    </row>
    <row r="55" spans="1:14">
      <c r="A55" s="248"/>
      <c r="B55" s="244"/>
      <c r="C55" s="244"/>
      <c r="D55" s="244"/>
      <c r="E55" s="244"/>
      <c r="F55" s="244"/>
      <c r="G55" s="310" t="s">
        <v>514</v>
      </c>
      <c r="H55" s="311"/>
      <c r="I55" s="319">
        <v>516991</v>
      </c>
      <c r="J55" s="320">
        <v>48312</v>
      </c>
      <c r="K55" s="321">
        <v>33.1</v>
      </c>
      <c r="L55" s="322">
        <v>105751</v>
      </c>
      <c r="M55" s="323">
        <v>50.4</v>
      </c>
      <c r="N55" s="324">
        <v>-17.3</v>
      </c>
    </row>
    <row r="56" spans="1:14">
      <c r="A56" s="248"/>
      <c r="B56" s="244"/>
      <c r="C56" s="244"/>
      <c r="D56" s="244"/>
      <c r="E56" s="244"/>
      <c r="F56" s="244"/>
      <c r="G56" s="325"/>
      <c r="H56" s="326" t="s">
        <v>512</v>
      </c>
      <c r="I56" s="327">
        <v>282115</v>
      </c>
      <c r="J56" s="328">
        <v>26363</v>
      </c>
      <c r="K56" s="329">
        <v>56.9</v>
      </c>
      <c r="L56" s="330">
        <v>49969</v>
      </c>
      <c r="M56" s="331">
        <v>39.9</v>
      </c>
      <c r="N56" s="332">
        <v>17</v>
      </c>
    </row>
    <row r="57" spans="1:14">
      <c r="A57" s="248"/>
      <c r="B57" s="244"/>
      <c r="C57" s="244"/>
      <c r="D57" s="244"/>
      <c r="E57" s="244"/>
      <c r="F57" s="244"/>
      <c r="G57" s="310" t="s">
        <v>515</v>
      </c>
      <c r="H57" s="311"/>
      <c r="I57" s="319">
        <v>462938</v>
      </c>
      <c r="J57" s="320">
        <v>43810</v>
      </c>
      <c r="K57" s="321">
        <v>-9.3000000000000007</v>
      </c>
      <c r="L57" s="322">
        <v>158564</v>
      </c>
      <c r="M57" s="323">
        <v>49.9</v>
      </c>
      <c r="N57" s="324">
        <v>-59.2</v>
      </c>
    </row>
    <row r="58" spans="1:14">
      <c r="A58" s="248"/>
      <c r="B58" s="244"/>
      <c r="C58" s="244"/>
      <c r="D58" s="244"/>
      <c r="E58" s="244"/>
      <c r="F58" s="244"/>
      <c r="G58" s="325"/>
      <c r="H58" s="326" t="s">
        <v>512</v>
      </c>
      <c r="I58" s="327">
        <v>235931</v>
      </c>
      <c r="J58" s="328">
        <v>22327</v>
      </c>
      <c r="K58" s="329">
        <v>-15.3</v>
      </c>
      <c r="L58" s="330">
        <v>48412</v>
      </c>
      <c r="M58" s="331">
        <v>-3.1</v>
      </c>
      <c r="N58" s="332">
        <v>-12.2</v>
      </c>
    </row>
    <row r="59" spans="1:14">
      <c r="A59" s="248"/>
      <c r="B59" s="244"/>
      <c r="C59" s="244"/>
      <c r="D59" s="244"/>
      <c r="E59" s="244"/>
      <c r="F59" s="244"/>
      <c r="G59" s="310" t="s">
        <v>516</v>
      </c>
      <c r="H59" s="311"/>
      <c r="I59" s="319">
        <v>402451</v>
      </c>
      <c r="J59" s="320">
        <v>38172</v>
      </c>
      <c r="K59" s="321">
        <v>-12.9</v>
      </c>
      <c r="L59" s="322">
        <v>106092</v>
      </c>
      <c r="M59" s="323">
        <v>-33.1</v>
      </c>
      <c r="N59" s="324">
        <v>20.2</v>
      </c>
    </row>
    <row r="60" spans="1:14">
      <c r="A60" s="248"/>
      <c r="B60" s="244"/>
      <c r="C60" s="244"/>
      <c r="D60" s="244"/>
      <c r="E60" s="244"/>
      <c r="F60" s="244"/>
      <c r="G60" s="325"/>
      <c r="H60" s="326" t="s">
        <v>512</v>
      </c>
      <c r="I60" s="333">
        <v>158677</v>
      </c>
      <c r="J60" s="328">
        <v>15050</v>
      </c>
      <c r="K60" s="329">
        <v>-32.6</v>
      </c>
      <c r="L60" s="330">
        <v>44299</v>
      </c>
      <c r="M60" s="331">
        <v>-8.5</v>
      </c>
      <c r="N60" s="332">
        <v>-24.1</v>
      </c>
    </row>
    <row r="61" spans="1:14">
      <c r="A61" s="248"/>
      <c r="B61" s="244"/>
      <c r="C61" s="244"/>
      <c r="D61" s="244"/>
      <c r="E61" s="244"/>
      <c r="F61" s="244"/>
      <c r="G61" s="310" t="s">
        <v>517</v>
      </c>
      <c r="H61" s="334"/>
      <c r="I61" s="335">
        <v>447548</v>
      </c>
      <c r="J61" s="336">
        <v>42122</v>
      </c>
      <c r="K61" s="337">
        <v>2.9</v>
      </c>
      <c r="L61" s="338">
        <v>102691</v>
      </c>
      <c r="M61" s="339">
        <v>8</v>
      </c>
      <c r="N61" s="324">
        <v>-5.0999999999999996</v>
      </c>
    </row>
    <row r="62" spans="1:14">
      <c r="A62" s="248"/>
      <c r="B62" s="244"/>
      <c r="C62" s="244"/>
      <c r="D62" s="244"/>
      <c r="E62" s="244"/>
      <c r="F62" s="244"/>
      <c r="G62" s="325"/>
      <c r="H62" s="326" t="s">
        <v>512</v>
      </c>
      <c r="I62" s="327">
        <v>234546</v>
      </c>
      <c r="J62" s="328">
        <v>22070</v>
      </c>
      <c r="K62" s="329">
        <v>-6.3</v>
      </c>
      <c r="L62" s="330">
        <v>42939</v>
      </c>
      <c r="M62" s="331">
        <v>0.3</v>
      </c>
      <c r="N62" s="332">
        <v>-6.6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7" t="s">
        <v>3</v>
      </c>
      <c r="D47" s="1177"/>
      <c r="E47" s="1178"/>
      <c r="F47" s="11">
        <v>37.770000000000003</v>
      </c>
      <c r="G47" s="12">
        <v>45.5</v>
      </c>
      <c r="H47" s="12">
        <v>49.82</v>
      </c>
      <c r="I47" s="12">
        <v>51.9</v>
      </c>
      <c r="J47" s="13">
        <v>53.98</v>
      </c>
    </row>
    <row r="48" spans="2:10" ht="57.75" customHeight="1">
      <c r="B48" s="14"/>
      <c r="C48" s="1179" t="s">
        <v>4</v>
      </c>
      <c r="D48" s="1179"/>
      <c r="E48" s="1180"/>
      <c r="F48" s="15">
        <v>8.2799999999999994</v>
      </c>
      <c r="G48" s="16">
        <v>8.58</v>
      </c>
      <c r="H48" s="16">
        <v>7.38</v>
      </c>
      <c r="I48" s="16">
        <v>8.2899999999999991</v>
      </c>
      <c r="J48" s="17">
        <v>8.8699999999999992</v>
      </c>
    </row>
    <row r="49" spans="2:10" ht="57.75" customHeight="1" thickBot="1">
      <c r="B49" s="18"/>
      <c r="C49" s="1181" t="s">
        <v>5</v>
      </c>
      <c r="D49" s="1181"/>
      <c r="E49" s="1182"/>
      <c r="F49" s="19">
        <v>4.68</v>
      </c>
      <c r="G49" s="20">
        <v>8.0299999999999994</v>
      </c>
      <c r="H49" s="20">
        <v>3.95</v>
      </c>
      <c r="I49" s="20">
        <v>2.31</v>
      </c>
      <c r="J49" s="21">
        <v>4.54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2017-05-01T08:19:30Z</cp:lastPrinted>
  <dcterms:created xsi:type="dcterms:W3CDTF">2017-02-15T19:25:54Z</dcterms:created>
  <dcterms:modified xsi:type="dcterms:W3CDTF">2017-05-22T07:50:50Z</dcterms:modified>
</cp:coreProperties>
</file>